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pivotCache/pivotCacheDefinition33.xml" ContentType="application/vnd.openxmlformats-officedocument.spreadsheetml.pivotCacheDefinition+xml"/>
  <Override PartName="/xl/pivotCache/pivotCacheDefinition34.xml" ContentType="application/vnd.openxmlformats-officedocument.spreadsheetml.pivotCacheDefinition+xml"/>
  <Override PartName="/xl/pivotCache/pivotCacheDefinition35.xml" ContentType="application/vnd.openxmlformats-officedocument.spreadsheetml.pivotCacheDefinition+xml"/>
  <Override PartName="/xl/pivotCache/pivotCacheDefinition36.xml" ContentType="application/vnd.openxmlformats-officedocument.spreadsheetml.pivotCacheDefinition+xml"/>
  <Override PartName="/xl/pivotCache/pivotCacheDefinition37.xml" ContentType="application/vnd.openxmlformats-officedocument.spreadsheetml.pivotCacheDefinition+xml"/>
  <Override PartName="/xl/pivotCache/pivotCacheDefinition38.xml" ContentType="application/vnd.openxmlformats-officedocument.spreadsheetml.pivotCacheDefinition+xml"/>
  <Override PartName="/xl/pivotCache/pivotCacheDefinition39.xml" ContentType="application/vnd.openxmlformats-officedocument.spreadsheetml.pivotCacheDefinition+xml"/>
  <Override PartName="/xl/pivotCache/pivotCacheDefinition40.xml" ContentType="application/vnd.openxmlformats-officedocument.spreadsheetml.pivotCacheDefinition+xml"/>
  <Override PartName="/xl/pivotCache/pivotCacheDefinition41.xml" ContentType="application/vnd.openxmlformats-officedocument.spreadsheetml.pivotCacheDefinition+xml"/>
  <Override PartName="/xl/pivotCache/pivotCacheDefinition42.xml" ContentType="application/vnd.openxmlformats-officedocument.spreadsheetml.pivotCacheDefinition+xml"/>
  <Override PartName="/xl/pivotCache/pivotCacheDefinition43.xml" ContentType="application/vnd.openxmlformats-officedocument.spreadsheetml.pivotCacheDefinition+xml"/>
  <Override PartName="/xl/pivotCache/pivotCacheDefinition44.xml" ContentType="application/vnd.openxmlformats-officedocument.spreadsheetml.pivotCacheDefinition+xml"/>
  <Override PartName="/xl/pivotCache/pivotCacheDefinition4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slicers/slicer4.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filterPrivacy="1" hidePivotFieldList="1"/>
  <xr:revisionPtr revIDLastSave="0" documentId="13_ncr:1_{14015747-D645-49FA-B56A-E88B653005DA}" xr6:coauthVersionLast="47" xr6:coauthVersionMax="47" xr10:uidLastSave="{00000000-0000-0000-0000-000000000000}"/>
  <bookViews>
    <workbookView xWindow="-108" yWindow="-108" windowWidth="23256" windowHeight="13176" tabRatio="714" activeTab="1" xr2:uid="{00000000-000D-0000-FFFF-FFFF00000000}"/>
  </bookViews>
  <sheets>
    <sheet name="All stocks" sheetId="1" r:id="rId1"/>
    <sheet name="Apple" sheetId="2" r:id="rId2"/>
    <sheet name="Google" sheetId="3" r:id="rId3"/>
    <sheet name="Microsoft" sheetId="4" r:id="rId4"/>
    <sheet name="Amazon" sheetId="5" r:id="rId5"/>
    <sheet name="Apple KPI" sheetId="6" r:id="rId6"/>
    <sheet name="Google KPI" sheetId="7" r:id="rId7"/>
    <sheet name="Microsoft KPI" sheetId="8" r:id="rId8"/>
    <sheet name="Amazon KPI" sheetId="9" r:id="rId9"/>
    <sheet name="All Stocks KPI" sheetId="11" r:id="rId10"/>
  </sheets>
  <definedNames>
    <definedName name="Slicer_date__Year">#N/A</definedName>
    <definedName name="Slicer_date__Year1">#N/A</definedName>
    <definedName name="Slicer_date__Year2">#N/A</definedName>
    <definedName name="Slicer_date__Year3">#N/A</definedName>
  </definedNames>
  <calcPr calcId="181029"/>
  <pivotCaches>
    <pivotCache cacheId="0" r:id="rId11"/>
    <pivotCache cacheId="1" r:id="rId12"/>
    <pivotCache cacheId="2" r:id="rId13"/>
    <pivotCache cacheId="3" r:id="rId14"/>
    <pivotCache cacheId="4" r:id="rId15"/>
    <pivotCache cacheId="5" r:id="rId16"/>
    <pivotCache cacheId="6" r:id="rId17"/>
    <pivotCache cacheId="7" r:id="rId18"/>
    <pivotCache cacheId="8" r:id="rId19"/>
    <pivotCache cacheId="9" r:id="rId20"/>
    <pivotCache cacheId="10" r:id="rId21"/>
    <pivotCache cacheId="11" r:id="rId22"/>
    <pivotCache cacheId="12" r:id="rId23"/>
    <pivotCache cacheId="13" r:id="rId24"/>
    <pivotCache cacheId="14" r:id="rId25"/>
    <pivotCache cacheId="15" r:id="rId26"/>
    <pivotCache cacheId="16" r:id="rId27"/>
    <pivotCache cacheId="17" r:id="rId28"/>
    <pivotCache cacheId="18" r:id="rId29"/>
    <pivotCache cacheId="19" r:id="rId30"/>
    <pivotCache cacheId="20" r:id="rId31"/>
    <pivotCache cacheId="21" r:id="rId32"/>
    <pivotCache cacheId="22" r:id="rId33"/>
    <pivotCache cacheId="23" r:id="rId34"/>
    <pivotCache cacheId="24" r:id="rId35"/>
    <pivotCache cacheId="25" r:id="rId36"/>
    <pivotCache cacheId="26" r:id="rId37"/>
    <pivotCache cacheId="27" r:id="rId38"/>
    <pivotCache cacheId="28" r:id="rId39"/>
    <pivotCache cacheId="29" r:id="rId40"/>
    <pivotCache cacheId="30" r:id="rId41"/>
    <pivotCache cacheId="31" r:id="rId42"/>
    <pivotCache cacheId="32" r:id="rId43"/>
    <pivotCache cacheId="33" r:id="rId44"/>
    <pivotCache cacheId="34" r:id="rId45"/>
    <pivotCache cacheId="35" r:id="rId46"/>
    <pivotCache cacheId="36" r:id="rId47"/>
    <pivotCache cacheId="37" r:id="rId48"/>
    <pivotCache cacheId="38" r:id="rId49"/>
    <pivotCache cacheId="39" r:id="rId50"/>
    <pivotCache cacheId="40" r:id="rId51"/>
    <pivotCache cacheId="41" r:id="rId52"/>
    <pivotCache cacheId="42" r:id="rId53"/>
  </pivotCaches>
  <extLst>
    <ext xmlns:x14="http://schemas.microsoft.com/office/spreadsheetml/2009/9/main" uri="{876F7934-8845-4945-9796-88D515C7AA90}">
      <x14:pivotCaches>
        <pivotCache cacheId="43" r:id="rId54"/>
        <pivotCache cacheId="44" r:id="rId55"/>
      </x14:pivotCaches>
    </ext>
    <ext xmlns:x14="http://schemas.microsoft.com/office/spreadsheetml/2009/9/main" uri="{BBE1A952-AA13-448e-AADC-164F8A28A991}">
      <x14:slicerCaches>
        <x14:slicerCache r:id="rId56"/>
        <x14:slicerCache r:id="rId57"/>
        <x14:slicerCache r:id="rId58"/>
        <x14:slicerCache r:id="rId5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APL_data_ba662d88-790f-4a65-919a-31b3b13fd3f1" name="AAPL_data" connection="Query - AAPL_data"/>
          <x15:modelTable id="GOOG_data_ac429e13-cf99-4991-b1b6-0790312e104c" name="GOOG_data" connection="Query - GOOG_data"/>
          <x15:modelTable id="MSFT_data_2e7d1ef2-4e13-4bba-8284-d4b954343cb1" name="MSFT_data" connection="Query - MSFT_data"/>
          <x15:modelTable id="AMZN_data_5f70a558-913f-431b-976c-85eef08b80b2" name="AMZN_data" connection="Query - AMZN_data"/>
          <x15:modelTable id="AMZN_data  2_7b0fc659-ab42-47ce-a2ac-00d73ddce3c7" name="AMZN_data  2" connection="Query - AMZN_data (2)"/>
          <x15:modelTable id="Query1_6afb94f2-d6a9-46aa-8df7-85cafd151564" name="Query1" connection="Query - Query1"/>
        </x15:modelTables>
        <x15:modelRelationships>
          <x15:modelRelationship fromTable="AAPL_data" fromColumn="date" toTable="GOOG_data" toColumn="date"/>
          <x15:modelRelationship fromTable="AAPL_data" fromColumn="date" toTable="MSFT_data" toColumn="date"/>
          <x15:modelRelationship fromTable="AAPL_data" fromColumn="date" toTable="AMZN_data  2" toColumn="date"/>
        </x15:modelRelationships>
        <x15:extLst>
          <ext xmlns:x16="http://schemas.microsoft.com/office/spreadsheetml/2014/11/main" uri="{9835A34E-60A6-4A7C-AAB8-D5F71C897F49}">
            <x16:modelTimeGroupings>
              <x16:modelTimeGrouping tableName="AAPL_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GOOG_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MSFT_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AMZN_data  2"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Q4" i="3" l="1"/>
  <c r="J13" i="6"/>
  <c r="I17" i="7"/>
  <c r="I14" i="7"/>
  <c r="I12" i="8"/>
  <c r="V4" i="3"/>
  <c r="V4" i="4"/>
  <c r="L4" i="3"/>
  <c r="I18" i="8"/>
  <c r="G4" i="3"/>
  <c r="L4" i="4"/>
  <c r="I17" i="8"/>
  <c r="I13" i="8"/>
  <c r="I12" i="7"/>
  <c r="Q4" i="4"/>
  <c r="G4" i="4"/>
  <c r="I14" i="8"/>
  <c r="I18" i="7"/>
  <c r="I13" i="7"/>
  <c r="I14" i="9"/>
  <c r="V4" i="5"/>
  <c r="Q4" i="5"/>
  <c r="L4" i="5"/>
  <c r="G4" i="5"/>
  <c r="I17" i="9"/>
  <c r="I13" i="9"/>
  <c r="I12" i="9"/>
  <c r="I18" i="9"/>
  <c r="J12" i="6"/>
  <c r="L4" i="2"/>
  <c r="P4" i="2"/>
  <c r="J19" i="6"/>
  <c r="G4" i="2"/>
  <c r="J18" i="6"/>
  <c r="U4" i="2"/>
  <c r="F19" i="11" l="1"/>
  <c r="D19" i="11"/>
  <c r="C18" i="11"/>
  <c r="E18" i="11"/>
  <c r="C19" i="11"/>
  <c r="E19" i="11"/>
  <c r="F18" i="11"/>
  <c r="D18"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2E479A-BB8C-4A31-AE1D-727E9BEA3C3B}" name="Query - AAPL_data" description="Connection to the 'AAPL_data' query in the workbook." type="100" refreshedVersion="6" minRefreshableVersion="5">
    <extLst>
      <ext xmlns:x15="http://schemas.microsoft.com/office/spreadsheetml/2010/11/main" uri="{DE250136-89BD-433C-8126-D09CA5730AF9}">
        <x15:connection id="80833dcf-c96c-4e80-9485-232eb6ed307b"/>
      </ext>
    </extLst>
  </connection>
  <connection id="2" xr16:uid="{CE195F4C-F960-4B60-BF1E-C42D7D1104A5}" name="Query - AMZN_data" description="Connection to the 'AMZN_data' query in the workbook." type="100" refreshedVersion="6" minRefreshableVersion="5">
    <extLst>
      <ext xmlns:x15="http://schemas.microsoft.com/office/spreadsheetml/2010/11/main" uri="{DE250136-89BD-433C-8126-D09CA5730AF9}">
        <x15:connection id="f254f835-00e9-48ad-913b-92b91f0934ae"/>
      </ext>
    </extLst>
  </connection>
  <connection id="3" xr16:uid="{CE0EAA19-BEFD-4224-949D-413DBC6E3395}" name="Query - AMZN_data (2)" description="Connection to the 'AMZN_data (2)' query in the workbook." type="100" refreshedVersion="6" minRefreshableVersion="5">
    <extLst>
      <ext xmlns:x15="http://schemas.microsoft.com/office/spreadsheetml/2010/11/main" uri="{DE250136-89BD-433C-8126-D09CA5730AF9}">
        <x15:connection id="77ac4733-a698-4565-808c-6b24453f5075"/>
      </ext>
    </extLst>
  </connection>
  <connection id="4" xr16:uid="{CE383AFD-BCE7-4DA9-A6C1-CEA7F8626AB3}" name="Query - GOOG_data" description="Connection to the 'GOOG_data' query in the workbook." type="100" refreshedVersion="6" minRefreshableVersion="5">
    <extLst>
      <ext xmlns:x15="http://schemas.microsoft.com/office/spreadsheetml/2010/11/main" uri="{DE250136-89BD-433C-8126-D09CA5730AF9}">
        <x15:connection id="b1df76e6-6466-416f-b4eb-dc8556436617"/>
      </ext>
    </extLst>
  </connection>
  <connection id="5" xr16:uid="{3F74BCD5-8B6B-4A88-8AF9-9FDB627FFBBD}" name="Query - MSFT_data" description="Connection to the 'MSFT_data' query in the workbook." type="100" refreshedVersion="6" minRefreshableVersion="5">
    <extLst>
      <ext xmlns:x15="http://schemas.microsoft.com/office/spreadsheetml/2010/11/main" uri="{DE250136-89BD-433C-8126-D09CA5730AF9}">
        <x15:connection id="e13b2a1f-b008-404c-a62c-137400298f78"/>
      </ext>
    </extLst>
  </connection>
  <connection id="6" xr16:uid="{BECEAD0F-DA67-45B5-A1CE-4D86C8202229}" name="Query - Query1" description="Connection to the 'Query1' query in the workbook." type="100" refreshedVersion="6" minRefreshableVersion="5">
    <extLst>
      <ext xmlns:x15="http://schemas.microsoft.com/office/spreadsheetml/2010/11/main" uri="{DE250136-89BD-433C-8126-D09CA5730AF9}">
        <x15:connection id="4d50fda1-73ef-4c76-a64d-b5c6179f3472"/>
      </ext>
    </extLst>
  </connection>
  <connection id="7" xr16:uid="{3F6AB727-4CB2-4EE5-BCC0-D7AB79AF745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<sst xmlns="http://schemas.openxmlformats.org/spreadsheetml/2006/main" count="128" uniqueCount="37">
  <si>
    <t>Apple</t>
  </si>
  <si>
    <t>Google</t>
  </si>
  <si>
    <t>Microsoft</t>
  </si>
  <si>
    <t>Amazon</t>
  </si>
  <si>
    <t>Max of high</t>
  </si>
  <si>
    <t>Min of low</t>
  </si>
  <si>
    <t>StdDev of open</t>
  </si>
  <si>
    <t>Sum of volume</t>
  </si>
  <si>
    <t>Row Labels</t>
  </si>
  <si>
    <t>Grand Total</t>
  </si>
  <si>
    <t>2013</t>
  </si>
  <si>
    <t>2014</t>
  </si>
  <si>
    <t>2015</t>
  </si>
  <si>
    <t>2016</t>
  </si>
  <si>
    <t>2017</t>
  </si>
  <si>
    <t>2018</t>
  </si>
  <si>
    <t>Sum of close</t>
  </si>
  <si>
    <t>Apple Stock Price Analysis</t>
  </si>
  <si>
    <t>Average of open</t>
  </si>
  <si>
    <t>Average of Volatility %</t>
  </si>
  <si>
    <t>Max of Volatility %</t>
  </si>
  <si>
    <t>Min of Volatility %</t>
  </si>
  <si>
    <t>Highest price esitmation</t>
  </si>
  <si>
    <t>Lowest price esitimation</t>
  </si>
  <si>
    <t>Google Stock Price Analysis</t>
  </si>
  <si>
    <t>Microsoft Stock Price Analysis</t>
  </si>
  <si>
    <t>Amazon Stock Price Analysis</t>
  </si>
  <si>
    <t>Max of Volatillity %</t>
  </si>
  <si>
    <t>Min of Volatillity %</t>
  </si>
  <si>
    <t>Average of Volatillity %</t>
  </si>
  <si>
    <t>Micorsoft</t>
  </si>
  <si>
    <t>aaaaaaaaaaa</t>
  </si>
  <si>
    <t>bbbbbbbbbbb</t>
  </si>
  <si>
    <t>Date</t>
  </si>
  <si>
    <t>Highest price est</t>
  </si>
  <si>
    <t>Lowest price est</t>
  </si>
  <si>
    <t>Stock Price Analysis Comparision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</si>
</sst>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quot;₹&quot;\ * #,##0.00_ ;_ &quot;₹&quot;\ * \-#,##0.00_ ;_ &quot;₹&quot;\ * &quot;-&quot;??_ ;_ @_ "/>
    <numFmt numFmtId="164" formatCode="[$$-2809]#,##0.00"/>
    <numFmt numFmtId="165" formatCode="[$$-C09]#,##0.00"/>
    <numFmt numFmtId="166" formatCode="&quot;₹&quot;\ #,##0.00"/>
    <numFmt numFmtId="167" formatCode="_-[$$-409]* #,##0.00_ ;_-[$$-409]* \-#,##0.00\ ;_-[$$-409]* &quot;-&quot;??_ ;_-@_ "/>
    <numFmt numFmtId="168" formatCode="0.00%;\-0.00%;0.00%"/>
    <numFmt numFmtId="169" formatCode="_-[$$-409]* #,##0_ ;_-[$$-409]* \-#,##0\ ;_-[$$-409]* &quot;-&quot;??_ ;_-@_ "/>
  </numFmts>
  <fonts count="7" x14ac:knownFonts="1">
    <font>
      <sz val="11"/>
      <color theme="1"/>
      <name val="Tw Cen MT"/>
      <family val="2"/>
      <scheme val="minor"/>
    </font>
    <font>
      <sz val="22"/>
      <color theme="1"/>
      <name val="Tw Cen MT"/>
      <family val="2"/>
      <scheme val="minor"/>
    </font>
    <font>
      <sz val="24"/>
      <color theme="1"/>
      <name val="Tw Cen MT"/>
      <family val="2"/>
      <scheme val="minor"/>
    </font>
    <font>
      <b/>
      <sz val="24"/>
      <color theme="1"/>
      <name val="Tw Cen MT"/>
      <family val="2"/>
      <scheme val="minor"/>
    </font>
    <font>
      <sz val="11"/>
      <color theme="1"/>
      <name val="Tw Cen MT"/>
      <family val="2"/>
      <scheme val="minor"/>
    </font>
    <font>
      <b/>
      <sz val="11"/>
      <color theme="1"/>
      <name val="Tw Cen MT"/>
      <family val="2"/>
      <scheme val="minor"/>
    </font>
    <font>
      <sz val="20"/>
      <color theme="1"/>
      <name val="Tw Cen MT"/>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99CCFF"/>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4" tint="0.39997558519241921"/>
      </bottom>
      <diagonal/>
    </border>
    <border>
      <left/>
      <right/>
      <top style="thin">
        <color theme="4" tint="0.39997558519241921"/>
      </top>
      <bottom/>
      <diagonal/>
    </border>
  </borders>
  <cellStyleXfs count="3">
    <xf numFmtId="0" fontId="0" fillId="0" borderId="0"/>
    <xf numFmtId="44" fontId="4" fillId="0" borderId="0" applyFont="0" applyFill="0" applyBorder="0" applyAlignment="0" applyProtection="0"/>
    <xf numFmtId="9" fontId="4" fillId="0" borderId="0" applyFont="0" applyFill="0" applyBorder="0" applyAlignment="0" applyProtection="0"/>
  </cellStyleXfs>
  <cellXfs count="135">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Border="1"/>
    <xf numFmtId="0" fontId="0" fillId="0" borderId="12" xfId="0" applyBorder="1"/>
    <xf numFmtId="0" fontId="0" fillId="0" borderId="13" xfId="0" applyBorder="1"/>
    <xf numFmtId="0" fontId="0" fillId="0" borderId="15" xfId="0" applyBorder="1"/>
    <xf numFmtId="0" fontId="0" fillId="0" borderId="17" xfId="0" applyBorder="1"/>
    <xf numFmtId="0" fontId="0" fillId="0" borderId="18" xfId="0" applyBorder="1"/>
    <xf numFmtId="0" fontId="0" fillId="0" borderId="19" xfId="0" applyBorder="1"/>
    <xf numFmtId="0" fontId="0" fillId="0" borderId="20" xfId="0" applyBorder="1"/>
    <xf numFmtId="164" fontId="0" fillId="0" borderId="0" xfId="0" applyNumberFormat="1"/>
    <xf numFmtId="165" fontId="0" fillId="0" borderId="0" xfId="0" applyNumberFormat="1"/>
    <xf numFmtId="166" fontId="0" fillId="0" borderId="0" xfId="0" applyNumberFormat="1"/>
    <xf numFmtId="0" fontId="5" fillId="2" borderId="21" xfId="0" applyFont="1" applyFill="1" applyBorder="1"/>
    <xf numFmtId="0"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0" fontId="5" fillId="2" borderId="22" xfId="0" applyNumberFormat="1" applyFont="1" applyFill="1" applyBorder="1"/>
    <xf numFmtId="167" fontId="2" fillId="0" borderId="2" xfId="0" applyNumberFormat="1" applyFont="1" applyBorder="1" applyAlignment="1">
      <alignment vertical="center"/>
    </xf>
    <xf numFmtId="167" fontId="2" fillId="0" borderId="0" xfId="0" applyNumberFormat="1" applyFont="1" applyBorder="1" applyAlignment="1">
      <alignment vertical="center"/>
    </xf>
    <xf numFmtId="167" fontId="2" fillId="0" borderId="5" xfId="0" applyNumberFormat="1" applyFont="1" applyBorder="1" applyAlignment="1">
      <alignment vertical="center"/>
    </xf>
    <xf numFmtId="168" fontId="0" fillId="0" borderId="0" xfId="0" applyNumberFormat="1"/>
    <xf numFmtId="167" fontId="0" fillId="0" borderId="0" xfId="0" applyNumberFormat="1"/>
    <xf numFmtId="0" fontId="0" fillId="0" borderId="1" xfId="0" applyBorder="1" applyAlignment="1"/>
    <xf numFmtId="0" fontId="0" fillId="0" borderId="2" xfId="0" applyBorder="1" applyAlignment="1"/>
    <xf numFmtId="0" fontId="0" fillId="0" borderId="13" xfId="0" applyBorder="1" applyAlignment="1"/>
    <xf numFmtId="0" fontId="0" fillId="0" borderId="7" xfId="0" applyBorder="1" applyAlignment="1"/>
    <xf numFmtId="0" fontId="0" fillId="0" borderId="0" xfId="0" applyBorder="1" applyAlignment="1"/>
    <xf numFmtId="0" fontId="0" fillId="0" borderId="15" xfId="0" applyBorder="1" applyAlignment="1"/>
    <xf numFmtId="0" fontId="0" fillId="0" borderId="18" xfId="0" applyBorder="1" applyAlignment="1"/>
    <xf numFmtId="0" fontId="0" fillId="0" borderId="19" xfId="0" applyBorder="1" applyAlignment="1"/>
    <xf numFmtId="0" fontId="0" fillId="0" borderId="20" xfId="0" applyBorder="1" applyAlignment="1"/>
    <xf numFmtId="0" fontId="0" fillId="0" borderId="5" xfId="0" applyBorder="1" applyAlignment="1"/>
    <xf numFmtId="10" fontId="0" fillId="0" borderId="0" xfId="2" applyNumberFormat="1" applyFont="1"/>
    <xf numFmtId="169" fontId="0" fillId="0" borderId="0" xfId="0" applyNumberFormat="1"/>
    <xf numFmtId="0" fontId="0" fillId="0" borderId="3" xfId="0" applyBorder="1" applyAlignment="1"/>
    <xf numFmtId="0" fontId="0" fillId="0" borderId="8" xfId="0" applyBorder="1" applyAlignment="1"/>
    <xf numFmtId="0" fontId="0" fillId="3" borderId="9" xfId="0" applyFill="1" applyBorder="1"/>
    <xf numFmtId="0" fontId="0" fillId="3" borderId="11" xfId="0" applyFill="1" applyBorder="1"/>
    <xf numFmtId="0" fontId="0" fillId="3" borderId="14" xfId="0" applyFill="1" applyBorder="1"/>
    <xf numFmtId="0" fontId="0" fillId="3" borderId="15" xfId="0" applyFill="1" applyBorder="1"/>
    <xf numFmtId="0" fontId="0" fillId="3" borderId="16" xfId="0" applyFill="1" applyBorder="1"/>
    <xf numFmtId="0" fontId="0" fillId="3" borderId="20" xfId="0" applyFill="1" applyBorder="1"/>
    <xf numFmtId="0" fontId="0" fillId="4" borderId="9" xfId="0" applyFill="1" applyBorder="1"/>
    <xf numFmtId="0" fontId="0" fillId="4" borderId="11" xfId="0" applyFill="1" applyBorder="1"/>
    <xf numFmtId="0" fontId="0" fillId="4" borderId="14" xfId="0" applyFill="1" applyBorder="1"/>
    <xf numFmtId="0" fontId="0" fillId="4" borderId="15" xfId="0" applyFill="1" applyBorder="1"/>
    <xf numFmtId="0" fontId="0" fillId="4" borderId="16" xfId="0" applyFill="1" applyBorder="1"/>
    <xf numFmtId="0" fontId="0" fillId="4" borderId="20" xfId="0" applyFill="1" applyBorder="1"/>
    <xf numFmtId="0" fontId="0" fillId="5" borderId="9" xfId="0" applyFill="1" applyBorder="1"/>
    <xf numFmtId="0" fontId="0" fillId="5" borderId="11" xfId="0" applyFill="1" applyBorder="1"/>
    <xf numFmtId="0" fontId="0" fillId="5" borderId="14" xfId="0" applyFill="1" applyBorder="1"/>
    <xf numFmtId="0" fontId="0" fillId="5" borderId="15" xfId="0" applyFill="1" applyBorder="1"/>
    <xf numFmtId="0" fontId="0" fillId="5" borderId="16" xfId="0" applyFill="1" applyBorder="1"/>
    <xf numFmtId="0" fontId="0" fillId="5" borderId="20" xfId="0" applyFill="1" applyBorder="1"/>
    <xf numFmtId="0" fontId="0" fillId="6" borderId="9" xfId="0" applyFill="1" applyBorder="1"/>
    <xf numFmtId="0" fontId="0" fillId="6" borderId="11" xfId="0" applyFill="1" applyBorder="1"/>
    <xf numFmtId="0" fontId="0" fillId="6" borderId="14" xfId="0" applyFill="1" applyBorder="1"/>
    <xf numFmtId="0" fontId="0" fillId="6" borderId="15" xfId="0" applyFill="1" applyBorder="1"/>
    <xf numFmtId="0" fontId="0" fillId="6" borderId="16" xfId="0" applyFill="1" applyBorder="1"/>
    <xf numFmtId="0" fontId="0" fillId="6" borderId="20" xfId="0" applyFill="1" applyBorder="1"/>
    <xf numFmtId="0" fontId="0" fillId="7" borderId="9" xfId="0" applyFill="1" applyBorder="1"/>
    <xf numFmtId="0" fontId="0" fillId="7" borderId="11" xfId="0" applyFill="1" applyBorder="1"/>
    <xf numFmtId="0" fontId="0" fillId="7" borderId="14" xfId="0" applyFill="1" applyBorder="1"/>
    <xf numFmtId="0" fontId="0" fillId="7" borderId="15" xfId="0" applyFill="1" applyBorder="1"/>
    <xf numFmtId="0" fontId="0" fillId="7" borderId="16" xfId="0" applyFill="1" applyBorder="1"/>
    <xf numFmtId="0" fontId="0" fillId="7" borderId="20" xfId="0" applyFill="1" applyBorder="1"/>
    <xf numFmtId="0" fontId="3" fillId="7" borderId="9" xfId="0" applyFont="1" applyFill="1" applyBorder="1" applyAlignment="1">
      <alignment horizontal="center" vertical="center"/>
    </xf>
    <xf numFmtId="0" fontId="0" fillId="7" borderId="10" xfId="0" applyFill="1" applyBorder="1" applyAlignment="1">
      <alignment horizontal="center" vertical="center"/>
    </xf>
    <xf numFmtId="0" fontId="0" fillId="7" borderId="11" xfId="0" applyFill="1" applyBorder="1" applyAlignment="1">
      <alignment horizontal="center" vertical="center"/>
    </xf>
    <xf numFmtId="0" fontId="0" fillId="7" borderId="14" xfId="0" applyFill="1" applyBorder="1" applyAlignment="1">
      <alignment horizontal="center" vertical="center"/>
    </xf>
    <xf numFmtId="0" fontId="0" fillId="7" borderId="0" xfId="0" applyFill="1" applyBorder="1" applyAlignment="1">
      <alignment horizontal="center" vertical="center"/>
    </xf>
    <xf numFmtId="0" fontId="0" fillId="7" borderId="5" xfId="0" applyFill="1" applyBorder="1" applyAlignment="1">
      <alignment horizontal="center" vertical="center"/>
    </xf>
    <xf numFmtId="0" fontId="0" fillId="7" borderId="15" xfId="0" applyFill="1" applyBorder="1" applyAlignment="1">
      <alignment horizontal="center" vertical="center"/>
    </xf>
    <xf numFmtId="0" fontId="3" fillId="4" borderId="9" xfId="0" applyFont="1" applyFill="1" applyBorder="1" applyAlignment="1">
      <alignment horizontal="center" vertical="center"/>
    </xf>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0" fillId="4" borderId="14" xfId="0" applyFill="1" applyBorder="1" applyAlignment="1">
      <alignment horizontal="center" vertical="center"/>
    </xf>
    <xf numFmtId="0" fontId="0" fillId="4" borderId="0" xfId="0" applyFill="1" applyBorder="1" applyAlignment="1">
      <alignment horizontal="center" vertical="center"/>
    </xf>
    <xf numFmtId="0" fontId="0" fillId="4" borderId="5" xfId="0" applyFill="1" applyBorder="1" applyAlignment="1">
      <alignment horizontal="center" vertical="center"/>
    </xf>
    <xf numFmtId="0" fontId="0" fillId="4" borderId="12" xfId="0" applyFill="1" applyBorder="1" applyAlignment="1">
      <alignment horizontal="center" vertical="center"/>
    </xf>
    <xf numFmtId="167" fontId="1" fillId="0" borderId="2" xfId="0" applyNumberFormat="1" applyFont="1" applyBorder="1" applyAlignment="1">
      <alignment horizontal="center" vertical="center"/>
    </xf>
    <xf numFmtId="167" fontId="1" fillId="0" borderId="0" xfId="0" applyNumberFormat="1" applyFont="1" applyBorder="1" applyAlignment="1">
      <alignment horizontal="center" vertical="center"/>
    </xf>
    <xf numFmtId="167" fontId="1" fillId="0" borderId="5" xfId="0" applyNumberFormat="1" applyFont="1" applyBorder="1" applyAlignment="1">
      <alignment horizontal="center" vertical="center"/>
    </xf>
    <xf numFmtId="167" fontId="2" fillId="0" borderId="2" xfId="0" applyNumberFormat="1" applyFont="1" applyBorder="1" applyAlignment="1">
      <alignment horizontal="center" vertical="center"/>
    </xf>
    <xf numFmtId="167" fontId="2" fillId="0" borderId="0" xfId="0" applyNumberFormat="1" applyFont="1" applyBorder="1" applyAlignment="1">
      <alignment horizontal="center" vertical="center"/>
    </xf>
    <xf numFmtId="167" fontId="2" fillId="0" borderId="5" xfId="0" applyNumberFormat="1" applyFont="1" applyBorder="1" applyAlignment="1">
      <alignment horizontal="center" vertical="center"/>
    </xf>
    <xf numFmtId="0" fontId="3" fillId="3" borderId="9" xfId="0" applyFont="1"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14" xfId="0" applyFill="1" applyBorder="1" applyAlignment="1">
      <alignment horizontal="center" vertical="center"/>
    </xf>
    <xf numFmtId="0" fontId="0" fillId="3" borderId="0" xfId="0" applyFill="1" applyBorder="1" applyAlignment="1">
      <alignment horizontal="center" vertical="center"/>
    </xf>
    <xf numFmtId="0" fontId="0" fillId="3" borderId="5" xfId="0" applyFill="1" applyBorder="1" applyAlignment="1">
      <alignment horizontal="center" vertical="center"/>
    </xf>
    <xf numFmtId="0" fontId="0" fillId="3" borderId="12" xfId="0" applyFill="1" applyBorder="1" applyAlignment="1">
      <alignment horizontal="center" vertical="center"/>
    </xf>
    <xf numFmtId="167" fontId="6" fillId="0" borderId="2" xfId="0" applyNumberFormat="1" applyFont="1" applyBorder="1" applyAlignment="1">
      <alignment horizontal="center" vertical="center"/>
    </xf>
    <xf numFmtId="167" fontId="6" fillId="0" borderId="0" xfId="0" applyNumberFormat="1" applyFont="1" applyBorder="1" applyAlignment="1">
      <alignment horizontal="center" vertical="center"/>
    </xf>
    <xf numFmtId="167" fontId="6" fillId="0" borderId="5" xfId="0" applyNumberFormat="1" applyFont="1" applyBorder="1" applyAlignment="1">
      <alignment horizontal="center" vertical="center"/>
    </xf>
    <xf numFmtId="167" fontId="6" fillId="0" borderId="13" xfId="0" applyNumberFormat="1" applyFont="1" applyBorder="1" applyAlignment="1">
      <alignment horizontal="center" vertical="center"/>
    </xf>
    <xf numFmtId="167" fontId="6" fillId="0" borderId="15" xfId="0" applyNumberFormat="1" applyFont="1" applyBorder="1" applyAlignment="1">
      <alignment horizontal="center" vertical="center"/>
    </xf>
    <xf numFmtId="167" fontId="6" fillId="0" borderId="12" xfId="0" applyNumberFormat="1" applyFont="1" applyBorder="1" applyAlignment="1">
      <alignment horizontal="center" vertical="center"/>
    </xf>
    <xf numFmtId="0" fontId="3" fillId="5" borderId="9" xfId="0" applyFont="1" applyFill="1" applyBorder="1" applyAlignment="1">
      <alignment horizontal="center" vertical="center"/>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0" fillId="5" borderId="14" xfId="0" applyFill="1" applyBorder="1" applyAlignment="1">
      <alignment horizontal="center" vertical="center"/>
    </xf>
    <xf numFmtId="0" fontId="0" fillId="5" borderId="0" xfId="0" applyFill="1" applyBorder="1" applyAlignment="1">
      <alignment horizontal="center" vertical="center"/>
    </xf>
    <xf numFmtId="0" fontId="0" fillId="5" borderId="5" xfId="0" applyFill="1" applyBorder="1" applyAlignment="1">
      <alignment horizontal="center" vertical="center"/>
    </xf>
    <xf numFmtId="0" fontId="0" fillId="5" borderId="12" xfId="0" applyFill="1" applyBorder="1" applyAlignment="1">
      <alignment horizontal="center" vertical="center"/>
    </xf>
    <xf numFmtId="167" fontId="2" fillId="0" borderId="13" xfId="0" applyNumberFormat="1" applyFont="1" applyBorder="1" applyAlignment="1">
      <alignment horizontal="center" vertical="center"/>
    </xf>
    <xf numFmtId="167" fontId="2" fillId="0" borderId="15" xfId="0" applyNumberFormat="1" applyFont="1" applyBorder="1" applyAlignment="1">
      <alignment horizontal="center" vertical="center"/>
    </xf>
    <xf numFmtId="167" fontId="2" fillId="0" borderId="12" xfId="0" applyNumberFormat="1" applyFont="1" applyBorder="1" applyAlignment="1">
      <alignment horizontal="center" vertical="center"/>
    </xf>
    <xf numFmtId="0" fontId="3" fillId="6" borderId="9" xfId="0" applyFont="1" applyFill="1" applyBorder="1" applyAlignment="1">
      <alignment horizontal="center" vertical="center"/>
    </xf>
    <xf numFmtId="0" fontId="0" fillId="6" borderId="10" xfId="0" applyFill="1" applyBorder="1" applyAlignment="1">
      <alignment horizontal="center" vertical="center"/>
    </xf>
    <xf numFmtId="0" fontId="0" fillId="6" borderId="11" xfId="0" applyFill="1" applyBorder="1" applyAlignment="1">
      <alignment horizontal="center" vertical="center"/>
    </xf>
    <xf numFmtId="0" fontId="0" fillId="6" borderId="14" xfId="0" applyFill="1" applyBorder="1" applyAlignment="1">
      <alignment horizontal="center" vertical="center"/>
    </xf>
    <xf numFmtId="0" fontId="0" fillId="6" borderId="0" xfId="0" applyFill="1" applyBorder="1" applyAlignment="1">
      <alignment horizontal="center" vertical="center"/>
    </xf>
    <xf numFmtId="0" fontId="0" fillId="6" borderId="5" xfId="0" applyFill="1" applyBorder="1" applyAlignment="1">
      <alignment horizontal="center" vertical="center"/>
    </xf>
    <xf numFmtId="0" fontId="0" fillId="6" borderId="12" xfId="0" applyFill="1" applyBorder="1" applyAlignment="1">
      <alignment horizontal="center" vertical="center"/>
    </xf>
    <xf numFmtId="169" fontId="2" fillId="0" borderId="2" xfId="0" applyNumberFormat="1" applyFont="1" applyBorder="1" applyAlignment="1">
      <alignment horizontal="center" vertical="center"/>
    </xf>
    <xf numFmtId="169" fontId="2" fillId="0" borderId="0" xfId="0" applyNumberFormat="1" applyFont="1" applyBorder="1" applyAlignment="1">
      <alignment horizontal="center" vertical="center"/>
    </xf>
    <xf numFmtId="169" fontId="2" fillId="0" borderId="5" xfId="0" applyNumberFormat="1" applyFont="1" applyBorder="1" applyAlignment="1">
      <alignment horizontal="center" vertical="center"/>
    </xf>
    <xf numFmtId="167" fontId="1" fillId="0" borderId="2" xfId="1" applyNumberFormat="1" applyFont="1" applyBorder="1" applyAlignment="1">
      <alignment horizontal="center" vertical="center"/>
    </xf>
    <xf numFmtId="167" fontId="1" fillId="0" borderId="0" xfId="1" applyNumberFormat="1" applyFont="1" applyBorder="1" applyAlignment="1">
      <alignment horizontal="center" vertical="center"/>
    </xf>
    <xf numFmtId="167" fontId="1" fillId="0" borderId="5" xfId="1" applyNumberFormat="1" applyFont="1" applyBorder="1" applyAlignment="1">
      <alignment horizontal="center" vertical="center"/>
    </xf>
    <xf numFmtId="167" fontId="1" fillId="0" borderId="13" xfId="0" applyNumberFormat="1" applyFont="1" applyBorder="1" applyAlignment="1">
      <alignment horizontal="center" vertical="center"/>
    </xf>
    <xf numFmtId="167" fontId="1" fillId="0" borderId="15" xfId="0" applyNumberFormat="1" applyFont="1" applyBorder="1" applyAlignment="1">
      <alignment horizontal="center" vertical="center"/>
    </xf>
    <xf numFmtId="167" fontId="1" fillId="0" borderId="12" xfId="0" applyNumberFormat="1" applyFont="1" applyBorder="1" applyAlignment="1">
      <alignment horizontal="center" vertical="center"/>
    </xf>
  </cellXfs>
  <cellStyles count="3">
    <cellStyle name="Currency" xfId="1" builtinId="4"/>
    <cellStyle name="Normal" xfId="0" builtinId="0"/>
    <cellStyle name="Percent" xfId="2" builtinId="5"/>
  </cellStyles>
  <dxfs count="4">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s>
  <tableStyles count="0" defaultTableStyle="TableStyleMedium2" defaultPivotStyle="PivotStyleLight16"/>
  <colors>
    <mruColors>
      <color rgb="FF99CCFF"/>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6.xml"/><Relationship Id="rId21" Type="http://schemas.openxmlformats.org/officeDocument/2006/relationships/pivotCacheDefinition" Target="pivotCache/pivotCacheDefinition11.xml"/><Relationship Id="rId42" Type="http://schemas.openxmlformats.org/officeDocument/2006/relationships/pivotCacheDefinition" Target="pivotCache/pivotCacheDefinition32.xml"/><Relationship Id="rId47" Type="http://schemas.openxmlformats.org/officeDocument/2006/relationships/pivotCacheDefinition" Target="pivotCache/pivotCacheDefinition37.xml"/><Relationship Id="rId63" Type="http://schemas.openxmlformats.org/officeDocument/2006/relationships/sharedStrings" Target="sharedStrings.xml"/><Relationship Id="rId68" Type="http://schemas.openxmlformats.org/officeDocument/2006/relationships/customXml" Target="../customXml/item3.xml"/><Relationship Id="rId84" Type="http://schemas.openxmlformats.org/officeDocument/2006/relationships/customXml" Target="../customXml/item19.xml"/><Relationship Id="rId89" Type="http://schemas.openxmlformats.org/officeDocument/2006/relationships/customXml" Target="../customXml/item24.xml"/><Relationship Id="rId16" Type="http://schemas.openxmlformats.org/officeDocument/2006/relationships/pivotCacheDefinition" Target="pivotCache/pivotCacheDefinition6.xml"/><Relationship Id="rId11" Type="http://schemas.openxmlformats.org/officeDocument/2006/relationships/pivotCacheDefinition" Target="pivotCache/pivotCacheDefinition1.xml"/><Relationship Id="rId32" Type="http://schemas.openxmlformats.org/officeDocument/2006/relationships/pivotCacheDefinition" Target="pivotCache/pivotCacheDefinition22.xml"/><Relationship Id="rId37" Type="http://schemas.openxmlformats.org/officeDocument/2006/relationships/pivotCacheDefinition" Target="pivotCache/pivotCacheDefinition27.xml"/><Relationship Id="rId53" Type="http://schemas.openxmlformats.org/officeDocument/2006/relationships/pivotCacheDefinition" Target="pivotCache/pivotCacheDefinition43.xml"/><Relationship Id="rId58" Type="http://schemas.microsoft.com/office/2007/relationships/slicerCache" Target="slicerCaches/slicerCache3.xml"/><Relationship Id="rId74" Type="http://schemas.openxmlformats.org/officeDocument/2006/relationships/customXml" Target="../customXml/item9.xml"/><Relationship Id="rId79" Type="http://schemas.openxmlformats.org/officeDocument/2006/relationships/customXml" Target="../customXml/item14.xml"/><Relationship Id="rId5" Type="http://schemas.openxmlformats.org/officeDocument/2006/relationships/worksheet" Target="worksheets/sheet5.xml"/><Relationship Id="rId90" Type="http://schemas.openxmlformats.org/officeDocument/2006/relationships/customXml" Target="../customXml/item25.xml"/><Relationship Id="rId95" Type="http://schemas.openxmlformats.org/officeDocument/2006/relationships/customXml" Target="../customXml/item30.xml"/><Relationship Id="rId22" Type="http://schemas.openxmlformats.org/officeDocument/2006/relationships/pivotCacheDefinition" Target="pivotCache/pivotCacheDefinition12.xml"/><Relationship Id="rId27" Type="http://schemas.openxmlformats.org/officeDocument/2006/relationships/pivotCacheDefinition" Target="pivotCache/pivotCacheDefinition17.xml"/><Relationship Id="rId43" Type="http://schemas.openxmlformats.org/officeDocument/2006/relationships/pivotCacheDefinition" Target="pivotCache/pivotCacheDefinition33.xml"/><Relationship Id="rId48" Type="http://schemas.openxmlformats.org/officeDocument/2006/relationships/pivotCacheDefinition" Target="pivotCache/pivotCacheDefinition38.xml"/><Relationship Id="rId64" Type="http://schemas.openxmlformats.org/officeDocument/2006/relationships/powerPivotData" Target="model/item.data"/><Relationship Id="rId69" Type="http://schemas.openxmlformats.org/officeDocument/2006/relationships/customXml" Target="../customXml/item4.xml"/><Relationship Id="rId8" Type="http://schemas.openxmlformats.org/officeDocument/2006/relationships/worksheet" Target="worksheets/sheet8.xml"/><Relationship Id="rId51" Type="http://schemas.openxmlformats.org/officeDocument/2006/relationships/pivotCacheDefinition" Target="pivotCache/pivotCacheDefinition41.xml"/><Relationship Id="rId72" Type="http://schemas.openxmlformats.org/officeDocument/2006/relationships/customXml" Target="../customXml/item7.xml"/><Relationship Id="rId80" Type="http://schemas.openxmlformats.org/officeDocument/2006/relationships/customXml" Target="../customXml/item15.xml"/><Relationship Id="rId85" Type="http://schemas.openxmlformats.org/officeDocument/2006/relationships/customXml" Target="../customXml/item20.xml"/><Relationship Id="rId93" Type="http://schemas.openxmlformats.org/officeDocument/2006/relationships/customXml" Target="../customXml/item2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pivotCacheDefinition" Target="pivotCache/pivotCacheDefinition15.xml"/><Relationship Id="rId33" Type="http://schemas.openxmlformats.org/officeDocument/2006/relationships/pivotCacheDefinition" Target="pivotCache/pivotCacheDefinition23.xml"/><Relationship Id="rId38" Type="http://schemas.openxmlformats.org/officeDocument/2006/relationships/pivotCacheDefinition" Target="pivotCache/pivotCacheDefinition28.xml"/><Relationship Id="rId46" Type="http://schemas.openxmlformats.org/officeDocument/2006/relationships/pivotCacheDefinition" Target="pivotCache/pivotCacheDefinition36.xml"/><Relationship Id="rId59" Type="http://schemas.microsoft.com/office/2007/relationships/slicerCache" Target="slicerCaches/slicerCache4.xml"/><Relationship Id="rId67" Type="http://schemas.openxmlformats.org/officeDocument/2006/relationships/customXml" Target="../customXml/item2.xml"/><Relationship Id="rId20" Type="http://schemas.openxmlformats.org/officeDocument/2006/relationships/pivotCacheDefinition" Target="pivotCache/pivotCacheDefinition10.xml"/><Relationship Id="rId41" Type="http://schemas.openxmlformats.org/officeDocument/2006/relationships/pivotCacheDefinition" Target="pivotCache/pivotCacheDefinition31.xml"/><Relationship Id="rId54" Type="http://schemas.openxmlformats.org/officeDocument/2006/relationships/pivotCacheDefinition" Target="pivotCache/pivotCacheDefinition44.xml"/><Relationship Id="rId62" Type="http://schemas.openxmlformats.org/officeDocument/2006/relationships/styles" Target="styles.xml"/><Relationship Id="rId70" Type="http://schemas.openxmlformats.org/officeDocument/2006/relationships/customXml" Target="../customXml/item5.xml"/><Relationship Id="rId75" Type="http://schemas.openxmlformats.org/officeDocument/2006/relationships/customXml" Target="../customXml/item10.xml"/><Relationship Id="rId83" Type="http://schemas.openxmlformats.org/officeDocument/2006/relationships/customXml" Target="../customXml/item18.xml"/><Relationship Id="rId88" Type="http://schemas.openxmlformats.org/officeDocument/2006/relationships/customXml" Target="../customXml/item23.xml"/><Relationship Id="rId91"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openxmlformats.org/officeDocument/2006/relationships/pivotCacheDefinition" Target="pivotCache/pivotCacheDefinition18.xml"/><Relationship Id="rId36" Type="http://schemas.openxmlformats.org/officeDocument/2006/relationships/pivotCacheDefinition" Target="pivotCache/pivotCacheDefinition26.xml"/><Relationship Id="rId49" Type="http://schemas.openxmlformats.org/officeDocument/2006/relationships/pivotCacheDefinition" Target="pivotCache/pivotCacheDefinition39.xml"/><Relationship Id="rId57" Type="http://schemas.microsoft.com/office/2007/relationships/slicerCache" Target="slicerCaches/slicerCache2.xml"/><Relationship Id="rId10" Type="http://schemas.openxmlformats.org/officeDocument/2006/relationships/worksheet" Target="worksheets/sheet10.xml"/><Relationship Id="rId31" Type="http://schemas.openxmlformats.org/officeDocument/2006/relationships/pivotCacheDefinition" Target="pivotCache/pivotCacheDefinition21.xml"/><Relationship Id="rId44" Type="http://schemas.openxmlformats.org/officeDocument/2006/relationships/pivotCacheDefinition" Target="pivotCache/pivotCacheDefinition34.xml"/><Relationship Id="rId52" Type="http://schemas.openxmlformats.org/officeDocument/2006/relationships/pivotCacheDefinition" Target="pivotCache/pivotCacheDefinition42.xml"/><Relationship Id="rId60" Type="http://schemas.openxmlformats.org/officeDocument/2006/relationships/theme" Target="theme/theme1.xml"/><Relationship Id="rId65" Type="http://schemas.openxmlformats.org/officeDocument/2006/relationships/calcChain" Target="calcChain.xml"/><Relationship Id="rId73" Type="http://schemas.openxmlformats.org/officeDocument/2006/relationships/customXml" Target="../customXml/item8.xml"/><Relationship Id="rId78" Type="http://schemas.openxmlformats.org/officeDocument/2006/relationships/customXml" Target="../customXml/item13.xml"/><Relationship Id="rId81" Type="http://schemas.openxmlformats.org/officeDocument/2006/relationships/customXml" Target="../customXml/item16.xml"/><Relationship Id="rId86" Type="http://schemas.openxmlformats.org/officeDocument/2006/relationships/customXml" Target="../customXml/item21.xml"/><Relationship Id="rId94"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39" Type="http://schemas.openxmlformats.org/officeDocument/2006/relationships/pivotCacheDefinition" Target="pivotCache/pivotCacheDefinition29.xml"/><Relationship Id="rId34" Type="http://schemas.openxmlformats.org/officeDocument/2006/relationships/pivotCacheDefinition" Target="pivotCache/pivotCacheDefinition24.xml"/><Relationship Id="rId50" Type="http://schemas.openxmlformats.org/officeDocument/2006/relationships/pivotCacheDefinition" Target="pivotCache/pivotCacheDefinition40.xml"/><Relationship Id="rId55" Type="http://schemas.openxmlformats.org/officeDocument/2006/relationships/pivotCacheDefinition" Target="pivotCache/pivotCacheDefinition45.xml"/><Relationship Id="rId76" Type="http://schemas.openxmlformats.org/officeDocument/2006/relationships/customXml" Target="../customXml/item11.xml"/><Relationship Id="rId7" Type="http://schemas.openxmlformats.org/officeDocument/2006/relationships/worksheet" Target="worksheets/sheet7.xml"/><Relationship Id="rId71" Type="http://schemas.openxmlformats.org/officeDocument/2006/relationships/customXml" Target="../customXml/item6.xml"/><Relationship Id="rId92" Type="http://schemas.openxmlformats.org/officeDocument/2006/relationships/customXml" Target="../customXml/item27.xml"/><Relationship Id="rId2" Type="http://schemas.openxmlformats.org/officeDocument/2006/relationships/worksheet" Target="worksheets/sheet2.xml"/><Relationship Id="rId29" Type="http://schemas.openxmlformats.org/officeDocument/2006/relationships/pivotCacheDefinition" Target="pivotCache/pivotCacheDefinition19.xml"/><Relationship Id="rId24" Type="http://schemas.openxmlformats.org/officeDocument/2006/relationships/pivotCacheDefinition" Target="pivotCache/pivotCacheDefinition14.xml"/><Relationship Id="rId40" Type="http://schemas.openxmlformats.org/officeDocument/2006/relationships/pivotCacheDefinition" Target="pivotCache/pivotCacheDefinition30.xml"/><Relationship Id="rId45" Type="http://schemas.openxmlformats.org/officeDocument/2006/relationships/pivotCacheDefinition" Target="pivotCache/pivotCacheDefinition35.xml"/><Relationship Id="rId66" Type="http://schemas.openxmlformats.org/officeDocument/2006/relationships/customXml" Target="../customXml/item1.xml"/><Relationship Id="rId87" Type="http://schemas.openxmlformats.org/officeDocument/2006/relationships/customXml" Target="../customXml/item22.xml"/><Relationship Id="rId61" Type="http://schemas.openxmlformats.org/officeDocument/2006/relationships/connections" Target="connections.xml"/><Relationship Id="rId82" Type="http://schemas.openxmlformats.org/officeDocument/2006/relationships/customXml" Target="../customXml/item17.xml"/><Relationship Id="rId19" Type="http://schemas.openxmlformats.org/officeDocument/2006/relationships/pivotCacheDefinition" Target="pivotCache/pivotCacheDefinition9.xml"/><Relationship Id="rId14" Type="http://schemas.openxmlformats.org/officeDocument/2006/relationships/pivotCacheDefinition" Target="pivotCache/pivotCacheDefinition4.xml"/><Relationship Id="rId30" Type="http://schemas.openxmlformats.org/officeDocument/2006/relationships/pivotCacheDefinition" Target="pivotCache/pivotCacheDefinition20.xml"/><Relationship Id="rId35" Type="http://schemas.openxmlformats.org/officeDocument/2006/relationships/pivotCacheDefinition" Target="pivotCache/pivotCacheDefinition25.xml"/><Relationship Id="rId56" Type="http://schemas.microsoft.com/office/2007/relationships/slicerCache" Target="slicerCaches/slicerCache1.xml"/><Relationship Id="rId77"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[2.stock price dashboard.xlsx]All Stocks KPI!ALL_MAX</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Max</a:t>
            </a:r>
            <a:r>
              <a:rPr lang="en-IN" b="1" baseline="0"/>
              <a:t> Price</a:t>
            </a:r>
            <a:endParaRPr lang="en-IN" b="1"/>
          </a:p>
        </c:rich>
      </c:tx>
      <c:layout>
        <c:manualLayout>
          <c:xMode val="edge"/>
          <c:yMode val="edge"/>
          <c:x val="2.0598987626546682E-2"/>
          <c:y val="0.136904761904761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87007874015748"/>
          <c:w val="0.93888888888888888"/>
          <c:h val="0.72272294088238975"/>
        </c:manualLayout>
      </c:layout>
      <c:barChart>
        <c:barDir val="col"/>
        <c:grouping val="clustered"/>
        <c:varyColors val="0"/>
        <c:ser>
          <c:idx val="0"/>
          <c:order val="0"/>
          <c:tx>
            <c:strRef>
              <c:f>'All Stocks KPI'!$B$3</c:f>
              <c:strCache>
                <c:ptCount val="1"/>
                <c:pt idx="0">
                  <c:v>Apple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Stocks KPI'!$B$4</c:f>
              <c:strCache>
                <c:ptCount val="1"/>
                <c:pt idx="0">
                  <c:v>Total</c:v>
                </c:pt>
              </c:strCache>
            </c:strRef>
          </c:cat>
          <c:val>
            <c:numRef>
              <c:f>'All Stocks KPI'!$B$4</c:f>
              <c:numCache>
                <c:formatCode>_-[$$-409]* #,##0.00_ ;_-[$$-409]* \-#,##0.00\ ;_-[$$-409]* "-"??_ ;_-@_ </c:formatCode>
                <c:ptCount val="1"/>
                <c:pt idx="0">
                  <c:v>180.1</c:v>
                </c:pt>
              </c:numCache>
            </c:numRef>
          </c:val>
          <c:extLst>
            <c:ext xmlns:c16="http://schemas.microsoft.com/office/drawing/2014/chart" uri="{C3380CC4-5D6E-409C-BE32-E72D297353CC}">
              <c16:uniqueId val="{00000000-C3CC-4611-8A15-09AAE553EE07}"/>
            </c:ext>
          </c:extLst>
        </c:ser>
        <c:ser>
          <c:idx val="1"/>
          <c:order val="1"/>
          <c:tx>
            <c:strRef>
              <c:f>'All Stocks KPI'!$C$3</c:f>
              <c:strCache>
                <c:ptCount val="1"/>
                <c:pt idx="0">
                  <c:v>Amazon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Stocks KPI'!$B$4</c:f>
              <c:strCache>
                <c:ptCount val="1"/>
                <c:pt idx="0">
                  <c:v>Total</c:v>
                </c:pt>
              </c:strCache>
            </c:strRef>
          </c:cat>
          <c:val>
            <c:numRef>
              <c:f>'All Stocks KPI'!$C$4</c:f>
              <c:numCache>
                <c:formatCode>_-[$$-409]* #,##0.00_ ;_-[$$-409]* \-#,##0.00\ ;_-[$$-409]* "-"??_ ;_-@_ </c:formatCode>
                <c:ptCount val="1"/>
                <c:pt idx="0">
                  <c:v>1498</c:v>
                </c:pt>
              </c:numCache>
            </c:numRef>
          </c:val>
          <c:extLst>
            <c:ext xmlns:c16="http://schemas.microsoft.com/office/drawing/2014/chart" uri="{C3380CC4-5D6E-409C-BE32-E72D297353CC}">
              <c16:uniqueId val="{00000001-C3CC-4611-8A15-09AAE553EE07}"/>
            </c:ext>
          </c:extLst>
        </c:ser>
        <c:ser>
          <c:idx val="2"/>
          <c:order val="2"/>
          <c:tx>
            <c:strRef>
              <c:f>'All Stocks KPI'!$D$3</c:f>
              <c:strCache>
                <c:ptCount val="1"/>
                <c:pt idx="0">
                  <c:v>Google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Stocks KPI'!$B$4</c:f>
              <c:strCache>
                <c:ptCount val="1"/>
                <c:pt idx="0">
                  <c:v>Total</c:v>
                </c:pt>
              </c:strCache>
            </c:strRef>
          </c:cat>
          <c:val>
            <c:numRef>
              <c:f>'All Stocks KPI'!$D$4</c:f>
              <c:numCache>
                <c:formatCode>_-[$$-409]* #,##0.00_ ;_-[$$-409]* \-#,##0.00\ ;_-[$$-409]* "-"??_ ;_-@_ </c:formatCode>
                <c:ptCount val="1"/>
                <c:pt idx="0">
                  <c:v>1186.8900000000001</c:v>
                </c:pt>
              </c:numCache>
            </c:numRef>
          </c:val>
          <c:extLst>
            <c:ext xmlns:c16="http://schemas.microsoft.com/office/drawing/2014/chart" uri="{C3380CC4-5D6E-409C-BE32-E72D297353CC}">
              <c16:uniqueId val="{00000002-C3CC-4611-8A15-09AAE553EE07}"/>
            </c:ext>
          </c:extLst>
        </c:ser>
        <c:ser>
          <c:idx val="3"/>
          <c:order val="3"/>
          <c:tx>
            <c:strRef>
              <c:f>'All Stocks KPI'!$E$3</c:f>
              <c:strCache>
                <c:ptCount val="1"/>
                <c:pt idx="0">
                  <c:v>Micorsoft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Stocks KPI'!$B$4</c:f>
              <c:strCache>
                <c:ptCount val="1"/>
                <c:pt idx="0">
                  <c:v>Total</c:v>
                </c:pt>
              </c:strCache>
            </c:strRef>
          </c:cat>
          <c:val>
            <c:numRef>
              <c:f>'All Stocks KPI'!$E$4</c:f>
              <c:numCache>
                <c:formatCode>_-[$$-409]* #,##0.00_ ;_-[$$-409]* \-#,##0.00\ ;_-[$$-409]* "-"??_ ;_-@_ </c:formatCode>
                <c:ptCount val="1"/>
                <c:pt idx="0">
                  <c:v>96.07</c:v>
                </c:pt>
              </c:numCache>
            </c:numRef>
          </c:val>
          <c:extLst>
            <c:ext xmlns:c16="http://schemas.microsoft.com/office/drawing/2014/chart" uri="{C3380CC4-5D6E-409C-BE32-E72D297353CC}">
              <c16:uniqueId val="{00000003-C3CC-4611-8A15-09AAE553EE07}"/>
            </c:ext>
          </c:extLst>
        </c:ser>
        <c:dLbls>
          <c:dLblPos val="outEnd"/>
          <c:showLegendKey val="0"/>
          <c:showVal val="1"/>
          <c:showCatName val="0"/>
          <c:showSerName val="0"/>
          <c:showPercent val="0"/>
          <c:showBubbleSize val="0"/>
        </c:dLbls>
        <c:gapWidth val="219"/>
        <c:overlap val="-27"/>
        <c:axId val="1012501135"/>
        <c:axId val="295972639"/>
      </c:barChart>
      <c:catAx>
        <c:axId val="10125011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972639"/>
        <c:crosses val="autoZero"/>
        <c:auto val="1"/>
        <c:lblAlgn val="ctr"/>
        <c:lblOffset val="100"/>
        <c:noMultiLvlLbl val="0"/>
      </c:catAx>
      <c:valAx>
        <c:axId val="295972639"/>
        <c:scaling>
          <c:orientation val="minMax"/>
        </c:scaling>
        <c:delete val="1"/>
        <c:axPos val="l"/>
        <c:numFmt formatCode="_-[$$-409]* #,##0.00_ ;_-[$$-409]* \-#,##0.00\ ;_-[$$-409]* &quot;-&quot;??_ ;_-@_ " sourceLinked="1"/>
        <c:majorTickMark val="out"/>
        <c:minorTickMark val="none"/>
        <c:tickLblPos val="nextTo"/>
        <c:crossAx val="1012501135"/>
        <c:crosses val="autoZero"/>
        <c:crossBetween val="between"/>
      </c:valAx>
      <c:spPr>
        <a:noFill/>
        <a:ln>
          <a:noFill/>
        </a:ln>
        <a:effectLst/>
      </c:spPr>
    </c:plotArea>
    <c:legend>
      <c:legendPos val="t"/>
      <c:layout>
        <c:manualLayout>
          <c:xMode val="edge"/>
          <c:yMode val="edge"/>
          <c:x val="0.16235805345760354"/>
          <c:y val="2.2572959630046244E-2"/>
          <c:w val="0.66435367454068228"/>
          <c:h val="9.74057930258717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Stock</a:t>
            </a:r>
            <a:r>
              <a:rPr lang="en-IN" baseline="0"/>
              <a:t> Price Estimation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'Apple KPI'!$I$18:$I$19</c:f>
              <c:strCache>
                <c:ptCount val="2"/>
                <c:pt idx="0">
                  <c:v>Highest price esitmation</c:v>
                </c:pt>
                <c:pt idx="1">
                  <c:v>Lowest price esitimation</c:v>
                </c:pt>
              </c:strCache>
            </c:strRef>
          </c:cat>
          <c:val>
            <c:numRef>
              <c:f>'Apple KPI'!$J$18:$J$19</c:f>
              <c:numCache>
                <c:formatCode>_-[$$-409]* #,##0.00_ ;_-[$$-409]* \-#,##0.00\ ;_-[$$-409]* "-"??_ ;_-@_ </c:formatCode>
                <c:ptCount val="2"/>
                <c:pt idx="0">
                  <c:v>241.19844004917653</c:v>
                </c:pt>
                <c:pt idx="1">
                  <c:v>-6.084240049176536</c:v>
                </c:pt>
              </c:numCache>
            </c:numRef>
          </c:val>
          <c:extLst>
            <c:ext xmlns:c16="http://schemas.microsoft.com/office/drawing/2014/chart" uri="{C3380CC4-5D6E-409C-BE32-E72D297353CC}">
              <c16:uniqueId val="{00000000-A479-4923-BC23-95DABBDEDCDD}"/>
            </c:ext>
          </c:extLst>
        </c:ser>
        <c:dLbls>
          <c:showLegendKey val="0"/>
          <c:showVal val="0"/>
          <c:showCatName val="0"/>
          <c:showSerName val="0"/>
          <c:showPercent val="0"/>
          <c:showBubbleSize val="0"/>
        </c:dLbls>
        <c:gapWidth val="100"/>
        <c:axId val="1285497392"/>
        <c:axId val="1545559264"/>
      </c:barChart>
      <c:catAx>
        <c:axId val="12854973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559264"/>
        <c:crosses val="autoZero"/>
        <c:auto val="1"/>
        <c:lblAlgn val="ctr"/>
        <c:lblOffset val="100"/>
        <c:noMultiLvlLbl val="0"/>
      </c:catAx>
      <c:valAx>
        <c:axId val="1545559264"/>
        <c:scaling>
          <c:orientation val="minMax"/>
        </c:scaling>
        <c:delete val="0"/>
        <c:axPos val="b"/>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497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[2.stock price dashboard.xlsx]Google KPI!Google_volume_bar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a:t>
            </a:r>
            <a:r>
              <a:rPr lang="en-US" baseline="0"/>
              <a:t> of the Stocks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02883804678684"/>
          <c:y val="0.16054083885209716"/>
          <c:w val="0.79767352129985569"/>
          <c:h val="0.59675609671307639"/>
        </c:manualLayout>
      </c:layout>
      <c:barChart>
        <c:barDir val="col"/>
        <c:grouping val="clustered"/>
        <c:varyColors val="0"/>
        <c:ser>
          <c:idx val="0"/>
          <c:order val="0"/>
          <c:tx>
            <c:strRef>
              <c:f>'Google KPI'!$C$15</c:f>
              <c:strCache>
                <c:ptCount val="1"/>
                <c:pt idx="0">
                  <c:v>Total</c:v>
                </c:pt>
              </c:strCache>
            </c:strRef>
          </c:tx>
          <c:spPr>
            <a:solidFill>
              <a:schemeClr val="bg2">
                <a:lumMod val="75000"/>
              </a:schemeClr>
            </a:solidFill>
            <a:ln>
              <a:noFill/>
            </a:ln>
            <a:effectLst/>
          </c:spPr>
          <c:invertIfNegative val="0"/>
          <c:cat>
            <c:strRef>
              <c:f>'Google KPI'!$B$16:$B$21</c:f>
              <c:strCache>
                <c:ptCount val="5"/>
                <c:pt idx="0">
                  <c:v>2014</c:v>
                </c:pt>
                <c:pt idx="1">
                  <c:v>2015</c:v>
                </c:pt>
                <c:pt idx="2">
                  <c:v>2016</c:v>
                </c:pt>
                <c:pt idx="3">
                  <c:v>2017</c:v>
                </c:pt>
                <c:pt idx="4">
                  <c:v>2018</c:v>
                </c:pt>
              </c:strCache>
            </c:strRef>
          </c:cat>
          <c:val>
            <c:numRef>
              <c:f>'Google KPI'!$C$16:$C$21</c:f>
              <c:numCache>
                <c:formatCode>General</c:formatCode>
                <c:ptCount val="5"/>
                <c:pt idx="0">
                  <c:v>363746786</c:v>
                </c:pt>
                <c:pt idx="1">
                  <c:v>521202260</c:v>
                </c:pt>
                <c:pt idx="2">
                  <c:v>461848135</c:v>
                </c:pt>
                <c:pt idx="3">
                  <c:v>370782244</c:v>
                </c:pt>
                <c:pt idx="4">
                  <c:v>45624031</c:v>
                </c:pt>
              </c:numCache>
            </c:numRef>
          </c:val>
          <c:extLst>
            <c:ext xmlns:c16="http://schemas.microsoft.com/office/drawing/2014/chart" uri="{C3380CC4-5D6E-409C-BE32-E72D297353CC}">
              <c16:uniqueId val="{00000001-48D7-46A7-AC0D-E71D4EFA3CEF}"/>
            </c:ext>
          </c:extLst>
        </c:ser>
        <c:dLbls>
          <c:showLegendKey val="0"/>
          <c:showVal val="0"/>
          <c:showCatName val="0"/>
          <c:showSerName val="0"/>
          <c:showPercent val="0"/>
          <c:showBubbleSize val="0"/>
        </c:dLbls>
        <c:gapWidth val="100"/>
        <c:overlap val="-27"/>
        <c:axId val="1285480592"/>
        <c:axId val="1734395264"/>
      </c:barChart>
      <c:catAx>
        <c:axId val="128548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395264"/>
        <c:crosses val="autoZero"/>
        <c:auto val="1"/>
        <c:lblAlgn val="ctr"/>
        <c:lblOffset val="100"/>
        <c:noMultiLvlLbl val="0"/>
      </c:catAx>
      <c:valAx>
        <c:axId val="1734395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48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[2.stock price dashboard.xlsx]Google KPI!Google_dialy_close_lin</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Every</a:t>
            </a:r>
            <a:r>
              <a:rPr lang="en-US" baseline="0"/>
              <a:t>day Closing Price</a:t>
            </a:r>
            <a:endParaRPr lang="en-US"/>
          </a:p>
        </c:rich>
      </c:tx>
      <c:layout>
        <c:manualLayout>
          <c:xMode val="edge"/>
          <c:yMode val="edge"/>
          <c:x val="0.38521536848710242"/>
          <c:y val="1.00975503062117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438523672912977E-2"/>
          <c:y val="3.3061889250814352E-2"/>
          <c:w val="0.89539436204195411"/>
          <c:h val="0.84425478981251112"/>
        </c:manualLayout>
      </c:layout>
      <c:lineChart>
        <c:grouping val="standard"/>
        <c:varyColors val="0"/>
        <c:ser>
          <c:idx val="0"/>
          <c:order val="0"/>
          <c:tx>
            <c:strRef>
              <c:f>'Google KPI'!$F$2</c:f>
              <c:strCache>
                <c:ptCount val="1"/>
                <c:pt idx="0">
                  <c:v>Total</c:v>
                </c:pt>
              </c:strCache>
            </c:strRef>
          </c:tx>
          <c:spPr>
            <a:ln w="28575" cap="rnd">
              <a:solidFill>
                <a:schemeClr val="bg2">
                  <a:lumMod val="75000"/>
                </a:schemeClr>
              </a:solidFill>
              <a:round/>
            </a:ln>
            <a:effectLst/>
          </c:spPr>
          <c:marker>
            <c:symbol val="none"/>
          </c:marker>
          <c:cat>
            <c:strRef>
              <c:f>'Google KPI'!$E$3:$E$978</c:f>
              <c:strCache>
                <c:ptCount val="975"/>
                <c:pt idx="0">
                  <c:v>27-03-2014</c:v>
                </c:pt>
                <c:pt idx="1">
                  <c:v>28-03-2014</c:v>
                </c:pt>
                <c:pt idx="2">
                  <c:v>31-03-2014</c:v>
                </c:pt>
                <c:pt idx="3">
                  <c:v>01-04-2014</c:v>
                </c:pt>
                <c:pt idx="4">
                  <c:v>02-04-2014</c:v>
                </c:pt>
                <c:pt idx="5">
                  <c:v>03-04-2014</c:v>
                </c:pt>
                <c:pt idx="6">
                  <c:v>04-04-2014</c:v>
                </c:pt>
                <c:pt idx="7">
                  <c:v>07-04-2014</c:v>
                </c:pt>
                <c:pt idx="8">
                  <c:v>08-04-2014</c:v>
                </c:pt>
                <c:pt idx="9">
                  <c:v>09-04-2014</c:v>
                </c:pt>
                <c:pt idx="10">
                  <c:v>10-04-2014</c:v>
                </c:pt>
                <c:pt idx="11">
                  <c:v>11-04-2014</c:v>
                </c:pt>
                <c:pt idx="12">
                  <c:v>14-04-2014</c:v>
                </c:pt>
                <c:pt idx="13">
                  <c:v>15-04-2014</c:v>
                </c:pt>
                <c:pt idx="14">
                  <c:v>16-04-2014</c:v>
                </c:pt>
                <c:pt idx="15">
                  <c:v>17-04-2014</c:v>
                </c:pt>
                <c:pt idx="16">
                  <c:v>21-04-2014</c:v>
                </c:pt>
                <c:pt idx="17">
                  <c:v>22-04-2014</c:v>
                </c:pt>
                <c:pt idx="18">
                  <c:v>23-04-2014</c:v>
                </c:pt>
                <c:pt idx="19">
                  <c:v>24-04-2014</c:v>
                </c:pt>
                <c:pt idx="20">
                  <c:v>25-04-2014</c:v>
                </c:pt>
                <c:pt idx="21">
                  <c:v>28-04-2014</c:v>
                </c:pt>
                <c:pt idx="22">
                  <c:v>29-04-2014</c:v>
                </c:pt>
                <c:pt idx="23">
                  <c:v>30-04-2014</c:v>
                </c:pt>
                <c:pt idx="24">
                  <c:v>01-05-2014</c:v>
                </c:pt>
                <c:pt idx="25">
                  <c:v>02-05-2014</c:v>
                </c:pt>
                <c:pt idx="26">
                  <c:v>05-05-2014</c:v>
                </c:pt>
                <c:pt idx="27">
                  <c:v>06-05-2014</c:v>
                </c:pt>
                <c:pt idx="28">
                  <c:v>07-05-2014</c:v>
                </c:pt>
                <c:pt idx="29">
                  <c:v>08-05-2014</c:v>
                </c:pt>
                <c:pt idx="30">
                  <c:v>09-05-2014</c:v>
                </c:pt>
                <c:pt idx="31">
                  <c:v>12-05-2014</c:v>
                </c:pt>
                <c:pt idx="32">
                  <c:v>13-05-2014</c:v>
                </c:pt>
                <c:pt idx="33">
                  <c:v>14-05-2014</c:v>
                </c:pt>
                <c:pt idx="34">
                  <c:v>15-05-2014</c:v>
                </c:pt>
                <c:pt idx="35">
                  <c:v>16-05-2014</c:v>
                </c:pt>
                <c:pt idx="36">
                  <c:v>19-05-2014</c:v>
                </c:pt>
                <c:pt idx="37">
                  <c:v>20-05-2014</c:v>
                </c:pt>
                <c:pt idx="38">
                  <c:v>21-05-2014</c:v>
                </c:pt>
                <c:pt idx="39">
                  <c:v>22-05-2014</c:v>
                </c:pt>
                <c:pt idx="40">
                  <c:v>23-05-2014</c:v>
                </c:pt>
                <c:pt idx="41">
                  <c:v>27-05-2014</c:v>
                </c:pt>
                <c:pt idx="42">
                  <c:v>28-05-2014</c:v>
                </c:pt>
                <c:pt idx="43">
                  <c:v>29-05-2014</c:v>
                </c:pt>
                <c:pt idx="44">
                  <c:v>30-05-2014</c:v>
                </c:pt>
                <c:pt idx="45">
                  <c:v>02-06-2014</c:v>
                </c:pt>
                <c:pt idx="46">
                  <c:v>03-06-2014</c:v>
                </c:pt>
                <c:pt idx="47">
                  <c:v>04-06-2014</c:v>
                </c:pt>
                <c:pt idx="48">
                  <c:v>05-06-2014</c:v>
                </c:pt>
                <c:pt idx="49">
                  <c:v>06-06-2014</c:v>
                </c:pt>
                <c:pt idx="50">
                  <c:v>09-06-2014</c:v>
                </c:pt>
                <c:pt idx="51">
                  <c:v>10-06-2014</c:v>
                </c:pt>
                <c:pt idx="52">
                  <c:v>11-06-2014</c:v>
                </c:pt>
                <c:pt idx="53">
                  <c:v>12-06-2014</c:v>
                </c:pt>
                <c:pt idx="54">
                  <c:v>13-06-2014</c:v>
                </c:pt>
                <c:pt idx="55">
                  <c:v>16-06-2014</c:v>
                </c:pt>
                <c:pt idx="56">
                  <c:v>17-06-2014</c:v>
                </c:pt>
                <c:pt idx="57">
                  <c:v>18-06-2014</c:v>
                </c:pt>
                <c:pt idx="58">
                  <c:v>19-06-2014</c:v>
                </c:pt>
                <c:pt idx="59">
                  <c:v>20-06-2014</c:v>
                </c:pt>
                <c:pt idx="60">
                  <c:v>23-06-2014</c:v>
                </c:pt>
                <c:pt idx="61">
                  <c:v>24-06-2014</c:v>
                </c:pt>
                <c:pt idx="62">
                  <c:v>25-06-2014</c:v>
                </c:pt>
                <c:pt idx="63">
                  <c:v>26-06-2014</c:v>
                </c:pt>
                <c:pt idx="64">
                  <c:v>27-06-2014</c:v>
                </c:pt>
                <c:pt idx="65">
                  <c:v>30-06-2014</c:v>
                </c:pt>
                <c:pt idx="66">
                  <c:v>01-07-2014</c:v>
                </c:pt>
                <c:pt idx="67">
                  <c:v>02-07-2014</c:v>
                </c:pt>
                <c:pt idx="68">
                  <c:v>03-07-2014</c:v>
                </c:pt>
                <c:pt idx="69">
                  <c:v>07-07-2014</c:v>
                </c:pt>
                <c:pt idx="70">
                  <c:v>08-07-2014</c:v>
                </c:pt>
                <c:pt idx="71">
                  <c:v>09-07-2014</c:v>
                </c:pt>
                <c:pt idx="72">
                  <c:v>10-07-2014</c:v>
                </c:pt>
                <c:pt idx="73">
                  <c:v>11-07-2014</c:v>
                </c:pt>
                <c:pt idx="74">
                  <c:v>14-07-2014</c:v>
                </c:pt>
                <c:pt idx="75">
                  <c:v>15-07-2014</c:v>
                </c:pt>
                <c:pt idx="76">
                  <c:v>16-07-2014</c:v>
                </c:pt>
                <c:pt idx="77">
                  <c:v>17-07-2014</c:v>
                </c:pt>
                <c:pt idx="78">
                  <c:v>18-07-2014</c:v>
                </c:pt>
                <c:pt idx="79">
                  <c:v>21-07-2014</c:v>
                </c:pt>
                <c:pt idx="80">
                  <c:v>22-07-2014</c:v>
                </c:pt>
                <c:pt idx="81">
                  <c:v>23-07-2014</c:v>
                </c:pt>
                <c:pt idx="82">
                  <c:v>24-07-2014</c:v>
                </c:pt>
                <c:pt idx="83">
                  <c:v>25-07-2014</c:v>
                </c:pt>
                <c:pt idx="84">
                  <c:v>28-07-2014</c:v>
                </c:pt>
                <c:pt idx="85">
                  <c:v>29-07-2014</c:v>
                </c:pt>
                <c:pt idx="86">
                  <c:v>30-07-2014</c:v>
                </c:pt>
                <c:pt idx="87">
                  <c:v>31-07-2014</c:v>
                </c:pt>
                <c:pt idx="88">
                  <c:v>01-08-2014</c:v>
                </c:pt>
                <c:pt idx="89">
                  <c:v>04-08-2014</c:v>
                </c:pt>
                <c:pt idx="90">
                  <c:v>05-08-2014</c:v>
                </c:pt>
                <c:pt idx="91">
                  <c:v>06-08-2014</c:v>
                </c:pt>
                <c:pt idx="92">
                  <c:v>07-08-2014</c:v>
                </c:pt>
                <c:pt idx="93">
                  <c:v>08-08-2014</c:v>
                </c:pt>
                <c:pt idx="94">
                  <c:v>11-08-2014</c:v>
                </c:pt>
                <c:pt idx="95">
                  <c:v>12-08-2014</c:v>
                </c:pt>
                <c:pt idx="96">
                  <c:v>13-08-2014</c:v>
                </c:pt>
                <c:pt idx="97">
                  <c:v>14-08-2014</c:v>
                </c:pt>
                <c:pt idx="98">
                  <c:v>15-08-2014</c:v>
                </c:pt>
                <c:pt idx="99">
                  <c:v>18-08-2014</c:v>
                </c:pt>
                <c:pt idx="100">
                  <c:v>19-08-2014</c:v>
                </c:pt>
                <c:pt idx="101">
                  <c:v>20-08-2014</c:v>
                </c:pt>
                <c:pt idx="102">
                  <c:v>21-08-2014</c:v>
                </c:pt>
                <c:pt idx="103">
                  <c:v>22-08-2014</c:v>
                </c:pt>
                <c:pt idx="104">
                  <c:v>25-08-2014</c:v>
                </c:pt>
                <c:pt idx="105">
                  <c:v>26-08-2014</c:v>
                </c:pt>
                <c:pt idx="106">
                  <c:v>27-08-2014</c:v>
                </c:pt>
                <c:pt idx="107">
                  <c:v>28-08-2014</c:v>
                </c:pt>
                <c:pt idx="108">
                  <c:v>29-08-2014</c:v>
                </c:pt>
                <c:pt idx="109">
                  <c:v>02-09-2014</c:v>
                </c:pt>
                <c:pt idx="110">
                  <c:v>03-09-2014</c:v>
                </c:pt>
                <c:pt idx="111">
                  <c:v>04-09-2014</c:v>
                </c:pt>
                <c:pt idx="112">
                  <c:v>05-09-2014</c:v>
                </c:pt>
                <c:pt idx="113">
                  <c:v>08-09-2014</c:v>
                </c:pt>
                <c:pt idx="114">
                  <c:v>09-09-2014</c:v>
                </c:pt>
                <c:pt idx="115">
                  <c:v>10-09-2014</c:v>
                </c:pt>
                <c:pt idx="116">
                  <c:v>11-09-2014</c:v>
                </c:pt>
                <c:pt idx="117">
                  <c:v>12-09-2014</c:v>
                </c:pt>
                <c:pt idx="118">
                  <c:v>15-09-2014</c:v>
                </c:pt>
                <c:pt idx="119">
                  <c:v>16-09-2014</c:v>
                </c:pt>
                <c:pt idx="120">
                  <c:v>17-09-2014</c:v>
                </c:pt>
                <c:pt idx="121">
                  <c:v>18-09-2014</c:v>
                </c:pt>
                <c:pt idx="122">
                  <c:v>19-09-2014</c:v>
                </c:pt>
                <c:pt idx="123">
                  <c:v>22-09-2014</c:v>
                </c:pt>
                <c:pt idx="124">
                  <c:v>23-09-2014</c:v>
                </c:pt>
                <c:pt idx="125">
                  <c:v>24-09-2014</c:v>
                </c:pt>
                <c:pt idx="126">
                  <c:v>25-09-2014</c:v>
                </c:pt>
                <c:pt idx="127">
                  <c:v>26-09-2014</c:v>
                </c:pt>
                <c:pt idx="128">
                  <c:v>29-09-2014</c:v>
                </c:pt>
                <c:pt idx="129">
                  <c:v>30-09-2014</c:v>
                </c:pt>
                <c:pt idx="130">
                  <c:v>01-10-2014</c:v>
                </c:pt>
                <c:pt idx="131">
                  <c:v>02-10-2014</c:v>
                </c:pt>
                <c:pt idx="132">
                  <c:v>03-10-2014</c:v>
                </c:pt>
                <c:pt idx="133">
                  <c:v>06-10-2014</c:v>
                </c:pt>
                <c:pt idx="134">
                  <c:v>07-10-2014</c:v>
                </c:pt>
                <c:pt idx="135">
                  <c:v>08-10-2014</c:v>
                </c:pt>
                <c:pt idx="136">
                  <c:v>09-10-2014</c:v>
                </c:pt>
                <c:pt idx="137">
                  <c:v>10-10-2014</c:v>
                </c:pt>
                <c:pt idx="138">
                  <c:v>13-10-2014</c:v>
                </c:pt>
                <c:pt idx="139">
                  <c:v>14-10-2014</c:v>
                </c:pt>
                <c:pt idx="140">
                  <c:v>15-10-2014</c:v>
                </c:pt>
                <c:pt idx="141">
                  <c:v>16-10-2014</c:v>
                </c:pt>
                <c:pt idx="142">
                  <c:v>17-10-2014</c:v>
                </c:pt>
                <c:pt idx="143">
                  <c:v>20-10-2014</c:v>
                </c:pt>
                <c:pt idx="144">
                  <c:v>21-10-2014</c:v>
                </c:pt>
                <c:pt idx="145">
                  <c:v>22-10-2014</c:v>
                </c:pt>
                <c:pt idx="146">
                  <c:v>23-10-2014</c:v>
                </c:pt>
                <c:pt idx="147">
                  <c:v>24-10-2014</c:v>
                </c:pt>
                <c:pt idx="148">
                  <c:v>27-10-2014</c:v>
                </c:pt>
                <c:pt idx="149">
                  <c:v>28-10-2014</c:v>
                </c:pt>
                <c:pt idx="150">
                  <c:v>29-10-2014</c:v>
                </c:pt>
                <c:pt idx="151">
                  <c:v>30-10-2014</c:v>
                </c:pt>
                <c:pt idx="152">
                  <c:v>31-10-2014</c:v>
                </c:pt>
                <c:pt idx="153">
                  <c:v>03-11-2014</c:v>
                </c:pt>
                <c:pt idx="154">
                  <c:v>04-11-2014</c:v>
                </c:pt>
                <c:pt idx="155">
                  <c:v>05-11-2014</c:v>
                </c:pt>
                <c:pt idx="156">
                  <c:v>06-11-2014</c:v>
                </c:pt>
                <c:pt idx="157">
                  <c:v>07-11-2014</c:v>
                </c:pt>
                <c:pt idx="158">
                  <c:v>10-11-2014</c:v>
                </c:pt>
                <c:pt idx="159">
                  <c:v>11-11-2014</c:v>
                </c:pt>
                <c:pt idx="160">
                  <c:v>12-11-2014</c:v>
                </c:pt>
                <c:pt idx="161">
                  <c:v>13-11-2014</c:v>
                </c:pt>
                <c:pt idx="162">
                  <c:v>14-11-2014</c:v>
                </c:pt>
                <c:pt idx="163">
                  <c:v>17-11-2014</c:v>
                </c:pt>
                <c:pt idx="164">
                  <c:v>18-11-2014</c:v>
                </c:pt>
                <c:pt idx="165">
                  <c:v>19-11-2014</c:v>
                </c:pt>
                <c:pt idx="166">
                  <c:v>20-11-2014</c:v>
                </c:pt>
                <c:pt idx="167">
                  <c:v>21-11-2014</c:v>
                </c:pt>
                <c:pt idx="168">
                  <c:v>24-11-2014</c:v>
                </c:pt>
                <c:pt idx="169">
                  <c:v>25-11-2014</c:v>
                </c:pt>
                <c:pt idx="170">
                  <c:v>26-11-2014</c:v>
                </c:pt>
                <c:pt idx="171">
                  <c:v>28-11-2014</c:v>
                </c:pt>
                <c:pt idx="172">
                  <c:v>01-12-2014</c:v>
                </c:pt>
                <c:pt idx="173">
                  <c:v>02-12-2014</c:v>
                </c:pt>
                <c:pt idx="174">
                  <c:v>03-12-2014</c:v>
                </c:pt>
                <c:pt idx="175">
                  <c:v>04-12-2014</c:v>
                </c:pt>
                <c:pt idx="176">
                  <c:v>05-12-2014</c:v>
                </c:pt>
                <c:pt idx="177">
                  <c:v>08-12-2014</c:v>
                </c:pt>
                <c:pt idx="178">
                  <c:v>09-12-2014</c:v>
                </c:pt>
                <c:pt idx="179">
                  <c:v>10-12-2014</c:v>
                </c:pt>
                <c:pt idx="180">
                  <c:v>11-12-2014</c:v>
                </c:pt>
                <c:pt idx="181">
                  <c:v>12-12-2014</c:v>
                </c:pt>
                <c:pt idx="182">
                  <c:v>15-12-2014</c:v>
                </c:pt>
                <c:pt idx="183">
                  <c:v>16-12-2014</c:v>
                </c:pt>
                <c:pt idx="184">
                  <c:v>17-12-2014</c:v>
                </c:pt>
                <c:pt idx="185">
                  <c:v>18-12-2014</c:v>
                </c:pt>
                <c:pt idx="186">
                  <c:v>19-12-2014</c:v>
                </c:pt>
                <c:pt idx="187">
                  <c:v>22-12-2014</c:v>
                </c:pt>
                <c:pt idx="188">
                  <c:v>23-12-2014</c:v>
                </c:pt>
                <c:pt idx="189">
                  <c:v>24-12-2014</c:v>
                </c:pt>
                <c:pt idx="190">
                  <c:v>26-12-2014</c:v>
                </c:pt>
                <c:pt idx="191">
                  <c:v>29-12-2014</c:v>
                </c:pt>
                <c:pt idx="192">
                  <c:v>30-12-2014</c:v>
                </c:pt>
                <c:pt idx="193">
                  <c:v>31-12-2014</c:v>
                </c:pt>
                <c:pt idx="194">
                  <c:v>02-01-2015</c:v>
                </c:pt>
                <c:pt idx="195">
                  <c:v>05-01-2015</c:v>
                </c:pt>
                <c:pt idx="196">
                  <c:v>06-01-2015</c:v>
                </c:pt>
                <c:pt idx="197">
                  <c:v>07-01-2015</c:v>
                </c:pt>
                <c:pt idx="198">
                  <c:v>08-01-2015</c:v>
                </c:pt>
                <c:pt idx="199">
                  <c:v>09-01-2015</c:v>
                </c:pt>
                <c:pt idx="200">
                  <c:v>12-01-2015</c:v>
                </c:pt>
                <c:pt idx="201">
                  <c:v>13-01-2015</c:v>
                </c:pt>
                <c:pt idx="202">
                  <c:v>14-01-2015</c:v>
                </c:pt>
                <c:pt idx="203">
                  <c:v>15-01-2015</c:v>
                </c:pt>
                <c:pt idx="204">
                  <c:v>16-01-2015</c:v>
                </c:pt>
                <c:pt idx="205">
                  <c:v>20-01-2015</c:v>
                </c:pt>
                <c:pt idx="206">
                  <c:v>21-01-2015</c:v>
                </c:pt>
                <c:pt idx="207">
                  <c:v>22-01-2015</c:v>
                </c:pt>
                <c:pt idx="208">
                  <c:v>23-01-2015</c:v>
                </c:pt>
                <c:pt idx="209">
                  <c:v>26-01-2015</c:v>
                </c:pt>
                <c:pt idx="210">
                  <c:v>27-01-2015</c:v>
                </c:pt>
                <c:pt idx="211">
                  <c:v>28-01-2015</c:v>
                </c:pt>
                <c:pt idx="212">
                  <c:v>29-01-2015</c:v>
                </c:pt>
                <c:pt idx="213">
                  <c:v>30-01-2015</c:v>
                </c:pt>
                <c:pt idx="214">
                  <c:v>02-02-2015</c:v>
                </c:pt>
                <c:pt idx="215">
                  <c:v>03-02-2015</c:v>
                </c:pt>
                <c:pt idx="216">
                  <c:v>04-02-2015</c:v>
                </c:pt>
                <c:pt idx="217">
                  <c:v>05-02-2015</c:v>
                </c:pt>
                <c:pt idx="218">
                  <c:v>06-02-2015</c:v>
                </c:pt>
                <c:pt idx="219">
                  <c:v>09-02-2015</c:v>
                </c:pt>
                <c:pt idx="220">
                  <c:v>10-02-2015</c:v>
                </c:pt>
                <c:pt idx="221">
                  <c:v>11-02-2015</c:v>
                </c:pt>
                <c:pt idx="222">
                  <c:v>12-02-2015</c:v>
                </c:pt>
                <c:pt idx="223">
                  <c:v>13-02-2015</c:v>
                </c:pt>
                <c:pt idx="224">
                  <c:v>17-02-2015</c:v>
                </c:pt>
                <c:pt idx="225">
                  <c:v>18-02-2015</c:v>
                </c:pt>
                <c:pt idx="226">
                  <c:v>19-02-2015</c:v>
                </c:pt>
                <c:pt idx="227">
                  <c:v>20-02-2015</c:v>
                </c:pt>
                <c:pt idx="228">
                  <c:v>23-02-2015</c:v>
                </c:pt>
                <c:pt idx="229">
                  <c:v>24-02-2015</c:v>
                </c:pt>
                <c:pt idx="230">
                  <c:v>25-02-2015</c:v>
                </c:pt>
                <c:pt idx="231">
                  <c:v>26-02-2015</c:v>
                </c:pt>
                <c:pt idx="232">
                  <c:v>27-02-2015</c:v>
                </c:pt>
                <c:pt idx="233">
                  <c:v>02-03-2015</c:v>
                </c:pt>
                <c:pt idx="234">
                  <c:v>03-03-2015</c:v>
                </c:pt>
                <c:pt idx="235">
                  <c:v>04-03-2015</c:v>
                </c:pt>
                <c:pt idx="236">
                  <c:v>05-03-2015</c:v>
                </c:pt>
                <c:pt idx="237">
                  <c:v>06-03-2015</c:v>
                </c:pt>
                <c:pt idx="238">
                  <c:v>09-03-2015</c:v>
                </c:pt>
                <c:pt idx="239">
                  <c:v>10-03-2015</c:v>
                </c:pt>
                <c:pt idx="240">
                  <c:v>11-03-2015</c:v>
                </c:pt>
                <c:pt idx="241">
                  <c:v>12-03-2015</c:v>
                </c:pt>
                <c:pt idx="242">
                  <c:v>13-03-2015</c:v>
                </c:pt>
                <c:pt idx="243">
                  <c:v>16-03-2015</c:v>
                </c:pt>
                <c:pt idx="244">
                  <c:v>17-03-2015</c:v>
                </c:pt>
                <c:pt idx="245">
                  <c:v>18-03-2015</c:v>
                </c:pt>
                <c:pt idx="246">
                  <c:v>19-03-2015</c:v>
                </c:pt>
                <c:pt idx="247">
                  <c:v>20-03-2015</c:v>
                </c:pt>
                <c:pt idx="248">
                  <c:v>23-03-2015</c:v>
                </c:pt>
                <c:pt idx="249">
                  <c:v>24-03-2015</c:v>
                </c:pt>
                <c:pt idx="250">
                  <c:v>25-03-2015</c:v>
                </c:pt>
                <c:pt idx="251">
                  <c:v>26-03-2015</c:v>
                </c:pt>
                <c:pt idx="252">
                  <c:v>27-03-2015</c:v>
                </c:pt>
                <c:pt idx="253">
                  <c:v>30-03-2015</c:v>
                </c:pt>
                <c:pt idx="254">
                  <c:v>31-03-2015</c:v>
                </c:pt>
                <c:pt idx="255">
                  <c:v>01-04-2015</c:v>
                </c:pt>
                <c:pt idx="256">
                  <c:v>02-04-2015</c:v>
                </c:pt>
                <c:pt idx="257">
                  <c:v>06-04-2015</c:v>
                </c:pt>
                <c:pt idx="258">
                  <c:v>07-04-2015</c:v>
                </c:pt>
                <c:pt idx="259">
                  <c:v>08-04-2015</c:v>
                </c:pt>
                <c:pt idx="260">
                  <c:v>09-04-2015</c:v>
                </c:pt>
                <c:pt idx="261">
                  <c:v>10-04-2015</c:v>
                </c:pt>
                <c:pt idx="262">
                  <c:v>13-04-2015</c:v>
                </c:pt>
                <c:pt idx="263">
                  <c:v>14-04-2015</c:v>
                </c:pt>
                <c:pt idx="264">
                  <c:v>15-04-2015</c:v>
                </c:pt>
                <c:pt idx="265">
                  <c:v>16-04-2015</c:v>
                </c:pt>
                <c:pt idx="266">
                  <c:v>17-04-2015</c:v>
                </c:pt>
                <c:pt idx="267">
                  <c:v>20-04-2015</c:v>
                </c:pt>
                <c:pt idx="268">
                  <c:v>21-04-2015</c:v>
                </c:pt>
                <c:pt idx="269">
                  <c:v>22-04-2015</c:v>
                </c:pt>
                <c:pt idx="270">
                  <c:v>23-04-2015</c:v>
                </c:pt>
                <c:pt idx="271">
                  <c:v>24-04-2015</c:v>
                </c:pt>
                <c:pt idx="272">
                  <c:v>27-04-2015</c:v>
                </c:pt>
                <c:pt idx="273">
                  <c:v>28-04-2015</c:v>
                </c:pt>
                <c:pt idx="274">
                  <c:v>29-04-2015</c:v>
                </c:pt>
                <c:pt idx="275">
                  <c:v>30-04-2015</c:v>
                </c:pt>
                <c:pt idx="276">
                  <c:v>01-05-2015</c:v>
                </c:pt>
                <c:pt idx="277">
                  <c:v>04-05-2015</c:v>
                </c:pt>
                <c:pt idx="278">
                  <c:v>05-05-2015</c:v>
                </c:pt>
                <c:pt idx="279">
                  <c:v>06-05-2015</c:v>
                </c:pt>
                <c:pt idx="280">
                  <c:v>07-05-2015</c:v>
                </c:pt>
                <c:pt idx="281">
                  <c:v>08-05-2015</c:v>
                </c:pt>
                <c:pt idx="282">
                  <c:v>11-05-2015</c:v>
                </c:pt>
                <c:pt idx="283">
                  <c:v>12-05-2015</c:v>
                </c:pt>
                <c:pt idx="284">
                  <c:v>13-05-2015</c:v>
                </c:pt>
                <c:pt idx="285">
                  <c:v>14-05-2015</c:v>
                </c:pt>
                <c:pt idx="286">
                  <c:v>15-05-2015</c:v>
                </c:pt>
                <c:pt idx="287">
                  <c:v>18-05-2015</c:v>
                </c:pt>
                <c:pt idx="288">
                  <c:v>19-05-2015</c:v>
                </c:pt>
                <c:pt idx="289">
                  <c:v>20-05-2015</c:v>
                </c:pt>
                <c:pt idx="290">
                  <c:v>21-05-2015</c:v>
                </c:pt>
                <c:pt idx="291">
                  <c:v>22-05-2015</c:v>
                </c:pt>
                <c:pt idx="292">
                  <c:v>26-05-2015</c:v>
                </c:pt>
                <c:pt idx="293">
                  <c:v>27-05-2015</c:v>
                </c:pt>
                <c:pt idx="294">
                  <c:v>28-05-2015</c:v>
                </c:pt>
                <c:pt idx="295">
                  <c:v>29-05-2015</c:v>
                </c:pt>
                <c:pt idx="296">
                  <c:v>01-06-2015</c:v>
                </c:pt>
                <c:pt idx="297">
                  <c:v>02-06-2015</c:v>
                </c:pt>
                <c:pt idx="298">
                  <c:v>03-06-2015</c:v>
                </c:pt>
                <c:pt idx="299">
                  <c:v>04-06-2015</c:v>
                </c:pt>
                <c:pt idx="300">
                  <c:v>05-06-2015</c:v>
                </c:pt>
                <c:pt idx="301">
                  <c:v>08-06-2015</c:v>
                </c:pt>
                <c:pt idx="302">
                  <c:v>09-06-2015</c:v>
                </c:pt>
                <c:pt idx="303">
                  <c:v>10-06-2015</c:v>
                </c:pt>
                <c:pt idx="304">
                  <c:v>11-06-2015</c:v>
                </c:pt>
                <c:pt idx="305">
                  <c:v>12-06-2015</c:v>
                </c:pt>
                <c:pt idx="306">
                  <c:v>15-06-2015</c:v>
                </c:pt>
                <c:pt idx="307">
                  <c:v>16-06-2015</c:v>
                </c:pt>
                <c:pt idx="308">
                  <c:v>17-06-2015</c:v>
                </c:pt>
                <c:pt idx="309">
                  <c:v>18-06-2015</c:v>
                </c:pt>
                <c:pt idx="310">
                  <c:v>19-06-2015</c:v>
                </c:pt>
                <c:pt idx="311">
                  <c:v>22-06-2015</c:v>
                </c:pt>
                <c:pt idx="312">
                  <c:v>23-06-2015</c:v>
                </c:pt>
                <c:pt idx="313">
                  <c:v>24-06-2015</c:v>
                </c:pt>
                <c:pt idx="314">
                  <c:v>25-06-2015</c:v>
                </c:pt>
                <c:pt idx="315">
                  <c:v>26-06-2015</c:v>
                </c:pt>
                <c:pt idx="316">
                  <c:v>29-06-2015</c:v>
                </c:pt>
                <c:pt idx="317">
                  <c:v>30-06-2015</c:v>
                </c:pt>
                <c:pt idx="318">
                  <c:v>01-07-2015</c:v>
                </c:pt>
                <c:pt idx="319">
                  <c:v>02-07-2015</c:v>
                </c:pt>
                <c:pt idx="320">
                  <c:v>06-07-2015</c:v>
                </c:pt>
                <c:pt idx="321">
                  <c:v>07-07-2015</c:v>
                </c:pt>
                <c:pt idx="322">
                  <c:v>08-07-2015</c:v>
                </c:pt>
                <c:pt idx="323">
                  <c:v>09-07-2015</c:v>
                </c:pt>
                <c:pt idx="324">
                  <c:v>10-07-2015</c:v>
                </c:pt>
                <c:pt idx="325">
                  <c:v>13-07-2015</c:v>
                </c:pt>
                <c:pt idx="326">
                  <c:v>14-07-2015</c:v>
                </c:pt>
                <c:pt idx="327">
                  <c:v>15-07-2015</c:v>
                </c:pt>
                <c:pt idx="328">
                  <c:v>16-07-2015</c:v>
                </c:pt>
                <c:pt idx="329">
                  <c:v>17-07-2015</c:v>
                </c:pt>
                <c:pt idx="330">
                  <c:v>20-07-2015</c:v>
                </c:pt>
                <c:pt idx="331">
                  <c:v>21-07-2015</c:v>
                </c:pt>
                <c:pt idx="332">
                  <c:v>22-07-2015</c:v>
                </c:pt>
                <c:pt idx="333">
                  <c:v>23-07-2015</c:v>
                </c:pt>
                <c:pt idx="334">
                  <c:v>24-07-2015</c:v>
                </c:pt>
                <c:pt idx="335">
                  <c:v>27-07-2015</c:v>
                </c:pt>
                <c:pt idx="336">
                  <c:v>28-07-2015</c:v>
                </c:pt>
                <c:pt idx="337">
                  <c:v>29-07-2015</c:v>
                </c:pt>
                <c:pt idx="338">
                  <c:v>30-07-2015</c:v>
                </c:pt>
                <c:pt idx="339">
                  <c:v>31-07-2015</c:v>
                </c:pt>
                <c:pt idx="340">
                  <c:v>03-08-2015</c:v>
                </c:pt>
                <c:pt idx="341">
                  <c:v>04-08-2015</c:v>
                </c:pt>
                <c:pt idx="342">
                  <c:v>05-08-2015</c:v>
                </c:pt>
                <c:pt idx="343">
                  <c:v>06-08-2015</c:v>
                </c:pt>
                <c:pt idx="344">
                  <c:v>07-08-2015</c:v>
                </c:pt>
                <c:pt idx="345">
                  <c:v>10-08-2015</c:v>
                </c:pt>
                <c:pt idx="346">
                  <c:v>11-08-2015</c:v>
                </c:pt>
                <c:pt idx="347">
                  <c:v>12-08-2015</c:v>
                </c:pt>
                <c:pt idx="348">
                  <c:v>13-08-2015</c:v>
                </c:pt>
                <c:pt idx="349">
                  <c:v>14-08-2015</c:v>
                </c:pt>
                <c:pt idx="350">
                  <c:v>17-08-2015</c:v>
                </c:pt>
                <c:pt idx="351">
                  <c:v>18-08-2015</c:v>
                </c:pt>
                <c:pt idx="352">
                  <c:v>19-08-2015</c:v>
                </c:pt>
                <c:pt idx="353">
                  <c:v>20-08-2015</c:v>
                </c:pt>
                <c:pt idx="354">
                  <c:v>21-08-2015</c:v>
                </c:pt>
                <c:pt idx="355">
                  <c:v>24-08-2015</c:v>
                </c:pt>
                <c:pt idx="356">
                  <c:v>25-08-2015</c:v>
                </c:pt>
                <c:pt idx="357">
                  <c:v>26-08-2015</c:v>
                </c:pt>
                <c:pt idx="358">
                  <c:v>27-08-2015</c:v>
                </c:pt>
                <c:pt idx="359">
                  <c:v>28-08-2015</c:v>
                </c:pt>
                <c:pt idx="360">
                  <c:v>31-08-2015</c:v>
                </c:pt>
                <c:pt idx="361">
                  <c:v>01-09-2015</c:v>
                </c:pt>
                <c:pt idx="362">
                  <c:v>02-09-2015</c:v>
                </c:pt>
                <c:pt idx="363">
                  <c:v>03-09-2015</c:v>
                </c:pt>
                <c:pt idx="364">
                  <c:v>04-09-2015</c:v>
                </c:pt>
                <c:pt idx="365">
                  <c:v>08-09-2015</c:v>
                </c:pt>
                <c:pt idx="366">
                  <c:v>09-09-2015</c:v>
                </c:pt>
                <c:pt idx="367">
                  <c:v>10-09-2015</c:v>
                </c:pt>
                <c:pt idx="368">
                  <c:v>11-09-2015</c:v>
                </c:pt>
                <c:pt idx="369">
                  <c:v>14-09-2015</c:v>
                </c:pt>
                <c:pt idx="370">
                  <c:v>15-09-2015</c:v>
                </c:pt>
                <c:pt idx="371">
                  <c:v>16-09-2015</c:v>
                </c:pt>
                <c:pt idx="372">
                  <c:v>17-09-2015</c:v>
                </c:pt>
                <c:pt idx="373">
                  <c:v>18-09-2015</c:v>
                </c:pt>
                <c:pt idx="374">
                  <c:v>21-09-2015</c:v>
                </c:pt>
                <c:pt idx="375">
                  <c:v>22-09-2015</c:v>
                </c:pt>
                <c:pt idx="376">
                  <c:v>23-09-2015</c:v>
                </c:pt>
                <c:pt idx="377">
                  <c:v>24-09-2015</c:v>
                </c:pt>
                <c:pt idx="378">
                  <c:v>25-09-2015</c:v>
                </c:pt>
                <c:pt idx="379">
                  <c:v>28-09-2015</c:v>
                </c:pt>
                <c:pt idx="380">
                  <c:v>29-09-2015</c:v>
                </c:pt>
                <c:pt idx="381">
                  <c:v>30-09-2015</c:v>
                </c:pt>
                <c:pt idx="382">
                  <c:v>01-10-2015</c:v>
                </c:pt>
                <c:pt idx="383">
                  <c:v>02-10-2015</c:v>
                </c:pt>
                <c:pt idx="384">
                  <c:v>05-10-2015</c:v>
                </c:pt>
                <c:pt idx="385">
                  <c:v>06-10-2015</c:v>
                </c:pt>
                <c:pt idx="386">
                  <c:v>07-10-2015</c:v>
                </c:pt>
                <c:pt idx="387">
                  <c:v>08-10-2015</c:v>
                </c:pt>
                <c:pt idx="388">
                  <c:v>09-10-2015</c:v>
                </c:pt>
                <c:pt idx="389">
                  <c:v>12-10-2015</c:v>
                </c:pt>
                <c:pt idx="390">
                  <c:v>13-10-2015</c:v>
                </c:pt>
                <c:pt idx="391">
                  <c:v>14-10-2015</c:v>
                </c:pt>
                <c:pt idx="392">
                  <c:v>15-10-2015</c:v>
                </c:pt>
                <c:pt idx="393">
                  <c:v>16-10-2015</c:v>
                </c:pt>
                <c:pt idx="394">
                  <c:v>19-10-2015</c:v>
                </c:pt>
                <c:pt idx="395">
                  <c:v>20-10-2015</c:v>
                </c:pt>
                <c:pt idx="396">
                  <c:v>21-10-2015</c:v>
                </c:pt>
                <c:pt idx="397">
                  <c:v>22-10-2015</c:v>
                </c:pt>
                <c:pt idx="398">
                  <c:v>23-10-2015</c:v>
                </c:pt>
                <c:pt idx="399">
                  <c:v>26-10-2015</c:v>
                </c:pt>
                <c:pt idx="400">
                  <c:v>27-10-2015</c:v>
                </c:pt>
                <c:pt idx="401">
                  <c:v>28-10-2015</c:v>
                </c:pt>
                <c:pt idx="402">
                  <c:v>29-10-2015</c:v>
                </c:pt>
                <c:pt idx="403">
                  <c:v>30-10-2015</c:v>
                </c:pt>
                <c:pt idx="404">
                  <c:v>02-11-2015</c:v>
                </c:pt>
                <c:pt idx="405">
                  <c:v>03-11-2015</c:v>
                </c:pt>
                <c:pt idx="406">
                  <c:v>04-11-2015</c:v>
                </c:pt>
                <c:pt idx="407">
                  <c:v>05-11-2015</c:v>
                </c:pt>
                <c:pt idx="408">
                  <c:v>06-11-2015</c:v>
                </c:pt>
                <c:pt idx="409">
                  <c:v>09-11-2015</c:v>
                </c:pt>
                <c:pt idx="410">
                  <c:v>10-11-2015</c:v>
                </c:pt>
                <c:pt idx="411">
                  <c:v>11-11-2015</c:v>
                </c:pt>
                <c:pt idx="412">
                  <c:v>12-11-2015</c:v>
                </c:pt>
                <c:pt idx="413">
                  <c:v>13-11-2015</c:v>
                </c:pt>
                <c:pt idx="414">
                  <c:v>16-11-2015</c:v>
                </c:pt>
                <c:pt idx="415">
                  <c:v>17-11-2015</c:v>
                </c:pt>
                <c:pt idx="416">
                  <c:v>18-11-2015</c:v>
                </c:pt>
                <c:pt idx="417">
                  <c:v>19-11-2015</c:v>
                </c:pt>
                <c:pt idx="418">
                  <c:v>20-11-2015</c:v>
                </c:pt>
                <c:pt idx="419">
                  <c:v>23-11-2015</c:v>
                </c:pt>
                <c:pt idx="420">
                  <c:v>24-11-2015</c:v>
                </c:pt>
                <c:pt idx="421">
                  <c:v>25-11-2015</c:v>
                </c:pt>
                <c:pt idx="422">
                  <c:v>27-11-2015</c:v>
                </c:pt>
                <c:pt idx="423">
                  <c:v>30-11-2015</c:v>
                </c:pt>
                <c:pt idx="424">
                  <c:v>01-12-2015</c:v>
                </c:pt>
                <c:pt idx="425">
                  <c:v>02-12-2015</c:v>
                </c:pt>
                <c:pt idx="426">
                  <c:v>03-12-2015</c:v>
                </c:pt>
                <c:pt idx="427">
                  <c:v>04-12-2015</c:v>
                </c:pt>
                <c:pt idx="428">
                  <c:v>07-12-2015</c:v>
                </c:pt>
                <c:pt idx="429">
                  <c:v>08-12-2015</c:v>
                </c:pt>
                <c:pt idx="430">
                  <c:v>09-12-2015</c:v>
                </c:pt>
                <c:pt idx="431">
                  <c:v>10-12-2015</c:v>
                </c:pt>
                <c:pt idx="432">
                  <c:v>11-12-2015</c:v>
                </c:pt>
                <c:pt idx="433">
                  <c:v>14-12-2015</c:v>
                </c:pt>
                <c:pt idx="434">
                  <c:v>15-12-2015</c:v>
                </c:pt>
                <c:pt idx="435">
                  <c:v>16-12-2015</c:v>
                </c:pt>
                <c:pt idx="436">
                  <c:v>17-12-2015</c:v>
                </c:pt>
                <c:pt idx="437">
                  <c:v>18-12-2015</c:v>
                </c:pt>
                <c:pt idx="438">
                  <c:v>21-12-2015</c:v>
                </c:pt>
                <c:pt idx="439">
                  <c:v>22-12-2015</c:v>
                </c:pt>
                <c:pt idx="440">
                  <c:v>23-12-2015</c:v>
                </c:pt>
                <c:pt idx="441">
                  <c:v>24-12-2015</c:v>
                </c:pt>
                <c:pt idx="442">
                  <c:v>28-12-2015</c:v>
                </c:pt>
                <c:pt idx="443">
                  <c:v>29-12-2015</c:v>
                </c:pt>
                <c:pt idx="444">
                  <c:v>30-12-2015</c:v>
                </c:pt>
                <c:pt idx="445">
                  <c:v>31-12-2015</c:v>
                </c:pt>
                <c:pt idx="446">
                  <c:v>04-01-2016</c:v>
                </c:pt>
                <c:pt idx="447">
                  <c:v>05-01-2016</c:v>
                </c:pt>
                <c:pt idx="448">
                  <c:v>06-01-2016</c:v>
                </c:pt>
                <c:pt idx="449">
                  <c:v>07-01-2016</c:v>
                </c:pt>
                <c:pt idx="450">
                  <c:v>08-01-2016</c:v>
                </c:pt>
                <c:pt idx="451">
                  <c:v>11-01-2016</c:v>
                </c:pt>
                <c:pt idx="452">
                  <c:v>12-01-2016</c:v>
                </c:pt>
                <c:pt idx="453">
                  <c:v>13-01-2016</c:v>
                </c:pt>
                <c:pt idx="454">
                  <c:v>14-01-2016</c:v>
                </c:pt>
                <c:pt idx="455">
                  <c:v>15-01-2016</c:v>
                </c:pt>
                <c:pt idx="456">
                  <c:v>19-01-2016</c:v>
                </c:pt>
                <c:pt idx="457">
                  <c:v>20-01-2016</c:v>
                </c:pt>
                <c:pt idx="458">
                  <c:v>21-01-2016</c:v>
                </c:pt>
                <c:pt idx="459">
                  <c:v>22-01-2016</c:v>
                </c:pt>
                <c:pt idx="460">
                  <c:v>25-01-2016</c:v>
                </c:pt>
                <c:pt idx="461">
                  <c:v>26-01-2016</c:v>
                </c:pt>
                <c:pt idx="462">
                  <c:v>27-01-2016</c:v>
                </c:pt>
                <c:pt idx="463">
                  <c:v>28-01-2016</c:v>
                </c:pt>
                <c:pt idx="464">
                  <c:v>29-01-2016</c:v>
                </c:pt>
                <c:pt idx="465">
                  <c:v>01-02-2016</c:v>
                </c:pt>
                <c:pt idx="466">
                  <c:v>02-02-2016</c:v>
                </c:pt>
                <c:pt idx="467">
                  <c:v>03-02-2016</c:v>
                </c:pt>
                <c:pt idx="468">
                  <c:v>04-02-2016</c:v>
                </c:pt>
                <c:pt idx="469">
                  <c:v>05-02-2016</c:v>
                </c:pt>
                <c:pt idx="470">
                  <c:v>08-02-2016</c:v>
                </c:pt>
                <c:pt idx="471">
                  <c:v>09-02-2016</c:v>
                </c:pt>
                <c:pt idx="472">
                  <c:v>10-02-2016</c:v>
                </c:pt>
                <c:pt idx="473">
                  <c:v>11-02-2016</c:v>
                </c:pt>
                <c:pt idx="474">
                  <c:v>12-02-2016</c:v>
                </c:pt>
                <c:pt idx="475">
                  <c:v>16-02-2016</c:v>
                </c:pt>
                <c:pt idx="476">
                  <c:v>17-02-2016</c:v>
                </c:pt>
                <c:pt idx="477">
                  <c:v>18-02-2016</c:v>
                </c:pt>
                <c:pt idx="478">
                  <c:v>19-02-2016</c:v>
                </c:pt>
                <c:pt idx="479">
                  <c:v>22-02-2016</c:v>
                </c:pt>
                <c:pt idx="480">
                  <c:v>23-02-2016</c:v>
                </c:pt>
                <c:pt idx="481">
                  <c:v>24-02-2016</c:v>
                </c:pt>
                <c:pt idx="482">
                  <c:v>25-02-2016</c:v>
                </c:pt>
                <c:pt idx="483">
                  <c:v>26-02-2016</c:v>
                </c:pt>
                <c:pt idx="484">
                  <c:v>29-02-2016</c:v>
                </c:pt>
                <c:pt idx="485">
                  <c:v>01-03-2016</c:v>
                </c:pt>
                <c:pt idx="486">
                  <c:v>02-03-2016</c:v>
                </c:pt>
                <c:pt idx="487">
                  <c:v>03-03-2016</c:v>
                </c:pt>
                <c:pt idx="488">
                  <c:v>04-03-2016</c:v>
                </c:pt>
                <c:pt idx="489">
                  <c:v>07-03-2016</c:v>
                </c:pt>
                <c:pt idx="490">
                  <c:v>08-03-2016</c:v>
                </c:pt>
                <c:pt idx="491">
                  <c:v>09-03-2016</c:v>
                </c:pt>
                <c:pt idx="492">
                  <c:v>10-03-2016</c:v>
                </c:pt>
                <c:pt idx="493">
                  <c:v>11-03-2016</c:v>
                </c:pt>
                <c:pt idx="494">
                  <c:v>14-03-2016</c:v>
                </c:pt>
                <c:pt idx="495">
                  <c:v>15-03-2016</c:v>
                </c:pt>
                <c:pt idx="496">
                  <c:v>16-03-2016</c:v>
                </c:pt>
                <c:pt idx="497">
                  <c:v>17-03-2016</c:v>
                </c:pt>
                <c:pt idx="498">
                  <c:v>18-03-2016</c:v>
                </c:pt>
                <c:pt idx="499">
                  <c:v>21-03-2016</c:v>
                </c:pt>
                <c:pt idx="500">
                  <c:v>22-03-2016</c:v>
                </c:pt>
                <c:pt idx="501">
                  <c:v>23-03-2016</c:v>
                </c:pt>
                <c:pt idx="502">
                  <c:v>24-03-2016</c:v>
                </c:pt>
                <c:pt idx="503">
                  <c:v>28-03-2016</c:v>
                </c:pt>
                <c:pt idx="504">
                  <c:v>29-03-2016</c:v>
                </c:pt>
                <c:pt idx="505">
                  <c:v>30-03-2016</c:v>
                </c:pt>
                <c:pt idx="506">
                  <c:v>31-03-2016</c:v>
                </c:pt>
                <c:pt idx="507">
                  <c:v>01-04-2016</c:v>
                </c:pt>
                <c:pt idx="508">
                  <c:v>04-04-2016</c:v>
                </c:pt>
                <c:pt idx="509">
                  <c:v>05-04-2016</c:v>
                </c:pt>
                <c:pt idx="510">
                  <c:v>06-04-2016</c:v>
                </c:pt>
                <c:pt idx="511">
                  <c:v>07-04-2016</c:v>
                </c:pt>
                <c:pt idx="512">
                  <c:v>08-04-2016</c:v>
                </c:pt>
                <c:pt idx="513">
                  <c:v>11-04-2016</c:v>
                </c:pt>
                <c:pt idx="514">
                  <c:v>12-04-2016</c:v>
                </c:pt>
                <c:pt idx="515">
                  <c:v>13-04-2016</c:v>
                </c:pt>
                <c:pt idx="516">
                  <c:v>14-04-2016</c:v>
                </c:pt>
                <c:pt idx="517">
                  <c:v>15-04-2016</c:v>
                </c:pt>
                <c:pt idx="518">
                  <c:v>18-04-2016</c:v>
                </c:pt>
                <c:pt idx="519">
                  <c:v>19-04-2016</c:v>
                </c:pt>
                <c:pt idx="520">
                  <c:v>20-04-2016</c:v>
                </c:pt>
                <c:pt idx="521">
                  <c:v>21-04-2016</c:v>
                </c:pt>
                <c:pt idx="522">
                  <c:v>22-04-2016</c:v>
                </c:pt>
                <c:pt idx="523">
                  <c:v>25-04-2016</c:v>
                </c:pt>
                <c:pt idx="524">
                  <c:v>26-04-2016</c:v>
                </c:pt>
                <c:pt idx="525">
                  <c:v>27-04-2016</c:v>
                </c:pt>
                <c:pt idx="526">
                  <c:v>28-04-2016</c:v>
                </c:pt>
                <c:pt idx="527">
                  <c:v>29-04-2016</c:v>
                </c:pt>
                <c:pt idx="528">
                  <c:v>02-05-2016</c:v>
                </c:pt>
                <c:pt idx="529">
                  <c:v>03-05-2016</c:v>
                </c:pt>
                <c:pt idx="530">
                  <c:v>04-05-2016</c:v>
                </c:pt>
                <c:pt idx="531">
                  <c:v>05-05-2016</c:v>
                </c:pt>
                <c:pt idx="532">
                  <c:v>06-05-2016</c:v>
                </c:pt>
                <c:pt idx="533">
                  <c:v>09-05-2016</c:v>
                </c:pt>
                <c:pt idx="534">
                  <c:v>10-05-2016</c:v>
                </c:pt>
                <c:pt idx="535">
                  <c:v>11-05-2016</c:v>
                </c:pt>
                <c:pt idx="536">
                  <c:v>12-05-2016</c:v>
                </c:pt>
                <c:pt idx="537">
                  <c:v>13-05-2016</c:v>
                </c:pt>
                <c:pt idx="538">
                  <c:v>16-05-2016</c:v>
                </c:pt>
                <c:pt idx="539">
                  <c:v>17-05-2016</c:v>
                </c:pt>
                <c:pt idx="540">
                  <c:v>18-05-2016</c:v>
                </c:pt>
                <c:pt idx="541">
                  <c:v>19-05-2016</c:v>
                </c:pt>
                <c:pt idx="542">
                  <c:v>20-05-2016</c:v>
                </c:pt>
                <c:pt idx="543">
                  <c:v>23-05-2016</c:v>
                </c:pt>
                <c:pt idx="544">
                  <c:v>24-05-2016</c:v>
                </c:pt>
                <c:pt idx="545">
                  <c:v>25-05-2016</c:v>
                </c:pt>
                <c:pt idx="546">
                  <c:v>26-05-2016</c:v>
                </c:pt>
                <c:pt idx="547">
                  <c:v>27-05-2016</c:v>
                </c:pt>
                <c:pt idx="548">
                  <c:v>31-05-2016</c:v>
                </c:pt>
                <c:pt idx="549">
                  <c:v>01-06-2016</c:v>
                </c:pt>
                <c:pt idx="550">
                  <c:v>02-06-2016</c:v>
                </c:pt>
                <c:pt idx="551">
                  <c:v>03-06-2016</c:v>
                </c:pt>
                <c:pt idx="552">
                  <c:v>06-06-2016</c:v>
                </c:pt>
                <c:pt idx="553">
                  <c:v>07-06-2016</c:v>
                </c:pt>
                <c:pt idx="554">
                  <c:v>08-06-2016</c:v>
                </c:pt>
                <c:pt idx="555">
                  <c:v>09-06-2016</c:v>
                </c:pt>
                <c:pt idx="556">
                  <c:v>10-06-2016</c:v>
                </c:pt>
                <c:pt idx="557">
                  <c:v>13-06-2016</c:v>
                </c:pt>
                <c:pt idx="558">
                  <c:v>14-06-2016</c:v>
                </c:pt>
                <c:pt idx="559">
                  <c:v>15-06-2016</c:v>
                </c:pt>
                <c:pt idx="560">
                  <c:v>16-06-2016</c:v>
                </c:pt>
                <c:pt idx="561">
                  <c:v>17-06-2016</c:v>
                </c:pt>
                <c:pt idx="562">
                  <c:v>20-06-2016</c:v>
                </c:pt>
                <c:pt idx="563">
                  <c:v>21-06-2016</c:v>
                </c:pt>
                <c:pt idx="564">
                  <c:v>22-06-2016</c:v>
                </c:pt>
                <c:pt idx="565">
                  <c:v>23-06-2016</c:v>
                </c:pt>
                <c:pt idx="566">
                  <c:v>24-06-2016</c:v>
                </c:pt>
                <c:pt idx="567">
                  <c:v>27-06-2016</c:v>
                </c:pt>
                <c:pt idx="568">
                  <c:v>28-06-2016</c:v>
                </c:pt>
                <c:pt idx="569">
                  <c:v>29-06-2016</c:v>
                </c:pt>
                <c:pt idx="570">
                  <c:v>30-06-2016</c:v>
                </c:pt>
                <c:pt idx="571">
                  <c:v>01-07-2016</c:v>
                </c:pt>
                <c:pt idx="572">
                  <c:v>05-07-2016</c:v>
                </c:pt>
                <c:pt idx="573">
                  <c:v>06-07-2016</c:v>
                </c:pt>
                <c:pt idx="574">
                  <c:v>07-07-2016</c:v>
                </c:pt>
                <c:pt idx="575">
                  <c:v>08-07-2016</c:v>
                </c:pt>
                <c:pt idx="576">
                  <c:v>11-07-2016</c:v>
                </c:pt>
                <c:pt idx="577">
                  <c:v>12-07-2016</c:v>
                </c:pt>
                <c:pt idx="578">
                  <c:v>13-07-2016</c:v>
                </c:pt>
                <c:pt idx="579">
                  <c:v>14-07-2016</c:v>
                </c:pt>
                <c:pt idx="580">
                  <c:v>15-07-2016</c:v>
                </c:pt>
                <c:pt idx="581">
                  <c:v>18-07-2016</c:v>
                </c:pt>
                <c:pt idx="582">
                  <c:v>19-07-2016</c:v>
                </c:pt>
                <c:pt idx="583">
                  <c:v>20-07-2016</c:v>
                </c:pt>
                <c:pt idx="584">
                  <c:v>21-07-2016</c:v>
                </c:pt>
                <c:pt idx="585">
                  <c:v>22-07-2016</c:v>
                </c:pt>
                <c:pt idx="586">
                  <c:v>25-07-2016</c:v>
                </c:pt>
                <c:pt idx="587">
                  <c:v>26-07-2016</c:v>
                </c:pt>
                <c:pt idx="588">
                  <c:v>27-07-2016</c:v>
                </c:pt>
                <c:pt idx="589">
                  <c:v>28-07-2016</c:v>
                </c:pt>
                <c:pt idx="590">
                  <c:v>29-07-2016</c:v>
                </c:pt>
                <c:pt idx="591">
                  <c:v>01-08-2016</c:v>
                </c:pt>
                <c:pt idx="592">
                  <c:v>02-08-2016</c:v>
                </c:pt>
                <c:pt idx="593">
                  <c:v>03-08-2016</c:v>
                </c:pt>
                <c:pt idx="594">
                  <c:v>04-08-2016</c:v>
                </c:pt>
                <c:pt idx="595">
                  <c:v>05-08-2016</c:v>
                </c:pt>
                <c:pt idx="596">
                  <c:v>08-08-2016</c:v>
                </c:pt>
                <c:pt idx="597">
                  <c:v>09-08-2016</c:v>
                </c:pt>
                <c:pt idx="598">
                  <c:v>10-08-2016</c:v>
                </c:pt>
                <c:pt idx="599">
                  <c:v>11-08-2016</c:v>
                </c:pt>
                <c:pt idx="600">
                  <c:v>12-08-2016</c:v>
                </c:pt>
                <c:pt idx="601">
                  <c:v>15-08-2016</c:v>
                </c:pt>
                <c:pt idx="602">
                  <c:v>16-08-2016</c:v>
                </c:pt>
                <c:pt idx="603">
                  <c:v>17-08-2016</c:v>
                </c:pt>
                <c:pt idx="604">
                  <c:v>18-08-2016</c:v>
                </c:pt>
                <c:pt idx="605">
                  <c:v>19-08-2016</c:v>
                </c:pt>
                <c:pt idx="606">
                  <c:v>22-08-2016</c:v>
                </c:pt>
                <c:pt idx="607">
                  <c:v>23-08-2016</c:v>
                </c:pt>
                <c:pt idx="608">
                  <c:v>24-08-2016</c:v>
                </c:pt>
                <c:pt idx="609">
                  <c:v>25-08-2016</c:v>
                </c:pt>
                <c:pt idx="610">
                  <c:v>26-08-2016</c:v>
                </c:pt>
                <c:pt idx="611">
                  <c:v>29-08-2016</c:v>
                </c:pt>
                <c:pt idx="612">
                  <c:v>30-08-2016</c:v>
                </c:pt>
                <c:pt idx="613">
                  <c:v>31-08-2016</c:v>
                </c:pt>
                <c:pt idx="614">
                  <c:v>01-09-2016</c:v>
                </c:pt>
                <c:pt idx="615">
                  <c:v>02-09-2016</c:v>
                </c:pt>
                <c:pt idx="616">
                  <c:v>06-09-2016</c:v>
                </c:pt>
                <c:pt idx="617">
                  <c:v>07-09-2016</c:v>
                </c:pt>
                <c:pt idx="618">
                  <c:v>08-09-2016</c:v>
                </c:pt>
                <c:pt idx="619">
                  <c:v>09-09-2016</c:v>
                </c:pt>
                <c:pt idx="620">
                  <c:v>12-09-2016</c:v>
                </c:pt>
                <c:pt idx="621">
                  <c:v>13-09-2016</c:v>
                </c:pt>
                <c:pt idx="622">
                  <c:v>14-09-2016</c:v>
                </c:pt>
                <c:pt idx="623">
                  <c:v>15-09-2016</c:v>
                </c:pt>
                <c:pt idx="624">
                  <c:v>16-09-2016</c:v>
                </c:pt>
                <c:pt idx="625">
                  <c:v>19-09-2016</c:v>
                </c:pt>
                <c:pt idx="626">
                  <c:v>20-09-2016</c:v>
                </c:pt>
                <c:pt idx="627">
                  <c:v>21-09-2016</c:v>
                </c:pt>
                <c:pt idx="628">
                  <c:v>22-09-2016</c:v>
                </c:pt>
                <c:pt idx="629">
                  <c:v>23-09-2016</c:v>
                </c:pt>
                <c:pt idx="630">
                  <c:v>26-09-2016</c:v>
                </c:pt>
                <c:pt idx="631">
                  <c:v>27-09-2016</c:v>
                </c:pt>
                <c:pt idx="632">
                  <c:v>28-09-2016</c:v>
                </c:pt>
                <c:pt idx="633">
                  <c:v>29-09-2016</c:v>
                </c:pt>
                <c:pt idx="634">
                  <c:v>30-09-2016</c:v>
                </c:pt>
                <c:pt idx="635">
                  <c:v>03-10-2016</c:v>
                </c:pt>
                <c:pt idx="636">
                  <c:v>04-10-2016</c:v>
                </c:pt>
                <c:pt idx="637">
                  <c:v>05-10-2016</c:v>
                </c:pt>
                <c:pt idx="638">
                  <c:v>06-10-2016</c:v>
                </c:pt>
                <c:pt idx="639">
                  <c:v>07-10-2016</c:v>
                </c:pt>
                <c:pt idx="640">
                  <c:v>10-10-2016</c:v>
                </c:pt>
                <c:pt idx="641">
                  <c:v>11-10-2016</c:v>
                </c:pt>
                <c:pt idx="642">
                  <c:v>12-10-2016</c:v>
                </c:pt>
                <c:pt idx="643">
                  <c:v>13-10-2016</c:v>
                </c:pt>
                <c:pt idx="644">
                  <c:v>14-10-2016</c:v>
                </c:pt>
                <c:pt idx="645">
                  <c:v>17-10-2016</c:v>
                </c:pt>
                <c:pt idx="646">
                  <c:v>18-10-2016</c:v>
                </c:pt>
                <c:pt idx="647">
                  <c:v>19-10-2016</c:v>
                </c:pt>
                <c:pt idx="648">
                  <c:v>20-10-2016</c:v>
                </c:pt>
                <c:pt idx="649">
                  <c:v>21-10-2016</c:v>
                </c:pt>
                <c:pt idx="650">
                  <c:v>24-10-2016</c:v>
                </c:pt>
                <c:pt idx="651">
                  <c:v>25-10-2016</c:v>
                </c:pt>
                <c:pt idx="652">
                  <c:v>26-10-2016</c:v>
                </c:pt>
                <c:pt idx="653">
                  <c:v>27-10-2016</c:v>
                </c:pt>
                <c:pt idx="654">
                  <c:v>28-10-2016</c:v>
                </c:pt>
                <c:pt idx="655">
                  <c:v>31-10-2016</c:v>
                </c:pt>
                <c:pt idx="656">
                  <c:v>01-11-2016</c:v>
                </c:pt>
                <c:pt idx="657">
                  <c:v>02-11-2016</c:v>
                </c:pt>
                <c:pt idx="658">
                  <c:v>03-11-2016</c:v>
                </c:pt>
                <c:pt idx="659">
                  <c:v>04-11-2016</c:v>
                </c:pt>
                <c:pt idx="660">
                  <c:v>07-11-2016</c:v>
                </c:pt>
                <c:pt idx="661">
                  <c:v>08-11-2016</c:v>
                </c:pt>
                <c:pt idx="662">
                  <c:v>09-11-2016</c:v>
                </c:pt>
                <c:pt idx="663">
                  <c:v>10-11-2016</c:v>
                </c:pt>
                <c:pt idx="664">
                  <c:v>11-11-2016</c:v>
                </c:pt>
                <c:pt idx="665">
                  <c:v>14-11-2016</c:v>
                </c:pt>
                <c:pt idx="666">
                  <c:v>15-11-2016</c:v>
                </c:pt>
                <c:pt idx="667">
                  <c:v>16-11-2016</c:v>
                </c:pt>
                <c:pt idx="668">
                  <c:v>17-11-2016</c:v>
                </c:pt>
                <c:pt idx="669">
                  <c:v>18-11-2016</c:v>
                </c:pt>
                <c:pt idx="670">
                  <c:v>21-11-2016</c:v>
                </c:pt>
                <c:pt idx="671">
                  <c:v>22-11-2016</c:v>
                </c:pt>
                <c:pt idx="672">
                  <c:v>23-11-2016</c:v>
                </c:pt>
                <c:pt idx="673">
                  <c:v>25-11-2016</c:v>
                </c:pt>
                <c:pt idx="674">
                  <c:v>28-11-2016</c:v>
                </c:pt>
                <c:pt idx="675">
                  <c:v>29-11-2016</c:v>
                </c:pt>
                <c:pt idx="676">
                  <c:v>30-11-2016</c:v>
                </c:pt>
                <c:pt idx="677">
                  <c:v>01-12-2016</c:v>
                </c:pt>
                <c:pt idx="678">
                  <c:v>02-12-2016</c:v>
                </c:pt>
                <c:pt idx="679">
                  <c:v>05-12-2016</c:v>
                </c:pt>
                <c:pt idx="680">
                  <c:v>06-12-2016</c:v>
                </c:pt>
                <c:pt idx="681">
                  <c:v>07-12-2016</c:v>
                </c:pt>
                <c:pt idx="682">
                  <c:v>08-12-2016</c:v>
                </c:pt>
                <c:pt idx="683">
                  <c:v>09-12-2016</c:v>
                </c:pt>
                <c:pt idx="684">
                  <c:v>12-12-2016</c:v>
                </c:pt>
                <c:pt idx="685">
                  <c:v>13-12-2016</c:v>
                </c:pt>
                <c:pt idx="686">
                  <c:v>14-12-2016</c:v>
                </c:pt>
                <c:pt idx="687">
                  <c:v>15-12-2016</c:v>
                </c:pt>
                <c:pt idx="688">
                  <c:v>16-12-2016</c:v>
                </c:pt>
                <c:pt idx="689">
                  <c:v>19-12-2016</c:v>
                </c:pt>
                <c:pt idx="690">
                  <c:v>20-12-2016</c:v>
                </c:pt>
                <c:pt idx="691">
                  <c:v>21-12-2016</c:v>
                </c:pt>
                <c:pt idx="692">
                  <c:v>22-12-2016</c:v>
                </c:pt>
                <c:pt idx="693">
                  <c:v>23-12-2016</c:v>
                </c:pt>
                <c:pt idx="694">
                  <c:v>27-12-2016</c:v>
                </c:pt>
                <c:pt idx="695">
                  <c:v>28-12-2016</c:v>
                </c:pt>
                <c:pt idx="696">
                  <c:v>29-12-2016</c:v>
                </c:pt>
                <c:pt idx="697">
                  <c:v>30-12-2016</c:v>
                </c:pt>
                <c:pt idx="698">
                  <c:v>03-01-2017</c:v>
                </c:pt>
                <c:pt idx="699">
                  <c:v>04-01-2017</c:v>
                </c:pt>
                <c:pt idx="700">
                  <c:v>05-01-2017</c:v>
                </c:pt>
                <c:pt idx="701">
                  <c:v>06-01-2017</c:v>
                </c:pt>
                <c:pt idx="702">
                  <c:v>09-01-2017</c:v>
                </c:pt>
                <c:pt idx="703">
                  <c:v>10-01-2017</c:v>
                </c:pt>
                <c:pt idx="704">
                  <c:v>11-01-2017</c:v>
                </c:pt>
                <c:pt idx="705">
                  <c:v>12-01-2017</c:v>
                </c:pt>
                <c:pt idx="706">
                  <c:v>13-01-2017</c:v>
                </c:pt>
                <c:pt idx="707">
                  <c:v>17-01-2017</c:v>
                </c:pt>
                <c:pt idx="708">
                  <c:v>18-01-2017</c:v>
                </c:pt>
                <c:pt idx="709">
                  <c:v>19-01-2017</c:v>
                </c:pt>
                <c:pt idx="710">
                  <c:v>20-01-2017</c:v>
                </c:pt>
                <c:pt idx="711">
                  <c:v>23-01-2017</c:v>
                </c:pt>
                <c:pt idx="712">
                  <c:v>24-01-2017</c:v>
                </c:pt>
                <c:pt idx="713">
                  <c:v>25-01-2017</c:v>
                </c:pt>
                <c:pt idx="714">
                  <c:v>26-01-2017</c:v>
                </c:pt>
                <c:pt idx="715">
                  <c:v>27-01-2017</c:v>
                </c:pt>
                <c:pt idx="716">
                  <c:v>30-01-2017</c:v>
                </c:pt>
                <c:pt idx="717">
                  <c:v>31-01-2017</c:v>
                </c:pt>
                <c:pt idx="718">
                  <c:v>01-02-2017</c:v>
                </c:pt>
                <c:pt idx="719">
                  <c:v>02-02-2017</c:v>
                </c:pt>
                <c:pt idx="720">
                  <c:v>03-02-2017</c:v>
                </c:pt>
                <c:pt idx="721">
                  <c:v>06-02-2017</c:v>
                </c:pt>
                <c:pt idx="722">
                  <c:v>07-02-2017</c:v>
                </c:pt>
                <c:pt idx="723">
                  <c:v>08-02-2017</c:v>
                </c:pt>
                <c:pt idx="724">
                  <c:v>09-02-2017</c:v>
                </c:pt>
                <c:pt idx="725">
                  <c:v>10-02-2017</c:v>
                </c:pt>
                <c:pt idx="726">
                  <c:v>13-02-2017</c:v>
                </c:pt>
                <c:pt idx="727">
                  <c:v>14-02-2017</c:v>
                </c:pt>
                <c:pt idx="728">
                  <c:v>15-02-2017</c:v>
                </c:pt>
                <c:pt idx="729">
                  <c:v>16-02-2017</c:v>
                </c:pt>
                <c:pt idx="730">
                  <c:v>17-02-2017</c:v>
                </c:pt>
                <c:pt idx="731">
                  <c:v>21-02-2017</c:v>
                </c:pt>
                <c:pt idx="732">
                  <c:v>22-02-2017</c:v>
                </c:pt>
                <c:pt idx="733">
                  <c:v>23-02-2017</c:v>
                </c:pt>
                <c:pt idx="734">
                  <c:v>24-02-2017</c:v>
                </c:pt>
                <c:pt idx="735">
                  <c:v>27-02-2017</c:v>
                </c:pt>
                <c:pt idx="736">
                  <c:v>28-02-2017</c:v>
                </c:pt>
                <c:pt idx="737">
                  <c:v>01-03-2017</c:v>
                </c:pt>
                <c:pt idx="738">
                  <c:v>02-03-2017</c:v>
                </c:pt>
                <c:pt idx="739">
                  <c:v>03-03-2017</c:v>
                </c:pt>
                <c:pt idx="740">
                  <c:v>06-03-2017</c:v>
                </c:pt>
                <c:pt idx="741">
                  <c:v>07-03-2017</c:v>
                </c:pt>
                <c:pt idx="742">
                  <c:v>08-03-2017</c:v>
                </c:pt>
                <c:pt idx="743">
                  <c:v>09-03-2017</c:v>
                </c:pt>
                <c:pt idx="744">
                  <c:v>10-03-2017</c:v>
                </c:pt>
                <c:pt idx="745">
                  <c:v>13-03-2017</c:v>
                </c:pt>
                <c:pt idx="746">
                  <c:v>14-03-2017</c:v>
                </c:pt>
                <c:pt idx="747">
                  <c:v>15-03-2017</c:v>
                </c:pt>
                <c:pt idx="748">
                  <c:v>16-03-2017</c:v>
                </c:pt>
                <c:pt idx="749">
                  <c:v>17-03-2017</c:v>
                </c:pt>
                <c:pt idx="750">
                  <c:v>20-03-2017</c:v>
                </c:pt>
                <c:pt idx="751">
                  <c:v>21-03-2017</c:v>
                </c:pt>
                <c:pt idx="752">
                  <c:v>22-03-2017</c:v>
                </c:pt>
                <c:pt idx="753">
                  <c:v>23-03-2017</c:v>
                </c:pt>
                <c:pt idx="754">
                  <c:v>24-03-2017</c:v>
                </c:pt>
                <c:pt idx="755">
                  <c:v>27-03-2017</c:v>
                </c:pt>
                <c:pt idx="756">
                  <c:v>28-03-2017</c:v>
                </c:pt>
                <c:pt idx="757">
                  <c:v>29-03-2017</c:v>
                </c:pt>
                <c:pt idx="758">
                  <c:v>30-03-2017</c:v>
                </c:pt>
                <c:pt idx="759">
                  <c:v>31-03-2017</c:v>
                </c:pt>
                <c:pt idx="760">
                  <c:v>03-04-2017</c:v>
                </c:pt>
                <c:pt idx="761">
                  <c:v>04-04-2017</c:v>
                </c:pt>
                <c:pt idx="762">
                  <c:v>05-04-2017</c:v>
                </c:pt>
                <c:pt idx="763">
                  <c:v>06-04-2017</c:v>
                </c:pt>
                <c:pt idx="764">
                  <c:v>07-04-2017</c:v>
                </c:pt>
                <c:pt idx="765">
                  <c:v>10-04-2017</c:v>
                </c:pt>
                <c:pt idx="766">
                  <c:v>11-04-2017</c:v>
                </c:pt>
                <c:pt idx="767">
                  <c:v>12-04-2017</c:v>
                </c:pt>
                <c:pt idx="768">
                  <c:v>13-04-2017</c:v>
                </c:pt>
                <c:pt idx="769">
                  <c:v>17-04-2017</c:v>
                </c:pt>
                <c:pt idx="770">
                  <c:v>18-04-2017</c:v>
                </c:pt>
                <c:pt idx="771">
                  <c:v>19-04-2017</c:v>
                </c:pt>
                <c:pt idx="772">
                  <c:v>20-04-2017</c:v>
                </c:pt>
                <c:pt idx="773">
                  <c:v>21-04-2017</c:v>
                </c:pt>
                <c:pt idx="774">
                  <c:v>24-04-2017</c:v>
                </c:pt>
                <c:pt idx="775">
                  <c:v>25-04-2017</c:v>
                </c:pt>
                <c:pt idx="776">
                  <c:v>26-04-2017</c:v>
                </c:pt>
                <c:pt idx="777">
                  <c:v>27-04-2017</c:v>
                </c:pt>
                <c:pt idx="778">
                  <c:v>28-04-2017</c:v>
                </c:pt>
                <c:pt idx="779">
                  <c:v>01-05-2017</c:v>
                </c:pt>
                <c:pt idx="780">
                  <c:v>02-05-2017</c:v>
                </c:pt>
                <c:pt idx="781">
                  <c:v>03-05-2017</c:v>
                </c:pt>
                <c:pt idx="782">
                  <c:v>04-05-2017</c:v>
                </c:pt>
                <c:pt idx="783">
                  <c:v>05-05-2017</c:v>
                </c:pt>
                <c:pt idx="784">
                  <c:v>08-05-2017</c:v>
                </c:pt>
                <c:pt idx="785">
                  <c:v>09-05-2017</c:v>
                </c:pt>
                <c:pt idx="786">
                  <c:v>10-05-2017</c:v>
                </c:pt>
                <c:pt idx="787">
                  <c:v>11-05-2017</c:v>
                </c:pt>
                <c:pt idx="788">
                  <c:v>12-05-2017</c:v>
                </c:pt>
                <c:pt idx="789">
                  <c:v>15-05-2017</c:v>
                </c:pt>
                <c:pt idx="790">
                  <c:v>16-05-2017</c:v>
                </c:pt>
                <c:pt idx="791">
                  <c:v>17-05-2017</c:v>
                </c:pt>
                <c:pt idx="792">
                  <c:v>18-05-2017</c:v>
                </c:pt>
                <c:pt idx="793">
                  <c:v>19-05-2017</c:v>
                </c:pt>
                <c:pt idx="794">
                  <c:v>22-05-2017</c:v>
                </c:pt>
                <c:pt idx="795">
                  <c:v>23-05-2017</c:v>
                </c:pt>
                <c:pt idx="796">
                  <c:v>24-05-2017</c:v>
                </c:pt>
                <c:pt idx="797">
                  <c:v>25-05-2017</c:v>
                </c:pt>
                <c:pt idx="798">
                  <c:v>26-05-2017</c:v>
                </c:pt>
                <c:pt idx="799">
                  <c:v>30-05-2017</c:v>
                </c:pt>
                <c:pt idx="800">
                  <c:v>31-05-2017</c:v>
                </c:pt>
                <c:pt idx="801">
                  <c:v>01-06-2017</c:v>
                </c:pt>
                <c:pt idx="802">
                  <c:v>02-06-2017</c:v>
                </c:pt>
                <c:pt idx="803">
                  <c:v>05-06-2017</c:v>
                </c:pt>
                <c:pt idx="804">
                  <c:v>06-06-2017</c:v>
                </c:pt>
                <c:pt idx="805">
                  <c:v>07-06-2017</c:v>
                </c:pt>
                <c:pt idx="806">
                  <c:v>08-06-2017</c:v>
                </c:pt>
                <c:pt idx="807">
                  <c:v>09-06-2017</c:v>
                </c:pt>
                <c:pt idx="808">
                  <c:v>12-06-2017</c:v>
                </c:pt>
                <c:pt idx="809">
                  <c:v>13-06-2017</c:v>
                </c:pt>
                <c:pt idx="810">
                  <c:v>14-06-2017</c:v>
                </c:pt>
                <c:pt idx="811">
                  <c:v>15-06-2017</c:v>
                </c:pt>
                <c:pt idx="812">
                  <c:v>16-06-2017</c:v>
                </c:pt>
                <c:pt idx="813">
                  <c:v>19-06-2017</c:v>
                </c:pt>
                <c:pt idx="814">
                  <c:v>20-06-2017</c:v>
                </c:pt>
                <c:pt idx="815">
                  <c:v>21-06-2017</c:v>
                </c:pt>
                <c:pt idx="816">
                  <c:v>22-06-2017</c:v>
                </c:pt>
                <c:pt idx="817">
                  <c:v>23-06-2017</c:v>
                </c:pt>
                <c:pt idx="818">
                  <c:v>26-06-2017</c:v>
                </c:pt>
                <c:pt idx="819">
                  <c:v>27-06-2017</c:v>
                </c:pt>
                <c:pt idx="820">
                  <c:v>28-06-2017</c:v>
                </c:pt>
                <c:pt idx="821">
                  <c:v>29-06-2017</c:v>
                </c:pt>
                <c:pt idx="822">
                  <c:v>30-06-2017</c:v>
                </c:pt>
                <c:pt idx="823">
                  <c:v>03-07-2017</c:v>
                </c:pt>
                <c:pt idx="824">
                  <c:v>05-07-2017</c:v>
                </c:pt>
                <c:pt idx="825">
                  <c:v>06-07-2017</c:v>
                </c:pt>
                <c:pt idx="826">
                  <c:v>07-07-2017</c:v>
                </c:pt>
                <c:pt idx="827">
                  <c:v>10-07-2017</c:v>
                </c:pt>
                <c:pt idx="828">
                  <c:v>11-07-2017</c:v>
                </c:pt>
                <c:pt idx="829">
                  <c:v>12-07-2017</c:v>
                </c:pt>
                <c:pt idx="830">
                  <c:v>13-07-2017</c:v>
                </c:pt>
                <c:pt idx="831">
                  <c:v>14-07-2017</c:v>
                </c:pt>
                <c:pt idx="832">
                  <c:v>17-07-2017</c:v>
                </c:pt>
                <c:pt idx="833">
                  <c:v>18-07-2017</c:v>
                </c:pt>
                <c:pt idx="834">
                  <c:v>19-07-2017</c:v>
                </c:pt>
                <c:pt idx="835">
                  <c:v>20-07-2017</c:v>
                </c:pt>
                <c:pt idx="836">
                  <c:v>21-07-2017</c:v>
                </c:pt>
                <c:pt idx="837">
                  <c:v>24-07-2017</c:v>
                </c:pt>
                <c:pt idx="838">
                  <c:v>25-07-2017</c:v>
                </c:pt>
                <c:pt idx="839">
                  <c:v>26-07-2017</c:v>
                </c:pt>
                <c:pt idx="840">
                  <c:v>27-07-2017</c:v>
                </c:pt>
                <c:pt idx="841">
                  <c:v>28-07-2017</c:v>
                </c:pt>
                <c:pt idx="842">
                  <c:v>31-07-2017</c:v>
                </c:pt>
                <c:pt idx="843">
                  <c:v>01-08-2017</c:v>
                </c:pt>
                <c:pt idx="844">
                  <c:v>02-08-2017</c:v>
                </c:pt>
                <c:pt idx="845">
                  <c:v>03-08-2017</c:v>
                </c:pt>
                <c:pt idx="846">
                  <c:v>04-08-2017</c:v>
                </c:pt>
                <c:pt idx="847">
                  <c:v>07-08-2017</c:v>
                </c:pt>
                <c:pt idx="848">
                  <c:v>08-08-2017</c:v>
                </c:pt>
                <c:pt idx="849">
                  <c:v>09-08-2017</c:v>
                </c:pt>
                <c:pt idx="850">
                  <c:v>10-08-2017</c:v>
                </c:pt>
                <c:pt idx="851">
                  <c:v>11-08-2017</c:v>
                </c:pt>
                <c:pt idx="852">
                  <c:v>14-08-2017</c:v>
                </c:pt>
                <c:pt idx="853">
                  <c:v>15-08-2017</c:v>
                </c:pt>
                <c:pt idx="854">
                  <c:v>16-08-2017</c:v>
                </c:pt>
                <c:pt idx="855">
                  <c:v>17-08-2017</c:v>
                </c:pt>
                <c:pt idx="856">
                  <c:v>18-08-2017</c:v>
                </c:pt>
                <c:pt idx="857">
                  <c:v>21-08-2017</c:v>
                </c:pt>
                <c:pt idx="858">
                  <c:v>22-08-2017</c:v>
                </c:pt>
                <c:pt idx="859">
                  <c:v>23-08-2017</c:v>
                </c:pt>
                <c:pt idx="860">
                  <c:v>24-08-2017</c:v>
                </c:pt>
                <c:pt idx="861">
                  <c:v>25-08-2017</c:v>
                </c:pt>
                <c:pt idx="862">
                  <c:v>28-08-2017</c:v>
                </c:pt>
                <c:pt idx="863">
                  <c:v>29-08-2017</c:v>
                </c:pt>
                <c:pt idx="864">
                  <c:v>30-08-2017</c:v>
                </c:pt>
                <c:pt idx="865">
                  <c:v>31-08-2017</c:v>
                </c:pt>
                <c:pt idx="866">
                  <c:v>01-09-2017</c:v>
                </c:pt>
                <c:pt idx="867">
                  <c:v>05-09-2017</c:v>
                </c:pt>
                <c:pt idx="868">
                  <c:v>06-09-2017</c:v>
                </c:pt>
                <c:pt idx="869">
                  <c:v>07-09-2017</c:v>
                </c:pt>
                <c:pt idx="870">
                  <c:v>08-09-2017</c:v>
                </c:pt>
                <c:pt idx="871">
                  <c:v>11-09-2017</c:v>
                </c:pt>
                <c:pt idx="872">
                  <c:v>12-09-2017</c:v>
                </c:pt>
                <c:pt idx="873">
                  <c:v>13-09-2017</c:v>
                </c:pt>
                <c:pt idx="874">
                  <c:v>14-09-2017</c:v>
                </c:pt>
                <c:pt idx="875">
                  <c:v>15-09-2017</c:v>
                </c:pt>
                <c:pt idx="876">
                  <c:v>18-09-2017</c:v>
                </c:pt>
                <c:pt idx="877">
                  <c:v>19-09-2017</c:v>
                </c:pt>
                <c:pt idx="878">
                  <c:v>20-09-2017</c:v>
                </c:pt>
                <c:pt idx="879">
                  <c:v>21-09-2017</c:v>
                </c:pt>
                <c:pt idx="880">
                  <c:v>22-09-2017</c:v>
                </c:pt>
                <c:pt idx="881">
                  <c:v>25-09-2017</c:v>
                </c:pt>
                <c:pt idx="882">
                  <c:v>26-09-2017</c:v>
                </c:pt>
                <c:pt idx="883">
                  <c:v>27-09-2017</c:v>
                </c:pt>
                <c:pt idx="884">
                  <c:v>28-09-2017</c:v>
                </c:pt>
                <c:pt idx="885">
                  <c:v>29-09-2017</c:v>
                </c:pt>
                <c:pt idx="886">
                  <c:v>02-10-2017</c:v>
                </c:pt>
                <c:pt idx="887">
                  <c:v>03-10-2017</c:v>
                </c:pt>
                <c:pt idx="888">
                  <c:v>04-10-2017</c:v>
                </c:pt>
                <c:pt idx="889">
                  <c:v>05-10-2017</c:v>
                </c:pt>
                <c:pt idx="890">
                  <c:v>06-10-2017</c:v>
                </c:pt>
                <c:pt idx="891">
                  <c:v>09-10-2017</c:v>
                </c:pt>
                <c:pt idx="892">
                  <c:v>10-10-2017</c:v>
                </c:pt>
                <c:pt idx="893">
                  <c:v>11-10-2017</c:v>
                </c:pt>
                <c:pt idx="894">
                  <c:v>12-10-2017</c:v>
                </c:pt>
                <c:pt idx="895">
                  <c:v>13-10-2017</c:v>
                </c:pt>
                <c:pt idx="896">
                  <c:v>16-10-2017</c:v>
                </c:pt>
                <c:pt idx="897">
                  <c:v>17-10-2017</c:v>
                </c:pt>
                <c:pt idx="898">
                  <c:v>18-10-2017</c:v>
                </c:pt>
                <c:pt idx="899">
                  <c:v>19-10-2017</c:v>
                </c:pt>
                <c:pt idx="900">
                  <c:v>20-10-2017</c:v>
                </c:pt>
                <c:pt idx="901">
                  <c:v>23-10-2017</c:v>
                </c:pt>
                <c:pt idx="902">
                  <c:v>24-10-2017</c:v>
                </c:pt>
                <c:pt idx="903">
                  <c:v>25-10-2017</c:v>
                </c:pt>
                <c:pt idx="904">
                  <c:v>26-10-2017</c:v>
                </c:pt>
                <c:pt idx="905">
                  <c:v>27-10-2017</c:v>
                </c:pt>
                <c:pt idx="906">
                  <c:v>30-10-2017</c:v>
                </c:pt>
                <c:pt idx="907">
                  <c:v>31-10-2017</c:v>
                </c:pt>
                <c:pt idx="908">
                  <c:v>01-11-2017</c:v>
                </c:pt>
                <c:pt idx="909">
                  <c:v>02-11-2017</c:v>
                </c:pt>
                <c:pt idx="910">
                  <c:v>03-11-2017</c:v>
                </c:pt>
                <c:pt idx="911">
                  <c:v>06-11-2017</c:v>
                </c:pt>
                <c:pt idx="912">
                  <c:v>07-11-2017</c:v>
                </c:pt>
                <c:pt idx="913">
                  <c:v>08-11-2017</c:v>
                </c:pt>
                <c:pt idx="914">
                  <c:v>09-11-2017</c:v>
                </c:pt>
                <c:pt idx="915">
                  <c:v>10-11-2017</c:v>
                </c:pt>
                <c:pt idx="916">
                  <c:v>13-11-2017</c:v>
                </c:pt>
                <c:pt idx="917">
                  <c:v>14-11-2017</c:v>
                </c:pt>
                <c:pt idx="918">
                  <c:v>15-11-2017</c:v>
                </c:pt>
                <c:pt idx="919">
                  <c:v>16-11-2017</c:v>
                </c:pt>
                <c:pt idx="920">
                  <c:v>17-11-2017</c:v>
                </c:pt>
                <c:pt idx="921">
                  <c:v>20-11-2017</c:v>
                </c:pt>
                <c:pt idx="922">
                  <c:v>21-11-2017</c:v>
                </c:pt>
                <c:pt idx="923">
                  <c:v>22-11-2017</c:v>
                </c:pt>
                <c:pt idx="924">
                  <c:v>24-11-2017</c:v>
                </c:pt>
                <c:pt idx="925">
                  <c:v>27-11-2017</c:v>
                </c:pt>
                <c:pt idx="926">
                  <c:v>28-11-2017</c:v>
                </c:pt>
                <c:pt idx="927">
                  <c:v>29-11-2017</c:v>
                </c:pt>
                <c:pt idx="928">
                  <c:v>30-11-2017</c:v>
                </c:pt>
                <c:pt idx="929">
                  <c:v>01-12-2017</c:v>
                </c:pt>
                <c:pt idx="930">
                  <c:v>04-12-2017</c:v>
                </c:pt>
                <c:pt idx="931">
                  <c:v>05-12-2017</c:v>
                </c:pt>
                <c:pt idx="932">
                  <c:v>06-12-2017</c:v>
                </c:pt>
                <c:pt idx="933">
                  <c:v>07-12-2017</c:v>
                </c:pt>
                <c:pt idx="934">
                  <c:v>08-12-2017</c:v>
                </c:pt>
                <c:pt idx="935">
                  <c:v>11-12-2017</c:v>
                </c:pt>
                <c:pt idx="936">
                  <c:v>12-12-2017</c:v>
                </c:pt>
                <c:pt idx="937">
                  <c:v>13-12-2017</c:v>
                </c:pt>
                <c:pt idx="938">
                  <c:v>14-12-2017</c:v>
                </c:pt>
                <c:pt idx="939">
                  <c:v>15-12-2017</c:v>
                </c:pt>
                <c:pt idx="940">
                  <c:v>18-12-2017</c:v>
                </c:pt>
                <c:pt idx="941">
                  <c:v>19-12-2017</c:v>
                </c:pt>
                <c:pt idx="942">
                  <c:v>20-12-2017</c:v>
                </c:pt>
                <c:pt idx="943">
                  <c:v>21-12-2017</c:v>
                </c:pt>
                <c:pt idx="944">
                  <c:v>22-12-2017</c:v>
                </c:pt>
                <c:pt idx="945">
                  <c:v>26-12-2017</c:v>
                </c:pt>
                <c:pt idx="946">
                  <c:v>27-12-2017</c:v>
                </c:pt>
                <c:pt idx="947">
                  <c:v>28-12-2017</c:v>
                </c:pt>
                <c:pt idx="948">
                  <c:v>29-12-2017</c:v>
                </c:pt>
                <c:pt idx="949">
                  <c:v>02-01-2018</c:v>
                </c:pt>
                <c:pt idx="950">
                  <c:v>03-01-2018</c:v>
                </c:pt>
                <c:pt idx="951">
                  <c:v>04-01-2018</c:v>
                </c:pt>
                <c:pt idx="952">
                  <c:v>05-01-2018</c:v>
                </c:pt>
                <c:pt idx="953">
                  <c:v>08-01-2018</c:v>
                </c:pt>
                <c:pt idx="954">
                  <c:v>09-01-2018</c:v>
                </c:pt>
                <c:pt idx="955">
                  <c:v>10-01-2018</c:v>
                </c:pt>
                <c:pt idx="956">
                  <c:v>11-01-2018</c:v>
                </c:pt>
                <c:pt idx="957">
                  <c:v>12-01-2018</c:v>
                </c:pt>
                <c:pt idx="958">
                  <c:v>16-01-2018</c:v>
                </c:pt>
                <c:pt idx="959">
                  <c:v>17-01-2018</c:v>
                </c:pt>
                <c:pt idx="960">
                  <c:v>18-01-2018</c:v>
                </c:pt>
                <c:pt idx="961">
                  <c:v>19-01-2018</c:v>
                </c:pt>
                <c:pt idx="962">
                  <c:v>22-01-2018</c:v>
                </c:pt>
                <c:pt idx="963">
                  <c:v>23-01-2018</c:v>
                </c:pt>
                <c:pt idx="964">
                  <c:v>24-01-2018</c:v>
                </c:pt>
                <c:pt idx="965">
                  <c:v>25-01-2018</c:v>
                </c:pt>
                <c:pt idx="966">
                  <c:v>26-01-2018</c:v>
                </c:pt>
                <c:pt idx="967">
                  <c:v>29-01-2018</c:v>
                </c:pt>
                <c:pt idx="968">
                  <c:v>30-01-2018</c:v>
                </c:pt>
                <c:pt idx="969">
                  <c:v>31-01-2018</c:v>
                </c:pt>
                <c:pt idx="970">
                  <c:v>01-02-2018</c:v>
                </c:pt>
                <c:pt idx="971">
                  <c:v>02-02-2018</c:v>
                </c:pt>
                <c:pt idx="972">
                  <c:v>05-02-2018</c:v>
                </c:pt>
                <c:pt idx="973">
                  <c:v>06-02-2018</c:v>
                </c:pt>
                <c:pt idx="974">
                  <c:v>07-02-2018</c:v>
                </c:pt>
              </c:strCache>
            </c:strRef>
          </c:cat>
          <c:val>
            <c:numRef>
              <c:f>'Google KPI'!$F$3:$F$978</c:f>
              <c:numCache>
                <c:formatCode>General</c:formatCode>
                <c:ptCount val="975"/>
                <c:pt idx="0">
                  <c:v>558.46</c:v>
                </c:pt>
                <c:pt idx="1">
                  <c:v>559.99</c:v>
                </c:pt>
                <c:pt idx="2">
                  <c:v>556.97</c:v>
                </c:pt>
                <c:pt idx="3">
                  <c:v>567.16</c:v>
                </c:pt>
                <c:pt idx="4">
                  <c:v>567</c:v>
                </c:pt>
                <c:pt idx="5">
                  <c:v>569.74</c:v>
                </c:pt>
                <c:pt idx="6">
                  <c:v>543.14</c:v>
                </c:pt>
                <c:pt idx="7">
                  <c:v>538.15</c:v>
                </c:pt>
                <c:pt idx="8">
                  <c:v>554.9</c:v>
                </c:pt>
                <c:pt idx="9">
                  <c:v>564.14</c:v>
                </c:pt>
                <c:pt idx="10">
                  <c:v>540.95000000000005</c:v>
                </c:pt>
                <c:pt idx="11">
                  <c:v>530.6</c:v>
                </c:pt>
                <c:pt idx="12">
                  <c:v>532.52</c:v>
                </c:pt>
                <c:pt idx="13">
                  <c:v>536.44000000000005</c:v>
                </c:pt>
                <c:pt idx="14">
                  <c:v>556.54</c:v>
                </c:pt>
                <c:pt idx="15">
                  <c:v>536.1</c:v>
                </c:pt>
                <c:pt idx="16">
                  <c:v>528.62</c:v>
                </c:pt>
                <c:pt idx="17">
                  <c:v>534.80999999999995</c:v>
                </c:pt>
                <c:pt idx="18">
                  <c:v>526.94000000000005</c:v>
                </c:pt>
                <c:pt idx="19">
                  <c:v>525.16</c:v>
                </c:pt>
                <c:pt idx="20">
                  <c:v>516.17999999999995</c:v>
                </c:pt>
                <c:pt idx="21">
                  <c:v>517.15</c:v>
                </c:pt>
                <c:pt idx="22">
                  <c:v>527.70000000000005</c:v>
                </c:pt>
                <c:pt idx="23">
                  <c:v>526.66</c:v>
                </c:pt>
                <c:pt idx="24">
                  <c:v>531.35</c:v>
                </c:pt>
                <c:pt idx="25">
                  <c:v>527.92999999999995</c:v>
                </c:pt>
                <c:pt idx="26">
                  <c:v>527.80999999999995</c:v>
                </c:pt>
                <c:pt idx="27">
                  <c:v>515.14</c:v>
                </c:pt>
                <c:pt idx="28">
                  <c:v>509.96</c:v>
                </c:pt>
                <c:pt idx="29">
                  <c:v>511</c:v>
                </c:pt>
                <c:pt idx="30">
                  <c:v>518.73</c:v>
                </c:pt>
                <c:pt idx="31">
                  <c:v>529.91999999999996</c:v>
                </c:pt>
                <c:pt idx="32">
                  <c:v>533.09</c:v>
                </c:pt>
                <c:pt idx="33">
                  <c:v>526.65</c:v>
                </c:pt>
                <c:pt idx="34">
                  <c:v>519.98</c:v>
                </c:pt>
                <c:pt idx="35">
                  <c:v>520.63</c:v>
                </c:pt>
                <c:pt idx="36">
                  <c:v>528.86</c:v>
                </c:pt>
                <c:pt idx="37">
                  <c:v>529.77</c:v>
                </c:pt>
                <c:pt idx="38">
                  <c:v>538.94000000000005</c:v>
                </c:pt>
                <c:pt idx="39">
                  <c:v>545.05999999999995</c:v>
                </c:pt>
                <c:pt idx="40">
                  <c:v>552.70000000000005</c:v>
                </c:pt>
                <c:pt idx="41">
                  <c:v>565.95000000000005</c:v>
                </c:pt>
                <c:pt idx="42">
                  <c:v>561.67999999999995</c:v>
                </c:pt>
                <c:pt idx="43">
                  <c:v>560.08000000000004</c:v>
                </c:pt>
                <c:pt idx="44">
                  <c:v>559.89</c:v>
                </c:pt>
                <c:pt idx="45">
                  <c:v>553.92999999999995</c:v>
                </c:pt>
                <c:pt idx="46">
                  <c:v>544.94000000000005</c:v>
                </c:pt>
                <c:pt idx="47">
                  <c:v>544.66</c:v>
                </c:pt>
                <c:pt idx="48">
                  <c:v>553.9</c:v>
                </c:pt>
                <c:pt idx="49">
                  <c:v>556.33000000000004</c:v>
                </c:pt>
                <c:pt idx="50">
                  <c:v>562.12</c:v>
                </c:pt>
                <c:pt idx="51">
                  <c:v>560.54999999999995</c:v>
                </c:pt>
                <c:pt idx="52">
                  <c:v>558.84</c:v>
                </c:pt>
                <c:pt idx="53">
                  <c:v>551.35</c:v>
                </c:pt>
                <c:pt idx="54">
                  <c:v>551.76</c:v>
                </c:pt>
                <c:pt idx="55">
                  <c:v>544.28</c:v>
                </c:pt>
                <c:pt idx="56">
                  <c:v>543.01</c:v>
                </c:pt>
                <c:pt idx="57">
                  <c:v>553.37</c:v>
                </c:pt>
                <c:pt idx="58">
                  <c:v>554.9</c:v>
                </c:pt>
                <c:pt idx="59">
                  <c:v>556.36</c:v>
                </c:pt>
                <c:pt idx="60">
                  <c:v>564.95000000000005</c:v>
                </c:pt>
                <c:pt idx="61">
                  <c:v>564.62</c:v>
                </c:pt>
                <c:pt idx="62">
                  <c:v>578.65</c:v>
                </c:pt>
                <c:pt idx="63">
                  <c:v>576</c:v>
                </c:pt>
                <c:pt idx="64">
                  <c:v>577.24</c:v>
                </c:pt>
                <c:pt idx="65">
                  <c:v>575.28</c:v>
                </c:pt>
                <c:pt idx="66">
                  <c:v>582.66999999999996</c:v>
                </c:pt>
                <c:pt idx="67">
                  <c:v>582.33500000000004</c:v>
                </c:pt>
                <c:pt idx="68">
                  <c:v>584.73</c:v>
                </c:pt>
                <c:pt idx="69">
                  <c:v>582.25</c:v>
                </c:pt>
                <c:pt idx="70">
                  <c:v>571.09</c:v>
                </c:pt>
                <c:pt idx="71">
                  <c:v>576.08000000000004</c:v>
                </c:pt>
                <c:pt idx="72">
                  <c:v>571.1</c:v>
                </c:pt>
                <c:pt idx="73">
                  <c:v>579.17999999999995</c:v>
                </c:pt>
                <c:pt idx="74">
                  <c:v>584.87</c:v>
                </c:pt>
                <c:pt idx="75">
                  <c:v>584.78</c:v>
                </c:pt>
                <c:pt idx="76">
                  <c:v>582.66</c:v>
                </c:pt>
                <c:pt idx="77">
                  <c:v>573.72990000000004</c:v>
                </c:pt>
                <c:pt idx="78">
                  <c:v>595.08000000000004</c:v>
                </c:pt>
                <c:pt idx="79">
                  <c:v>589.47</c:v>
                </c:pt>
                <c:pt idx="80">
                  <c:v>594.74</c:v>
                </c:pt>
                <c:pt idx="81">
                  <c:v>595.98</c:v>
                </c:pt>
                <c:pt idx="82">
                  <c:v>593.35</c:v>
                </c:pt>
                <c:pt idx="83">
                  <c:v>589.02</c:v>
                </c:pt>
                <c:pt idx="84">
                  <c:v>590.6</c:v>
                </c:pt>
                <c:pt idx="85">
                  <c:v>585.61</c:v>
                </c:pt>
                <c:pt idx="86">
                  <c:v>587.41999999999996</c:v>
                </c:pt>
                <c:pt idx="87">
                  <c:v>571.6</c:v>
                </c:pt>
                <c:pt idx="88">
                  <c:v>566.07000000000005</c:v>
                </c:pt>
                <c:pt idx="89">
                  <c:v>573.15</c:v>
                </c:pt>
                <c:pt idx="90">
                  <c:v>565.07000000000005</c:v>
                </c:pt>
                <c:pt idx="91">
                  <c:v>566.37400000000002</c:v>
                </c:pt>
                <c:pt idx="92">
                  <c:v>563.36</c:v>
                </c:pt>
                <c:pt idx="93">
                  <c:v>568.77</c:v>
                </c:pt>
                <c:pt idx="94">
                  <c:v>567.88</c:v>
                </c:pt>
                <c:pt idx="95">
                  <c:v>562.73</c:v>
                </c:pt>
                <c:pt idx="96">
                  <c:v>574.78</c:v>
                </c:pt>
                <c:pt idx="97">
                  <c:v>574.65</c:v>
                </c:pt>
                <c:pt idx="98">
                  <c:v>573.48</c:v>
                </c:pt>
                <c:pt idx="99">
                  <c:v>582.16</c:v>
                </c:pt>
                <c:pt idx="100">
                  <c:v>586.86</c:v>
                </c:pt>
                <c:pt idx="101">
                  <c:v>584.49</c:v>
                </c:pt>
                <c:pt idx="102">
                  <c:v>583.37</c:v>
                </c:pt>
                <c:pt idx="103">
                  <c:v>582.55999999999995</c:v>
                </c:pt>
                <c:pt idx="104">
                  <c:v>580.20000000000005</c:v>
                </c:pt>
                <c:pt idx="105">
                  <c:v>577.86</c:v>
                </c:pt>
                <c:pt idx="106">
                  <c:v>571</c:v>
                </c:pt>
                <c:pt idx="107">
                  <c:v>569.20000000000005</c:v>
                </c:pt>
                <c:pt idx="108">
                  <c:v>571.6</c:v>
                </c:pt>
                <c:pt idx="109">
                  <c:v>577.33000000000004</c:v>
                </c:pt>
                <c:pt idx="110">
                  <c:v>577.94000000000005</c:v>
                </c:pt>
                <c:pt idx="111">
                  <c:v>581.98</c:v>
                </c:pt>
                <c:pt idx="112">
                  <c:v>586.08000000000004</c:v>
                </c:pt>
                <c:pt idx="113">
                  <c:v>589.72</c:v>
                </c:pt>
                <c:pt idx="114">
                  <c:v>581.01</c:v>
                </c:pt>
                <c:pt idx="115">
                  <c:v>583.1</c:v>
                </c:pt>
                <c:pt idx="116">
                  <c:v>581.35</c:v>
                </c:pt>
                <c:pt idx="117">
                  <c:v>575.62</c:v>
                </c:pt>
                <c:pt idx="118">
                  <c:v>573.1</c:v>
                </c:pt>
                <c:pt idx="119">
                  <c:v>579.95000000000005</c:v>
                </c:pt>
                <c:pt idx="120">
                  <c:v>584.77</c:v>
                </c:pt>
                <c:pt idx="121">
                  <c:v>589.27</c:v>
                </c:pt>
                <c:pt idx="122">
                  <c:v>596.08000000000004</c:v>
                </c:pt>
                <c:pt idx="123">
                  <c:v>587.37</c:v>
                </c:pt>
                <c:pt idx="124">
                  <c:v>581.13</c:v>
                </c:pt>
                <c:pt idx="125">
                  <c:v>587.99</c:v>
                </c:pt>
                <c:pt idx="126">
                  <c:v>575.05999999999995</c:v>
                </c:pt>
                <c:pt idx="127">
                  <c:v>577.1</c:v>
                </c:pt>
                <c:pt idx="128">
                  <c:v>576.36</c:v>
                </c:pt>
                <c:pt idx="129">
                  <c:v>577.36</c:v>
                </c:pt>
                <c:pt idx="130">
                  <c:v>568.27</c:v>
                </c:pt>
                <c:pt idx="131">
                  <c:v>570.08000000000004</c:v>
                </c:pt>
                <c:pt idx="132">
                  <c:v>575.28</c:v>
                </c:pt>
                <c:pt idx="133">
                  <c:v>577.35</c:v>
                </c:pt>
                <c:pt idx="134">
                  <c:v>563.74</c:v>
                </c:pt>
                <c:pt idx="135">
                  <c:v>572.5</c:v>
                </c:pt>
                <c:pt idx="136">
                  <c:v>560.88</c:v>
                </c:pt>
                <c:pt idx="137">
                  <c:v>544.49</c:v>
                </c:pt>
                <c:pt idx="138">
                  <c:v>533.21</c:v>
                </c:pt>
                <c:pt idx="139">
                  <c:v>537.94000000000005</c:v>
                </c:pt>
                <c:pt idx="140">
                  <c:v>530.03</c:v>
                </c:pt>
                <c:pt idx="141">
                  <c:v>524.51</c:v>
                </c:pt>
                <c:pt idx="142">
                  <c:v>511.17</c:v>
                </c:pt>
                <c:pt idx="143">
                  <c:v>520.84</c:v>
                </c:pt>
                <c:pt idx="144">
                  <c:v>526.54</c:v>
                </c:pt>
                <c:pt idx="145">
                  <c:v>532.71</c:v>
                </c:pt>
                <c:pt idx="146">
                  <c:v>543.98</c:v>
                </c:pt>
                <c:pt idx="147">
                  <c:v>539.78</c:v>
                </c:pt>
                <c:pt idx="148">
                  <c:v>540.77</c:v>
                </c:pt>
                <c:pt idx="149">
                  <c:v>548.9</c:v>
                </c:pt>
                <c:pt idx="150">
                  <c:v>549.33000000000004</c:v>
                </c:pt>
                <c:pt idx="151">
                  <c:v>550.30999999999995</c:v>
                </c:pt>
                <c:pt idx="152">
                  <c:v>559.08000000000004</c:v>
                </c:pt>
                <c:pt idx="153">
                  <c:v>555.22</c:v>
                </c:pt>
                <c:pt idx="154">
                  <c:v>554.11</c:v>
                </c:pt>
                <c:pt idx="155">
                  <c:v>545.91999999999996</c:v>
                </c:pt>
                <c:pt idx="156">
                  <c:v>542.04</c:v>
                </c:pt>
                <c:pt idx="157">
                  <c:v>541.01</c:v>
                </c:pt>
                <c:pt idx="158">
                  <c:v>547.49</c:v>
                </c:pt>
                <c:pt idx="159">
                  <c:v>550.29</c:v>
                </c:pt>
                <c:pt idx="160">
                  <c:v>547.30999999999995</c:v>
                </c:pt>
                <c:pt idx="161">
                  <c:v>545.38</c:v>
                </c:pt>
                <c:pt idx="162">
                  <c:v>544.4</c:v>
                </c:pt>
                <c:pt idx="163">
                  <c:v>536.51</c:v>
                </c:pt>
                <c:pt idx="164">
                  <c:v>535.03</c:v>
                </c:pt>
                <c:pt idx="165">
                  <c:v>536.99</c:v>
                </c:pt>
                <c:pt idx="166">
                  <c:v>534.83000000000004</c:v>
                </c:pt>
                <c:pt idx="167">
                  <c:v>537.5</c:v>
                </c:pt>
                <c:pt idx="168">
                  <c:v>539.27</c:v>
                </c:pt>
                <c:pt idx="169">
                  <c:v>541.08000000000004</c:v>
                </c:pt>
                <c:pt idx="170">
                  <c:v>540.37</c:v>
                </c:pt>
                <c:pt idx="171">
                  <c:v>541.83000000000004</c:v>
                </c:pt>
                <c:pt idx="172">
                  <c:v>533.79999999999995</c:v>
                </c:pt>
                <c:pt idx="173">
                  <c:v>533.75</c:v>
                </c:pt>
                <c:pt idx="174">
                  <c:v>531.32000000000005</c:v>
                </c:pt>
                <c:pt idx="175">
                  <c:v>537.30999999999995</c:v>
                </c:pt>
                <c:pt idx="176">
                  <c:v>525.26</c:v>
                </c:pt>
                <c:pt idx="177">
                  <c:v>526.98</c:v>
                </c:pt>
                <c:pt idx="178">
                  <c:v>533.37</c:v>
                </c:pt>
                <c:pt idx="179">
                  <c:v>526.05999999999995</c:v>
                </c:pt>
                <c:pt idx="180">
                  <c:v>528.34</c:v>
                </c:pt>
                <c:pt idx="181">
                  <c:v>518.66</c:v>
                </c:pt>
                <c:pt idx="182">
                  <c:v>513.79999999999995</c:v>
                </c:pt>
                <c:pt idx="183">
                  <c:v>495.39</c:v>
                </c:pt>
                <c:pt idx="184">
                  <c:v>504.89</c:v>
                </c:pt>
                <c:pt idx="185">
                  <c:v>511.1</c:v>
                </c:pt>
                <c:pt idx="186">
                  <c:v>516.35</c:v>
                </c:pt>
                <c:pt idx="187">
                  <c:v>524.87</c:v>
                </c:pt>
                <c:pt idx="188">
                  <c:v>530.59</c:v>
                </c:pt>
                <c:pt idx="189">
                  <c:v>528.77</c:v>
                </c:pt>
                <c:pt idx="190">
                  <c:v>534.03</c:v>
                </c:pt>
                <c:pt idx="191">
                  <c:v>530.33000000000004</c:v>
                </c:pt>
                <c:pt idx="192">
                  <c:v>530.41999999999996</c:v>
                </c:pt>
                <c:pt idx="193">
                  <c:v>526.4</c:v>
                </c:pt>
                <c:pt idx="194">
                  <c:v>524.80999999999995</c:v>
                </c:pt>
                <c:pt idx="195">
                  <c:v>513.87</c:v>
                </c:pt>
                <c:pt idx="196">
                  <c:v>501.96</c:v>
                </c:pt>
                <c:pt idx="197">
                  <c:v>501.1</c:v>
                </c:pt>
                <c:pt idx="198">
                  <c:v>502.68</c:v>
                </c:pt>
                <c:pt idx="199">
                  <c:v>496.17</c:v>
                </c:pt>
                <c:pt idx="200">
                  <c:v>492.55</c:v>
                </c:pt>
                <c:pt idx="201">
                  <c:v>496.18</c:v>
                </c:pt>
                <c:pt idx="202">
                  <c:v>500.87</c:v>
                </c:pt>
                <c:pt idx="203">
                  <c:v>501.79</c:v>
                </c:pt>
                <c:pt idx="204">
                  <c:v>508.08</c:v>
                </c:pt>
                <c:pt idx="205">
                  <c:v>506.9</c:v>
                </c:pt>
                <c:pt idx="206">
                  <c:v>518.04</c:v>
                </c:pt>
                <c:pt idx="207">
                  <c:v>534.39</c:v>
                </c:pt>
                <c:pt idx="208">
                  <c:v>539.95000000000005</c:v>
                </c:pt>
                <c:pt idx="209">
                  <c:v>535.21</c:v>
                </c:pt>
                <c:pt idx="210">
                  <c:v>518.63</c:v>
                </c:pt>
                <c:pt idx="211">
                  <c:v>510</c:v>
                </c:pt>
                <c:pt idx="212">
                  <c:v>510.66</c:v>
                </c:pt>
                <c:pt idx="213">
                  <c:v>534.52</c:v>
                </c:pt>
                <c:pt idx="214">
                  <c:v>528.48</c:v>
                </c:pt>
                <c:pt idx="215">
                  <c:v>529.24</c:v>
                </c:pt>
                <c:pt idx="216">
                  <c:v>522.76</c:v>
                </c:pt>
                <c:pt idx="217">
                  <c:v>527.58000000000004</c:v>
                </c:pt>
                <c:pt idx="218">
                  <c:v>531</c:v>
                </c:pt>
                <c:pt idx="219">
                  <c:v>527.83000000000004</c:v>
                </c:pt>
                <c:pt idx="220">
                  <c:v>536.94000000000005</c:v>
                </c:pt>
                <c:pt idx="221">
                  <c:v>535.97</c:v>
                </c:pt>
                <c:pt idx="222">
                  <c:v>542.92999999999995</c:v>
                </c:pt>
                <c:pt idx="223">
                  <c:v>549.01</c:v>
                </c:pt>
                <c:pt idx="224">
                  <c:v>542.84</c:v>
                </c:pt>
                <c:pt idx="225">
                  <c:v>539.70000000000005</c:v>
                </c:pt>
                <c:pt idx="226">
                  <c:v>542.87</c:v>
                </c:pt>
                <c:pt idx="227">
                  <c:v>538.95000000000005</c:v>
                </c:pt>
                <c:pt idx="228">
                  <c:v>531.91</c:v>
                </c:pt>
                <c:pt idx="229">
                  <c:v>536.09</c:v>
                </c:pt>
                <c:pt idx="230">
                  <c:v>543.87</c:v>
                </c:pt>
                <c:pt idx="231">
                  <c:v>555.48</c:v>
                </c:pt>
                <c:pt idx="232">
                  <c:v>558.4</c:v>
                </c:pt>
                <c:pt idx="233">
                  <c:v>571.34</c:v>
                </c:pt>
                <c:pt idx="234">
                  <c:v>573.64</c:v>
                </c:pt>
                <c:pt idx="235">
                  <c:v>573.37</c:v>
                </c:pt>
                <c:pt idx="236">
                  <c:v>575.33000000000004</c:v>
                </c:pt>
                <c:pt idx="237">
                  <c:v>567.68499999999995</c:v>
                </c:pt>
                <c:pt idx="238">
                  <c:v>568.85</c:v>
                </c:pt>
                <c:pt idx="239">
                  <c:v>555.01</c:v>
                </c:pt>
                <c:pt idx="240">
                  <c:v>551.17999999999995</c:v>
                </c:pt>
                <c:pt idx="241">
                  <c:v>555.51</c:v>
                </c:pt>
                <c:pt idx="242">
                  <c:v>547.32000000000005</c:v>
                </c:pt>
                <c:pt idx="243">
                  <c:v>554.51</c:v>
                </c:pt>
                <c:pt idx="244">
                  <c:v>550.84</c:v>
                </c:pt>
                <c:pt idx="245">
                  <c:v>559.5</c:v>
                </c:pt>
                <c:pt idx="246">
                  <c:v>557.99</c:v>
                </c:pt>
                <c:pt idx="247">
                  <c:v>560.36</c:v>
                </c:pt>
                <c:pt idx="248">
                  <c:v>558.80999999999995</c:v>
                </c:pt>
                <c:pt idx="249">
                  <c:v>570.19000000000005</c:v>
                </c:pt>
                <c:pt idx="250">
                  <c:v>558.78499999999997</c:v>
                </c:pt>
                <c:pt idx="251">
                  <c:v>555.16999999999996</c:v>
                </c:pt>
                <c:pt idx="252">
                  <c:v>548.34</c:v>
                </c:pt>
                <c:pt idx="253">
                  <c:v>552.03</c:v>
                </c:pt>
                <c:pt idx="254">
                  <c:v>548</c:v>
                </c:pt>
                <c:pt idx="255">
                  <c:v>542.55999999999995</c:v>
                </c:pt>
                <c:pt idx="256">
                  <c:v>535.53</c:v>
                </c:pt>
                <c:pt idx="257">
                  <c:v>536.76499999999999</c:v>
                </c:pt>
                <c:pt idx="258">
                  <c:v>537.02</c:v>
                </c:pt>
                <c:pt idx="259">
                  <c:v>541.61</c:v>
                </c:pt>
                <c:pt idx="260">
                  <c:v>540.78</c:v>
                </c:pt>
                <c:pt idx="261">
                  <c:v>540.01</c:v>
                </c:pt>
                <c:pt idx="262">
                  <c:v>539.16999999999996</c:v>
                </c:pt>
                <c:pt idx="263">
                  <c:v>530.39</c:v>
                </c:pt>
                <c:pt idx="264">
                  <c:v>532.53</c:v>
                </c:pt>
                <c:pt idx="265">
                  <c:v>533.79999999999995</c:v>
                </c:pt>
                <c:pt idx="266">
                  <c:v>524.04999999999995</c:v>
                </c:pt>
                <c:pt idx="267">
                  <c:v>535.38</c:v>
                </c:pt>
                <c:pt idx="268">
                  <c:v>533.97</c:v>
                </c:pt>
                <c:pt idx="269">
                  <c:v>539.36500000000001</c:v>
                </c:pt>
                <c:pt idx="270">
                  <c:v>547</c:v>
                </c:pt>
                <c:pt idx="271">
                  <c:v>565.05999999999995</c:v>
                </c:pt>
                <c:pt idx="272">
                  <c:v>555.37</c:v>
                </c:pt>
                <c:pt idx="273">
                  <c:v>553.67999999999995</c:v>
                </c:pt>
                <c:pt idx="274">
                  <c:v>549.08000000000004</c:v>
                </c:pt>
                <c:pt idx="275">
                  <c:v>537.34</c:v>
                </c:pt>
                <c:pt idx="276">
                  <c:v>537.9</c:v>
                </c:pt>
                <c:pt idx="277">
                  <c:v>540.78</c:v>
                </c:pt>
                <c:pt idx="278">
                  <c:v>530.79999999999995</c:v>
                </c:pt>
                <c:pt idx="279">
                  <c:v>524.22</c:v>
                </c:pt>
                <c:pt idx="280">
                  <c:v>530.70000000000005</c:v>
                </c:pt>
                <c:pt idx="281">
                  <c:v>538.22</c:v>
                </c:pt>
                <c:pt idx="282">
                  <c:v>535.70000000000005</c:v>
                </c:pt>
                <c:pt idx="283">
                  <c:v>529.04</c:v>
                </c:pt>
                <c:pt idx="284">
                  <c:v>529.62</c:v>
                </c:pt>
                <c:pt idx="285">
                  <c:v>538.4</c:v>
                </c:pt>
                <c:pt idx="286">
                  <c:v>533.85</c:v>
                </c:pt>
                <c:pt idx="287">
                  <c:v>532.29999999999995</c:v>
                </c:pt>
                <c:pt idx="288">
                  <c:v>537.36</c:v>
                </c:pt>
                <c:pt idx="289">
                  <c:v>539.27</c:v>
                </c:pt>
                <c:pt idx="290">
                  <c:v>542.51</c:v>
                </c:pt>
                <c:pt idx="291">
                  <c:v>540.11</c:v>
                </c:pt>
                <c:pt idx="292">
                  <c:v>532.32000000000005</c:v>
                </c:pt>
                <c:pt idx="293">
                  <c:v>539.79</c:v>
                </c:pt>
                <c:pt idx="294">
                  <c:v>539.78</c:v>
                </c:pt>
                <c:pt idx="295">
                  <c:v>532.11</c:v>
                </c:pt>
                <c:pt idx="296">
                  <c:v>533.99</c:v>
                </c:pt>
                <c:pt idx="297">
                  <c:v>539.17999999999995</c:v>
                </c:pt>
                <c:pt idx="298">
                  <c:v>540.30999999999995</c:v>
                </c:pt>
                <c:pt idx="299">
                  <c:v>536.70000000000005</c:v>
                </c:pt>
                <c:pt idx="300">
                  <c:v>533.33000000000004</c:v>
                </c:pt>
                <c:pt idx="301">
                  <c:v>526.83000000000004</c:v>
                </c:pt>
                <c:pt idx="302">
                  <c:v>526.69000000000005</c:v>
                </c:pt>
                <c:pt idx="303">
                  <c:v>536.69000000000005</c:v>
                </c:pt>
                <c:pt idx="304">
                  <c:v>534.61</c:v>
                </c:pt>
                <c:pt idx="305">
                  <c:v>532.33000000000004</c:v>
                </c:pt>
                <c:pt idx="306">
                  <c:v>527.20000000000005</c:v>
                </c:pt>
                <c:pt idx="307">
                  <c:v>528.15</c:v>
                </c:pt>
                <c:pt idx="308">
                  <c:v>529.26</c:v>
                </c:pt>
                <c:pt idx="309">
                  <c:v>536.73</c:v>
                </c:pt>
                <c:pt idx="310">
                  <c:v>536.69000000000005</c:v>
                </c:pt>
                <c:pt idx="311">
                  <c:v>538.19000000000005</c:v>
                </c:pt>
                <c:pt idx="312">
                  <c:v>540.48</c:v>
                </c:pt>
                <c:pt idx="313">
                  <c:v>537.84</c:v>
                </c:pt>
                <c:pt idx="314">
                  <c:v>535.23</c:v>
                </c:pt>
                <c:pt idx="315">
                  <c:v>531.69000000000005</c:v>
                </c:pt>
                <c:pt idx="316">
                  <c:v>521.52</c:v>
                </c:pt>
                <c:pt idx="317">
                  <c:v>520.51</c:v>
                </c:pt>
                <c:pt idx="318">
                  <c:v>521.84</c:v>
                </c:pt>
                <c:pt idx="319">
                  <c:v>523.4</c:v>
                </c:pt>
                <c:pt idx="320">
                  <c:v>522.86</c:v>
                </c:pt>
                <c:pt idx="321">
                  <c:v>525.02</c:v>
                </c:pt>
                <c:pt idx="322">
                  <c:v>516.83000000000004</c:v>
                </c:pt>
                <c:pt idx="323">
                  <c:v>520.67999999999995</c:v>
                </c:pt>
                <c:pt idx="324">
                  <c:v>530.13</c:v>
                </c:pt>
                <c:pt idx="325">
                  <c:v>546.54999999999995</c:v>
                </c:pt>
                <c:pt idx="326">
                  <c:v>561.1</c:v>
                </c:pt>
                <c:pt idx="327">
                  <c:v>560.22</c:v>
                </c:pt>
                <c:pt idx="328">
                  <c:v>579.85</c:v>
                </c:pt>
                <c:pt idx="329">
                  <c:v>672.93</c:v>
                </c:pt>
                <c:pt idx="330">
                  <c:v>663.02</c:v>
                </c:pt>
                <c:pt idx="331">
                  <c:v>662.3</c:v>
                </c:pt>
                <c:pt idx="332">
                  <c:v>662.1</c:v>
                </c:pt>
                <c:pt idx="333">
                  <c:v>644.28</c:v>
                </c:pt>
                <c:pt idx="334">
                  <c:v>623.55999999999995</c:v>
                </c:pt>
                <c:pt idx="335">
                  <c:v>627.26</c:v>
                </c:pt>
                <c:pt idx="336">
                  <c:v>628</c:v>
                </c:pt>
                <c:pt idx="337">
                  <c:v>631.92999999999995</c:v>
                </c:pt>
                <c:pt idx="338">
                  <c:v>632.59</c:v>
                </c:pt>
                <c:pt idx="339">
                  <c:v>625.61</c:v>
                </c:pt>
                <c:pt idx="340">
                  <c:v>631.21</c:v>
                </c:pt>
                <c:pt idx="341">
                  <c:v>629.25</c:v>
                </c:pt>
                <c:pt idx="342">
                  <c:v>643.78</c:v>
                </c:pt>
                <c:pt idx="343">
                  <c:v>642.67999999999995</c:v>
                </c:pt>
                <c:pt idx="344">
                  <c:v>635.29999999999995</c:v>
                </c:pt>
                <c:pt idx="345">
                  <c:v>633.73</c:v>
                </c:pt>
                <c:pt idx="346">
                  <c:v>660.78</c:v>
                </c:pt>
                <c:pt idx="347">
                  <c:v>659.56</c:v>
                </c:pt>
                <c:pt idx="348">
                  <c:v>656.45</c:v>
                </c:pt>
                <c:pt idx="349">
                  <c:v>657.12</c:v>
                </c:pt>
                <c:pt idx="350">
                  <c:v>660.87</c:v>
                </c:pt>
                <c:pt idx="351">
                  <c:v>656.13</c:v>
                </c:pt>
                <c:pt idx="352">
                  <c:v>660.9</c:v>
                </c:pt>
                <c:pt idx="353">
                  <c:v>646.83000000000004</c:v>
                </c:pt>
                <c:pt idx="354">
                  <c:v>612.48</c:v>
                </c:pt>
                <c:pt idx="355">
                  <c:v>589.61</c:v>
                </c:pt>
                <c:pt idx="356">
                  <c:v>582.05999999999995</c:v>
                </c:pt>
                <c:pt idx="357">
                  <c:v>628.62</c:v>
                </c:pt>
                <c:pt idx="358">
                  <c:v>637.61</c:v>
                </c:pt>
                <c:pt idx="359">
                  <c:v>630.38</c:v>
                </c:pt>
                <c:pt idx="360">
                  <c:v>618.25</c:v>
                </c:pt>
                <c:pt idx="361">
                  <c:v>597.79</c:v>
                </c:pt>
                <c:pt idx="362">
                  <c:v>614.34</c:v>
                </c:pt>
                <c:pt idx="363">
                  <c:v>606.25</c:v>
                </c:pt>
                <c:pt idx="364">
                  <c:v>600.70000000000005</c:v>
                </c:pt>
                <c:pt idx="365">
                  <c:v>614.66</c:v>
                </c:pt>
                <c:pt idx="366">
                  <c:v>612.72</c:v>
                </c:pt>
                <c:pt idx="367">
                  <c:v>621.35</c:v>
                </c:pt>
                <c:pt idx="368">
                  <c:v>625.77</c:v>
                </c:pt>
                <c:pt idx="369">
                  <c:v>623.24</c:v>
                </c:pt>
                <c:pt idx="370">
                  <c:v>635.14</c:v>
                </c:pt>
                <c:pt idx="371">
                  <c:v>635.98</c:v>
                </c:pt>
                <c:pt idx="372">
                  <c:v>642.9</c:v>
                </c:pt>
                <c:pt idx="373">
                  <c:v>629.25</c:v>
                </c:pt>
                <c:pt idx="374">
                  <c:v>635.44000000000005</c:v>
                </c:pt>
                <c:pt idx="375">
                  <c:v>622.69000000000005</c:v>
                </c:pt>
                <c:pt idx="376">
                  <c:v>622.36</c:v>
                </c:pt>
                <c:pt idx="377">
                  <c:v>625.79999999999995</c:v>
                </c:pt>
                <c:pt idx="378">
                  <c:v>611.97</c:v>
                </c:pt>
                <c:pt idx="379">
                  <c:v>594.89</c:v>
                </c:pt>
                <c:pt idx="380">
                  <c:v>594.97</c:v>
                </c:pt>
                <c:pt idx="381">
                  <c:v>608.41999999999996</c:v>
                </c:pt>
                <c:pt idx="382">
                  <c:v>611.29</c:v>
                </c:pt>
                <c:pt idx="383">
                  <c:v>626.91</c:v>
                </c:pt>
                <c:pt idx="384">
                  <c:v>641.47</c:v>
                </c:pt>
                <c:pt idx="385">
                  <c:v>645.44000000000005</c:v>
                </c:pt>
                <c:pt idx="386">
                  <c:v>642.36</c:v>
                </c:pt>
                <c:pt idx="387">
                  <c:v>639.16</c:v>
                </c:pt>
                <c:pt idx="388">
                  <c:v>643.61</c:v>
                </c:pt>
                <c:pt idx="389">
                  <c:v>646.66999999999996</c:v>
                </c:pt>
                <c:pt idx="390">
                  <c:v>652.29999999999995</c:v>
                </c:pt>
                <c:pt idx="391">
                  <c:v>651.16</c:v>
                </c:pt>
                <c:pt idx="392">
                  <c:v>661.74</c:v>
                </c:pt>
                <c:pt idx="393">
                  <c:v>662.2</c:v>
                </c:pt>
                <c:pt idx="394">
                  <c:v>666.1</c:v>
                </c:pt>
                <c:pt idx="395">
                  <c:v>650.28</c:v>
                </c:pt>
                <c:pt idx="396">
                  <c:v>642.61</c:v>
                </c:pt>
                <c:pt idx="397">
                  <c:v>651.79</c:v>
                </c:pt>
                <c:pt idx="398">
                  <c:v>702</c:v>
                </c:pt>
                <c:pt idx="399">
                  <c:v>712.78</c:v>
                </c:pt>
                <c:pt idx="400">
                  <c:v>708.49</c:v>
                </c:pt>
                <c:pt idx="401">
                  <c:v>712.95</c:v>
                </c:pt>
                <c:pt idx="402">
                  <c:v>716.92</c:v>
                </c:pt>
                <c:pt idx="403">
                  <c:v>710.81</c:v>
                </c:pt>
                <c:pt idx="404">
                  <c:v>721.11</c:v>
                </c:pt>
                <c:pt idx="405">
                  <c:v>722.16</c:v>
                </c:pt>
                <c:pt idx="406">
                  <c:v>728.11</c:v>
                </c:pt>
                <c:pt idx="407">
                  <c:v>731.25</c:v>
                </c:pt>
                <c:pt idx="408">
                  <c:v>733.76</c:v>
                </c:pt>
                <c:pt idx="409">
                  <c:v>724.89</c:v>
                </c:pt>
                <c:pt idx="410">
                  <c:v>728.32</c:v>
                </c:pt>
                <c:pt idx="411">
                  <c:v>735.4</c:v>
                </c:pt>
                <c:pt idx="412">
                  <c:v>731.23</c:v>
                </c:pt>
                <c:pt idx="413">
                  <c:v>717</c:v>
                </c:pt>
                <c:pt idx="414">
                  <c:v>728.96</c:v>
                </c:pt>
                <c:pt idx="415">
                  <c:v>725.3</c:v>
                </c:pt>
                <c:pt idx="416">
                  <c:v>740</c:v>
                </c:pt>
                <c:pt idx="417">
                  <c:v>738.41</c:v>
                </c:pt>
                <c:pt idx="418">
                  <c:v>756.6</c:v>
                </c:pt>
                <c:pt idx="419">
                  <c:v>755.98</c:v>
                </c:pt>
                <c:pt idx="420">
                  <c:v>748.28</c:v>
                </c:pt>
                <c:pt idx="421">
                  <c:v>748.15</c:v>
                </c:pt>
                <c:pt idx="422">
                  <c:v>750.26</c:v>
                </c:pt>
                <c:pt idx="423">
                  <c:v>742.6</c:v>
                </c:pt>
                <c:pt idx="424">
                  <c:v>767.04</c:v>
                </c:pt>
                <c:pt idx="425">
                  <c:v>762.38</c:v>
                </c:pt>
                <c:pt idx="426">
                  <c:v>752.54</c:v>
                </c:pt>
                <c:pt idx="427">
                  <c:v>766.81</c:v>
                </c:pt>
                <c:pt idx="428">
                  <c:v>763.25</c:v>
                </c:pt>
                <c:pt idx="429">
                  <c:v>762.37</c:v>
                </c:pt>
                <c:pt idx="430">
                  <c:v>751.61</c:v>
                </c:pt>
                <c:pt idx="431">
                  <c:v>749.46</c:v>
                </c:pt>
                <c:pt idx="432">
                  <c:v>738.87</c:v>
                </c:pt>
                <c:pt idx="433">
                  <c:v>747.77</c:v>
                </c:pt>
                <c:pt idx="434">
                  <c:v>743.4</c:v>
                </c:pt>
                <c:pt idx="435">
                  <c:v>758.09</c:v>
                </c:pt>
                <c:pt idx="436">
                  <c:v>749.43</c:v>
                </c:pt>
                <c:pt idx="437">
                  <c:v>739.31</c:v>
                </c:pt>
                <c:pt idx="438">
                  <c:v>747.77</c:v>
                </c:pt>
                <c:pt idx="439">
                  <c:v>750</c:v>
                </c:pt>
                <c:pt idx="440">
                  <c:v>750.31</c:v>
                </c:pt>
                <c:pt idx="441">
                  <c:v>748.4</c:v>
                </c:pt>
                <c:pt idx="442">
                  <c:v>762.51</c:v>
                </c:pt>
                <c:pt idx="443">
                  <c:v>776.6</c:v>
                </c:pt>
                <c:pt idx="444">
                  <c:v>771</c:v>
                </c:pt>
                <c:pt idx="445">
                  <c:v>758.88</c:v>
                </c:pt>
                <c:pt idx="446">
                  <c:v>741.84</c:v>
                </c:pt>
                <c:pt idx="447">
                  <c:v>742.58</c:v>
                </c:pt>
                <c:pt idx="448">
                  <c:v>743.62</c:v>
                </c:pt>
                <c:pt idx="449">
                  <c:v>726.39</c:v>
                </c:pt>
                <c:pt idx="450">
                  <c:v>714.47</c:v>
                </c:pt>
                <c:pt idx="451">
                  <c:v>716.03</c:v>
                </c:pt>
                <c:pt idx="452">
                  <c:v>726.07</c:v>
                </c:pt>
                <c:pt idx="453">
                  <c:v>700.56</c:v>
                </c:pt>
                <c:pt idx="454">
                  <c:v>714.72</c:v>
                </c:pt>
                <c:pt idx="455">
                  <c:v>694.45</c:v>
                </c:pt>
                <c:pt idx="456">
                  <c:v>701.79</c:v>
                </c:pt>
                <c:pt idx="457">
                  <c:v>698.45</c:v>
                </c:pt>
                <c:pt idx="458">
                  <c:v>706.59</c:v>
                </c:pt>
                <c:pt idx="459">
                  <c:v>725.25</c:v>
                </c:pt>
                <c:pt idx="460">
                  <c:v>711.67</c:v>
                </c:pt>
                <c:pt idx="461">
                  <c:v>713.04</c:v>
                </c:pt>
                <c:pt idx="462">
                  <c:v>699.99</c:v>
                </c:pt>
                <c:pt idx="463">
                  <c:v>730.96</c:v>
                </c:pt>
                <c:pt idx="464">
                  <c:v>742.95</c:v>
                </c:pt>
                <c:pt idx="465">
                  <c:v>752</c:v>
                </c:pt>
                <c:pt idx="466">
                  <c:v>764.65</c:v>
                </c:pt>
                <c:pt idx="467">
                  <c:v>726.95</c:v>
                </c:pt>
                <c:pt idx="468">
                  <c:v>708.01</c:v>
                </c:pt>
                <c:pt idx="469">
                  <c:v>683.57</c:v>
                </c:pt>
                <c:pt idx="470">
                  <c:v>682.74</c:v>
                </c:pt>
                <c:pt idx="471">
                  <c:v>678.11</c:v>
                </c:pt>
                <c:pt idx="472">
                  <c:v>684.12</c:v>
                </c:pt>
                <c:pt idx="473">
                  <c:v>683.11</c:v>
                </c:pt>
                <c:pt idx="474">
                  <c:v>682.4</c:v>
                </c:pt>
                <c:pt idx="475">
                  <c:v>691</c:v>
                </c:pt>
                <c:pt idx="476">
                  <c:v>708.4</c:v>
                </c:pt>
                <c:pt idx="477">
                  <c:v>697.35</c:v>
                </c:pt>
                <c:pt idx="478">
                  <c:v>700.91</c:v>
                </c:pt>
                <c:pt idx="479">
                  <c:v>706.46</c:v>
                </c:pt>
                <c:pt idx="480">
                  <c:v>695.85</c:v>
                </c:pt>
                <c:pt idx="481">
                  <c:v>699.56</c:v>
                </c:pt>
                <c:pt idx="482">
                  <c:v>705.75</c:v>
                </c:pt>
                <c:pt idx="483">
                  <c:v>705.07</c:v>
                </c:pt>
                <c:pt idx="484">
                  <c:v>697.77</c:v>
                </c:pt>
                <c:pt idx="485">
                  <c:v>718.81</c:v>
                </c:pt>
                <c:pt idx="486">
                  <c:v>718.85</c:v>
                </c:pt>
                <c:pt idx="487">
                  <c:v>712.42</c:v>
                </c:pt>
                <c:pt idx="488">
                  <c:v>710.89</c:v>
                </c:pt>
                <c:pt idx="489">
                  <c:v>695.16</c:v>
                </c:pt>
                <c:pt idx="490">
                  <c:v>693.97</c:v>
                </c:pt>
                <c:pt idx="491">
                  <c:v>705.24</c:v>
                </c:pt>
                <c:pt idx="492">
                  <c:v>712.82</c:v>
                </c:pt>
                <c:pt idx="493">
                  <c:v>726.82</c:v>
                </c:pt>
                <c:pt idx="494">
                  <c:v>730.49</c:v>
                </c:pt>
                <c:pt idx="495">
                  <c:v>728.33</c:v>
                </c:pt>
                <c:pt idx="496">
                  <c:v>736.09</c:v>
                </c:pt>
                <c:pt idx="497">
                  <c:v>737.78</c:v>
                </c:pt>
                <c:pt idx="498">
                  <c:v>737.6</c:v>
                </c:pt>
                <c:pt idx="499">
                  <c:v>742.09</c:v>
                </c:pt>
                <c:pt idx="500">
                  <c:v>740.75</c:v>
                </c:pt>
                <c:pt idx="501">
                  <c:v>738.06</c:v>
                </c:pt>
                <c:pt idx="502">
                  <c:v>735.3</c:v>
                </c:pt>
                <c:pt idx="503">
                  <c:v>733.53</c:v>
                </c:pt>
                <c:pt idx="504">
                  <c:v>744.77</c:v>
                </c:pt>
                <c:pt idx="505">
                  <c:v>750.53</c:v>
                </c:pt>
                <c:pt idx="506">
                  <c:v>744.95</c:v>
                </c:pt>
                <c:pt idx="507">
                  <c:v>749.91</c:v>
                </c:pt>
                <c:pt idx="508">
                  <c:v>745.29</c:v>
                </c:pt>
                <c:pt idx="509">
                  <c:v>737.8</c:v>
                </c:pt>
                <c:pt idx="510">
                  <c:v>745.69</c:v>
                </c:pt>
                <c:pt idx="511">
                  <c:v>740.28</c:v>
                </c:pt>
                <c:pt idx="512">
                  <c:v>739.15</c:v>
                </c:pt>
                <c:pt idx="513">
                  <c:v>736.1</c:v>
                </c:pt>
                <c:pt idx="514">
                  <c:v>743.09</c:v>
                </c:pt>
                <c:pt idx="515">
                  <c:v>751.72</c:v>
                </c:pt>
                <c:pt idx="516">
                  <c:v>753.2</c:v>
                </c:pt>
                <c:pt idx="517">
                  <c:v>759</c:v>
                </c:pt>
                <c:pt idx="518">
                  <c:v>766.61</c:v>
                </c:pt>
                <c:pt idx="519">
                  <c:v>753.93</c:v>
                </c:pt>
                <c:pt idx="520">
                  <c:v>752.67</c:v>
                </c:pt>
                <c:pt idx="521">
                  <c:v>759.14</c:v>
                </c:pt>
                <c:pt idx="522">
                  <c:v>718.77</c:v>
                </c:pt>
                <c:pt idx="523">
                  <c:v>723.15</c:v>
                </c:pt>
                <c:pt idx="524">
                  <c:v>708.14</c:v>
                </c:pt>
                <c:pt idx="525">
                  <c:v>705.84</c:v>
                </c:pt>
                <c:pt idx="526">
                  <c:v>691.02</c:v>
                </c:pt>
                <c:pt idx="527">
                  <c:v>693.01</c:v>
                </c:pt>
                <c:pt idx="528">
                  <c:v>698.21</c:v>
                </c:pt>
                <c:pt idx="529">
                  <c:v>692.36</c:v>
                </c:pt>
                <c:pt idx="530">
                  <c:v>695.7</c:v>
                </c:pt>
                <c:pt idx="531">
                  <c:v>701.43</c:v>
                </c:pt>
                <c:pt idx="532">
                  <c:v>711.12</c:v>
                </c:pt>
                <c:pt idx="533">
                  <c:v>712.9</c:v>
                </c:pt>
                <c:pt idx="534">
                  <c:v>723.18</c:v>
                </c:pt>
                <c:pt idx="535">
                  <c:v>715.29</c:v>
                </c:pt>
                <c:pt idx="536">
                  <c:v>713.31</c:v>
                </c:pt>
                <c:pt idx="537">
                  <c:v>710.83</c:v>
                </c:pt>
                <c:pt idx="538">
                  <c:v>716.49</c:v>
                </c:pt>
                <c:pt idx="539">
                  <c:v>706.23</c:v>
                </c:pt>
                <c:pt idx="540">
                  <c:v>706.63</c:v>
                </c:pt>
                <c:pt idx="541">
                  <c:v>700.32</c:v>
                </c:pt>
                <c:pt idx="542">
                  <c:v>709.74</c:v>
                </c:pt>
                <c:pt idx="543">
                  <c:v>704.24</c:v>
                </c:pt>
                <c:pt idx="544">
                  <c:v>720.09</c:v>
                </c:pt>
                <c:pt idx="545">
                  <c:v>725.27</c:v>
                </c:pt>
                <c:pt idx="546">
                  <c:v>724.12</c:v>
                </c:pt>
                <c:pt idx="547">
                  <c:v>732.66</c:v>
                </c:pt>
                <c:pt idx="548">
                  <c:v>735.72</c:v>
                </c:pt>
                <c:pt idx="549">
                  <c:v>734.15</c:v>
                </c:pt>
                <c:pt idx="550">
                  <c:v>730.4</c:v>
                </c:pt>
                <c:pt idx="551">
                  <c:v>722.34</c:v>
                </c:pt>
                <c:pt idx="552">
                  <c:v>716.55</c:v>
                </c:pt>
                <c:pt idx="553">
                  <c:v>716.65</c:v>
                </c:pt>
                <c:pt idx="554">
                  <c:v>728.28</c:v>
                </c:pt>
                <c:pt idx="555">
                  <c:v>728.58</c:v>
                </c:pt>
                <c:pt idx="556">
                  <c:v>719.41</c:v>
                </c:pt>
                <c:pt idx="557">
                  <c:v>718.36</c:v>
                </c:pt>
                <c:pt idx="558">
                  <c:v>718.27</c:v>
                </c:pt>
                <c:pt idx="559">
                  <c:v>718.92</c:v>
                </c:pt>
                <c:pt idx="560">
                  <c:v>710.36</c:v>
                </c:pt>
                <c:pt idx="561">
                  <c:v>691.72</c:v>
                </c:pt>
                <c:pt idx="562">
                  <c:v>693.71</c:v>
                </c:pt>
                <c:pt idx="563">
                  <c:v>695.94</c:v>
                </c:pt>
                <c:pt idx="564">
                  <c:v>697.46</c:v>
                </c:pt>
                <c:pt idx="565">
                  <c:v>701.87</c:v>
                </c:pt>
                <c:pt idx="566">
                  <c:v>675.22</c:v>
                </c:pt>
                <c:pt idx="567">
                  <c:v>668.26</c:v>
                </c:pt>
                <c:pt idx="568">
                  <c:v>680.04</c:v>
                </c:pt>
                <c:pt idx="569">
                  <c:v>684.11</c:v>
                </c:pt>
                <c:pt idx="570">
                  <c:v>692.1</c:v>
                </c:pt>
                <c:pt idx="571">
                  <c:v>699.21</c:v>
                </c:pt>
                <c:pt idx="572">
                  <c:v>694.49</c:v>
                </c:pt>
                <c:pt idx="573">
                  <c:v>697.77</c:v>
                </c:pt>
                <c:pt idx="574">
                  <c:v>695.36</c:v>
                </c:pt>
                <c:pt idx="575">
                  <c:v>705.63</c:v>
                </c:pt>
                <c:pt idx="576">
                  <c:v>715.09</c:v>
                </c:pt>
                <c:pt idx="577">
                  <c:v>720.64</c:v>
                </c:pt>
                <c:pt idx="578">
                  <c:v>716.98</c:v>
                </c:pt>
                <c:pt idx="579">
                  <c:v>720.95</c:v>
                </c:pt>
                <c:pt idx="580">
                  <c:v>719.85</c:v>
                </c:pt>
                <c:pt idx="581">
                  <c:v>733.78</c:v>
                </c:pt>
                <c:pt idx="582">
                  <c:v>736.96</c:v>
                </c:pt>
                <c:pt idx="583">
                  <c:v>741.19</c:v>
                </c:pt>
                <c:pt idx="584">
                  <c:v>738.63</c:v>
                </c:pt>
                <c:pt idx="585">
                  <c:v>742.74</c:v>
                </c:pt>
                <c:pt idx="586">
                  <c:v>739.77</c:v>
                </c:pt>
                <c:pt idx="587">
                  <c:v>738.42</c:v>
                </c:pt>
                <c:pt idx="588">
                  <c:v>741.77</c:v>
                </c:pt>
                <c:pt idx="589">
                  <c:v>745.91</c:v>
                </c:pt>
                <c:pt idx="590">
                  <c:v>768.79</c:v>
                </c:pt>
                <c:pt idx="591">
                  <c:v>772.88</c:v>
                </c:pt>
                <c:pt idx="592">
                  <c:v>771.07</c:v>
                </c:pt>
                <c:pt idx="593">
                  <c:v>773.18</c:v>
                </c:pt>
                <c:pt idx="594">
                  <c:v>771.61</c:v>
                </c:pt>
                <c:pt idx="595">
                  <c:v>782.22</c:v>
                </c:pt>
                <c:pt idx="596">
                  <c:v>781.76</c:v>
                </c:pt>
                <c:pt idx="597">
                  <c:v>784.26</c:v>
                </c:pt>
                <c:pt idx="598">
                  <c:v>784.68</c:v>
                </c:pt>
                <c:pt idx="599">
                  <c:v>784.85</c:v>
                </c:pt>
                <c:pt idx="600">
                  <c:v>783.22</c:v>
                </c:pt>
                <c:pt idx="601">
                  <c:v>782.44</c:v>
                </c:pt>
                <c:pt idx="602">
                  <c:v>777.14</c:v>
                </c:pt>
                <c:pt idx="603">
                  <c:v>779.91</c:v>
                </c:pt>
                <c:pt idx="604">
                  <c:v>777.5</c:v>
                </c:pt>
                <c:pt idx="605">
                  <c:v>775.42</c:v>
                </c:pt>
                <c:pt idx="606">
                  <c:v>772.15</c:v>
                </c:pt>
                <c:pt idx="607">
                  <c:v>772.08</c:v>
                </c:pt>
                <c:pt idx="608">
                  <c:v>769.64</c:v>
                </c:pt>
                <c:pt idx="609">
                  <c:v>769.41</c:v>
                </c:pt>
                <c:pt idx="610">
                  <c:v>769.54</c:v>
                </c:pt>
                <c:pt idx="611">
                  <c:v>772.15</c:v>
                </c:pt>
                <c:pt idx="612">
                  <c:v>769.09</c:v>
                </c:pt>
                <c:pt idx="613">
                  <c:v>767.05</c:v>
                </c:pt>
                <c:pt idx="614">
                  <c:v>768.78</c:v>
                </c:pt>
                <c:pt idx="615">
                  <c:v>771.46</c:v>
                </c:pt>
                <c:pt idx="616">
                  <c:v>780.08</c:v>
                </c:pt>
                <c:pt idx="617">
                  <c:v>780.35</c:v>
                </c:pt>
                <c:pt idx="618">
                  <c:v>775.32</c:v>
                </c:pt>
                <c:pt idx="619">
                  <c:v>759.66</c:v>
                </c:pt>
                <c:pt idx="620">
                  <c:v>769.02</c:v>
                </c:pt>
                <c:pt idx="621">
                  <c:v>759.69</c:v>
                </c:pt>
                <c:pt idx="622">
                  <c:v>762.49</c:v>
                </c:pt>
                <c:pt idx="623">
                  <c:v>771.76</c:v>
                </c:pt>
                <c:pt idx="624">
                  <c:v>768.88</c:v>
                </c:pt>
                <c:pt idx="625">
                  <c:v>765.7</c:v>
                </c:pt>
                <c:pt idx="626">
                  <c:v>771.41</c:v>
                </c:pt>
                <c:pt idx="627">
                  <c:v>776.22</c:v>
                </c:pt>
                <c:pt idx="628">
                  <c:v>787.21</c:v>
                </c:pt>
                <c:pt idx="629">
                  <c:v>786.9</c:v>
                </c:pt>
                <c:pt idx="630">
                  <c:v>774.21</c:v>
                </c:pt>
                <c:pt idx="631">
                  <c:v>783.01</c:v>
                </c:pt>
                <c:pt idx="632">
                  <c:v>781.56</c:v>
                </c:pt>
                <c:pt idx="633">
                  <c:v>775.01</c:v>
                </c:pt>
                <c:pt idx="634">
                  <c:v>777.29</c:v>
                </c:pt>
                <c:pt idx="635">
                  <c:v>772.56</c:v>
                </c:pt>
                <c:pt idx="636">
                  <c:v>776.43</c:v>
                </c:pt>
                <c:pt idx="637">
                  <c:v>776.47</c:v>
                </c:pt>
                <c:pt idx="638">
                  <c:v>776.86</c:v>
                </c:pt>
                <c:pt idx="639">
                  <c:v>775.08</c:v>
                </c:pt>
                <c:pt idx="640">
                  <c:v>785.94</c:v>
                </c:pt>
                <c:pt idx="641">
                  <c:v>783.07</c:v>
                </c:pt>
                <c:pt idx="642">
                  <c:v>786.14</c:v>
                </c:pt>
                <c:pt idx="643">
                  <c:v>778.19</c:v>
                </c:pt>
                <c:pt idx="644">
                  <c:v>778.53</c:v>
                </c:pt>
                <c:pt idx="645">
                  <c:v>779.96</c:v>
                </c:pt>
                <c:pt idx="646">
                  <c:v>795.26</c:v>
                </c:pt>
                <c:pt idx="647">
                  <c:v>801.56</c:v>
                </c:pt>
                <c:pt idx="648">
                  <c:v>796.97</c:v>
                </c:pt>
                <c:pt idx="649">
                  <c:v>799.37</c:v>
                </c:pt>
                <c:pt idx="650">
                  <c:v>813.11</c:v>
                </c:pt>
                <c:pt idx="651">
                  <c:v>807.67</c:v>
                </c:pt>
                <c:pt idx="652">
                  <c:v>799.07</c:v>
                </c:pt>
                <c:pt idx="653">
                  <c:v>795.35</c:v>
                </c:pt>
                <c:pt idx="654">
                  <c:v>795.37</c:v>
                </c:pt>
                <c:pt idx="655">
                  <c:v>784.54</c:v>
                </c:pt>
                <c:pt idx="656">
                  <c:v>783.61</c:v>
                </c:pt>
                <c:pt idx="657">
                  <c:v>768.7</c:v>
                </c:pt>
                <c:pt idx="658">
                  <c:v>762.13</c:v>
                </c:pt>
                <c:pt idx="659">
                  <c:v>762.02</c:v>
                </c:pt>
                <c:pt idx="660">
                  <c:v>782.52</c:v>
                </c:pt>
                <c:pt idx="661">
                  <c:v>790.51</c:v>
                </c:pt>
                <c:pt idx="662">
                  <c:v>785.31</c:v>
                </c:pt>
                <c:pt idx="663">
                  <c:v>762.56</c:v>
                </c:pt>
                <c:pt idx="664">
                  <c:v>754.02</c:v>
                </c:pt>
                <c:pt idx="665">
                  <c:v>736.08</c:v>
                </c:pt>
                <c:pt idx="666">
                  <c:v>758.49</c:v>
                </c:pt>
                <c:pt idx="667">
                  <c:v>764.48</c:v>
                </c:pt>
                <c:pt idx="668">
                  <c:v>771.23</c:v>
                </c:pt>
                <c:pt idx="669">
                  <c:v>760.54</c:v>
                </c:pt>
                <c:pt idx="670">
                  <c:v>769.2</c:v>
                </c:pt>
                <c:pt idx="671">
                  <c:v>768.27</c:v>
                </c:pt>
                <c:pt idx="672">
                  <c:v>760.99</c:v>
                </c:pt>
                <c:pt idx="673">
                  <c:v>761.68</c:v>
                </c:pt>
                <c:pt idx="674">
                  <c:v>768.24</c:v>
                </c:pt>
                <c:pt idx="675">
                  <c:v>770.84</c:v>
                </c:pt>
                <c:pt idx="676">
                  <c:v>758.04</c:v>
                </c:pt>
                <c:pt idx="677">
                  <c:v>747.92</c:v>
                </c:pt>
                <c:pt idx="678">
                  <c:v>750.5</c:v>
                </c:pt>
                <c:pt idx="679">
                  <c:v>762.52</c:v>
                </c:pt>
                <c:pt idx="680">
                  <c:v>759.11</c:v>
                </c:pt>
                <c:pt idx="681">
                  <c:v>771.19</c:v>
                </c:pt>
                <c:pt idx="682">
                  <c:v>776.42</c:v>
                </c:pt>
                <c:pt idx="683">
                  <c:v>789.29</c:v>
                </c:pt>
                <c:pt idx="684">
                  <c:v>789.27</c:v>
                </c:pt>
                <c:pt idx="685">
                  <c:v>796.1</c:v>
                </c:pt>
                <c:pt idx="686">
                  <c:v>797.07</c:v>
                </c:pt>
                <c:pt idx="687">
                  <c:v>797.85</c:v>
                </c:pt>
                <c:pt idx="688">
                  <c:v>790.8</c:v>
                </c:pt>
                <c:pt idx="689">
                  <c:v>794.2</c:v>
                </c:pt>
                <c:pt idx="690">
                  <c:v>796.42</c:v>
                </c:pt>
                <c:pt idx="691">
                  <c:v>794.56</c:v>
                </c:pt>
                <c:pt idx="692">
                  <c:v>791.26</c:v>
                </c:pt>
                <c:pt idx="693">
                  <c:v>789.91</c:v>
                </c:pt>
                <c:pt idx="694">
                  <c:v>791.55</c:v>
                </c:pt>
                <c:pt idx="695">
                  <c:v>785.05</c:v>
                </c:pt>
                <c:pt idx="696">
                  <c:v>782.79</c:v>
                </c:pt>
                <c:pt idx="697">
                  <c:v>771.82</c:v>
                </c:pt>
                <c:pt idx="698">
                  <c:v>786.14</c:v>
                </c:pt>
                <c:pt idx="699">
                  <c:v>786.9</c:v>
                </c:pt>
                <c:pt idx="700">
                  <c:v>794.02</c:v>
                </c:pt>
                <c:pt idx="701">
                  <c:v>806.15</c:v>
                </c:pt>
                <c:pt idx="702">
                  <c:v>806.65</c:v>
                </c:pt>
                <c:pt idx="703">
                  <c:v>804.79</c:v>
                </c:pt>
                <c:pt idx="704">
                  <c:v>807.91</c:v>
                </c:pt>
                <c:pt idx="705">
                  <c:v>806.36</c:v>
                </c:pt>
                <c:pt idx="706">
                  <c:v>807.88</c:v>
                </c:pt>
                <c:pt idx="707">
                  <c:v>804.61</c:v>
                </c:pt>
                <c:pt idx="708">
                  <c:v>806.07</c:v>
                </c:pt>
                <c:pt idx="709">
                  <c:v>802.17499999999995</c:v>
                </c:pt>
                <c:pt idx="710">
                  <c:v>805.02</c:v>
                </c:pt>
                <c:pt idx="711">
                  <c:v>819.31</c:v>
                </c:pt>
                <c:pt idx="712">
                  <c:v>823.87</c:v>
                </c:pt>
                <c:pt idx="713">
                  <c:v>835.67</c:v>
                </c:pt>
                <c:pt idx="714">
                  <c:v>832.15</c:v>
                </c:pt>
                <c:pt idx="715">
                  <c:v>823.31</c:v>
                </c:pt>
                <c:pt idx="716">
                  <c:v>802.32</c:v>
                </c:pt>
                <c:pt idx="717">
                  <c:v>796.79</c:v>
                </c:pt>
                <c:pt idx="718">
                  <c:v>795.69500000000005</c:v>
                </c:pt>
                <c:pt idx="719">
                  <c:v>798.53</c:v>
                </c:pt>
                <c:pt idx="720">
                  <c:v>801.49</c:v>
                </c:pt>
                <c:pt idx="721">
                  <c:v>801.34</c:v>
                </c:pt>
                <c:pt idx="722">
                  <c:v>806.97</c:v>
                </c:pt>
                <c:pt idx="723">
                  <c:v>808.38</c:v>
                </c:pt>
                <c:pt idx="724">
                  <c:v>809.56</c:v>
                </c:pt>
                <c:pt idx="725">
                  <c:v>813.67</c:v>
                </c:pt>
                <c:pt idx="726">
                  <c:v>819.24</c:v>
                </c:pt>
                <c:pt idx="727">
                  <c:v>820.45</c:v>
                </c:pt>
                <c:pt idx="728">
                  <c:v>818.98</c:v>
                </c:pt>
                <c:pt idx="729">
                  <c:v>824.16</c:v>
                </c:pt>
                <c:pt idx="730">
                  <c:v>828.07</c:v>
                </c:pt>
                <c:pt idx="731">
                  <c:v>831.66</c:v>
                </c:pt>
                <c:pt idx="732">
                  <c:v>830.76</c:v>
                </c:pt>
                <c:pt idx="733">
                  <c:v>831.33</c:v>
                </c:pt>
                <c:pt idx="734">
                  <c:v>828.64</c:v>
                </c:pt>
                <c:pt idx="735">
                  <c:v>829.28</c:v>
                </c:pt>
                <c:pt idx="736">
                  <c:v>823.21</c:v>
                </c:pt>
                <c:pt idx="737">
                  <c:v>835.24</c:v>
                </c:pt>
                <c:pt idx="738">
                  <c:v>830.63</c:v>
                </c:pt>
                <c:pt idx="739">
                  <c:v>829.08</c:v>
                </c:pt>
                <c:pt idx="740">
                  <c:v>827.78</c:v>
                </c:pt>
                <c:pt idx="741">
                  <c:v>831.91</c:v>
                </c:pt>
                <c:pt idx="742">
                  <c:v>835.37</c:v>
                </c:pt>
                <c:pt idx="743">
                  <c:v>838.68</c:v>
                </c:pt>
                <c:pt idx="744">
                  <c:v>843.25</c:v>
                </c:pt>
                <c:pt idx="745">
                  <c:v>845.54</c:v>
                </c:pt>
                <c:pt idx="746">
                  <c:v>845.62</c:v>
                </c:pt>
                <c:pt idx="747">
                  <c:v>847.2</c:v>
                </c:pt>
                <c:pt idx="748">
                  <c:v>848.78</c:v>
                </c:pt>
                <c:pt idx="749">
                  <c:v>852.12</c:v>
                </c:pt>
                <c:pt idx="750">
                  <c:v>848.4</c:v>
                </c:pt>
                <c:pt idx="751">
                  <c:v>830.46</c:v>
                </c:pt>
                <c:pt idx="752">
                  <c:v>829.59</c:v>
                </c:pt>
                <c:pt idx="753">
                  <c:v>817.58</c:v>
                </c:pt>
                <c:pt idx="754">
                  <c:v>814.43</c:v>
                </c:pt>
                <c:pt idx="755">
                  <c:v>819.51</c:v>
                </c:pt>
                <c:pt idx="756">
                  <c:v>820.92</c:v>
                </c:pt>
                <c:pt idx="757">
                  <c:v>831.41</c:v>
                </c:pt>
                <c:pt idx="758">
                  <c:v>831.5</c:v>
                </c:pt>
                <c:pt idx="759">
                  <c:v>829.56</c:v>
                </c:pt>
                <c:pt idx="760">
                  <c:v>838.55</c:v>
                </c:pt>
                <c:pt idx="761">
                  <c:v>834.57</c:v>
                </c:pt>
                <c:pt idx="762">
                  <c:v>831.41</c:v>
                </c:pt>
                <c:pt idx="763">
                  <c:v>827.88</c:v>
                </c:pt>
                <c:pt idx="764">
                  <c:v>824.67</c:v>
                </c:pt>
                <c:pt idx="765">
                  <c:v>824.73</c:v>
                </c:pt>
                <c:pt idx="766">
                  <c:v>823.35</c:v>
                </c:pt>
                <c:pt idx="767">
                  <c:v>824.32</c:v>
                </c:pt>
                <c:pt idx="768">
                  <c:v>823.56</c:v>
                </c:pt>
                <c:pt idx="769">
                  <c:v>837.17</c:v>
                </c:pt>
                <c:pt idx="770">
                  <c:v>836.82</c:v>
                </c:pt>
                <c:pt idx="771">
                  <c:v>838.21</c:v>
                </c:pt>
                <c:pt idx="772">
                  <c:v>841.65</c:v>
                </c:pt>
                <c:pt idx="773">
                  <c:v>843.19</c:v>
                </c:pt>
                <c:pt idx="774">
                  <c:v>862.76</c:v>
                </c:pt>
                <c:pt idx="775">
                  <c:v>872.3</c:v>
                </c:pt>
                <c:pt idx="776">
                  <c:v>871.73</c:v>
                </c:pt>
                <c:pt idx="777">
                  <c:v>874.25</c:v>
                </c:pt>
                <c:pt idx="778">
                  <c:v>905.96</c:v>
                </c:pt>
                <c:pt idx="779">
                  <c:v>912.57</c:v>
                </c:pt>
                <c:pt idx="780">
                  <c:v>916.44</c:v>
                </c:pt>
                <c:pt idx="781">
                  <c:v>927.04</c:v>
                </c:pt>
                <c:pt idx="782">
                  <c:v>931.66</c:v>
                </c:pt>
                <c:pt idx="783">
                  <c:v>927.13</c:v>
                </c:pt>
                <c:pt idx="784">
                  <c:v>934.3</c:v>
                </c:pt>
                <c:pt idx="785">
                  <c:v>932.17</c:v>
                </c:pt>
                <c:pt idx="786">
                  <c:v>928.78</c:v>
                </c:pt>
                <c:pt idx="787">
                  <c:v>930.6</c:v>
                </c:pt>
                <c:pt idx="788">
                  <c:v>932.22</c:v>
                </c:pt>
                <c:pt idx="789">
                  <c:v>937.08</c:v>
                </c:pt>
                <c:pt idx="790">
                  <c:v>943</c:v>
                </c:pt>
                <c:pt idx="791">
                  <c:v>919.62</c:v>
                </c:pt>
                <c:pt idx="792">
                  <c:v>930.24</c:v>
                </c:pt>
                <c:pt idx="793">
                  <c:v>934.01</c:v>
                </c:pt>
                <c:pt idx="794">
                  <c:v>941.86</c:v>
                </c:pt>
                <c:pt idx="795">
                  <c:v>948.82</c:v>
                </c:pt>
                <c:pt idx="796">
                  <c:v>954.96</c:v>
                </c:pt>
                <c:pt idx="797">
                  <c:v>969.54</c:v>
                </c:pt>
                <c:pt idx="798">
                  <c:v>971.47</c:v>
                </c:pt>
                <c:pt idx="799">
                  <c:v>975.88</c:v>
                </c:pt>
                <c:pt idx="800">
                  <c:v>964.86</c:v>
                </c:pt>
                <c:pt idx="801">
                  <c:v>966.95</c:v>
                </c:pt>
                <c:pt idx="802">
                  <c:v>975.6</c:v>
                </c:pt>
                <c:pt idx="803">
                  <c:v>983.68</c:v>
                </c:pt>
                <c:pt idx="804">
                  <c:v>976.57</c:v>
                </c:pt>
                <c:pt idx="805">
                  <c:v>981.08</c:v>
                </c:pt>
                <c:pt idx="806">
                  <c:v>983.41</c:v>
                </c:pt>
                <c:pt idx="807">
                  <c:v>949.83</c:v>
                </c:pt>
                <c:pt idx="808">
                  <c:v>942.9</c:v>
                </c:pt>
                <c:pt idx="809">
                  <c:v>953.4</c:v>
                </c:pt>
                <c:pt idx="810">
                  <c:v>950.76</c:v>
                </c:pt>
                <c:pt idx="811">
                  <c:v>942.31</c:v>
                </c:pt>
                <c:pt idx="812">
                  <c:v>939.78</c:v>
                </c:pt>
                <c:pt idx="813">
                  <c:v>957.37</c:v>
                </c:pt>
                <c:pt idx="814">
                  <c:v>950.63</c:v>
                </c:pt>
                <c:pt idx="815">
                  <c:v>959.45</c:v>
                </c:pt>
                <c:pt idx="816">
                  <c:v>957.09</c:v>
                </c:pt>
                <c:pt idx="817">
                  <c:v>965.59</c:v>
                </c:pt>
                <c:pt idx="818">
                  <c:v>952.27</c:v>
                </c:pt>
                <c:pt idx="819">
                  <c:v>927.33</c:v>
                </c:pt>
                <c:pt idx="820">
                  <c:v>940.49</c:v>
                </c:pt>
                <c:pt idx="821">
                  <c:v>917.79</c:v>
                </c:pt>
                <c:pt idx="822">
                  <c:v>908.73</c:v>
                </c:pt>
                <c:pt idx="823">
                  <c:v>898.7</c:v>
                </c:pt>
                <c:pt idx="824">
                  <c:v>911.71</c:v>
                </c:pt>
                <c:pt idx="825">
                  <c:v>906.69</c:v>
                </c:pt>
                <c:pt idx="826">
                  <c:v>918.59</c:v>
                </c:pt>
                <c:pt idx="827">
                  <c:v>928.8</c:v>
                </c:pt>
                <c:pt idx="828">
                  <c:v>930.09</c:v>
                </c:pt>
                <c:pt idx="829">
                  <c:v>943.83</c:v>
                </c:pt>
                <c:pt idx="830">
                  <c:v>947.16</c:v>
                </c:pt>
                <c:pt idx="831">
                  <c:v>955.99</c:v>
                </c:pt>
                <c:pt idx="832">
                  <c:v>953.42</c:v>
                </c:pt>
                <c:pt idx="833">
                  <c:v>965.4</c:v>
                </c:pt>
                <c:pt idx="834">
                  <c:v>970.89</c:v>
                </c:pt>
                <c:pt idx="835">
                  <c:v>968.15</c:v>
                </c:pt>
                <c:pt idx="836">
                  <c:v>972.92</c:v>
                </c:pt>
                <c:pt idx="837">
                  <c:v>980.34</c:v>
                </c:pt>
                <c:pt idx="838">
                  <c:v>950.7</c:v>
                </c:pt>
                <c:pt idx="839">
                  <c:v>947.8</c:v>
                </c:pt>
                <c:pt idx="840">
                  <c:v>934.09</c:v>
                </c:pt>
                <c:pt idx="841">
                  <c:v>941.53</c:v>
                </c:pt>
                <c:pt idx="842">
                  <c:v>930.5</c:v>
                </c:pt>
                <c:pt idx="843">
                  <c:v>930.83</c:v>
                </c:pt>
                <c:pt idx="844">
                  <c:v>930.39</c:v>
                </c:pt>
                <c:pt idx="845">
                  <c:v>923.65</c:v>
                </c:pt>
                <c:pt idx="846">
                  <c:v>927.96</c:v>
                </c:pt>
                <c:pt idx="847">
                  <c:v>929.36</c:v>
                </c:pt>
                <c:pt idx="848">
                  <c:v>926.79</c:v>
                </c:pt>
                <c:pt idx="849">
                  <c:v>922.9</c:v>
                </c:pt>
                <c:pt idx="850">
                  <c:v>907.24</c:v>
                </c:pt>
                <c:pt idx="851">
                  <c:v>914.39</c:v>
                </c:pt>
                <c:pt idx="852">
                  <c:v>922.67</c:v>
                </c:pt>
                <c:pt idx="853">
                  <c:v>922.22</c:v>
                </c:pt>
                <c:pt idx="854">
                  <c:v>926.96</c:v>
                </c:pt>
                <c:pt idx="855">
                  <c:v>910.98</c:v>
                </c:pt>
                <c:pt idx="856">
                  <c:v>910.67</c:v>
                </c:pt>
                <c:pt idx="857">
                  <c:v>906.66</c:v>
                </c:pt>
                <c:pt idx="858">
                  <c:v>924.69</c:v>
                </c:pt>
                <c:pt idx="859">
                  <c:v>927</c:v>
                </c:pt>
                <c:pt idx="860">
                  <c:v>921.28</c:v>
                </c:pt>
                <c:pt idx="861">
                  <c:v>915.89</c:v>
                </c:pt>
                <c:pt idx="862">
                  <c:v>913.81</c:v>
                </c:pt>
                <c:pt idx="863">
                  <c:v>921.29</c:v>
                </c:pt>
                <c:pt idx="864">
                  <c:v>929.57</c:v>
                </c:pt>
                <c:pt idx="865">
                  <c:v>939.33</c:v>
                </c:pt>
                <c:pt idx="866">
                  <c:v>937.34</c:v>
                </c:pt>
                <c:pt idx="867">
                  <c:v>928.45</c:v>
                </c:pt>
                <c:pt idx="868">
                  <c:v>927.81</c:v>
                </c:pt>
                <c:pt idx="869">
                  <c:v>935.95</c:v>
                </c:pt>
                <c:pt idx="870">
                  <c:v>926.5</c:v>
                </c:pt>
                <c:pt idx="871">
                  <c:v>929.08</c:v>
                </c:pt>
                <c:pt idx="872">
                  <c:v>932.07</c:v>
                </c:pt>
                <c:pt idx="873">
                  <c:v>935.09</c:v>
                </c:pt>
                <c:pt idx="874">
                  <c:v>925.11</c:v>
                </c:pt>
                <c:pt idx="875">
                  <c:v>920.29</c:v>
                </c:pt>
                <c:pt idx="876">
                  <c:v>915</c:v>
                </c:pt>
                <c:pt idx="877">
                  <c:v>921.81</c:v>
                </c:pt>
                <c:pt idx="878">
                  <c:v>931.58</c:v>
                </c:pt>
                <c:pt idx="879">
                  <c:v>932.45</c:v>
                </c:pt>
                <c:pt idx="880">
                  <c:v>928.53</c:v>
                </c:pt>
                <c:pt idx="881">
                  <c:v>920.97</c:v>
                </c:pt>
                <c:pt idx="882">
                  <c:v>924.86</c:v>
                </c:pt>
                <c:pt idx="883">
                  <c:v>944.49</c:v>
                </c:pt>
                <c:pt idx="884">
                  <c:v>949.5</c:v>
                </c:pt>
                <c:pt idx="885">
                  <c:v>959.11</c:v>
                </c:pt>
                <c:pt idx="886">
                  <c:v>953.27</c:v>
                </c:pt>
                <c:pt idx="887">
                  <c:v>957.79</c:v>
                </c:pt>
                <c:pt idx="888">
                  <c:v>951.68</c:v>
                </c:pt>
                <c:pt idx="889">
                  <c:v>969.96</c:v>
                </c:pt>
                <c:pt idx="890">
                  <c:v>978.89</c:v>
                </c:pt>
                <c:pt idx="891">
                  <c:v>977</c:v>
                </c:pt>
                <c:pt idx="892">
                  <c:v>972.6</c:v>
                </c:pt>
                <c:pt idx="893">
                  <c:v>989.25</c:v>
                </c:pt>
                <c:pt idx="894">
                  <c:v>987.83</c:v>
                </c:pt>
                <c:pt idx="895">
                  <c:v>989.68</c:v>
                </c:pt>
                <c:pt idx="896">
                  <c:v>992</c:v>
                </c:pt>
                <c:pt idx="897">
                  <c:v>992.18</c:v>
                </c:pt>
                <c:pt idx="898">
                  <c:v>992.81</c:v>
                </c:pt>
                <c:pt idx="899">
                  <c:v>984.45</c:v>
                </c:pt>
                <c:pt idx="900">
                  <c:v>988.2</c:v>
                </c:pt>
                <c:pt idx="901">
                  <c:v>968.45</c:v>
                </c:pt>
                <c:pt idx="902">
                  <c:v>970.54</c:v>
                </c:pt>
                <c:pt idx="903">
                  <c:v>973.33</c:v>
                </c:pt>
                <c:pt idx="904">
                  <c:v>972.56</c:v>
                </c:pt>
                <c:pt idx="905">
                  <c:v>1019.27</c:v>
                </c:pt>
                <c:pt idx="906">
                  <c:v>1017.11</c:v>
                </c:pt>
                <c:pt idx="907">
                  <c:v>1016.64</c:v>
                </c:pt>
                <c:pt idx="908">
                  <c:v>1025.5</c:v>
                </c:pt>
                <c:pt idx="909">
                  <c:v>1025.58</c:v>
                </c:pt>
                <c:pt idx="910">
                  <c:v>1032.48</c:v>
                </c:pt>
                <c:pt idx="911">
                  <c:v>1025.9000000000001</c:v>
                </c:pt>
                <c:pt idx="912">
                  <c:v>1033.33</c:v>
                </c:pt>
                <c:pt idx="913">
                  <c:v>1039.8499999999999</c:v>
                </c:pt>
                <c:pt idx="914">
                  <c:v>1031.26</c:v>
                </c:pt>
                <c:pt idx="915">
                  <c:v>1028.07</c:v>
                </c:pt>
                <c:pt idx="916">
                  <c:v>1025.75</c:v>
                </c:pt>
                <c:pt idx="917">
                  <c:v>1026</c:v>
                </c:pt>
                <c:pt idx="918">
                  <c:v>1020.91</c:v>
                </c:pt>
                <c:pt idx="919">
                  <c:v>1032.5</c:v>
                </c:pt>
                <c:pt idx="920">
                  <c:v>1019.09</c:v>
                </c:pt>
                <c:pt idx="921">
                  <c:v>1018.38</c:v>
                </c:pt>
                <c:pt idx="922">
                  <c:v>1034.49</c:v>
                </c:pt>
                <c:pt idx="923">
                  <c:v>1035.96</c:v>
                </c:pt>
                <c:pt idx="924">
                  <c:v>1040.6099999999999</c:v>
                </c:pt>
                <c:pt idx="925">
                  <c:v>1054.21</c:v>
                </c:pt>
                <c:pt idx="926">
                  <c:v>1047.4100000000001</c:v>
                </c:pt>
                <c:pt idx="927">
                  <c:v>1021.66</c:v>
                </c:pt>
                <c:pt idx="928">
                  <c:v>1021.41</c:v>
                </c:pt>
                <c:pt idx="929">
                  <c:v>1010.17</c:v>
                </c:pt>
                <c:pt idx="930">
                  <c:v>998.68</c:v>
                </c:pt>
                <c:pt idx="931">
                  <c:v>1005.15</c:v>
                </c:pt>
                <c:pt idx="932">
                  <c:v>1018.38</c:v>
                </c:pt>
                <c:pt idx="933">
                  <c:v>1030.93</c:v>
                </c:pt>
                <c:pt idx="934">
                  <c:v>1037.05</c:v>
                </c:pt>
                <c:pt idx="935">
                  <c:v>1041.0999999999999</c:v>
                </c:pt>
                <c:pt idx="936">
                  <c:v>1040.48</c:v>
                </c:pt>
                <c:pt idx="937">
                  <c:v>1040.6099999999999</c:v>
                </c:pt>
                <c:pt idx="938">
                  <c:v>1049.1500000000001</c:v>
                </c:pt>
                <c:pt idx="939">
                  <c:v>1064.19</c:v>
                </c:pt>
                <c:pt idx="940">
                  <c:v>1077.1400000000001</c:v>
                </c:pt>
                <c:pt idx="941">
                  <c:v>1070.68</c:v>
                </c:pt>
                <c:pt idx="942">
                  <c:v>1064.95</c:v>
                </c:pt>
                <c:pt idx="943">
                  <c:v>1063.6300000000001</c:v>
                </c:pt>
                <c:pt idx="944">
                  <c:v>1060.1199999999999</c:v>
                </c:pt>
                <c:pt idx="945">
                  <c:v>1056.74</c:v>
                </c:pt>
                <c:pt idx="946">
                  <c:v>1049.3699999999999</c:v>
                </c:pt>
                <c:pt idx="947">
                  <c:v>1048.1400000000001</c:v>
                </c:pt>
                <c:pt idx="948">
                  <c:v>1046.4000000000001</c:v>
                </c:pt>
                <c:pt idx="949">
                  <c:v>1065</c:v>
                </c:pt>
                <c:pt idx="950">
                  <c:v>1082.48</c:v>
                </c:pt>
                <c:pt idx="951">
                  <c:v>1086.4000000000001</c:v>
                </c:pt>
                <c:pt idx="952">
                  <c:v>1102.23</c:v>
                </c:pt>
                <c:pt idx="953">
                  <c:v>1106.94</c:v>
                </c:pt>
                <c:pt idx="954">
                  <c:v>1106.26</c:v>
                </c:pt>
                <c:pt idx="955">
                  <c:v>1102.6099999999999</c:v>
                </c:pt>
                <c:pt idx="956">
                  <c:v>1105.52</c:v>
                </c:pt>
                <c:pt idx="957">
                  <c:v>1122.26</c:v>
                </c:pt>
                <c:pt idx="958">
                  <c:v>1121.76</c:v>
                </c:pt>
                <c:pt idx="959">
                  <c:v>1131.98</c:v>
                </c:pt>
                <c:pt idx="960">
                  <c:v>1129.79</c:v>
                </c:pt>
                <c:pt idx="961">
                  <c:v>1137.51</c:v>
                </c:pt>
                <c:pt idx="962">
                  <c:v>1155.81</c:v>
                </c:pt>
                <c:pt idx="963">
                  <c:v>1169.97</c:v>
                </c:pt>
                <c:pt idx="964">
                  <c:v>1164.24</c:v>
                </c:pt>
                <c:pt idx="965">
                  <c:v>1170.3699999999999</c:v>
                </c:pt>
                <c:pt idx="966">
                  <c:v>1175.8399999999999</c:v>
                </c:pt>
                <c:pt idx="967">
                  <c:v>1175.58</c:v>
                </c:pt>
                <c:pt idx="968">
                  <c:v>1163.69</c:v>
                </c:pt>
                <c:pt idx="969">
                  <c:v>1169.94</c:v>
                </c:pt>
                <c:pt idx="970">
                  <c:v>1167.7</c:v>
                </c:pt>
                <c:pt idx="971">
                  <c:v>1111.9000000000001</c:v>
                </c:pt>
                <c:pt idx="972">
                  <c:v>1055.8</c:v>
                </c:pt>
                <c:pt idx="973">
                  <c:v>1080.5999999999999</c:v>
                </c:pt>
                <c:pt idx="974">
                  <c:v>1048.58</c:v>
                </c:pt>
              </c:numCache>
            </c:numRef>
          </c:val>
          <c:smooth val="0"/>
          <c:extLst>
            <c:ext xmlns:c16="http://schemas.microsoft.com/office/drawing/2014/chart" uri="{C3380CC4-5D6E-409C-BE32-E72D297353CC}">
              <c16:uniqueId val="{00000001-8CA1-41CD-AC3D-B0864D849C50}"/>
            </c:ext>
          </c:extLst>
        </c:ser>
        <c:dLbls>
          <c:showLegendKey val="0"/>
          <c:showVal val="0"/>
          <c:showCatName val="0"/>
          <c:showSerName val="0"/>
          <c:showPercent val="0"/>
          <c:showBubbleSize val="0"/>
        </c:dLbls>
        <c:smooth val="0"/>
        <c:axId val="2058170112"/>
        <c:axId val="1545562592"/>
      </c:lineChart>
      <c:catAx>
        <c:axId val="2058170112"/>
        <c:scaling>
          <c:orientation val="minMax"/>
        </c:scaling>
        <c:delete val="0"/>
        <c:axPos val="b"/>
        <c:numFmt formatCode="General" sourceLinked="1"/>
        <c:majorTickMark val="out"/>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562592"/>
        <c:crosses val="autoZero"/>
        <c:auto val="1"/>
        <c:lblAlgn val="ctr"/>
        <c:lblOffset val="80"/>
        <c:tickLblSkip val="90"/>
        <c:tickMarkSkip val="90"/>
        <c:noMultiLvlLbl val="0"/>
      </c:catAx>
      <c:valAx>
        <c:axId val="154556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17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Volatility</a:t>
            </a:r>
            <a:r>
              <a:rPr lang="en-IN" baseline="0"/>
              <a:t> Change in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9444444444444445E-2"/>
          <c:y val="0.13467592592592595"/>
          <c:w val="0.96944444444444444"/>
          <c:h val="0.83291666666666664"/>
        </c:manualLayout>
      </c:layout>
      <c:barChart>
        <c:barDir val="bar"/>
        <c:grouping val="clustered"/>
        <c:varyColors val="0"/>
        <c:ser>
          <c:idx val="0"/>
          <c:order val="0"/>
          <c:spPr>
            <a:solidFill>
              <a:schemeClr val="bg2">
                <a:lumMod val="75000"/>
              </a:schemeClr>
            </a:solidFill>
            <a:ln>
              <a:noFill/>
            </a:ln>
            <a:effectLst/>
          </c:spPr>
          <c:invertIfNegative val="0"/>
          <c:dLbls>
            <c:dLbl>
              <c:idx val="0"/>
              <c:layout>
                <c:manualLayout>
                  <c:x val="-3.0525030525031644E-3"/>
                  <c:y val="-0.1190476190476191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170-45E3-A732-AA5FC23CA564}"/>
                </c:ext>
              </c:extLst>
            </c:dLbl>
            <c:dLbl>
              <c:idx val="2"/>
              <c:layout>
                <c:manualLayout>
                  <c:x val="-0.1"/>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170-45E3-A732-AA5FC23CA5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'Google KPI'!$H$12:$H$14</c:f>
              <c:strCache>
                <c:ptCount val="3"/>
                <c:pt idx="0">
                  <c:v>Max of Volatility %</c:v>
                </c:pt>
                <c:pt idx="1">
                  <c:v>Min of Volatility %</c:v>
                </c:pt>
                <c:pt idx="2">
                  <c:v>Average of Volatility %</c:v>
                </c:pt>
              </c:strCache>
            </c:strRef>
          </c:cat>
          <c:val>
            <c:numRef>
              <c:f>'Google KPI'!$I$12:$I$14</c:f>
              <c:numCache>
                <c:formatCode>0.00%</c:formatCode>
                <c:ptCount val="3"/>
                <c:pt idx="0">
                  <c:v>5.2006464300317218E-2</c:v>
                </c:pt>
                <c:pt idx="1">
                  <c:v>-5.6178754122198825E-2</c:v>
                </c:pt>
                <c:pt idx="2">
                  <c:v>-6.6258041369647188E-6</c:v>
                </c:pt>
              </c:numCache>
            </c:numRef>
          </c:val>
          <c:extLst>
            <c:ext xmlns:c16="http://schemas.microsoft.com/office/drawing/2014/chart" uri="{C3380CC4-5D6E-409C-BE32-E72D297353CC}">
              <c16:uniqueId val="{00000001-8170-45E3-A732-AA5FC23CA564}"/>
            </c:ext>
          </c:extLst>
        </c:ser>
        <c:dLbls>
          <c:dLblPos val="outEnd"/>
          <c:showLegendKey val="0"/>
          <c:showVal val="1"/>
          <c:showCatName val="0"/>
          <c:showSerName val="0"/>
          <c:showPercent val="0"/>
          <c:showBubbleSize val="0"/>
        </c:dLbls>
        <c:gapWidth val="100"/>
        <c:axId val="1285488992"/>
        <c:axId val="1294224368"/>
      </c:barChart>
      <c:catAx>
        <c:axId val="1285488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224368"/>
        <c:crosses val="autoZero"/>
        <c:auto val="1"/>
        <c:lblAlgn val="ctr"/>
        <c:lblOffset val="100"/>
        <c:noMultiLvlLbl val="0"/>
      </c:catAx>
      <c:valAx>
        <c:axId val="1294224368"/>
        <c:scaling>
          <c:orientation val="minMax"/>
        </c:scaling>
        <c:delete val="1"/>
        <c:axPos val="b"/>
        <c:numFmt formatCode="0.00%" sourceLinked="1"/>
        <c:majorTickMark val="none"/>
        <c:minorTickMark val="none"/>
        <c:tickLblPos val="nextTo"/>
        <c:crossAx val="128548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Stock</a:t>
            </a:r>
            <a:r>
              <a:rPr lang="en-IN" baseline="0"/>
              <a:t> Price Estimation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'Google KPI'!$H$17:$H$18</c:f>
              <c:strCache>
                <c:ptCount val="2"/>
                <c:pt idx="0">
                  <c:v>Highest price esitmation</c:v>
                </c:pt>
                <c:pt idx="1">
                  <c:v>Lowest price esitimation</c:v>
                </c:pt>
              </c:strCache>
            </c:strRef>
          </c:cat>
          <c:val>
            <c:numRef>
              <c:f>'Google KPI'!$I$17:$I$18</c:f>
              <c:numCache>
                <c:formatCode>_-[$$-409]* #,##0_ ;_-[$$-409]* \-#,##0\ ;_-[$$-409]* "-"??_ ;_-@_ </c:formatCode>
                <c:ptCount val="2"/>
                <c:pt idx="0">
                  <c:v>1518.8831794276737</c:v>
                </c:pt>
                <c:pt idx="1">
                  <c:v>155.56682057232649</c:v>
                </c:pt>
              </c:numCache>
            </c:numRef>
          </c:val>
          <c:extLst>
            <c:ext xmlns:c16="http://schemas.microsoft.com/office/drawing/2014/chart" uri="{C3380CC4-5D6E-409C-BE32-E72D297353CC}">
              <c16:uniqueId val="{00000000-A311-44C2-8C71-C48B142104F3}"/>
            </c:ext>
          </c:extLst>
        </c:ser>
        <c:dLbls>
          <c:dLblPos val="outEnd"/>
          <c:showLegendKey val="0"/>
          <c:showVal val="1"/>
          <c:showCatName val="0"/>
          <c:showSerName val="0"/>
          <c:showPercent val="0"/>
          <c:showBubbleSize val="0"/>
        </c:dLbls>
        <c:gapWidth val="100"/>
        <c:axId val="1732571232"/>
        <c:axId val="1297480256"/>
      </c:barChart>
      <c:catAx>
        <c:axId val="1732571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480256"/>
        <c:crosses val="autoZero"/>
        <c:auto val="1"/>
        <c:lblAlgn val="ctr"/>
        <c:lblOffset val="100"/>
        <c:noMultiLvlLbl val="0"/>
      </c:catAx>
      <c:valAx>
        <c:axId val="1297480256"/>
        <c:scaling>
          <c:orientation val="minMax"/>
        </c:scaling>
        <c:delete val="0"/>
        <c:axPos val="b"/>
        <c:numFmt formatCode="_-[$$-409]* #,##0_ ;_-[$$-409]* \-#,##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571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[2.stock price dashboard.xlsx]Microsoft KPI!Micro_volume_bar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a:t>
            </a:r>
            <a:r>
              <a:rPr lang="en-US" baseline="0"/>
              <a:t> of the Stocks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87270341207349"/>
          <c:y val="0.13004629629629633"/>
          <c:w val="0.84657174103237098"/>
          <c:h val="0.76255431612715063"/>
        </c:manualLayout>
      </c:layout>
      <c:barChart>
        <c:barDir val="col"/>
        <c:grouping val="clustered"/>
        <c:varyColors val="0"/>
        <c:ser>
          <c:idx val="0"/>
          <c:order val="0"/>
          <c:tx>
            <c:strRef>
              <c:f>'Microsoft KPI'!$C$15</c:f>
              <c:strCache>
                <c:ptCount val="1"/>
                <c:pt idx="0">
                  <c:v>Total</c:v>
                </c:pt>
              </c:strCache>
            </c:strRef>
          </c:tx>
          <c:spPr>
            <a:solidFill>
              <a:schemeClr val="accent4">
                <a:lumMod val="60000"/>
                <a:lumOff val="40000"/>
              </a:schemeClr>
            </a:solidFill>
            <a:ln>
              <a:noFill/>
            </a:ln>
            <a:effectLst/>
          </c:spPr>
          <c:invertIfNegative val="0"/>
          <c:cat>
            <c:strRef>
              <c:f>'Microsoft KPI'!$B$16:$B$22</c:f>
              <c:strCache>
                <c:ptCount val="6"/>
                <c:pt idx="0">
                  <c:v>2013</c:v>
                </c:pt>
                <c:pt idx="1">
                  <c:v>2014</c:v>
                </c:pt>
                <c:pt idx="2">
                  <c:v>2015</c:v>
                </c:pt>
                <c:pt idx="3">
                  <c:v>2016</c:v>
                </c:pt>
                <c:pt idx="4">
                  <c:v>2017</c:v>
                </c:pt>
                <c:pt idx="5">
                  <c:v>2018</c:v>
                </c:pt>
              </c:strCache>
            </c:strRef>
          </c:cat>
          <c:val>
            <c:numRef>
              <c:f>'Microsoft KPI'!$C$16:$C$22</c:f>
              <c:numCache>
                <c:formatCode>General</c:formatCode>
                <c:ptCount val="6"/>
                <c:pt idx="0">
                  <c:v>10884560394</c:v>
                </c:pt>
                <c:pt idx="1">
                  <c:v>8414677342</c:v>
                </c:pt>
                <c:pt idx="2">
                  <c:v>9060335714</c:v>
                </c:pt>
                <c:pt idx="3">
                  <c:v>7820699590</c:v>
                </c:pt>
                <c:pt idx="4">
                  <c:v>5631888795</c:v>
                </c:pt>
                <c:pt idx="5">
                  <c:v>829491762</c:v>
                </c:pt>
              </c:numCache>
            </c:numRef>
          </c:val>
          <c:extLst>
            <c:ext xmlns:c16="http://schemas.microsoft.com/office/drawing/2014/chart" uri="{C3380CC4-5D6E-409C-BE32-E72D297353CC}">
              <c16:uniqueId val="{00000000-59E8-44B5-97AE-74E3EC6A427D}"/>
            </c:ext>
          </c:extLst>
        </c:ser>
        <c:dLbls>
          <c:showLegendKey val="0"/>
          <c:showVal val="0"/>
          <c:showCatName val="0"/>
          <c:showSerName val="0"/>
          <c:showPercent val="0"/>
          <c:showBubbleSize val="0"/>
        </c:dLbls>
        <c:gapWidth val="100"/>
        <c:overlap val="-27"/>
        <c:axId val="2069497552"/>
        <c:axId val="1348268208"/>
      </c:barChart>
      <c:catAx>
        <c:axId val="206949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68208"/>
        <c:crosses val="autoZero"/>
        <c:auto val="1"/>
        <c:lblAlgn val="ctr"/>
        <c:lblOffset val="100"/>
        <c:noMultiLvlLbl val="0"/>
      </c:catAx>
      <c:valAx>
        <c:axId val="1348268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49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[2.stock price dashboard.xlsx]Microsoft KPI!Micro_close_line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Everyday</a:t>
            </a:r>
            <a:r>
              <a:rPr lang="en-US" baseline="0"/>
              <a:t> Closing Price</a:t>
            </a:r>
            <a:endParaRPr lang="en-US"/>
          </a:p>
        </c:rich>
      </c:tx>
      <c:layout>
        <c:manualLayout>
          <c:xMode val="edge"/>
          <c:yMode val="edge"/>
          <c:x val="0.39471679355562533"/>
          <c:y val="1.21278836855919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89207532375621E-2"/>
          <c:y val="3.0822220454766385E-2"/>
          <c:w val="0.90466267492509123"/>
          <c:h val="0.69830368426168954"/>
        </c:manualLayout>
      </c:layout>
      <c:lineChart>
        <c:grouping val="standard"/>
        <c:varyColors val="0"/>
        <c:ser>
          <c:idx val="0"/>
          <c:order val="0"/>
          <c:tx>
            <c:strRef>
              <c:f>'Microsoft KPI'!$F$3</c:f>
              <c:strCache>
                <c:ptCount val="1"/>
                <c:pt idx="0">
                  <c:v>Total</c:v>
                </c:pt>
              </c:strCache>
            </c:strRef>
          </c:tx>
          <c:spPr>
            <a:ln w="28575" cap="rnd">
              <a:solidFill>
                <a:schemeClr val="accent4">
                  <a:lumMod val="60000"/>
                  <a:lumOff val="40000"/>
                </a:schemeClr>
              </a:solidFill>
              <a:round/>
            </a:ln>
            <a:effectLst/>
          </c:spPr>
          <c:marker>
            <c:symbol val="none"/>
          </c:marker>
          <c:cat>
            <c:strRef>
              <c:f>'Microsoft KPI'!$E$4:$E$1263</c:f>
              <c:strCache>
                <c:ptCount val="1259"/>
                <c:pt idx="0">
                  <c:v>08-02-2013</c:v>
                </c:pt>
                <c:pt idx="1">
                  <c:v>11-02-2013</c:v>
                </c:pt>
                <c:pt idx="2">
                  <c:v>12-02-2013</c:v>
                </c:pt>
                <c:pt idx="3">
                  <c:v>13-02-2013</c:v>
                </c:pt>
                <c:pt idx="4">
                  <c:v>14-02-2013</c:v>
                </c:pt>
                <c:pt idx="5">
                  <c:v>15-02-2013</c:v>
                </c:pt>
                <c:pt idx="6">
                  <c:v>19-02-2013</c:v>
                </c:pt>
                <c:pt idx="7">
                  <c:v>20-02-2013</c:v>
                </c:pt>
                <c:pt idx="8">
                  <c:v>21-02-2013</c:v>
                </c:pt>
                <c:pt idx="9">
                  <c:v>22-02-2013</c:v>
                </c:pt>
                <c:pt idx="10">
                  <c:v>25-02-2013</c:v>
                </c:pt>
                <c:pt idx="11">
                  <c:v>26-02-2013</c:v>
                </c:pt>
                <c:pt idx="12">
                  <c:v>27-02-2013</c:v>
                </c:pt>
                <c:pt idx="13">
                  <c:v>28-02-2013</c:v>
                </c:pt>
                <c:pt idx="14">
                  <c:v>01-03-2013</c:v>
                </c:pt>
                <c:pt idx="15">
                  <c:v>04-03-2013</c:v>
                </c:pt>
                <c:pt idx="16">
                  <c:v>05-03-2013</c:v>
                </c:pt>
                <c:pt idx="17">
                  <c:v>06-03-2013</c:v>
                </c:pt>
                <c:pt idx="18">
                  <c:v>07-03-2013</c:v>
                </c:pt>
                <c:pt idx="19">
                  <c:v>08-03-2013</c:v>
                </c:pt>
                <c:pt idx="20">
                  <c:v>11-03-2013</c:v>
                </c:pt>
                <c:pt idx="21">
                  <c:v>12-03-2013</c:v>
                </c:pt>
                <c:pt idx="22">
                  <c:v>13-03-2013</c:v>
                </c:pt>
                <c:pt idx="23">
                  <c:v>14-03-2013</c:v>
                </c:pt>
                <c:pt idx="24">
                  <c:v>15-03-2013</c:v>
                </c:pt>
                <c:pt idx="25">
                  <c:v>18-03-2013</c:v>
                </c:pt>
                <c:pt idx="26">
                  <c:v>19-03-2013</c:v>
                </c:pt>
                <c:pt idx="27">
                  <c:v>20-03-2013</c:v>
                </c:pt>
                <c:pt idx="28">
                  <c:v>21-03-2013</c:v>
                </c:pt>
                <c:pt idx="29">
                  <c:v>22-03-2013</c:v>
                </c:pt>
                <c:pt idx="30">
                  <c:v>25-03-2013</c:v>
                </c:pt>
                <c:pt idx="31">
                  <c:v>26-03-2013</c:v>
                </c:pt>
                <c:pt idx="32">
                  <c:v>27-03-2013</c:v>
                </c:pt>
                <c:pt idx="33">
                  <c:v>28-03-2013</c:v>
                </c:pt>
                <c:pt idx="34">
                  <c:v>01-04-2013</c:v>
                </c:pt>
                <c:pt idx="35">
                  <c:v>02-04-2013</c:v>
                </c:pt>
                <c:pt idx="36">
                  <c:v>03-04-2013</c:v>
                </c:pt>
                <c:pt idx="37">
                  <c:v>04-04-2013</c:v>
                </c:pt>
                <c:pt idx="38">
                  <c:v>05-04-2013</c:v>
                </c:pt>
                <c:pt idx="39">
                  <c:v>08-04-2013</c:v>
                </c:pt>
                <c:pt idx="40">
                  <c:v>09-04-2013</c:v>
                </c:pt>
                <c:pt idx="41">
                  <c:v>10-04-2013</c:v>
                </c:pt>
                <c:pt idx="42">
                  <c:v>11-04-2013</c:v>
                </c:pt>
                <c:pt idx="43">
                  <c:v>12-04-2013</c:v>
                </c:pt>
                <c:pt idx="44">
                  <c:v>15-04-2013</c:v>
                </c:pt>
                <c:pt idx="45">
                  <c:v>16-04-2013</c:v>
                </c:pt>
                <c:pt idx="46">
                  <c:v>17-04-2013</c:v>
                </c:pt>
                <c:pt idx="47">
                  <c:v>18-04-2013</c:v>
                </c:pt>
                <c:pt idx="48">
                  <c:v>19-04-2013</c:v>
                </c:pt>
                <c:pt idx="49">
                  <c:v>22-04-2013</c:v>
                </c:pt>
                <c:pt idx="50">
                  <c:v>23-04-2013</c:v>
                </c:pt>
                <c:pt idx="51">
                  <c:v>24-04-2013</c:v>
                </c:pt>
                <c:pt idx="52">
                  <c:v>25-04-2013</c:v>
                </c:pt>
                <c:pt idx="53">
                  <c:v>26-04-2013</c:v>
                </c:pt>
                <c:pt idx="54">
                  <c:v>29-04-2013</c:v>
                </c:pt>
                <c:pt idx="55">
                  <c:v>30-04-2013</c:v>
                </c:pt>
                <c:pt idx="56">
                  <c:v>01-05-2013</c:v>
                </c:pt>
                <c:pt idx="57">
                  <c:v>02-05-2013</c:v>
                </c:pt>
                <c:pt idx="58">
                  <c:v>03-05-2013</c:v>
                </c:pt>
                <c:pt idx="59">
                  <c:v>06-05-2013</c:v>
                </c:pt>
                <c:pt idx="60">
                  <c:v>07-05-2013</c:v>
                </c:pt>
                <c:pt idx="61">
                  <c:v>08-05-2013</c:v>
                </c:pt>
                <c:pt idx="62">
                  <c:v>09-05-2013</c:v>
                </c:pt>
                <c:pt idx="63">
                  <c:v>10-05-2013</c:v>
                </c:pt>
                <c:pt idx="64">
                  <c:v>13-05-2013</c:v>
                </c:pt>
                <c:pt idx="65">
                  <c:v>14-05-2013</c:v>
                </c:pt>
                <c:pt idx="66">
                  <c:v>15-05-2013</c:v>
                </c:pt>
                <c:pt idx="67">
                  <c:v>16-05-2013</c:v>
                </c:pt>
                <c:pt idx="68">
                  <c:v>17-05-2013</c:v>
                </c:pt>
                <c:pt idx="69">
                  <c:v>20-05-2013</c:v>
                </c:pt>
                <c:pt idx="70">
                  <c:v>21-05-2013</c:v>
                </c:pt>
                <c:pt idx="71">
                  <c:v>22-05-2013</c:v>
                </c:pt>
                <c:pt idx="72">
                  <c:v>23-05-2013</c:v>
                </c:pt>
                <c:pt idx="73">
                  <c:v>24-05-2013</c:v>
                </c:pt>
                <c:pt idx="74">
                  <c:v>28-05-2013</c:v>
                </c:pt>
                <c:pt idx="75">
                  <c:v>29-05-2013</c:v>
                </c:pt>
                <c:pt idx="76">
                  <c:v>30-05-2013</c:v>
                </c:pt>
                <c:pt idx="77">
                  <c:v>31-05-2013</c:v>
                </c:pt>
                <c:pt idx="78">
                  <c:v>03-06-2013</c:v>
                </c:pt>
                <c:pt idx="79">
                  <c:v>04-06-2013</c:v>
                </c:pt>
                <c:pt idx="80">
                  <c:v>05-06-2013</c:v>
                </c:pt>
                <c:pt idx="81">
                  <c:v>06-06-2013</c:v>
                </c:pt>
                <c:pt idx="82">
                  <c:v>07-06-2013</c:v>
                </c:pt>
                <c:pt idx="83">
                  <c:v>10-06-2013</c:v>
                </c:pt>
                <c:pt idx="84">
                  <c:v>11-06-2013</c:v>
                </c:pt>
                <c:pt idx="85">
                  <c:v>12-06-2013</c:v>
                </c:pt>
                <c:pt idx="86">
                  <c:v>13-06-2013</c:v>
                </c:pt>
                <c:pt idx="87">
                  <c:v>14-06-2013</c:v>
                </c:pt>
                <c:pt idx="88">
                  <c:v>17-06-2013</c:v>
                </c:pt>
                <c:pt idx="89">
                  <c:v>18-06-2013</c:v>
                </c:pt>
                <c:pt idx="90">
                  <c:v>19-06-2013</c:v>
                </c:pt>
                <c:pt idx="91">
                  <c:v>20-06-2013</c:v>
                </c:pt>
                <c:pt idx="92">
                  <c:v>21-06-2013</c:v>
                </c:pt>
                <c:pt idx="93">
                  <c:v>24-06-2013</c:v>
                </c:pt>
                <c:pt idx="94">
                  <c:v>25-06-2013</c:v>
                </c:pt>
                <c:pt idx="95">
                  <c:v>26-06-2013</c:v>
                </c:pt>
                <c:pt idx="96">
                  <c:v>27-06-2013</c:v>
                </c:pt>
                <c:pt idx="97">
                  <c:v>28-06-2013</c:v>
                </c:pt>
                <c:pt idx="98">
                  <c:v>01-07-2013</c:v>
                </c:pt>
                <c:pt idx="99">
                  <c:v>02-07-2013</c:v>
                </c:pt>
                <c:pt idx="100">
                  <c:v>03-07-2013</c:v>
                </c:pt>
                <c:pt idx="101">
                  <c:v>05-07-2013</c:v>
                </c:pt>
                <c:pt idx="102">
                  <c:v>08-07-2013</c:v>
                </c:pt>
                <c:pt idx="103">
                  <c:v>09-07-2013</c:v>
                </c:pt>
                <c:pt idx="104">
                  <c:v>10-07-2013</c:v>
                </c:pt>
                <c:pt idx="105">
                  <c:v>11-07-2013</c:v>
                </c:pt>
                <c:pt idx="106">
                  <c:v>12-07-2013</c:v>
                </c:pt>
                <c:pt idx="107">
                  <c:v>15-07-2013</c:v>
                </c:pt>
                <c:pt idx="108">
                  <c:v>16-07-2013</c:v>
                </c:pt>
                <c:pt idx="109">
                  <c:v>17-07-2013</c:v>
                </c:pt>
                <c:pt idx="110">
                  <c:v>18-07-2013</c:v>
                </c:pt>
                <c:pt idx="111">
                  <c:v>19-07-2013</c:v>
                </c:pt>
                <c:pt idx="112">
                  <c:v>22-07-2013</c:v>
                </c:pt>
                <c:pt idx="113">
                  <c:v>23-07-2013</c:v>
                </c:pt>
                <c:pt idx="114">
                  <c:v>24-07-2013</c:v>
                </c:pt>
                <c:pt idx="115">
                  <c:v>25-07-2013</c:v>
                </c:pt>
                <c:pt idx="116">
                  <c:v>26-07-2013</c:v>
                </c:pt>
                <c:pt idx="117">
                  <c:v>29-07-2013</c:v>
                </c:pt>
                <c:pt idx="118">
                  <c:v>30-07-2013</c:v>
                </c:pt>
                <c:pt idx="119">
                  <c:v>31-07-2013</c:v>
                </c:pt>
                <c:pt idx="120">
                  <c:v>01-08-2013</c:v>
                </c:pt>
                <c:pt idx="121">
                  <c:v>02-08-2013</c:v>
                </c:pt>
                <c:pt idx="122">
                  <c:v>05-08-2013</c:v>
                </c:pt>
                <c:pt idx="123">
                  <c:v>06-08-2013</c:v>
                </c:pt>
                <c:pt idx="124">
                  <c:v>07-08-2013</c:v>
                </c:pt>
                <c:pt idx="125">
                  <c:v>08-08-2013</c:v>
                </c:pt>
                <c:pt idx="126">
                  <c:v>09-08-2013</c:v>
                </c:pt>
                <c:pt idx="127">
                  <c:v>12-08-2013</c:v>
                </c:pt>
                <c:pt idx="128">
                  <c:v>13-08-2013</c:v>
                </c:pt>
                <c:pt idx="129">
                  <c:v>14-08-2013</c:v>
                </c:pt>
                <c:pt idx="130">
                  <c:v>15-08-2013</c:v>
                </c:pt>
                <c:pt idx="131">
                  <c:v>16-08-2013</c:v>
                </c:pt>
                <c:pt idx="132">
                  <c:v>19-08-2013</c:v>
                </c:pt>
                <c:pt idx="133">
                  <c:v>20-08-2013</c:v>
                </c:pt>
                <c:pt idx="134">
                  <c:v>21-08-2013</c:v>
                </c:pt>
                <c:pt idx="135">
                  <c:v>22-08-2013</c:v>
                </c:pt>
                <c:pt idx="136">
                  <c:v>23-08-2013</c:v>
                </c:pt>
                <c:pt idx="137">
                  <c:v>26-08-2013</c:v>
                </c:pt>
                <c:pt idx="138">
                  <c:v>27-08-2013</c:v>
                </c:pt>
                <c:pt idx="139">
                  <c:v>28-08-2013</c:v>
                </c:pt>
                <c:pt idx="140">
                  <c:v>29-08-2013</c:v>
                </c:pt>
                <c:pt idx="141">
                  <c:v>30-08-2013</c:v>
                </c:pt>
                <c:pt idx="142">
                  <c:v>03-09-2013</c:v>
                </c:pt>
                <c:pt idx="143">
                  <c:v>04-09-2013</c:v>
                </c:pt>
                <c:pt idx="144">
                  <c:v>05-09-2013</c:v>
                </c:pt>
                <c:pt idx="145">
                  <c:v>06-09-2013</c:v>
                </c:pt>
                <c:pt idx="146">
                  <c:v>09-09-2013</c:v>
                </c:pt>
                <c:pt idx="147">
                  <c:v>10-09-2013</c:v>
                </c:pt>
                <c:pt idx="148">
                  <c:v>11-09-2013</c:v>
                </c:pt>
                <c:pt idx="149">
                  <c:v>12-09-2013</c:v>
                </c:pt>
                <c:pt idx="150">
                  <c:v>13-09-2013</c:v>
                </c:pt>
                <c:pt idx="151">
                  <c:v>16-09-2013</c:v>
                </c:pt>
                <c:pt idx="152">
                  <c:v>17-09-2013</c:v>
                </c:pt>
                <c:pt idx="153">
                  <c:v>18-09-2013</c:v>
                </c:pt>
                <c:pt idx="154">
                  <c:v>19-09-2013</c:v>
                </c:pt>
                <c:pt idx="155">
                  <c:v>20-09-2013</c:v>
                </c:pt>
                <c:pt idx="156">
                  <c:v>23-09-2013</c:v>
                </c:pt>
                <c:pt idx="157">
                  <c:v>24-09-2013</c:v>
                </c:pt>
                <c:pt idx="158">
                  <c:v>25-09-2013</c:v>
                </c:pt>
                <c:pt idx="159">
                  <c:v>26-09-2013</c:v>
                </c:pt>
                <c:pt idx="160">
                  <c:v>27-09-2013</c:v>
                </c:pt>
                <c:pt idx="161">
                  <c:v>30-09-2013</c:v>
                </c:pt>
                <c:pt idx="162">
                  <c:v>01-10-2013</c:v>
                </c:pt>
                <c:pt idx="163">
                  <c:v>02-10-2013</c:v>
                </c:pt>
                <c:pt idx="164">
                  <c:v>03-10-2013</c:v>
                </c:pt>
                <c:pt idx="165">
                  <c:v>04-10-2013</c:v>
                </c:pt>
                <c:pt idx="166">
                  <c:v>07-10-2013</c:v>
                </c:pt>
                <c:pt idx="167">
                  <c:v>08-10-2013</c:v>
                </c:pt>
                <c:pt idx="168">
                  <c:v>09-10-2013</c:v>
                </c:pt>
                <c:pt idx="169">
                  <c:v>10-10-2013</c:v>
                </c:pt>
                <c:pt idx="170">
                  <c:v>11-10-2013</c:v>
                </c:pt>
                <c:pt idx="171">
                  <c:v>14-10-2013</c:v>
                </c:pt>
                <c:pt idx="172">
                  <c:v>15-10-2013</c:v>
                </c:pt>
                <c:pt idx="173">
                  <c:v>16-10-2013</c:v>
                </c:pt>
                <c:pt idx="174">
                  <c:v>17-10-2013</c:v>
                </c:pt>
                <c:pt idx="175">
                  <c:v>18-10-2013</c:v>
                </c:pt>
                <c:pt idx="176">
                  <c:v>21-10-2013</c:v>
                </c:pt>
                <c:pt idx="177">
                  <c:v>22-10-2013</c:v>
                </c:pt>
                <c:pt idx="178">
                  <c:v>23-10-2013</c:v>
                </c:pt>
                <c:pt idx="179">
                  <c:v>24-10-2013</c:v>
                </c:pt>
                <c:pt idx="180">
                  <c:v>25-10-2013</c:v>
                </c:pt>
                <c:pt idx="181">
                  <c:v>28-10-2013</c:v>
                </c:pt>
                <c:pt idx="182">
                  <c:v>29-10-2013</c:v>
                </c:pt>
                <c:pt idx="183">
                  <c:v>30-10-2013</c:v>
                </c:pt>
                <c:pt idx="184">
                  <c:v>31-10-2013</c:v>
                </c:pt>
                <c:pt idx="185">
                  <c:v>01-11-2013</c:v>
                </c:pt>
                <c:pt idx="186">
                  <c:v>04-11-2013</c:v>
                </c:pt>
                <c:pt idx="187">
                  <c:v>05-11-2013</c:v>
                </c:pt>
                <c:pt idx="188">
                  <c:v>06-11-2013</c:v>
                </c:pt>
                <c:pt idx="189">
                  <c:v>07-11-2013</c:v>
                </c:pt>
                <c:pt idx="190">
                  <c:v>08-11-2013</c:v>
                </c:pt>
                <c:pt idx="191">
                  <c:v>11-11-2013</c:v>
                </c:pt>
                <c:pt idx="192">
                  <c:v>12-11-2013</c:v>
                </c:pt>
                <c:pt idx="193">
                  <c:v>13-11-2013</c:v>
                </c:pt>
                <c:pt idx="194">
                  <c:v>14-11-2013</c:v>
                </c:pt>
                <c:pt idx="195">
                  <c:v>15-11-2013</c:v>
                </c:pt>
                <c:pt idx="196">
                  <c:v>18-11-2013</c:v>
                </c:pt>
                <c:pt idx="197">
                  <c:v>19-11-2013</c:v>
                </c:pt>
                <c:pt idx="198">
                  <c:v>20-11-2013</c:v>
                </c:pt>
                <c:pt idx="199">
                  <c:v>21-11-2013</c:v>
                </c:pt>
                <c:pt idx="200">
                  <c:v>22-11-2013</c:v>
                </c:pt>
                <c:pt idx="201">
                  <c:v>25-11-2013</c:v>
                </c:pt>
                <c:pt idx="202">
                  <c:v>26-11-2013</c:v>
                </c:pt>
                <c:pt idx="203">
                  <c:v>27-11-2013</c:v>
                </c:pt>
                <c:pt idx="204">
                  <c:v>29-11-2013</c:v>
                </c:pt>
                <c:pt idx="205">
                  <c:v>02-12-2013</c:v>
                </c:pt>
                <c:pt idx="206">
                  <c:v>03-12-2013</c:v>
                </c:pt>
                <c:pt idx="207">
                  <c:v>04-12-2013</c:v>
                </c:pt>
                <c:pt idx="208">
                  <c:v>05-12-2013</c:v>
                </c:pt>
                <c:pt idx="209">
                  <c:v>06-12-2013</c:v>
                </c:pt>
                <c:pt idx="210">
                  <c:v>09-12-2013</c:v>
                </c:pt>
                <c:pt idx="211">
                  <c:v>10-12-2013</c:v>
                </c:pt>
                <c:pt idx="212">
                  <c:v>11-12-2013</c:v>
                </c:pt>
                <c:pt idx="213">
                  <c:v>12-12-2013</c:v>
                </c:pt>
                <c:pt idx="214">
                  <c:v>13-12-2013</c:v>
                </c:pt>
                <c:pt idx="215">
                  <c:v>16-12-2013</c:v>
                </c:pt>
                <c:pt idx="216">
                  <c:v>17-12-2013</c:v>
                </c:pt>
                <c:pt idx="217">
                  <c:v>18-12-2013</c:v>
                </c:pt>
                <c:pt idx="218">
                  <c:v>19-12-2013</c:v>
                </c:pt>
                <c:pt idx="219">
                  <c:v>20-12-2013</c:v>
                </c:pt>
                <c:pt idx="220">
                  <c:v>23-12-2013</c:v>
                </c:pt>
                <c:pt idx="221">
                  <c:v>24-12-2013</c:v>
                </c:pt>
                <c:pt idx="222">
                  <c:v>26-12-2013</c:v>
                </c:pt>
                <c:pt idx="223">
                  <c:v>27-12-2013</c:v>
                </c:pt>
                <c:pt idx="224">
                  <c:v>30-12-2013</c:v>
                </c:pt>
                <c:pt idx="225">
                  <c:v>31-12-2013</c:v>
                </c:pt>
                <c:pt idx="226">
                  <c:v>02-01-2014</c:v>
                </c:pt>
                <c:pt idx="227">
                  <c:v>03-01-2014</c:v>
                </c:pt>
                <c:pt idx="228">
                  <c:v>06-01-2014</c:v>
                </c:pt>
                <c:pt idx="229">
                  <c:v>07-01-2014</c:v>
                </c:pt>
                <c:pt idx="230">
                  <c:v>08-01-2014</c:v>
                </c:pt>
                <c:pt idx="231">
                  <c:v>09-01-2014</c:v>
                </c:pt>
                <c:pt idx="232">
                  <c:v>10-01-2014</c:v>
                </c:pt>
                <c:pt idx="233">
                  <c:v>13-01-2014</c:v>
                </c:pt>
                <c:pt idx="234">
                  <c:v>14-01-2014</c:v>
                </c:pt>
                <c:pt idx="235">
                  <c:v>15-01-2014</c:v>
                </c:pt>
                <c:pt idx="236">
                  <c:v>16-01-2014</c:v>
                </c:pt>
                <c:pt idx="237">
                  <c:v>17-01-2014</c:v>
                </c:pt>
                <c:pt idx="238">
                  <c:v>21-01-2014</c:v>
                </c:pt>
                <c:pt idx="239">
                  <c:v>22-01-2014</c:v>
                </c:pt>
                <c:pt idx="240">
                  <c:v>23-01-2014</c:v>
                </c:pt>
                <c:pt idx="241">
                  <c:v>24-01-2014</c:v>
                </c:pt>
                <c:pt idx="242">
                  <c:v>27-01-2014</c:v>
                </c:pt>
                <c:pt idx="243">
                  <c:v>28-01-2014</c:v>
                </c:pt>
                <c:pt idx="244">
                  <c:v>29-01-2014</c:v>
                </c:pt>
                <c:pt idx="245">
                  <c:v>30-01-2014</c:v>
                </c:pt>
                <c:pt idx="246">
                  <c:v>31-01-2014</c:v>
                </c:pt>
                <c:pt idx="247">
                  <c:v>03-02-2014</c:v>
                </c:pt>
                <c:pt idx="248">
                  <c:v>04-02-2014</c:v>
                </c:pt>
                <c:pt idx="249">
                  <c:v>05-02-2014</c:v>
                </c:pt>
                <c:pt idx="250">
                  <c:v>06-02-2014</c:v>
                </c:pt>
                <c:pt idx="251">
                  <c:v>07-02-2014</c:v>
                </c:pt>
                <c:pt idx="252">
                  <c:v>10-02-2014</c:v>
                </c:pt>
                <c:pt idx="253">
                  <c:v>11-02-2014</c:v>
                </c:pt>
                <c:pt idx="254">
                  <c:v>12-02-2014</c:v>
                </c:pt>
                <c:pt idx="255">
                  <c:v>13-02-2014</c:v>
                </c:pt>
                <c:pt idx="256">
                  <c:v>14-02-2014</c:v>
                </c:pt>
                <c:pt idx="257">
                  <c:v>18-02-2014</c:v>
                </c:pt>
                <c:pt idx="258">
                  <c:v>19-02-2014</c:v>
                </c:pt>
                <c:pt idx="259">
                  <c:v>20-02-2014</c:v>
                </c:pt>
                <c:pt idx="260">
                  <c:v>21-02-2014</c:v>
                </c:pt>
                <c:pt idx="261">
                  <c:v>24-02-2014</c:v>
                </c:pt>
                <c:pt idx="262">
                  <c:v>25-02-2014</c:v>
                </c:pt>
                <c:pt idx="263">
                  <c:v>26-02-2014</c:v>
                </c:pt>
                <c:pt idx="264">
                  <c:v>27-02-2014</c:v>
                </c:pt>
                <c:pt idx="265">
                  <c:v>28-02-2014</c:v>
                </c:pt>
                <c:pt idx="266">
                  <c:v>03-03-2014</c:v>
                </c:pt>
                <c:pt idx="267">
                  <c:v>04-03-2014</c:v>
                </c:pt>
                <c:pt idx="268">
                  <c:v>05-03-2014</c:v>
                </c:pt>
                <c:pt idx="269">
                  <c:v>06-03-2014</c:v>
                </c:pt>
                <c:pt idx="270">
                  <c:v>07-03-2014</c:v>
                </c:pt>
                <c:pt idx="271">
                  <c:v>10-03-2014</c:v>
                </c:pt>
                <c:pt idx="272">
                  <c:v>11-03-2014</c:v>
                </c:pt>
                <c:pt idx="273">
                  <c:v>12-03-2014</c:v>
                </c:pt>
                <c:pt idx="274">
                  <c:v>13-03-2014</c:v>
                </c:pt>
                <c:pt idx="275">
                  <c:v>14-03-2014</c:v>
                </c:pt>
                <c:pt idx="276">
                  <c:v>17-03-2014</c:v>
                </c:pt>
                <c:pt idx="277">
                  <c:v>18-03-2014</c:v>
                </c:pt>
                <c:pt idx="278">
                  <c:v>19-03-2014</c:v>
                </c:pt>
                <c:pt idx="279">
                  <c:v>20-03-2014</c:v>
                </c:pt>
                <c:pt idx="280">
                  <c:v>21-03-2014</c:v>
                </c:pt>
                <c:pt idx="281">
                  <c:v>24-03-2014</c:v>
                </c:pt>
                <c:pt idx="282">
                  <c:v>25-03-2014</c:v>
                </c:pt>
                <c:pt idx="283">
                  <c:v>26-03-2014</c:v>
                </c:pt>
                <c:pt idx="284">
                  <c:v>27-03-2014</c:v>
                </c:pt>
                <c:pt idx="285">
                  <c:v>28-03-2014</c:v>
                </c:pt>
                <c:pt idx="286">
                  <c:v>31-03-2014</c:v>
                </c:pt>
                <c:pt idx="287">
                  <c:v>01-04-2014</c:v>
                </c:pt>
                <c:pt idx="288">
                  <c:v>02-04-2014</c:v>
                </c:pt>
                <c:pt idx="289">
                  <c:v>03-04-2014</c:v>
                </c:pt>
                <c:pt idx="290">
                  <c:v>04-04-2014</c:v>
                </c:pt>
                <c:pt idx="291">
                  <c:v>07-04-2014</c:v>
                </c:pt>
                <c:pt idx="292">
                  <c:v>08-04-2014</c:v>
                </c:pt>
                <c:pt idx="293">
                  <c:v>09-04-2014</c:v>
                </c:pt>
                <c:pt idx="294">
                  <c:v>10-04-2014</c:v>
                </c:pt>
                <c:pt idx="295">
                  <c:v>11-04-2014</c:v>
                </c:pt>
                <c:pt idx="296">
                  <c:v>14-04-2014</c:v>
                </c:pt>
                <c:pt idx="297">
                  <c:v>15-04-2014</c:v>
                </c:pt>
                <c:pt idx="298">
                  <c:v>16-04-2014</c:v>
                </c:pt>
                <c:pt idx="299">
                  <c:v>17-04-2014</c:v>
                </c:pt>
                <c:pt idx="300">
                  <c:v>21-04-2014</c:v>
                </c:pt>
                <c:pt idx="301">
                  <c:v>22-04-2014</c:v>
                </c:pt>
                <c:pt idx="302">
                  <c:v>23-04-2014</c:v>
                </c:pt>
                <c:pt idx="303">
                  <c:v>24-04-2014</c:v>
                </c:pt>
                <c:pt idx="304">
                  <c:v>25-04-2014</c:v>
                </c:pt>
                <c:pt idx="305">
                  <c:v>28-04-2014</c:v>
                </c:pt>
                <c:pt idx="306">
                  <c:v>29-04-2014</c:v>
                </c:pt>
                <c:pt idx="307">
                  <c:v>30-04-2014</c:v>
                </c:pt>
                <c:pt idx="308">
                  <c:v>01-05-2014</c:v>
                </c:pt>
                <c:pt idx="309">
                  <c:v>02-05-2014</c:v>
                </c:pt>
                <c:pt idx="310">
                  <c:v>05-05-2014</c:v>
                </c:pt>
                <c:pt idx="311">
                  <c:v>06-05-2014</c:v>
                </c:pt>
                <c:pt idx="312">
                  <c:v>07-05-2014</c:v>
                </c:pt>
                <c:pt idx="313">
                  <c:v>08-05-2014</c:v>
                </c:pt>
                <c:pt idx="314">
                  <c:v>09-05-2014</c:v>
                </c:pt>
                <c:pt idx="315">
                  <c:v>12-05-2014</c:v>
                </c:pt>
                <c:pt idx="316">
                  <c:v>13-05-2014</c:v>
                </c:pt>
                <c:pt idx="317">
                  <c:v>14-05-2014</c:v>
                </c:pt>
                <c:pt idx="318">
                  <c:v>15-05-2014</c:v>
                </c:pt>
                <c:pt idx="319">
                  <c:v>16-05-2014</c:v>
                </c:pt>
                <c:pt idx="320">
                  <c:v>19-05-2014</c:v>
                </c:pt>
                <c:pt idx="321">
                  <c:v>20-05-2014</c:v>
                </c:pt>
                <c:pt idx="322">
                  <c:v>21-05-2014</c:v>
                </c:pt>
                <c:pt idx="323">
                  <c:v>22-05-2014</c:v>
                </c:pt>
                <c:pt idx="324">
                  <c:v>23-05-2014</c:v>
                </c:pt>
                <c:pt idx="325">
                  <c:v>27-05-2014</c:v>
                </c:pt>
                <c:pt idx="326">
                  <c:v>28-05-2014</c:v>
                </c:pt>
                <c:pt idx="327">
                  <c:v>29-05-2014</c:v>
                </c:pt>
                <c:pt idx="328">
                  <c:v>30-05-2014</c:v>
                </c:pt>
                <c:pt idx="329">
                  <c:v>02-06-2014</c:v>
                </c:pt>
                <c:pt idx="330">
                  <c:v>03-06-2014</c:v>
                </c:pt>
                <c:pt idx="331">
                  <c:v>04-06-2014</c:v>
                </c:pt>
                <c:pt idx="332">
                  <c:v>05-06-2014</c:v>
                </c:pt>
                <c:pt idx="333">
                  <c:v>06-06-2014</c:v>
                </c:pt>
                <c:pt idx="334">
                  <c:v>09-06-2014</c:v>
                </c:pt>
                <c:pt idx="335">
                  <c:v>10-06-2014</c:v>
                </c:pt>
                <c:pt idx="336">
                  <c:v>11-06-2014</c:v>
                </c:pt>
                <c:pt idx="337">
                  <c:v>12-06-2014</c:v>
                </c:pt>
                <c:pt idx="338">
                  <c:v>13-06-2014</c:v>
                </c:pt>
                <c:pt idx="339">
                  <c:v>16-06-2014</c:v>
                </c:pt>
                <c:pt idx="340">
                  <c:v>17-06-2014</c:v>
                </c:pt>
                <c:pt idx="341">
                  <c:v>18-06-2014</c:v>
                </c:pt>
                <c:pt idx="342">
                  <c:v>19-06-2014</c:v>
                </c:pt>
                <c:pt idx="343">
                  <c:v>20-06-2014</c:v>
                </c:pt>
                <c:pt idx="344">
                  <c:v>23-06-2014</c:v>
                </c:pt>
                <c:pt idx="345">
                  <c:v>24-06-2014</c:v>
                </c:pt>
                <c:pt idx="346">
                  <c:v>25-06-2014</c:v>
                </c:pt>
                <c:pt idx="347">
                  <c:v>26-06-2014</c:v>
                </c:pt>
                <c:pt idx="348">
                  <c:v>27-06-2014</c:v>
                </c:pt>
                <c:pt idx="349">
                  <c:v>30-06-2014</c:v>
                </c:pt>
                <c:pt idx="350">
                  <c:v>01-07-2014</c:v>
                </c:pt>
                <c:pt idx="351">
                  <c:v>02-07-2014</c:v>
                </c:pt>
                <c:pt idx="352">
                  <c:v>03-07-2014</c:v>
                </c:pt>
                <c:pt idx="353">
                  <c:v>07-07-2014</c:v>
                </c:pt>
                <c:pt idx="354">
                  <c:v>08-07-2014</c:v>
                </c:pt>
                <c:pt idx="355">
                  <c:v>09-07-2014</c:v>
                </c:pt>
                <c:pt idx="356">
                  <c:v>10-07-2014</c:v>
                </c:pt>
                <c:pt idx="357">
                  <c:v>11-07-2014</c:v>
                </c:pt>
                <c:pt idx="358">
                  <c:v>14-07-2014</c:v>
                </c:pt>
                <c:pt idx="359">
                  <c:v>15-07-2014</c:v>
                </c:pt>
                <c:pt idx="360">
                  <c:v>16-07-2014</c:v>
                </c:pt>
                <c:pt idx="361">
                  <c:v>17-07-2014</c:v>
                </c:pt>
                <c:pt idx="362">
                  <c:v>18-07-2014</c:v>
                </c:pt>
                <c:pt idx="363">
                  <c:v>21-07-2014</c:v>
                </c:pt>
                <c:pt idx="364">
                  <c:v>22-07-2014</c:v>
                </c:pt>
                <c:pt idx="365">
                  <c:v>23-07-2014</c:v>
                </c:pt>
                <c:pt idx="366">
                  <c:v>24-07-2014</c:v>
                </c:pt>
                <c:pt idx="367">
                  <c:v>25-07-2014</c:v>
                </c:pt>
                <c:pt idx="368">
                  <c:v>28-07-2014</c:v>
                </c:pt>
                <c:pt idx="369">
                  <c:v>29-07-2014</c:v>
                </c:pt>
                <c:pt idx="370">
                  <c:v>30-07-2014</c:v>
                </c:pt>
                <c:pt idx="371">
                  <c:v>31-07-2014</c:v>
                </c:pt>
                <c:pt idx="372">
                  <c:v>01-08-2014</c:v>
                </c:pt>
                <c:pt idx="373">
                  <c:v>04-08-2014</c:v>
                </c:pt>
                <c:pt idx="374">
                  <c:v>05-08-2014</c:v>
                </c:pt>
                <c:pt idx="375">
                  <c:v>06-08-2014</c:v>
                </c:pt>
                <c:pt idx="376">
                  <c:v>07-08-2014</c:v>
                </c:pt>
                <c:pt idx="377">
                  <c:v>08-08-2014</c:v>
                </c:pt>
                <c:pt idx="378">
                  <c:v>11-08-2014</c:v>
                </c:pt>
                <c:pt idx="379">
                  <c:v>12-08-2014</c:v>
                </c:pt>
                <c:pt idx="380">
                  <c:v>13-08-2014</c:v>
                </c:pt>
                <c:pt idx="381">
                  <c:v>14-08-2014</c:v>
                </c:pt>
                <c:pt idx="382">
                  <c:v>15-08-2014</c:v>
                </c:pt>
                <c:pt idx="383">
                  <c:v>18-08-2014</c:v>
                </c:pt>
                <c:pt idx="384">
                  <c:v>19-08-2014</c:v>
                </c:pt>
                <c:pt idx="385">
                  <c:v>20-08-2014</c:v>
                </c:pt>
                <c:pt idx="386">
                  <c:v>21-08-2014</c:v>
                </c:pt>
                <c:pt idx="387">
                  <c:v>22-08-2014</c:v>
                </c:pt>
                <c:pt idx="388">
                  <c:v>25-08-2014</c:v>
                </c:pt>
                <c:pt idx="389">
                  <c:v>26-08-2014</c:v>
                </c:pt>
                <c:pt idx="390">
                  <c:v>27-08-2014</c:v>
                </c:pt>
                <c:pt idx="391">
                  <c:v>28-08-2014</c:v>
                </c:pt>
                <c:pt idx="392">
                  <c:v>29-08-2014</c:v>
                </c:pt>
                <c:pt idx="393">
                  <c:v>02-09-2014</c:v>
                </c:pt>
                <c:pt idx="394">
                  <c:v>03-09-2014</c:v>
                </c:pt>
                <c:pt idx="395">
                  <c:v>04-09-2014</c:v>
                </c:pt>
                <c:pt idx="396">
                  <c:v>05-09-2014</c:v>
                </c:pt>
                <c:pt idx="397">
                  <c:v>08-09-2014</c:v>
                </c:pt>
                <c:pt idx="398">
                  <c:v>09-09-2014</c:v>
                </c:pt>
                <c:pt idx="399">
                  <c:v>10-09-2014</c:v>
                </c:pt>
                <c:pt idx="400">
                  <c:v>11-09-2014</c:v>
                </c:pt>
                <c:pt idx="401">
                  <c:v>12-09-2014</c:v>
                </c:pt>
                <c:pt idx="402">
                  <c:v>15-09-2014</c:v>
                </c:pt>
                <c:pt idx="403">
                  <c:v>16-09-2014</c:v>
                </c:pt>
                <c:pt idx="404">
                  <c:v>17-09-2014</c:v>
                </c:pt>
                <c:pt idx="405">
                  <c:v>18-09-2014</c:v>
                </c:pt>
                <c:pt idx="406">
                  <c:v>19-09-2014</c:v>
                </c:pt>
                <c:pt idx="407">
                  <c:v>22-09-2014</c:v>
                </c:pt>
                <c:pt idx="408">
                  <c:v>23-09-2014</c:v>
                </c:pt>
                <c:pt idx="409">
                  <c:v>24-09-2014</c:v>
                </c:pt>
                <c:pt idx="410">
                  <c:v>25-09-2014</c:v>
                </c:pt>
                <c:pt idx="411">
                  <c:v>26-09-2014</c:v>
                </c:pt>
                <c:pt idx="412">
                  <c:v>29-09-2014</c:v>
                </c:pt>
                <c:pt idx="413">
                  <c:v>30-09-2014</c:v>
                </c:pt>
                <c:pt idx="414">
                  <c:v>01-10-2014</c:v>
                </c:pt>
                <c:pt idx="415">
                  <c:v>02-10-2014</c:v>
                </c:pt>
                <c:pt idx="416">
                  <c:v>03-10-2014</c:v>
                </c:pt>
                <c:pt idx="417">
                  <c:v>06-10-2014</c:v>
                </c:pt>
                <c:pt idx="418">
                  <c:v>07-10-2014</c:v>
                </c:pt>
                <c:pt idx="419">
                  <c:v>08-10-2014</c:v>
                </c:pt>
                <c:pt idx="420">
                  <c:v>09-10-2014</c:v>
                </c:pt>
                <c:pt idx="421">
                  <c:v>10-10-2014</c:v>
                </c:pt>
                <c:pt idx="422">
                  <c:v>13-10-2014</c:v>
                </c:pt>
                <c:pt idx="423">
                  <c:v>14-10-2014</c:v>
                </c:pt>
                <c:pt idx="424">
                  <c:v>15-10-2014</c:v>
                </c:pt>
                <c:pt idx="425">
                  <c:v>16-10-2014</c:v>
                </c:pt>
                <c:pt idx="426">
                  <c:v>17-10-2014</c:v>
                </c:pt>
                <c:pt idx="427">
                  <c:v>20-10-2014</c:v>
                </c:pt>
                <c:pt idx="428">
                  <c:v>21-10-2014</c:v>
                </c:pt>
                <c:pt idx="429">
                  <c:v>22-10-2014</c:v>
                </c:pt>
                <c:pt idx="430">
                  <c:v>23-10-2014</c:v>
                </c:pt>
                <c:pt idx="431">
                  <c:v>24-10-2014</c:v>
                </c:pt>
                <c:pt idx="432">
                  <c:v>27-10-2014</c:v>
                </c:pt>
                <c:pt idx="433">
                  <c:v>28-10-2014</c:v>
                </c:pt>
                <c:pt idx="434">
                  <c:v>29-10-2014</c:v>
                </c:pt>
                <c:pt idx="435">
                  <c:v>30-10-2014</c:v>
                </c:pt>
                <c:pt idx="436">
                  <c:v>31-10-2014</c:v>
                </c:pt>
                <c:pt idx="437">
                  <c:v>03-11-2014</c:v>
                </c:pt>
                <c:pt idx="438">
                  <c:v>04-11-2014</c:v>
                </c:pt>
                <c:pt idx="439">
                  <c:v>05-11-2014</c:v>
                </c:pt>
                <c:pt idx="440">
                  <c:v>06-11-2014</c:v>
                </c:pt>
                <c:pt idx="441">
                  <c:v>07-11-2014</c:v>
                </c:pt>
                <c:pt idx="442">
                  <c:v>10-11-2014</c:v>
                </c:pt>
                <c:pt idx="443">
                  <c:v>11-11-2014</c:v>
                </c:pt>
                <c:pt idx="444">
                  <c:v>12-11-2014</c:v>
                </c:pt>
                <c:pt idx="445">
                  <c:v>13-11-2014</c:v>
                </c:pt>
                <c:pt idx="446">
                  <c:v>14-11-2014</c:v>
                </c:pt>
                <c:pt idx="447">
                  <c:v>17-11-2014</c:v>
                </c:pt>
                <c:pt idx="448">
                  <c:v>18-11-2014</c:v>
                </c:pt>
                <c:pt idx="449">
                  <c:v>19-11-2014</c:v>
                </c:pt>
                <c:pt idx="450">
                  <c:v>20-11-2014</c:v>
                </c:pt>
                <c:pt idx="451">
                  <c:v>21-11-2014</c:v>
                </c:pt>
                <c:pt idx="452">
                  <c:v>24-11-2014</c:v>
                </c:pt>
                <c:pt idx="453">
                  <c:v>25-11-2014</c:v>
                </c:pt>
                <c:pt idx="454">
                  <c:v>26-11-2014</c:v>
                </c:pt>
                <c:pt idx="455">
                  <c:v>28-11-2014</c:v>
                </c:pt>
                <c:pt idx="456">
                  <c:v>01-12-2014</c:v>
                </c:pt>
                <c:pt idx="457">
                  <c:v>02-12-2014</c:v>
                </c:pt>
                <c:pt idx="458">
                  <c:v>03-12-2014</c:v>
                </c:pt>
                <c:pt idx="459">
                  <c:v>04-12-2014</c:v>
                </c:pt>
                <c:pt idx="460">
                  <c:v>05-12-2014</c:v>
                </c:pt>
                <c:pt idx="461">
                  <c:v>08-12-2014</c:v>
                </c:pt>
                <c:pt idx="462">
                  <c:v>09-12-2014</c:v>
                </c:pt>
                <c:pt idx="463">
                  <c:v>10-12-2014</c:v>
                </c:pt>
                <c:pt idx="464">
                  <c:v>11-12-2014</c:v>
                </c:pt>
                <c:pt idx="465">
                  <c:v>12-12-2014</c:v>
                </c:pt>
                <c:pt idx="466">
                  <c:v>15-12-2014</c:v>
                </c:pt>
                <c:pt idx="467">
                  <c:v>16-12-2014</c:v>
                </c:pt>
                <c:pt idx="468">
                  <c:v>17-12-2014</c:v>
                </c:pt>
                <c:pt idx="469">
                  <c:v>18-12-2014</c:v>
                </c:pt>
                <c:pt idx="470">
                  <c:v>19-12-2014</c:v>
                </c:pt>
                <c:pt idx="471">
                  <c:v>22-12-2014</c:v>
                </c:pt>
                <c:pt idx="472">
                  <c:v>23-12-2014</c:v>
                </c:pt>
                <c:pt idx="473">
                  <c:v>24-12-2014</c:v>
                </c:pt>
                <c:pt idx="474">
                  <c:v>26-12-2014</c:v>
                </c:pt>
                <c:pt idx="475">
                  <c:v>29-12-2014</c:v>
                </c:pt>
                <c:pt idx="476">
                  <c:v>30-12-2014</c:v>
                </c:pt>
                <c:pt idx="477">
                  <c:v>31-12-2014</c:v>
                </c:pt>
                <c:pt idx="478">
                  <c:v>02-01-2015</c:v>
                </c:pt>
                <c:pt idx="479">
                  <c:v>05-01-2015</c:v>
                </c:pt>
                <c:pt idx="480">
                  <c:v>06-01-2015</c:v>
                </c:pt>
                <c:pt idx="481">
                  <c:v>07-01-2015</c:v>
                </c:pt>
                <c:pt idx="482">
                  <c:v>08-01-2015</c:v>
                </c:pt>
                <c:pt idx="483">
                  <c:v>09-01-2015</c:v>
                </c:pt>
                <c:pt idx="484">
                  <c:v>12-01-2015</c:v>
                </c:pt>
                <c:pt idx="485">
                  <c:v>13-01-2015</c:v>
                </c:pt>
                <c:pt idx="486">
                  <c:v>14-01-2015</c:v>
                </c:pt>
                <c:pt idx="487">
                  <c:v>15-01-2015</c:v>
                </c:pt>
                <c:pt idx="488">
                  <c:v>16-01-2015</c:v>
                </c:pt>
                <c:pt idx="489">
                  <c:v>20-01-2015</c:v>
                </c:pt>
                <c:pt idx="490">
                  <c:v>21-01-2015</c:v>
                </c:pt>
                <c:pt idx="491">
                  <c:v>22-01-2015</c:v>
                </c:pt>
                <c:pt idx="492">
                  <c:v>23-01-2015</c:v>
                </c:pt>
                <c:pt idx="493">
                  <c:v>26-01-2015</c:v>
                </c:pt>
                <c:pt idx="494">
                  <c:v>27-01-2015</c:v>
                </c:pt>
                <c:pt idx="495">
                  <c:v>28-01-2015</c:v>
                </c:pt>
                <c:pt idx="496">
                  <c:v>29-01-2015</c:v>
                </c:pt>
                <c:pt idx="497">
                  <c:v>30-01-2015</c:v>
                </c:pt>
                <c:pt idx="498">
                  <c:v>02-02-2015</c:v>
                </c:pt>
                <c:pt idx="499">
                  <c:v>03-02-2015</c:v>
                </c:pt>
                <c:pt idx="500">
                  <c:v>04-02-2015</c:v>
                </c:pt>
                <c:pt idx="501">
                  <c:v>05-02-2015</c:v>
                </c:pt>
                <c:pt idx="502">
                  <c:v>06-02-2015</c:v>
                </c:pt>
                <c:pt idx="503">
                  <c:v>09-02-2015</c:v>
                </c:pt>
                <c:pt idx="504">
                  <c:v>10-02-2015</c:v>
                </c:pt>
                <c:pt idx="505">
                  <c:v>11-02-2015</c:v>
                </c:pt>
                <c:pt idx="506">
                  <c:v>12-02-2015</c:v>
                </c:pt>
                <c:pt idx="507">
                  <c:v>13-02-2015</c:v>
                </c:pt>
                <c:pt idx="508">
                  <c:v>17-02-2015</c:v>
                </c:pt>
                <c:pt idx="509">
                  <c:v>18-02-2015</c:v>
                </c:pt>
                <c:pt idx="510">
                  <c:v>19-02-2015</c:v>
                </c:pt>
                <c:pt idx="511">
                  <c:v>20-02-2015</c:v>
                </c:pt>
                <c:pt idx="512">
                  <c:v>23-02-2015</c:v>
                </c:pt>
                <c:pt idx="513">
                  <c:v>24-02-2015</c:v>
                </c:pt>
                <c:pt idx="514">
                  <c:v>25-02-2015</c:v>
                </c:pt>
                <c:pt idx="515">
                  <c:v>26-02-2015</c:v>
                </c:pt>
                <c:pt idx="516">
                  <c:v>27-02-2015</c:v>
                </c:pt>
                <c:pt idx="517">
                  <c:v>02-03-2015</c:v>
                </c:pt>
                <c:pt idx="518">
                  <c:v>03-03-2015</c:v>
                </c:pt>
                <c:pt idx="519">
                  <c:v>04-03-2015</c:v>
                </c:pt>
                <c:pt idx="520">
                  <c:v>05-03-2015</c:v>
                </c:pt>
                <c:pt idx="521">
                  <c:v>06-03-2015</c:v>
                </c:pt>
                <c:pt idx="522">
                  <c:v>09-03-2015</c:v>
                </c:pt>
                <c:pt idx="523">
                  <c:v>10-03-2015</c:v>
                </c:pt>
                <c:pt idx="524">
                  <c:v>11-03-2015</c:v>
                </c:pt>
                <c:pt idx="525">
                  <c:v>12-03-2015</c:v>
                </c:pt>
                <c:pt idx="526">
                  <c:v>13-03-2015</c:v>
                </c:pt>
                <c:pt idx="527">
                  <c:v>16-03-2015</c:v>
                </c:pt>
                <c:pt idx="528">
                  <c:v>17-03-2015</c:v>
                </c:pt>
                <c:pt idx="529">
                  <c:v>18-03-2015</c:v>
                </c:pt>
                <c:pt idx="530">
                  <c:v>19-03-2015</c:v>
                </c:pt>
                <c:pt idx="531">
                  <c:v>20-03-2015</c:v>
                </c:pt>
                <c:pt idx="532">
                  <c:v>23-03-2015</c:v>
                </c:pt>
                <c:pt idx="533">
                  <c:v>24-03-2015</c:v>
                </c:pt>
                <c:pt idx="534">
                  <c:v>25-03-2015</c:v>
                </c:pt>
                <c:pt idx="535">
                  <c:v>26-03-2015</c:v>
                </c:pt>
                <c:pt idx="536">
                  <c:v>27-03-2015</c:v>
                </c:pt>
                <c:pt idx="537">
                  <c:v>30-03-2015</c:v>
                </c:pt>
                <c:pt idx="538">
                  <c:v>31-03-2015</c:v>
                </c:pt>
                <c:pt idx="539">
                  <c:v>01-04-2015</c:v>
                </c:pt>
                <c:pt idx="540">
                  <c:v>02-04-2015</c:v>
                </c:pt>
                <c:pt idx="541">
                  <c:v>06-04-2015</c:v>
                </c:pt>
                <c:pt idx="542">
                  <c:v>07-04-2015</c:v>
                </c:pt>
                <c:pt idx="543">
                  <c:v>08-04-2015</c:v>
                </c:pt>
                <c:pt idx="544">
                  <c:v>09-04-2015</c:v>
                </c:pt>
                <c:pt idx="545">
                  <c:v>10-04-2015</c:v>
                </c:pt>
                <c:pt idx="546">
                  <c:v>13-04-2015</c:v>
                </c:pt>
                <c:pt idx="547">
                  <c:v>14-04-2015</c:v>
                </c:pt>
                <c:pt idx="548">
                  <c:v>15-04-2015</c:v>
                </c:pt>
                <c:pt idx="549">
                  <c:v>16-04-2015</c:v>
                </c:pt>
                <c:pt idx="550">
                  <c:v>17-04-2015</c:v>
                </c:pt>
                <c:pt idx="551">
                  <c:v>20-04-2015</c:v>
                </c:pt>
                <c:pt idx="552">
                  <c:v>21-04-2015</c:v>
                </c:pt>
                <c:pt idx="553">
                  <c:v>22-04-2015</c:v>
                </c:pt>
                <c:pt idx="554">
                  <c:v>23-04-2015</c:v>
                </c:pt>
                <c:pt idx="555">
                  <c:v>24-04-2015</c:v>
                </c:pt>
                <c:pt idx="556">
                  <c:v>27-04-2015</c:v>
                </c:pt>
                <c:pt idx="557">
                  <c:v>28-04-2015</c:v>
                </c:pt>
                <c:pt idx="558">
                  <c:v>29-04-2015</c:v>
                </c:pt>
                <c:pt idx="559">
                  <c:v>30-04-2015</c:v>
                </c:pt>
                <c:pt idx="560">
                  <c:v>01-05-2015</c:v>
                </c:pt>
                <c:pt idx="561">
                  <c:v>04-05-2015</c:v>
                </c:pt>
                <c:pt idx="562">
                  <c:v>05-05-2015</c:v>
                </c:pt>
                <c:pt idx="563">
                  <c:v>06-05-2015</c:v>
                </c:pt>
                <c:pt idx="564">
                  <c:v>07-05-2015</c:v>
                </c:pt>
                <c:pt idx="565">
                  <c:v>08-05-2015</c:v>
                </c:pt>
                <c:pt idx="566">
                  <c:v>11-05-2015</c:v>
                </c:pt>
                <c:pt idx="567">
                  <c:v>12-05-2015</c:v>
                </c:pt>
                <c:pt idx="568">
                  <c:v>13-05-2015</c:v>
                </c:pt>
                <c:pt idx="569">
                  <c:v>14-05-2015</c:v>
                </c:pt>
                <c:pt idx="570">
                  <c:v>15-05-2015</c:v>
                </c:pt>
                <c:pt idx="571">
                  <c:v>18-05-2015</c:v>
                </c:pt>
                <c:pt idx="572">
                  <c:v>19-05-2015</c:v>
                </c:pt>
                <c:pt idx="573">
                  <c:v>20-05-2015</c:v>
                </c:pt>
                <c:pt idx="574">
                  <c:v>21-05-2015</c:v>
                </c:pt>
                <c:pt idx="575">
                  <c:v>22-05-2015</c:v>
                </c:pt>
                <c:pt idx="576">
                  <c:v>26-05-2015</c:v>
                </c:pt>
                <c:pt idx="577">
                  <c:v>27-05-2015</c:v>
                </c:pt>
                <c:pt idx="578">
                  <c:v>28-05-2015</c:v>
                </c:pt>
                <c:pt idx="579">
                  <c:v>29-05-2015</c:v>
                </c:pt>
                <c:pt idx="580">
                  <c:v>01-06-2015</c:v>
                </c:pt>
                <c:pt idx="581">
                  <c:v>02-06-2015</c:v>
                </c:pt>
                <c:pt idx="582">
                  <c:v>03-06-2015</c:v>
                </c:pt>
                <c:pt idx="583">
                  <c:v>04-06-2015</c:v>
                </c:pt>
                <c:pt idx="584">
                  <c:v>05-06-2015</c:v>
                </c:pt>
                <c:pt idx="585">
                  <c:v>08-06-2015</c:v>
                </c:pt>
                <c:pt idx="586">
                  <c:v>09-06-2015</c:v>
                </c:pt>
                <c:pt idx="587">
                  <c:v>10-06-2015</c:v>
                </c:pt>
                <c:pt idx="588">
                  <c:v>11-06-2015</c:v>
                </c:pt>
                <c:pt idx="589">
                  <c:v>12-06-2015</c:v>
                </c:pt>
                <c:pt idx="590">
                  <c:v>15-06-2015</c:v>
                </c:pt>
                <c:pt idx="591">
                  <c:v>16-06-2015</c:v>
                </c:pt>
                <c:pt idx="592">
                  <c:v>17-06-2015</c:v>
                </c:pt>
                <c:pt idx="593">
                  <c:v>18-06-2015</c:v>
                </c:pt>
                <c:pt idx="594">
                  <c:v>19-06-2015</c:v>
                </c:pt>
                <c:pt idx="595">
                  <c:v>22-06-2015</c:v>
                </c:pt>
                <c:pt idx="596">
                  <c:v>23-06-2015</c:v>
                </c:pt>
                <c:pt idx="597">
                  <c:v>24-06-2015</c:v>
                </c:pt>
                <c:pt idx="598">
                  <c:v>25-06-2015</c:v>
                </c:pt>
                <c:pt idx="599">
                  <c:v>26-06-2015</c:v>
                </c:pt>
                <c:pt idx="600">
                  <c:v>29-06-2015</c:v>
                </c:pt>
                <c:pt idx="601">
                  <c:v>30-06-2015</c:v>
                </c:pt>
                <c:pt idx="602">
                  <c:v>01-07-2015</c:v>
                </c:pt>
                <c:pt idx="603">
                  <c:v>02-07-2015</c:v>
                </c:pt>
                <c:pt idx="604">
                  <c:v>06-07-2015</c:v>
                </c:pt>
                <c:pt idx="605">
                  <c:v>07-07-2015</c:v>
                </c:pt>
                <c:pt idx="606">
                  <c:v>08-07-2015</c:v>
                </c:pt>
                <c:pt idx="607">
                  <c:v>09-07-2015</c:v>
                </c:pt>
                <c:pt idx="608">
                  <c:v>10-07-2015</c:v>
                </c:pt>
                <c:pt idx="609">
                  <c:v>13-07-2015</c:v>
                </c:pt>
                <c:pt idx="610">
                  <c:v>14-07-2015</c:v>
                </c:pt>
                <c:pt idx="611">
                  <c:v>15-07-2015</c:v>
                </c:pt>
                <c:pt idx="612">
                  <c:v>16-07-2015</c:v>
                </c:pt>
                <c:pt idx="613">
                  <c:v>17-07-2015</c:v>
                </c:pt>
                <c:pt idx="614">
                  <c:v>20-07-2015</c:v>
                </c:pt>
                <c:pt idx="615">
                  <c:v>21-07-2015</c:v>
                </c:pt>
                <c:pt idx="616">
                  <c:v>22-07-2015</c:v>
                </c:pt>
                <c:pt idx="617">
                  <c:v>23-07-2015</c:v>
                </c:pt>
                <c:pt idx="618">
                  <c:v>24-07-2015</c:v>
                </c:pt>
                <c:pt idx="619">
                  <c:v>27-07-2015</c:v>
                </c:pt>
                <c:pt idx="620">
                  <c:v>28-07-2015</c:v>
                </c:pt>
                <c:pt idx="621">
                  <c:v>29-07-2015</c:v>
                </c:pt>
                <c:pt idx="622">
                  <c:v>30-07-2015</c:v>
                </c:pt>
                <c:pt idx="623">
                  <c:v>31-07-2015</c:v>
                </c:pt>
                <c:pt idx="624">
                  <c:v>03-08-2015</c:v>
                </c:pt>
                <c:pt idx="625">
                  <c:v>04-08-2015</c:v>
                </c:pt>
                <c:pt idx="626">
                  <c:v>05-08-2015</c:v>
                </c:pt>
                <c:pt idx="627">
                  <c:v>06-08-2015</c:v>
                </c:pt>
                <c:pt idx="628">
                  <c:v>07-08-2015</c:v>
                </c:pt>
                <c:pt idx="629">
                  <c:v>10-08-2015</c:v>
                </c:pt>
                <c:pt idx="630">
                  <c:v>11-08-2015</c:v>
                </c:pt>
                <c:pt idx="631">
                  <c:v>12-08-2015</c:v>
                </c:pt>
                <c:pt idx="632">
                  <c:v>13-08-2015</c:v>
                </c:pt>
                <c:pt idx="633">
                  <c:v>14-08-2015</c:v>
                </c:pt>
                <c:pt idx="634">
                  <c:v>17-08-2015</c:v>
                </c:pt>
                <c:pt idx="635">
                  <c:v>18-08-2015</c:v>
                </c:pt>
                <c:pt idx="636">
                  <c:v>19-08-2015</c:v>
                </c:pt>
                <c:pt idx="637">
                  <c:v>20-08-2015</c:v>
                </c:pt>
                <c:pt idx="638">
                  <c:v>21-08-2015</c:v>
                </c:pt>
                <c:pt idx="639">
                  <c:v>24-08-2015</c:v>
                </c:pt>
                <c:pt idx="640">
                  <c:v>25-08-2015</c:v>
                </c:pt>
                <c:pt idx="641">
                  <c:v>26-08-2015</c:v>
                </c:pt>
                <c:pt idx="642">
                  <c:v>27-08-2015</c:v>
                </c:pt>
                <c:pt idx="643">
                  <c:v>28-08-2015</c:v>
                </c:pt>
                <c:pt idx="644">
                  <c:v>31-08-2015</c:v>
                </c:pt>
                <c:pt idx="645">
                  <c:v>01-09-2015</c:v>
                </c:pt>
                <c:pt idx="646">
                  <c:v>02-09-2015</c:v>
                </c:pt>
                <c:pt idx="647">
                  <c:v>03-09-2015</c:v>
                </c:pt>
                <c:pt idx="648">
                  <c:v>04-09-2015</c:v>
                </c:pt>
                <c:pt idx="649">
                  <c:v>08-09-2015</c:v>
                </c:pt>
                <c:pt idx="650">
                  <c:v>09-09-2015</c:v>
                </c:pt>
                <c:pt idx="651">
                  <c:v>10-09-2015</c:v>
                </c:pt>
                <c:pt idx="652">
                  <c:v>11-09-2015</c:v>
                </c:pt>
                <c:pt idx="653">
                  <c:v>14-09-2015</c:v>
                </c:pt>
                <c:pt idx="654">
                  <c:v>15-09-2015</c:v>
                </c:pt>
                <c:pt idx="655">
                  <c:v>16-09-2015</c:v>
                </c:pt>
                <c:pt idx="656">
                  <c:v>17-09-2015</c:v>
                </c:pt>
                <c:pt idx="657">
                  <c:v>18-09-2015</c:v>
                </c:pt>
                <c:pt idx="658">
                  <c:v>21-09-2015</c:v>
                </c:pt>
                <c:pt idx="659">
                  <c:v>22-09-2015</c:v>
                </c:pt>
                <c:pt idx="660">
                  <c:v>23-09-2015</c:v>
                </c:pt>
                <c:pt idx="661">
                  <c:v>24-09-2015</c:v>
                </c:pt>
                <c:pt idx="662">
                  <c:v>25-09-2015</c:v>
                </c:pt>
                <c:pt idx="663">
                  <c:v>28-09-2015</c:v>
                </c:pt>
                <c:pt idx="664">
                  <c:v>29-09-2015</c:v>
                </c:pt>
                <c:pt idx="665">
                  <c:v>30-09-2015</c:v>
                </c:pt>
                <c:pt idx="666">
                  <c:v>01-10-2015</c:v>
                </c:pt>
                <c:pt idx="667">
                  <c:v>02-10-2015</c:v>
                </c:pt>
                <c:pt idx="668">
                  <c:v>05-10-2015</c:v>
                </c:pt>
                <c:pt idx="669">
                  <c:v>06-10-2015</c:v>
                </c:pt>
                <c:pt idx="670">
                  <c:v>07-10-2015</c:v>
                </c:pt>
                <c:pt idx="671">
                  <c:v>08-10-2015</c:v>
                </c:pt>
                <c:pt idx="672">
                  <c:v>09-10-2015</c:v>
                </c:pt>
                <c:pt idx="673">
                  <c:v>12-10-2015</c:v>
                </c:pt>
                <c:pt idx="674">
                  <c:v>13-10-2015</c:v>
                </c:pt>
                <c:pt idx="675">
                  <c:v>14-10-2015</c:v>
                </c:pt>
                <c:pt idx="676">
                  <c:v>15-10-2015</c:v>
                </c:pt>
                <c:pt idx="677">
                  <c:v>16-10-2015</c:v>
                </c:pt>
                <c:pt idx="678">
                  <c:v>19-10-2015</c:v>
                </c:pt>
                <c:pt idx="679">
                  <c:v>20-10-2015</c:v>
                </c:pt>
                <c:pt idx="680">
                  <c:v>21-10-2015</c:v>
                </c:pt>
                <c:pt idx="681">
                  <c:v>22-10-2015</c:v>
                </c:pt>
                <c:pt idx="682">
                  <c:v>23-10-2015</c:v>
                </c:pt>
                <c:pt idx="683">
                  <c:v>26-10-2015</c:v>
                </c:pt>
                <c:pt idx="684">
                  <c:v>27-10-2015</c:v>
                </c:pt>
                <c:pt idx="685">
                  <c:v>28-10-2015</c:v>
                </c:pt>
                <c:pt idx="686">
                  <c:v>29-10-2015</c:v>
                </c:pt>
                <c:pt idx="687">
                  <c:v>30-10-2015</c:v>
                </c:pt>
                <c:pt idx="688">
                  <c:v>02-11-2015</c:v>
                </c:pt>
                <c:pt idx="689">
                  <c:v>03-11-2015</c:v>
                </c:pt>
                <c:pt idx="690">
                  <c:v>04-11-2015</c:v>
                </c:pt>
                <c:pt idx="691">
                  <c:v>05-11-2015</c:v>
                </c:pt>
                <c:pt idx="692">
                  <c:v>06-11-2015</c:v>
                </c:pt>
                <c:pt idx="693">
                  <c:v>09-11-2015</c:v>
                </c:pt>
                <c:pt idx="694">
                  <c:v>10-11-2015</c:v>
                </c:pt>
                <c:pt idx="695">
                  <c:v>11-11-2015</c:v>
                </c:pt>
                <c:pt idx="696">
                  <c:v>12-11-2015</c:v>
                </c:pt>
                <c:pt idx="697">
                  <c:v>13-11-2015</c:v>
                </c:pt>
                <c:pt idx="698">
                  <c:v>16-11-2015</c:v>
                </c:pt>
                <c:pt idx="699">
                  <c:v>17-11-2015</c:v>
                </c:pt>
                <c:pt idx="700">
                  <c:v>18-11-2015</c:v>
                </c:pt>
                <c:pt idx="701">
                  <c:v>19-11-2015</c:v>
                </c:pt>
                <c:pt idx="702">
                  <c:v>20-11-2015</c:v>
                </c:pt>
                <c:pt idx="703">
                  <c:v>23-11-2015</c:v>
                </c:pt>
                <c:pt idx="704">
                  <c:v>24-11-2015</c:v>
                </c:pt>
                <c:pt idx="705">
                  <c:v>25-11-2015</c:v>
                </c:pt>
                <c:pt idx="706">
                  <c:v>27-11-2015</c:v>
                </c:pt>
                <c:pt idx="707">
                  <c:v>30-11-2015</c:v>
                </c:pt>
                <c:pt idx="708">
                  <c:v>01-12-2015</c:v>
                </c:pt>
                <c:pt idx="709">
                  <c:v>02-12-2015</c:v>
                </c:pt>
                <c:pt idx="710">
                  <c:v>03-12-2015</c:v>
                </c:pt>
                <c:pt idx="711">
                  <c:v>04-12-2015</c:v>
                </c:pt>
                <c:pt idx="712">
                  <c:v>07-12-2015</c:v>
                </c:pt>
                <c:pt idx="713">
                  <c:v>08-12-2015</c:v>
                </c:pt>
                <c:pt idx="714">
                  <c:v>09-12-2015</c:v>
                </c:pt>
                <c:pt idx="715">
                  <c:v>10-12-2015</c:v>
                </c:pt>
                <c:pt idx="716">
                  <c:v>11-12-2015</c:v>
                </c:pt>
                <c:pt idx="717">
                  <c:v>14-12-2015</c:v>
                </c:pt>
                <c:pt idx="718">
                  <c:v>15-12-2015</c:v>
                </c:pt>
                <c:pt idx="719">
                  <c:v>16-12-2015</c:v>
                </c:pt>
                <c:pt idx="720">
                  <c:v>17-12-2015</c:v>
                </c:pt>
                <c:pt idx="721">
                  <c:v>18-12-2015</c:v>
                </c:pt>
                <c:pt idx="722">
                  <c:v>21-12-2015</c:v>
                </c:pt>
                <c:pt idx="723">
                  <c:v>22-12-2015</c:v>
                </c:pt>
                <c:pt idx="724">
                  <c:v>23-12-2015</c:v>
                </c:pt>
                <c:pt idx="725">
                  <c:v>24-12-2015</c:v>
                </c:pt>
                <c:pt idx="726">
                  <c:v>28-12-2015</c:v>
                </c:pt>
                <c:pt idx="727">
                  <c:v>29-12-2015</c:v>
                </c:pt>
                <c:pt idx="728">
                  <c:v>30-12-2015</c:v>
                </c:pt>
                <c:pt idx="729">
                  <c:v>31-12-2015</c:v>
                </c:pt>
                <c:pt idx="730">
                  <c:v>04-01-2016</c:v>
                </c:pt>
                <c:pt idx="731">
                  <c:v>05-01-2016</c:v>
                </c:pt>
                <c:pt idx="732">
                  <c:v>06-01-2016</c:v>
                </c:pt>
                <c:pt idx="733">
                  <c:v>07-01-2016</c:v>
                </c:pt>
                <c:pt idx="734">
                  <c:v>08-01-2016</c:v>
                </c:pt>
                <c:pt idx="735">
                  <c:v>11-01-2016</c:v>
                </c:pt>
                <c:pt idx="736">
                  <c:v>12-01-2016</c:v>
                </c:pt>
                <c:pt idx="737">
                  <c:v>13-01-2016</c:v>
                </c:pt>
                <c:pt idx="738">
                  <c:v>14-01-2016</c:v>
                </c:pt>
                <c:pt idx="739">
                  <c:v>15-01-2016</c:v>
                </c:pt>
                <c:pt idx="740">
                  <c:v>19-01-2016</c:v>
                </c:pt>
                <c:pt idx="741">
                  <c:v>20-01-2016</c:v>
                </c:pt>
                <c:pt idx="742">
                  <c:v>21-01-2016</c:v>
                </c:pt>
                <c:pt idx="743">
                  <c:v>22-01-2016</c:v>
                </c:pt>
                <c:pt idx="744">
                  <c:v>25-01-2016</c:v>
                </c:pt>
                <c:pt idx="745">
                  <c:v>26-01-2016</c:v>
                </c:pt>
                <c:pt idx="746">
                  <c:v>27-01-2016</c:v>
                </c:pt>
                <c:pt idx="747">
                  <c:v>28-01-2016</c:v>
                </c:pt>
                <c:pt idx="748">
                  <c:v>29-01-2016</c:v>
                </c:pt>
                <c:pt idx="749">
                  <c:v>01-02-2016</c:v>
                </c:pt>
                <c:pt idx="750">
                  <c:v>02-02-2016</c:v>
                </c:pt>
                <c:pt idx="751">
                  <c:v>03-02-2016</c:v>
                </c:pt>
                <c:pt idx="752">
                  <c:v>04-02-2016</c:v>
                </c:pt>
                <c:pt idx="753">
                  <c:v>05-02-2016</c:v>
                </c:pt>
                <c:pt idx="754">
                  <c:v>08-02-2016</c:v>
                </c:pt>
                <c:pt idx="755">
                  <c:v>09-02-2016</c:v>
                </c:pt>
                <c:pt idx="756">
                  <c:v>10-02-2016</c:v>
                </c:pt>
                <c:pt idx="757">
                  <c:v>11-02-2016</c:v>
                </c:pt>
                <c:pt idx="758">
                  <c:v>12-02-2016</c:v>
                </c:pt>
                <c:pt idx="759">
                  <c:v>16-02-2016</c:v>
                </c:pt>
                <c:pt idx="760">
                  <c:v>17-02-2016</c:v>
                </c:pt>
                <c:pt idx="761">
                  <c:v>18-02-2016</c:v>
                </c:pt>
                <c:pt idx="762">
                  <c:v>19-02-2016</c:v>
                </c:pt>
                <c:pt idx="763">
                  <c:v>22-02-2016</c:v>
                </c:pt>
                <c:pt idx="764">
                  <c:v>23-02-2016</c:v>
                </c:pt>
                <c:pt idx="765">
                  <c:v>24-02-2016</c:v>
                </c:pt>
                <c:pt idx="766">
                  <c:v>25-02-2016</c:v>
                </c:pt>
                <c:pt idx="767">
                  <c:v>26-02-2016</c:v>
                </c:pt>
                <c:pt idx="768">
                  <c:v>29-02-2016</c:v>
                </c:pt>
                <c:pt idx="769">
                  <c:v>01-03-2016</c:v>
                </c:pt>
                <c:pt idx="770">
                  <c:v>02-03-2016</c:v>
                </c:pt>
                <c:pt idx="771">
                  <c:v>03-03-2016</c:v>
                </c:pt>
                <c:pt idx="772">
                  <c:v>04-03-2016</c:v>
                </c:pt>
                <c:pt idx="773">
                  <c:v>07-03-2016</c:v>
                </c:pt>
                <c:pt idx="774">
                  <c:v>08-03-2016</c:v>
                </c:pt>
                <c:pt idx="775">
                  <c:v>09-03-2016</c:v>
                </c:pt>
                <c:pt idx="776">
                  <c:v>10-03-2016</c:v>
                </c:pt>
                <c:pt idx="777">
                  <c:v>11-03-2016</c:v>
                </c:pt>
                <c:pt idx="778">
                  <c:v>14-03-2016</c:v>
                </c:pt>
                <c:pt idx="779">
                  <c:v>15-03-2016</c:v>
                </c:pt>
                <c:pt idx="780">
                  <c:v>16-03-2016</c:v>
                </c:pt>
                <c:pt idx="781">
                  <c:v>17-03-2016</c:v>
                </c:pt>
                <c:pt idx="782">
                  <c:v>18-03-2016</c:v>
                </c:pt>
                <c:pt idx="783">
                  <c:v>21-03-2016</c:v>
                </c:pt>
                <c:pt idx="784">
                  <c:v>22-03-2016</c:v>
                </c:pt>
                <c:pt idx="785">
                  <c:v>23-03-2016</c:v>
                </c:pt>
                <c:pt idx="786">
                  <c:v>24-03-2016</c:v>
                </c:pt>
                <c:pt idx="787">
                  <c:v>28-03-2016</c:v>
                </c:pt>
                <c:pt idx="788">
                  <c:v>29-03-2016</c:v>
                </c:pt>
                <c:pt idx="789">
                  <c:v>30-03-2016</c:v>
                </c:pt>
                <c:pt idx="790">
                  <c:v>31-03-2016</c:v>
                </c:pt>
                <c:pt idx="791">
                  <c:v>01-04-2016</c:v>
                </c:pt>
                <c:pt idx="792">
                  <c:v>04-04-2016</c:v>
                </c:pt>
                <c:pt idx="793">
                  <c:v>05-04-2016</c:v>
                </c:pt>
                <c:pt idx="794">
                  <c:v>06-04-2016</c:v>
                </c:pt>
                <c:pt idx="795">
                  <c:v>07-04-2016</c:v>
                </c:pt>
                <c:pt idx="796">
                  <c:v>08-04-2016</c:v>
                </c:pt>
                <c:pt idx="797">
                  <c:v>11-04-2016</c:v>
                </c:pt>
                <c:pt idx="798">
                  <c:v>12-04-2016</c:v>
                </c:pt>
                <c:pt idx="799">
                  <c:v>13-04-2016</c:v>
                </c:pt>
                <c:pt idx="800">
                  <c:v>14-04-2016</c:v>
                </c:pt>
                <c:pt idx="801">
                  <c:v>15-04-2016</c:v>
                </c:pt>
                <c:pt idx="802">
                  <c:v>18-04-2016</c:v>
                </c:pt>
                <c:pt idx="803">
                  <c:v>19-04-2016</c:v>
                </c:pt>
                <c:pt idx="804">
                  <c:v>20-04-2016</c:v>
                </c:pt>
                <c:pt idx="805">
                  <c:v>21-04-2016</c:v>
                </c:pt>
                <c:pt idx="806">
                  <c:v>22-04-2016</c:v>
                </c:pt>
                <c:pt idx="807">
                  <c:v>25-04-2016</c:v>
                </c:pt>
                <c:pt idx="808">
                  <c:v>26-04-2016</c:v>
                </c:pt>
                <c:pt idx="809">
                  <c:v>27-04-2016</c:v>
                </c:pt>
                <c:pt idx="810">
                  <c:v>28-04-2016</c:v>
                </c:pt>
                <c:pt idx="811">
                  <c:v>29-04-2016</c:v>
                </c:pt>
                <c:pt idx="812">
                  <c:v>02-05-2016</c:v>
                </c:pt>
                <c:pt idx="813">
                  <c:v>03-05-2016</c:v>
                </c:pt>
                <c:pt idx="814">
                  <c:v>04-05-2016</c:v>
                </c:pt>
                <c:pt idx="815">
                  <c:v>05-05-2016</c:v>
                </c:pt>
                <c:pt idx="816">
                  <c:v>06-05-2016</c:v>
                </c:pt>
                <c:pt idx="817">
                  <c:v>09-05-2016</c:v>
                </c:pt>
                <c:pt idx="818">
                  <c:v>10-05-2016</c:v>
                </c:pt>
                <c:pt idx="819">
                  <c:v>11-05-2016</c:v>
                </c:pt>
                <c:pt idx="820">
                  <c:v>12-05-2016</c:v>
                </c:pt>
                <c:pt idx="821">
                  <c:v>13-05-2016</c:v>
                </c:pt>
                <c:pt idx="822">
                  <c:v>16-05-2016</c:v>
                </c:pt>
                <c:pt idx="823">
                  <c:v>17-05-2016</c:v>
                </c:pt>
                <c:pt idx="824">
                  <c:v>18-05-2016</c:v>
                </c:pt>
                <c:pt idx="825">
                  <c:v>19-05-2016</c:v>
                </c:pt>
                <c:pt idx="826">
                  <c:v>20-05-2016</c:v>
                </c:pt>
                <c:pt idx="827">
                  <c:v>23-05-2016</c:v>
                </c:pt>
                <c:pt idx="828">
                  <c:v>24-05-2016</c:v>
                </c:pt>
                <c:pt idx="829">
                  <c:v>25-05-2016</c:v>
                </c:pt>
                <c:pt idx="830">
                  <c:v>26-05-2016</c:v>
                </c:pt>
                <c:pt idx="831">
                  <c:v>27-05-2016</c:v>
                </c:pt>
                <c:pt idx="832">
                  <c:v>31-05-2016</c:v>
                </c:pt>
                <c:pt idx="833">
                  <c:v>01-06-2016</c:v>
                </c:pt>
                <c:pt idx="834">
                  <c:v>02-06-2016</c:v>
                </c:pt>
                <c:pt idx="835">
                  <c:v>03-06-2016</c:v>
                </c:pt>
                <c:pt idx="836">
                  <c:v>06-06-2016</c:v>
                </c:pt>
                <c:pt idx="837">
                  <c:v>07-06-2016</c:v>
                </c:pt>
                <c:pt idx="838">
                  <c:v>08-06-2016</c:v>
                </c:pt>
                <c:pt idx="839">
                  <c:v>09-06-2016</c:v>
                </c:pt>
                <c:pt idx="840">
                  <c:v>10-06-2016</c:v>
                </c:pt>
                <c:pt idx="841">
                  <c:v>13-06-2016</c:v>
                </c:pt>
                <c:pt idx="842">
                  <c:v>14-06-2016</c:v>
                </c:pt>
                <c:pt idx="843">
                  <c:v>15-06-2016</c:v>
                </c:pt>
                <c:pt idx="844">
                  <c:v>16-06-2016</c:v>
                </c:pt>
                <c:pt idx="845">
                  <c:v>17-06-2016</c:v>
                </c:pt>
                <c:pt idx="846">
                  <c:v>20-06-2016</c:v>
                </c:pt>
                <c:pt idx="847">
                  <c:v>21-06-2016</c:v>
                </c:pt>
                <c:pt idx="848">
                  <c:v>22-06-2016</c:v>
                </c:pt>
                <c:pt idx="849">
                  <c:v>23-06-2016</c:v>
                </c:pt>
                <c:pt idx="850">
                  <c:v>24-06-2016</c:v>
                </c:pt>
                <c:pt idx="851">
                  <c:v>27-06-2016</c:v>
                </c:pt>
                <c:pt idx="852">
                  <c:v>28-06-2016</c:v>
                </c:pt>
                <c:pt idx="853">
                  <c:v>29-06-2016</c:v>
                </c:pt>
                <c:pt idx="854">
                  <c:v>30-06-2016</c:v>
                </c:pt>
                <c:pt idx="855">
                  <c:v>01-07-2016</c:v>
                </c:pt>
                <c:pt idx="856">
                  <c:v>05-07-2016</c:v>
                </c:pt>
                <c:pt idx="857">
                  <c:v>06-07-2016</c:v>
                </c:pt>
                <c:pt idx="858">
                  <c:v>07-07-2016</c:v>
                </c:pt>
                <c:pt idx="859">
                  <c:v>08-07-2016</c:v>
                </c:pt>
                <c:pt idx="860">
                  <c:v>11-07-2016</c:v>
                </c:pt>
                <c:pt idx="861">
                  <c:v>12-07-2016</c:v>
                </c:pt>
                <c:pt idx="862">
                  <c:v>13-07-2016</c:v>
                </c:pt>
                <c:pt idx="863">
                  <c:v>14-07-2016</c:v>
                </c:pt>
                <c:pt idx="864">
                  <c:v>15-07-2016</c:v>
                </c:pt>
                <c:pt idx="865">
                  <c:v>18-07-2016</c:v>
                </c:pt>
                <c:pt idx="866">
                  <c:v>19-07-2016</c:v>
                </c:pt>
                <c:pt idx="867">
                  <c:v>20-07-2016</c:v>
                </c:pt>
                <c:pt idx="868">
                  <c:v>21-07-2016</c:v>
                </c:pt>
                <c:pt idx="869">
                  <c:v>22-07-2016</c:v>
                </c:pt>
                <c:pt idx="870">
                  <c:v>25-07-2016</c:v>
                </c:pt>
                <c:pt idx="871">
                  <c:v>26-07-2016</c:v>
                </c:pt>
                <c:pt idx="872">
                  <c:v>27-07-2016</c:v>
                </c:pt>
                <c:pt idx="873">
                  <c:v>28-07-2016</c:v>
                </c:pt>
                <c:pt idx="874">
                  <c:v>29-07-2016</c:v>
                </c:pt>
                <c:pt idx="875">
                  <c:v>01-08-2016</c:v>
                </c:pt>
                <c:pt idx="876">
                  <c:v>02-08-2016</c:v>
                </c:pt>
                <c:pt idx="877">
                  <c:v>03-08-2016</c:v>
                </c:pt>
                <c:pt idx="878">
                  <c:v>04-08-2016</c:v>
                </c:pt>
                <c:pt idx="879">
                  <c:v>05-08-2016</c:v>
                </c:pt>
                <c:pt idx="880">
                  <c:v>08-08-2016</c:v>
                </c:pt>
                <c:pt idx="881">
                  <c:v>09-08-2016</c:v>
                </c:pt>
                <c:pt idx="882">
                  <c:v>10-08-2016</c:v>
                </c:pt>
                <c:pt idx="883">
                  <c:v>11-08-2016</c:v>
                </c:pt>
                <c:pt idx="884">
                  <c:v>12-08-2016</c:v>
                </c:pt>
                <c:pt idx="885">
                  <c:v>15-08-2016</c:v>
                </c:pt>
                <c:pt idx="886">
                  <c:v>16-08-2016</c:v>
                </c:pt>
                <c:pt idx="887">
                  <c:v>17-08-2016</c:v>
                </c:pt>
                <c:pt idx="888">
                  <c:v>18-08-2016</c:v>
                </c:pt>
                <c:pt idx="889">
                  <c:v>19-08-2016</c:v>
                </c:pt>
                <c:pt idx="890">
                  <c:v>22-08-2016</c:v>
                </c:pt>
                <c:pt idx="891">
                  <c:v>23-08-2016</c:v>
                </c:pt>
                <c:pt idx="892">
                  <c:v>24-08-2016</c:v>
                </c:pt>
                <c:pt idx="893">
                  <c:v>25-08-2016</c:v>
                </c:pt>
                <c:pt idx="894">
                  <c:v>26-08-2016</c:v>
                </c:pt>
                <c:pt idx="895">
                  <c:v>29-08-2016</c:v>
                </c:pt>
                <c:pt idx="896">
                  <c:v>30-08-2016</c:v>
                </c:pt>
                <c:pt idx="897">
                  <c:v>31-08-2016</c:v>
                </c:pt>
                <c:pt idx="898">
                  <c:v>01-09-2016</c:v>
                </c:pt>
                <c:pt idx="899">
                  <c:v>02-09-2016</c:v>
                </c:pt>
                <c:pt idx="900">
                  <c:v>06-09-2016</c:v>
                </c:pt>
                <c:pt idx="901">
                  <c:v>07-09-2016</c:v>
                </c:pt>
                <c:pt idx="902">
                  <c:v>08-09-2016</c:v>
                </c:pt>
                <c:pt idx="903">
                  <c:v>09-09-2016</c:v>
                </c:pt>
                <c:pt idx="904">
                  <c:v>12-09-2016</c:v>
                </c:pt>
                <c:pt idx="905">
                  <c:v>13-09-2016</c:v>
                </c:pt>
                <c:pt idx="906">
                  <c:v>14-09-2016</c:v>
                </c:pt>
                <c:pt idx="907">
                  <c:v>15-09-2016</c:v>
                </c:pt>
                <c:pt idx="908">
                  <c:v>16-09-2016</c:v>
                </c:pt>
                <c:pt idx="909">
                  <c:v>19-09-2016</c:v>
                </c:pt>
                <c:pt idx="910">
                  <c:v>20-09-2016</c:v>
                </c:pt>
                <c:pt idx="911">
                  <c:v>21-09-2016</c:v>
                </c:pt>
                <c:pt idx="912">
                  <c:v>22-09-2016</c:v>
                </c:pt>
                <c:pt idx="913">
                  <c:v>23-09-2016</c:v>
                </c:pt>
                <c:pt idx="914">
                  <c:v>26-09-2016</c:v>
                </c:pt>
                <c:pt idx="915">
                  <c:v>27-09-2016</c:v>
                </c:pt>
                <c:pt idx="916">
                  <c:v>28-09-2016</c:v>
                </c:pt>
                <c:pt idx="917">
                  <c:v>29-09-2016</c:v>
                </c:pt>
                <c:pt idx="918">
                  <c:v>30-09-2016</c:v>
                </c:pt>
                <c:pt idx="919">
                  <c:v>03-10-2016</c:v>
                </c:pt>
                <c:pt idx="920">
                  <c:v>04-10-2016</c:v>
                </c:pt>
                <c:pt idx="921">
                  <c:v>05-10-2016</c:v>
                </c:pt>
                <c:pt idx="922">
                  <c:v>06-10-2016</c:v>
                </c:pt>
                <c:pt idx="923">
                  <c:v>07-10-2016</c:v>
                </c:pt>
                <c:pt idx="924">
                  <c:v>10-10-2016</c:v>
                </c:pt>
                <c:pt idx="925">
                  <c:v>11-10-2016</c:v>
                </c:pt>
                <c:pt idx="926">
                  <c:v>12-10-2016</c:v>
                </c:pt>
                <c:pt idx="927">
                  <c:v>13-10-2016</c:v>
                </c:pt>
                <c:pt idx="928">
                  <c:v>14-10-2016</c:v>
                </c:pt>
                <c:pt idx="929">
                  <c:v>17-10-2016</c:v>
                </c:pt>
                <c:pt idx="930">
                  <c:v>18-10-2016</c:v>
                </c:pt>
                <c:pt idx="931">
                  <c:v>19-10-2016</c:v>
                </c:pt>
                <c:pt idx="932">
                  <c:v>20-10-2016</c:v>
                </c:pt>
                <c:pt idx="933">
                  <c:v>21-10-2016</c:v>
                </c:pt>
                <c:pt idx="934">
                  <c:v>24-10-2016</c:v>
                </c:pt>
                <c:pt idx="935">
                  <c:v>25-10-2016</c:v>
                </c:pt>
                <c:pt idx="936">
                  <c:v>26-10-2016</c:v>
                </c:pt>
                <c:pt idx="937">
                  <c:v>27-10-2016</c:v>
                </c:pt>
                <c:pt idx="938">
                  <c:v>28-10-2016</c:v>
                </c:pt>
                <c:pt idx="939">
                  <c:v>31-10-2016</c:v>
                </c:pt>
                <c:pt idx="940">
                  <c:v>01-11-2016</c:v>
                </c:pt>
                <c:pt idx="941">
                  <c:v>02-11-2016</c:v>
                </c:pt>
                <c:pt idx="942">
                  <c:v>03-11-2016</c:v>
                </c:pt>
                <c:pt idx="943">
                  <c:v>04-11-2016</c:v>
                </c:pt>
                <c:pt idx="944">
                  <c:v>07-11-2016</c:v>
                </c:pt>
                <c:pt idx="945">
                  <c:v>08-11-2016</c:v>
                </c:pt>
                <c:pt idx="946">
                  <c:v>09-11-2016</c:v>
                </c:pt>
                <c:pt idx="947">
                  <c:v>10-11-2016</c:v>
                </c:pt>
                <c:pt idx="948">
                  <c:v>11-11-2016</c:v>
                </c:pt>
                <c:pt idx="949">
                  <c:v>14-11-2016</c:v>
                </c:pt>
                <c:pt idx="950">
                  <c:v>15-11-2016</c:v>
                </c:pt>
                <c:pt idx="951">
                  <c:v>16-11-2016</c:v>
                </c:pt>
                <c:pt idx="952">
                  <c:v>17-11-2016</c:v>
                </c:pt>
                <c:pt idx="953">
                  <c:v>18-11-2016</c:v>
                </c:pt>
                <c:pt idx="954">
                  <c:v>21-11-2016</c:v>
                </c:pt>
                <c:pt idx="955">
                  <c:v>22-11-2016</c:v>
                </c:pt>
                <c:pt idx="956">
                  <c:v>23-11-2016</c:v>
                </c:pt>
                <c:pt idx="957">
                  <c:v>25-11-2016</c:v>
                </c:pt>
                <c:pt idx="958">
                  <c:v>28-11-2016</c:v>
                </c:pt>
                <c:pt idx="959">
                  <c:v>29-11-2016</c:v>
                </c:pt>
                <c:pt idx="960">
                  <c:v>30-11-2016</c:v>
                </c:pt>
                <c:pt idx="961">
                  <c:v>01-12-2016</c:v>
                </c:pt>
                <c:pt idx="962">
                  <c:v>02-12-2016</c:v>
                </c:pt>
                <c:pt idx="963">
                  <c:v>05-12-2016</c:v>
                </c:pt>
                <c:pt idx="964">
                  <c:v>06-12-2016</c:v>
                </c:pt>
                <c:pt idx="965">
                  <c:v>07-12-2016</c:v>
                </c:pt>
                <c:pt idx="966">
                  <c:v>08-12-2016</c:v>
                </c:pt>
                <c:pt idx="967">
                  <c:v>09-12-2016</c:v>
                </c:pt>
                <c:pt idx="968">
                  <c:v>12-12-2016</c:v>
                </c:pt>
                <c:pt idx="969">
                  <c:v>13-12-2016</c:v>
                </c:pt>
                <c:pt idx="970">
                  <c:v>14-12-2016</c:v>
                </c:pt>
                <c:pt idx="971">
                  <c:v>15-12-2016</c:v>
                </c:pt>
                <c:pt idx="972">
                  <c:v>16-12-2016</c:v>
                </c:pt>
                <c:pt idx="973">
                  <c:v>19-12-2016</c:v>
                </c:pt>
                <c:pt idx="974">
                  <c:v>20-12-2016</c:v>
                </c:pt>
                <c:pt idx="975">
                  <c:v>21-12-2016</c:v>
                </c:pt>
                <c:pt idx="976">
                  <c:v>22-12-2016</c:v>
                </c:pt>
                <c:pt idx="977">
                  <c:v>23-12-2016</c:v>
                </c:pt>
                <c:pt idx="978">
                  <c:v>27-12-2016</c:v>
                </c:pt>
                <c:pt idx="979">
                  <c:v>28-12-2016</c:v>
                </c:pt>
                <c:pt idx="980">
                  <c:v>29-12-2016</c:v>
                </c:pt>
                <c:pt idx="981">
                  <c:v>30-12-2016</c:v>
                </c:pt>
                <c:pt idx="982">
                  <c:v>03-01-2017</c:v>
                </c:pt>
                <c:pt idx="983">
                  <c:v>04-01-2017</c:v>
                </c:pt>
                <c:pt idx="984">
                  <c:v>05-01-2017</c:v>
                </c:pt>
                <c:pt idx="985">
                  <c:v>06-01-2017</c:v>
                </c:pt>
                <c:pt idx="986">
                  <c:v>09-01-2017</c:v>
                </c:pt>
                <c:pt idx="987">
                  <c:v>10-01-2017</c:v>
                </c:pt>
                <c:pt idx="988">
                  <c:v>11-01-2017</c:v>
                </c:pt>
                <c:pt idx="989">
                  <c:v>12-01-2017</c:v>
                </c:pt>
                <c:pt idx="990">
                  <c:v>13-01-2017</c:v>
                </c:pt>
                <c:pt idx="991">
                  <c:v>17-01-2017</c:v>
                </c:pt>
                <c:pt idx="992">
                  <c:v>18-01-2017</c:v>
                </c:pt>
                <c:pt idx="993">
                  <c:v>19-01-2017</c:v>
                </c:pt>
                <c:pt idx="994">
                  <c:v>20-01-2017</c:v>
                </c:pt>
                <c:pt idx="995">
                  <c:v>23-01-2017</c:v>
                </c:pt>
                <c:pt idx="996">
                  <c:v>24-01-2017</c:v>
                </c:pt>
                <c:pt idx="997">
                  <c:v>25-01-2017</c:v>
                </c:pt>
                <c:pt idx="998">
                  <c:v>26-01-2017</c:v>
                </c:pt>
                <c:pt idx="999">
                  <c:v>27-01-2017</c:v>
                </c:pt>
                <c:pt idx="1000">
                  <c:v>30-01-2017</c:v>
                </c:pt>
                <c:pt idx="1001">
                  <c:v>31-01-2017</c:v>
                </c:pt>
                <c:pt idx="1002">
                  <c:v>01-02-2017</c:v>
                </c:pt>
                <c:pt idx="1003">
                  <c:v>02-02-2017</c:v>
                </c:pt>
                <c:pt idx="1004">
                  <c:v>03-02-2017</c:v>
                </c:pt>
                <c:pt idx="1005">
                  <c:v>06-02-2017</c:v>
                </c:pt>
                <c:pt idx="1006">
                  <c:v>07-02-2017</c:v>
                </c:pt>
                <c:pt idx="1007">
                  <c:v>08-02-2017</c:v>
                </c:pt>
                <c:pt idx="1008">
                  <c:v>09-02-2017</c:v>
                </c:pt>
                <c:pt idx="1009">
                  <c:v>10-02-2017</c:v>
                </c:pt>
                <c:pt idx="1010">
                  <c:v>13-02-2017</c:v>
                </c:pt>
                <c:pt idx="1011">
                  <c:v>14-02-2017</c:v>
                </c:pt>
                <c:pt idx="1012">
                  <c:v>15-02-2017</c:v>
                </c:pt>
                <c:pt idx="1013">
                  <c:v>16-02-2017</c:v>
                </c:pt>
                <c:pt idx="1014">
                  <c:v>17-02-2017</c:v>
                </c:pt>
                <c:pt idx="1015">
                  <c:v>21-02-2017</c:v>
                </c:pt>
                <c:pt idx="1016">
                  <c:v>22-02-2017</c:v>
                </c:pt>
                <c:pt idx="1017">
                  <c:v>23-02-2017</c:v>
                </c:pt>
                <c:pt idx="1018">
                  <c:v>24-02-2017</c:v>
                </c:pt>
                <c:pt idx="1019">
                  <c:v>27-02-2017</c:v>
                </c:pt>
                <c:pt idx="1020">
                  <c:v>28-02-2017</c:v>
                </c:pt>
                <c:pt idx="1021">
                  <c:v>01-03-2017</c:v>
                </c:pt>
                <c:pt idx="1022">
                  <c:v>02-03-2017</c:v>
                </c:pt>
                <c:pt idx="1023">
                  <c:v>03-03-2017</c:v>
                </c:pt>
                <c:pt idx="1024">
                  <c:v>06-03-2017</c:v>
                </c:pt>
                <c:pt idx="1025">
                  <c:v>07-03-2017</c:v>
                </c:pt>
                <c:pt idx="1026">
                  <c:v>08-03-2017</c:v>
                </c:pt>
                <c:pt idx="1027">
                  <c:v>09-03-2017</c:v>
                </c:pt>
                <c:pt idx="1028">
                  <c:v>10-03-2017</c:v>
                </c:pt>
                <c:pt idx="1029">
                  <c:v>13-03-2017</c:v>
                </c:pt>
                <c:pt idx="1030">
                  <c:v>14-03-2017</c:v>
                </c:pt>
                <c:pt idx="1031">
                  <c:v>15-03-2017</c:v>
                </c:pt>
                <c:pt idx="1032">
                  <c:v>16-03-2017</c:v>
                </c:pt>
                <c:pt idx="1033">
                  <c:v>17-03-2017</c:v>
                </c:pt>
                <c:pt idx="1034">
                  <c:v>20-03-2017</c:v>
                </c:pt>
                <c:pt idx="1035">
                  <c:v>21-03-2017</c:v>
                </c:pt>
                <c:pt idx="1036">
                  <c:v>22-03-2017</c:v>
                </c:pt>
                <c:pt idx="1037">
                  <c:v>23-03-2017</c:v>
                </c:pt>
                <c:pt idx="1038">
                  <c:v>24-03-2017</c:v>
                </c:pt>
                <c:pt idx="1039">
                  <c:v>27-03-2017</c:v>
                </c:pt>
                <c:pt idx="1040">
                  <c:v>28-03-2017</c:v>
                </c:pt>
                <c:pt idx="1041">
                  <c:v>29-03-2017</c:v>
                </c:pt>
                <c:pt idx="1042">
                  <c:v>30-03-2017</c:v>
                </c:pt>
                <c:pt idx="1043">
                  <c:v>31-03-2017</c:v>
                </c:pt>
                <c:pt idx="1044">
                  <c:v>03-04-2017</c:v>
                </c:pt>
                <c:pt idx="1045">
                  <c:v>04-04-2017</c:v>
                </c:pt>
                <c:pt idx="1046">
                  <c:v>05-04-2017</c:v>
                </c:pt>
                <c:pt idx="1047">
                  <c:v>06-04-2017</c:v>
                </c:pt>
                <c:pt idx="1048">
                  <c:v>07-04-2017</c:v>
                </c:pt>
                <c:pt idx="1049">
                  <c:v>10-04-2017</c:v>
                </c:pt>
                <c:pt idx="1050">
                  <c:v>11-04-2017</c:v>
                </c:pt>
                <c:pt idx="1051">
                  <c:v>12-04-2017</c:v>
                </c:pt>
                <c:pt idx="1052">
                  <c:v>13-04-2017</c:v>
                </c:pt>
                <c:pt idx="1053">
                  <c:v>17-04-2017</c:v>
                </c:pt>
                <c:pt idx="1054">
                  <c:v>18-04-2017</c:v>
                </c:pt>
                <c:pt idx="1055">
                  <c:v>19-04-2017</c:v>
                </c:pt>
                <c:pt idx="1056">
                  <c:v>20-04-2017</c:v>
                </c:pt>
                <c:pt idx="1057">
                  <c:v>21-04-2017</c:v>
                </c:pt>
                <c:pt idx="1058">
                  <c:v>24-04-2017</c:v>
                </c:pt>
                <c:pt idx="1059">
                  <c:v>25-04-2017</c:v>
                </c:pt>
                <c:pt idx="1060">
                  <c:v>26-04-2017</c:v>
                </c:pt>
                <c:pt idx="1061">
                  <c:v>27-04-2017</c:v>
                </c:pt>
                <c:pt idx="1062">
                  <c:v>28-04-2017</c:v>
                </c:pt>
                <c:pt idx="1063">
                  <c:v>01-05-2017</c:v>
                </c:pt>
                <c:pt idx="1064">
                  <c:v>02-05-2017</c:v>
                </c:pt>
                <c:pt idx="1065">
                  <c:v>03-05-2017</c:v>
                </c:pt>
                <c:pt idx="1066">
                  <c:v>04-05-2017</c:v>
                </c:pt>
                <c:pt idx="1067">
                  <c:v>05-05-2017</c:v>
                </c:pt>
                <c:pt idx="1068">
                  <c:v>08-05-2017</c:v>
                </c:pt>
                <c:pt idx="1069">
                  <c:v>09-05-2017</c:v>
                </c:pt>
                <c:pt idx="1070">
                  <c:v>10-05-2017</c:v>
                </c:pt>
                <c:pt idx="1071">
                  <c:v>11-05-2017</c:v>
                </c:pt>
                <c:pt idx="1072">
                  <c:v>12-05-2017</c:v>
                </c:pt>
                <c:pt idx="1073">
                  <c:v>15-05-2017</c:v>
                </c:pt>
                <c:pt idx="1074">
                  <c:v>16-05-2017</c:v>
                </c:pt>
                <c:pt idx="1075">
                  <c:v>17-05-2017</c:v>
                </c:pt>
                <c:pt idx="1076">
                  <c:v>18-05-2017</c:v>
                </c:pt>
                <c:pt idx="1077">
                  <c:v>19-05-2017</c:v>
                </c:pt>
                <c:pt idx="1078">
                  <c:v>22-05-2017</c:v>
                </c:pt>
                <c:pt idx="1079">
                  <c:v>23-05-2017</c:v>
                </c:pt>
                <c:pt idx="1080">
                  <c:v>24-05-2017</c:v>
                </c:pt>
                <c:pt idx="1081">
                  <c:v>25-05-2017</c:v>
                </c:pt>
                <c:pt idx="1082">
                  <c:v>26-05-2017</c:v>
                </c:pt>
                <c:pt idx="1083">
                  <c:v>30-05-2017</c:v>
                </c:pt>
                <c:pt idx="1084">
                  <c:v>31-05-2017</c:v>
                </c:pt>
                <c:pt idx="1085">
                  <c:v>01-06-2017</c:v>
                </c:pt>
                <c:pt idx="1086">
                  <c:v>02-06-2017</c:v>
                </c:pt>
                <c:pt idx="1087">
                  <c:v>05-06-2017</c:v>
                </c:pt>
                <c:pt idx="1088">
                  <c:v>06-06-2017</c:v>
                </c:pt>
                <c:pt idx="1089">
                  <c:v>07-06-2017</c:v>
                </c:pt>
                <c:pt idx="1090">
                  <c:v>08-06-2017</c:v>
                </c:pt>
                <c:pt idx="1091">
                  <c:v>09-06-2017</c:v>
                </c:pt>
                <c:pt idx="1092">
                  <c:v>12-06-2017</c:v>
                </c:pt>
                <c:pt idx="1093">
                  <c:v>13-06-2017</c:v>
                </c:pt>
                <c:pt idx="1094">
                  <c:v>14-06-2017</c:v>
                </c:pt>
                <c:pt idx="1095">
                  <c:v>15-06-2017</c:v>
                </c:pt>
                <c:pt idx="1096">
                  <c:v>16-06-2017</c:v>
                </c:pt>
                <c:pt idx="1097">
                  <c:v>19-06-2017</c:v>
                </c:pt>
                <c:pt idx="1098">
                  <c:v>20-06-2017</c:v>
                </c:pt>
                <c:pt idx="1099">
                  <c:v>21-06-2017</c:v>
                </c:pt>
                <c:pt idx="1100">
                  <c:v>22-06-2017</c:v>
                </c:pt>
                <c:pt idx="1101">
                  <c:v>23-06-2017</c:v>
                </c:pt>
                <c:pt idx="1102">
                  <c:v>26-06-2017</c:v>
                </c:pt>
                <c:pt idx="1103">
                  <c:v>27-06-2017</c:v>
                </c:pt>
                <c:pt idx="1104">
                  <c:v>28-06-2017</c:v>
                </c:pt>
                <c:pt idx="1105">
                  <c:v>29-06-2017</c:v>
                </c:pt>
                <c:pt idx="1106">
                  <c:v>30-06-2017</c:v>
                </c:pt>
                <c:pt idx="1107">
                  <c:v>03-07-2017</c:v>
                </c:pt>
                <c:pt idx="1108">
                  <c:v>05-07-2017</c:v>
                </c:pt>
                <c:pt idx="1109">
                  <c:v>06-07-2017</c:v>
                </c:pt>
                <c:pt idx="1110">
                  <c:v>07-07-2017</c:v>
                </c:pt>
                <c:pt idx="1111">
                  <c:v>10-07-2017</c:v>
                </c:pt>
                <c:pt idx="1112">
                  <c:v>11-07-2017</c:v>
                </c:pt>
                <c:pt idx="1113">
                  <c:v>12-07-2017</c:v>
                </c:pt>
                <c:pt idx="1114">
                  <c:v>13-07-2017</c:v>
                </c:pt>
                <c:pt idx="1115">
                  <c:v>14-07-2017</c:v>
                </c:pt>
                <c:pt idx="1116">
                  <c:v>17-07-2017</c:v>
                </c:pt>
                <c:pt idx="1117">
                  <c:v>18-07-2017</c:v>
                </c:pt>
                <c:pt idx="1118">
                  <c:v>19-07-2017</c:v>
                </c:pt>
                <c:pt idx="1119">
                  <c:v>20-07-2017</c:v>
                </c:pt>
                <c:pt idx="1120">
                  <c:v>21-07-2017</c:v>
                </c:pt>
                <c:pt idx="1121">
                  <c:v>24-07-2017</c:v>
                </c:pt>
                <c:pt idx="1122">
                  <c:v>25-07-2017</c:v>
                </c:pt>
                <c:pt idx="1123">
                  <c:v>26-07-2017</c:v>
                </c:pt>
                <c:pt idx="1124">
                  <c:v>27-07-2017</c:v>
                </c:pt>
                <c:pt idx="1125">
                  <c:v>28-07-2017</c:v>
                </c:pt>
                <c:pt idx="1126">
                  <c:v>31-07-2017</c:v>
                </c:pt>
                <c:pt idx="1127">
                  <c:v>01-08-2017</c:v>
                </c:pt>
                <c:pt idx="1128">
                  <c:v>02-08-2017</c:v>
                </c:pt>
                <c:pt idx="1129">
                  <c:v>03-08-2017</c:v>
                </c:pt>
                <c:pt idx="1130">
                  <c:v>04-08-2017</c:v>
                </c:pt>
                <c:pt idx="1131">
                  <c:v>07-08-2017</c:v>
                </c:pt>
                <c:pt idx="1132">
                  <c:v>08-08-2017</c:v>
                </c:pt>
                <c:pt idx="1133">
                  <c:v>09-08-2017</c:v>
                </c:pt>
                <c:pt idx="1134">
                  <c:v>10-08-2017</c:v>
                </c:pt>
                <c:pt idx="1135">
                  <c:v>11-08-2017</c:v>
                </c:pt>
                <c:pt idx="1136">
                  <c:v>14-08-2017</c:v>
                </c:pt>
                <c:pt idx="1137">
                  <c:v>15-08-2017</c:v>
                </c:pt>
                <c:pt idx="1138">
                  <c:v>16-08-2017</c:v>
                </c:pt>
                <c:pt idx="1139">
                  <c:v>17-08-2017</c:v>
                </c:pt>
                <c:pt idx="1140">
                  <c:v>18-08-2017</c:v>
                </c:pt>
                <c:pt idx="1141">
                  <c:v>21-08-2017</c:v>
                </c:pt>
                <c:pt idx="1142">
                  <c:v>22-08-2017</c:v>
                </c:pt>
                <c:pt idx="1143">
                  <c:v>23-08-2017</c:v>
                </c:pt>
                <c:pt idx="1144">
                  <c:v>24-08-2017</c:v>
                </c:pt>
                <c:pt idx="1145">
                  <c:v>25-08-2017</c:v>
                </c:pt>
                <c:pt idx="1146">
                  <c:v>28-08-2017</c:v>
                </c:pt>
                <c:pt idx="1147">
                  <c:v>29-08-2017</c:v>
                </c:pt>
                <c:pt idx="1148">
                  <c:v>30-08-2017</c:v>
                </c:pt>
                <c:pt idx="1149">
                  <c:v>31-08-2017</c:v>
                </c:pt>
                <c:pt idx="1150">
                  <c:v>01-09-2017</c:v>
                </c:pt>
                <c:pt idx="1151">
                  <c:v>05-09-2017</c:v>
                </c:pt>
                <c:pt idx="1152">
                  <c:v>06-09-2017</c:v>
                </c:pt>
                <c:pt idx="1153">
                  <c:v>07-09-2017</c:v>
                </c:pt>
                <c:pt idx="1154">
                  <c:v>08-09-2017</c:v>
                </c:pt>
                <c:pt idx="1155">
                  <c:v>11-09-2017</c:v>
                </c:pt>
                <c:pt idx="1156">
                  <c:v>12-09-2017</c:v>
                </c:pt>
                <c:pt idx="1157">
                  <c:v>13-09-2017</c:v>
                </c:pt>
                <c:pt idx="1158">
                  <c:v>14-09-2017</c:v>
                </c:pt>
                <c:pt idx="1159">
                  <c:v>15-09-2017</c:v>
                </c:pt>
                <c:pt idx="1160">
                  <c:v>18-09-2017</c:v>
                </c:pt>
                <c:pt idx="1161">
                  <c:v>19-09-2017</c:v>
                </c:pt>
                <c:pt idx="1162">
                  <c:v>20-09-2017</c:v>
                </c:pt>
                <c:pt idx="1163">
                  <c:v>21-09-2017</c:v>
                </c:pt>
                <c:pt idx="1164">
                  <c:v>22-09-2017</c:v>
                </c:pt>
                <c:pt idx="1165">
                  <c:v>25-09-2017</c:v>
                </c:pt>
                <c:pt idx="1166">
                  <c:v>26-09-2017</c:v>
                </c:pt>
                <c:pt idx="1167">
                  <c:v>27-09-2017</c:v>
                </c:pt>
                <c:pt idx="1168">
                  <c:v>28-09-2017</c:v>
                </c:pt>
                <c:pt idx="1169">
                  <c:v>29-09-2017</c:v>
                </c:pt>
                <c:pt idx="1170">
                  <c:v>02-10-2017</c:v>
                </c:pt>
                <c:pt idx="1171">
                  <c:v>03-10-2017</c:v>
                </c:pt>
                <c:pt idx="1172">
                  <c:v>04-10-2017</c:v>
                </c:pt>
                <c:pt idx="1173">
                  <c:v>05-10-2017</c:v>
                </c:pt>
                <c:pt idx="1174">
                  <c:v>06-10-2017</c:v>
                </c:pt>
                <c:pt idx="1175">
                  <c:v>09-10-2017</c:v>
                </c:pt>
                <c:pt idx="1176">
                  <c:v>10-10-2017</c:v>
                </c:pt>
                <c:pt idx="1177">
                  <c:v>11-10-2017</c:v>
                </c:pt>
                <c:pt idx="1178">
                  <c:v>12-10-2017</c:v>
                </c:pt>
                <c:pt idx="1179">
                  <c:v>13-10-2017</c:v>
                </c:pt>
                <c:pt idx="1180">
                  <c:v>16-10-2017</c:v>
                </c:pt>
                <c:pt idx="1181">
                  <c:v>17-10-2017</c:v>
                </c:pt>
                <c:pt idx="1182">
                  <c:v>18-10-2017</c:v>
                </c:pt>
                <c:pt idx="1183">
                  <c:v>19-10-2017</c:v>
                </c:pt>
                <c:pt idx="1184">
                  <c:v>20-10-2017</c:v>
                </c:pt>
                <c:pt idx="1185">
                  <c:v>23-10-2017</c:v>
                </c:pt>
                <c:pt idx="1186">
                  <c:v>24-10-2017</c:v>
                </c:pt>
                <c:pt idx="1187">
                  <c:v>25-10-2017</c:v>
                </c:pt>
                <c:pt idx="1188">
                  <c:v>26-10-2017</c:v>
                </c:pt>
                <c:pt idx="1189">
                  <c:v>27-10-2017</c:v>
                </c:pt>
                <c:pt idx="1190">
                  <c:v>30-10-2017</c:v>
                </c:pt>
                <c:pt idx="1191">
                  <c:v>31-10-2017</c:v>
                </c:pt>
                <c:pt idx="1192">
                  <c:v>01-11-2017</c:v>
                </c:pt>
                <c:pt idx="1193">
                  <c:v>02-11-2017</c:v>
                </c:pt>
                <c:pt idx="1194">
                  <c:v>03-11-2017</c:v>
                </c:pt>
                <c:pt idx="1195">
                  <c:v>06-11-2017</c:v>
                </c:pt>
                <c:pt idx="1196">
                  <c:v>07-11-2017</c:v>
                </c:pt>
                <c:pt idx="1197">
                  <c:v>08-11-2017</c:v>
                </c:pt>
                <c:pt idx="1198">
                  <c:v>09-11-2017</c:v>
                </c:pt>
                <c:pt idx="1199">
                  <c:v>10-11-2017</c:v>
                </c:pt>
                <c:pt idx="1200">
                  <c:v>13-11-2017</c:v>
                </c:pt>
                <c:pt idx="1201">
                  <c:v>14-11-2017</c:v>
                </c:pt>
                <c:pt idx="1202">
                  <c:v>15-11-2017</c:v>
                </c:pt>
                <c:pt idx="1203">
                  <c:v>16-11-2017</c:v>
                </c:pt>
                <c:pt idx="1204">
                  <c:v>17-11-2017</c:v>
                </c:pt>
                <c:pt idx="1205">
                  <c:v>20-11-2017</c:v>
                </c:pt>
                <c:pt idx="1206">
                  <c:v>21-11-2017</c:v>
                </c:pt>
                <c:pt idx="1207">
                  <c:v>22-11-2017</c:v>
                </c:pt>
                <c:pt idx="1208">
                  <c:v>24-11-2017</c:v>
                </c:pt>
                <c:pt idx="1209">
                  <c:v>27-11-2017</c:v>
                </c:pt>
                <c:pt idx="1210">
                  <c:v>28-11-2017</c:v>
                </c:pt>
                <c:pt idx="1211">
                  <c:v>29-11-2017</c:v>
                </c:pt>
                <c:pt idx="1212">
                  <c:v>30-11-2017</c:v>
                </c:pt>
                <c:pt idx="1213">
                  <c:v>01-12-2017</c:v>
                </c:pt>
                <c:pt idx="1214">
                  <c:v>04-12-2017</c:v>
                </c:pt>
                <c:pt idx="1215">
                  <c:v>05-12-2017</c:v>
                </c:pt>
                <c:pt idx="1216">
                  <c:v>06-12-2017</c:v>
                </c:pt>
                <c:pt idx="1217">
                  <c:v>07-12-2017</c:v>
                </c:pt>
                <c:pt idx="1218">
                  <c:v>08-12-2017</c:v>
                </c:pt>
                <c:pt idx="1219">
                  <c:v>11-12-2017</c:v>
                </c:pt>
                <c:pt idx="1220">
                  <c:v>12-12-2017</c:v>
                </c:pt>
                <c:pt idx="1221">
                  <c:v>13-12-2017</c:v>
                </c:pt>
                <c:pt idx="1222">
                  <c:v>14-12-2017</c:v>
                </c:pt>
                <c:pt idx="1223">
                  <c:v>15-12-2017</c:v>
                </c:pt>
                <c:pt idx="1224">
                  <c:v>18-12-2017</c:v>
                </c:pt>
                <c:pt idx="1225">
                  <c:v>19-12-2017</c:v>
                </c:pt>
                <c:pt idx="1226">
                  <c:v>20-12-2017</c:v>
                </c:pt>
                <c:pt idx="1227">
                  <c:v>21-12-2017</c:v>
                </c:pt>
                <c:pt idx="1228">
                  <c:v>22-12-2017</c:v>
                </c:pt>
                <c:pt idx="1229">
                  <c:v>26-12-2017</c:v>
                </c:pt>
                <c:pt idx="1230">
                  <c:v>27-12-2017</c:v>
                </c:pt>
                <c:pt idx="1231">
                  <c:v>28-12-2017</c:v>
                </c:pt>
                <c:pt idx="1232">
                  <c:v>29-12-2017</c:v>
                </c:pt>
                <c:pt idx="1233">
                  <c:v>02-01-2018</c:v>
                </c:pt>
                <c:pt idx="1234">
                  <c:v>03-01-2018</c:v>
                </c:pt>
                <c:pt idx="1235">
                  <c:v>04-01-2018</c:v>
                </c:pt>
                <c:pt idx="1236">
                  <c:v>05-01-2018</c:v>
                </c:pt>
                <c:pt idx="1237">
                  <c:v>08-01-2018</c:v>
                </c:pt>
                <c:pt idx="1238">
                  <c:v>09-01-2018</c:v>
                </c:pt>
                <c:pt idx="1239">
                  <c:v>10-01-2018</c:v>
                </c:pt>
                <c:pt idx="1240">
                  <c:v>11-01-2018</c:v>
                </c:pt>
                <c:pt idx="1241">
                  <c:v>12-01-2018</c:v>
                </c:pt>
                <c:pt idx="1242">
                  <c:v>16-01-2018</c:v>
                </c:pt>
                <c:pt idx="1243">
                  <c:v>17-01-2018</c:v>
                </c:pt>
                <c:pt idx="1244">
                  <c:v>18-01-2018</c:v>
                </c:pt>
                <c:pt idx="1245">
                  <c:v>19-01-2018</c:v>
                </c:pt>
                <c:pt idx="1246">
                  <c:v>22-01-2018</c:v>
                </c:pt>
                <c:pt idx="1247">
                  <c:v>23-01-2018</c:v>
                </c:pt>
                <c:pt idx="1248">
                  <c:v>24-01-2018</c:v>
                </c:pt>
                <c:pt idx="1249">
                  <c:v>25-01-2018</c:v>
                </c:pt>
                <c:pt idx="1250">
                  <c:v>26-01-2018</c:v>
                </c:pt>
                <c:pt idx="1251">
                  <c:v>29-01-2018</c:v>
                </c:pt>
                <c:pt idx="1252">
                  <c:v>30-01-2018</c:v>
                </c:pt>
                <c:pt idx="1253">
                  <c:v>31-01-2018</c:v>
                </c:pt>
                <c:pt idx="1254">
                  <c:v>01-02-2018</c:v>
                </c:pt>
                <c:pt idx="1255">
                  <c:v>02-02-2018</c:v>
                </c:pt>
                <c:pt idx="1256">
                  <c:v>05-02-2018</c:v>
                </c:pt>
                <c:pt idx="1257">
                  <c:v>06-02-2018</c:v>
                </c:pt>
                <c:pt idx="1258">
                  <c:v>07-02-2018</c:v>
                </c:pt>
              </c:strCache>
            </c:strRef>
          </c:cat>
          <c:val>
            <c:numRef>
              <c:f>'Microsoft KPI'!$F$4:$F$1263</c:f>
              <c:numCache>
                <c:formatCode>General</c:formatCode>
                <c:ptCount val="1259"/>
                <c:pt idx="0">
                  <c:v>27.55</c:v>
                </c:pt>
                <c:pt idx="1">
                  <c:v>27.86</c:v>
                </c:pt>
                <c:pt idx="2">
                  <c:v>27.88</c:v>
                </c:pt>
                <c:pt idx="3">
                  <c:v>28.03</c:v>
                </c:pt>
                <c:pt idx="4">
                  <c:v>28.04</c:v>
                </c:pt>
                <c:pt idx="5">
                  <c:v>28.01</c:v>
                </c:pt>
                <c:pt idx="6">
                  <c:v>28.045000000000002</c:v>
                </c:pt>
                <c:pt idx="7">
                  <c:v>27.87</c:v>
                </c:pt>
                <c:pt idx="8">
                  <c:v>27.49</c:v>
                </c:pt>
                <c:pt idx="9">
                  <c:v>27.76</c:v>
                </c:pt>
                <c:pt idx="10">
                  <c:v>27.37</c:v>
                </c:pt>
                <c:pt idx="11">
                  <c:v>27.37</c:v>
                </c:pt>
                <c:pt idx="12">
                  <c:v>27.81</c:v>
                </c:pt>
                <c:pt idx="13">
                  <c:v>27.8</c:v>
                </c:pt>
                <c:pt idx="14">
                  <c:v>27.95</c:v>
                </c:pt>
                <c:pt idx="15">
                  <c:v>28.15</c:v>
                </c:pt>
                <c:pt idx="16">
                  <c:v>28.35</c:v>
                </c:pt>
                <c:pt idx="17">
                  <c:v>28.09</c:v>
                </c:pt>
                <c:pt idx="18">
                  <c:v>28.14</c:v>
                </c:pt>
                <c:pt idx="19">
                  <c:v>28</c:v>
                </c:pt>
                <c:pt idx="20">
                  <c:v>27.87</c:v>
                </c:pt>
                <c:pt idx="21">
                  <c:v>27.91</c:v>
                </c:pt>
                <c:pt idx="22">
                  <c:v>27.914999999999999</c:v>
                </c:pt>
                <c:pt idx="23">
                  <c:v>28.135000000000002</c:v>
                </c:pt>
                <c:pt idx="24">
                  <c:v>28.035</c:v>
                </c:pt>
                <c:pt idx="25">
                  <c:v>28.1</c:v>
                </c:pt>
                <c:pt idx="26">
                  <c:v>28.18</c:v>
                </c:pt>
                <c:pt idx="27">
                  <c:v>28.315000000000001</c:v>
                </c:pt>
                <c:pt idx="28">
                  <c:v>28.11</c:v>
                </c:pt>
                <c:pt idx="29">
                  <c:v>28.25</c:v>
                </c:pt>
                <c:pt idx="30">
                  <c:v>28.16</c:v>
                </c:pt>
                <c:pt idx="31">
                  <c:v>28.155000000000001</c:v>
                </c:pt>
                <c:pt idx="32">
                  <c:v>28.37</c:v>
                </c:pt>
                <c:pt idx="33">
                  <c:v>28.605</c:v>
                </c:pt>
                <c:pt idx="34">
                  <c:v>28.61</c:v>
                </c:pt>
                <c:pt idx="35">
                  <c:v>28.8</c:v>
                </c:pt>
                <c:pt idx="36">
                  <c:v>28.56</c:v>
                </c:pt>
                <c:pt idx="37">
                  <c:v>28.594999999999999</c:v>
                </c:pt>
                <c:pt idx="38">
                  <c:v>28.7</c:v>
                </c:pt>
                <c:pt idx="39">
                  <c:v>28.59</c:v>
                </c:pt>
                <c:pt idx="40">
                  <c:v>29.61</c:v>
                </c:pt>
                <c:pt idx="41">
                  <c:v>30.28</c:v>
                </c:pt>
                <c:pt idx="42">
                  <c:v>28.934999999999999</c:v>
                </c:pt>
                <c:pt idx="43">
                  <c:v>28.79</c:v>
                </c:pt>
                <c:pt idx="44">
                  <c:v>28.69</c:v>
                </c:pt>
                <c:pt idx="45">
                  <c:v>28.97</c:v>
                </c:pt>
                <c:pt idx="46">
                  <c:v>28.824999999999999</c:v>
                </c:pt>
                <c:pt idx="47">
                  <c:v>28.79</c:v>
                </c:pt>
                <c:pt idx="48">
                  <c:v>29.765000000000001</c:v>
                </c:pt>
                <c:pt idx="49">
                  <c:v>30.83</c:v>
                </c:pt>
                <c:pt idx="50">
                  <c:v>30.6</c:v>
                </c:pt>
                <c:pt idx="51">
                  <c:v>31.76</c:v>
                </c:pt>
                <c:pt idx="52">
                  <c:v>31.94</c:v>
                </c:pt>
                <c:pt idx="53">
                  <c:v>31.79</c:v>
                </c:pt>
                <c:pt idx="54">
                  <c:v>32.61</c:v>
                </c:pt>
                <c:pt idx="55">
                  <c:v>33.1</c:v>
                </c:pt>
                <c:pt idx="56">
                  <c:v>32.72</c:v>
                </c:pt>
                <c:pt idx="57">
                  <c:v>33.159999999999997</c:v>
                </c:pt>
                <c:pt idx="58">
                  <c:v>33.49</c:v>
                </c:pt>
                <c:pt idx="59">
                  <c:v>33.75</c:v>
                </c:pt>
                <c:pt idx="60">
                  <c:v>33.31</c:v>
                </c:pt>
                <c:pt idx="61">
                  <c:v>32.99</c:v>
                </c:pt>
                <c:pt idx="62">
                  <c:v>32.659999999999997</c:v>
                </c:pt>
                <c:pt idx="63">
                  <c:v>32.69</c:v>
                </c:pt>
                <c:pt idx="64">
                  <c:v>33.03</c:v>
                </c:pt>
                <c:pt idx="65">
                  <c:v>33.53</c:v>
                </c:pt>
                <c:pt idx="66">
                  <c:v>33.844999999999999</c:v>
                </c:pt>
                <c:pt idx="67">
                  <c:v>34.08</c:v>
                </c:pt>
                <c:pt idx="68">
                  <c:v>34.869999999999997</c:v>
                </c:pt>
                <c:pt idx="69">
                  <c:v>35.08</c:v>
                </c:pt>
                <c:pt idx="70">
                  <c:v>34.85</c:v>
                </c:pt>
                <c:pt idx="71">
                  <c:v>34.61</c:v>
                </c:pt>
                <c:pt idx="72">
                  <c:v>34.15</c:v>
                </c:pt>
                <c:pt idx="73">
                  <c:v>34.268999999999998</c:v>
                </c:pt>
                <c:pt idx="74">
                  <c:v>35.020000000000003</c:v>
                </c:pt>
                <c:pt idx="75">
                  <c:v>34.880000000000003</c:v>
                </c:pt>
                <c:pt idx="76">
                  <c:v>35.03</c:v>
                </c:pt>
                <c:pt idx="77">
                  <c:v>34.9</c:v>
                </c:pt>
                <c:pt idx="78">
                  <c:v>35.590000000000003</c:v>
                </c:pt>
                <c:pt idx="79">
                  <c:v>34.99</c:v>
                </c:pt>
                <c:pt idx="80">
                  <c:v>34.78</c:v>
                </c:pt>
                <c:pt idx="81">
                  <c:v>34.96</c:v>
                </c:pt>
                <c:pt idx="82">
                  <c:v>35.67</c:v>
                </c:pt>
                <c:pt idx="83">
                  <c:v>35.47</c:v>
                </c:pt>
                <c:pt idx="84">
                  <c:v>34.840000000000003</c:v>
                </c:pt>
                <c:pt idx="85">
                  <c:v>35</c:v>
                </c:pt>
                <c:pt idx="86">
                  <c:v>34.715000000000003</c:v>
                </c:pt>
                <c:pt idx="87">
                  <c:v>34.4</c:v>
                </c:pt>
                <c:pt idx="88">
                  <c:v>35</c:v>
                </c:pt>
                <c:pt idx="89">
                  <c:v>34.979999999999997</c:v>
                </c:pt>
                <c:pt idx="90">
                  <c:v>34.590000000000003</c:v>
                </c:pt>
                <c:pt idx="91">
                  <c:v>33.49</c:v>
                </c:pt>
                <c:pt idx="92">
                  <c:v>33.265000000000001</c:v>
                </c:pt>
                <c:pt idx="93">
                  <c:v>33.715000000000003</c:v>
                </c:pt>
                <c:pt idx="94">
                  <c:v>33.67</c:v>
                </c:pt>
                <c:pt idx="95">
                  <c:v>34.35</c:v>
                </c:pt>
                <c:pt idx="96">
                  <c:v>34.619999999999997</c:v>
                </c:pt>
                <c:pt idx="97">
                  <c:v>34.545000000000002</c:v>
                </c:pt>
                <c:pt idx="98">
                  <c:v>34.36</c:v>
                </c:pt>
                <c:pt idx="99">
                  <c:v>33.94</c:v>
                </c:pt>
                <c:pt idx="100">
                  <c:v>34.01</c:v>
                </c:pt>
                <c:pt idx="101">
                  <c:v>34.21</c:v>
                </c:pt>
                <c:pt idx="102">
                  <c:v>34.325000000000003</c:v>
                </c:pt>
                <c:pt idx="103">
                  <c:v>34.35</c:v>
                </c:pt>
                <c:pt idx="104">
                  <c:v>34.700000000000003</c:v>
                </c:pt>
                <c:pt idx="105">
                  <c:v>35.685000000000002</c:v>
                </c:pt>
                <c:pt idx="106">
                  <c:v>35.67</c:v>
                </c:pt>
                <c:pt idx="107">
                  <c:v>36.17</c:v>
                </c:pt>
                <c:pt idx="108">
                  <c:v>36.270000000000003</c:v>
                </c:pt>
                <c:pt idx="109">
                  <c:v>35.74</c:v>
                </c:pt>
                <c:pt idx="110">
                  <c:v>35.44</c:v>
                </c:pt>
                <c:pt idx="111">
                  <c:v>31.4</c:v>
                </c:pt>
                <c:pt idx="112">
                  <c:v>32.01</c:v>
                </c:pt>
                <c:pt idx="113">
                  <c:v>31.82</c:v>
                </c:pt>
                <c:pt idx="114">
                  <c:v>31.96</c:v>
                </c:pt>
                <c:pt idx="115">
                  <c:v>31.39</c:v>
                </c:pt>
                <c:pt idx="116">
                  <c:v>31.62</c:v>
                </c:pt>
                <c:pt idx="117">
                  <c:v>31.54</c:v>
                </c:pt>
                <c:pt idx="118">
                  <c:v>31.85</c:v>
                </c:pt>
                <c:pt idx="119">
                  <c:v>31.84</c:v>
                </c:pt>
                <c:pt idx="120">
                  <c:v>31.67</c:v>
                </c:pt>
                <c:pt idx="121">
                  <c:v>31.89</c:v>
                </c:pt>
                <c:pt idx="122">
                  <c:v>31.7</c:v>
                </c:pt>
                <c:pt idx="123">
                  <c:v>31.58</c:v>
                </c:pt>
                <c:pt idx="124">
                  <c:v>32.063000000000002</c:v>
                </c:pt>
                <c:pt idx="125">
                  <c:v>32.89</c:v>
                </c:pt>
                <c:pt idx="126">
                  <c:v>32.700000000000003</c:v>
                </c:pt>
                <c:pt idx="127">
                  <c:v>32.869999999999997</c:v>
                </c:pt>
                <c:pt idx="128">
                  <c:v>32.229999999999997</c:v>
                </c:pt>
                <c:pt idx="129">
                  <c:v>32.35</c:v>
                </c:pt>
                <c:pt idx="130">
                  <c:v>31.79</c:v>
                </c:pt>
                <c:pt idx="131">
                  <c:v>31.8</c:v>
                </c:pt>
                <c:pt idx="132">
                  <c:v>31.393000000000001</c:v>
                </c:pt>
                <c:pt idx="133">
                  <c:v>31.62</c:v>
                </c:pt>
                <c:pt idx="134">
                  <c:v>31.61</c:v>
                </c:pt>
                <c:pt idx="135">
                  <c:v>32.39</c:v>
                </c:pt>
                <c:pt idx="136">
                  <c:v>34.75</c:v>
                </c:pt>
                <c:pt idx="137">
                  <c:v>34.15</c:v>
                </c:pt>
                <c:pt idx="138">
                  <c:v>33.26</c:v>
                </c:pt>
                <c:pt idx="139">
                  <c:v>33.020000000000003</c:v>
                </c:pt>
                <c:pt idx="140">
                  <c:v>33.549999999999997</c:v>
                </c:pt>
                <c:pt idx="141">
                  <c:v>33.4</c:v>
                </c:pt>
                <c:pt idx="142">
                  <c:v>31.88</c:v>
                </c:pt>
                <c:pt idx="143">
                  <c:v>31.195</c:v>
                </c:pt>
                <c:pt idx="144">
                  <c:v>31.234999999999999</c:v>
                </c:pt>
                <c:pt idx="145">
                  <c:v>31.152000000000001</c:v>
                </c:pt>
                <c:pt idx="146">
                  <c:v>31.655000000000001</c:v>
                </c:pt>
                <c:pt idx="147">
                  <c:v>32.39</c:v>
                </c:pt>
                <c:pt idx="148">
                  <c:v>32.74</c:v>
                </c:pt>
                <c:pt idx="149">
                  <c:v>32.69</c:v>
                </c:pt>
                <c:pt idx="150">
                  <c:v>33.03</c:v>
                </c:pt>
                <c:pt idx="151">
                  <c:v>32.801000000000002</c:v>
                </c:pt>
                <c:pt idx="152">
                  <c:v>32.93</c:v>
                </c:pt>
                <c:pt idx="153">
                  <c:v>33.32</c:v>
                </c:pt>
                <c:pt idx="154">
                  <c:v>33.64</c:v>
                </c:pt>
                <c:pt idx="155">
                  <c:v>32.790999999999997</c:v>
                </c:pt>
                <c:pt idx="156">
                  <c:v>32.74</c:v>
                </c:pt>
                <c:pt idx="157">
                  <c:v>32.454999999999998</c:v>
                </c:pt>
                <c:pt idx="158">
                  <c:v>32.505000000000003</c:v>
                </c:pt>
                <c:pt idx="159">
                  <c:v>32.770000000000003</c:v>
                </c:pt>
                <c:pt idx="160">
                  <c:v>33.270000000000003</c:v>
                </c:pt>
                <c:pt idx="161">
                  <c:v>33.28</c:v>
                </c:pt>
                <c:pt idx="162">
                  <c:v>33.58</c:v>
                </c:pt>
                <c:pt idx="163">
                  <c:v>33.92</c:v>
                </c:pt>
                <c:pt idx="164">
                  <c:v>33.86</c:v>
                </c:pt>
                <c:pt idx="165">
                  <c:v>33.880000000000003</c:v>
                </c:pt>
                <c:pt idx="166">
                  <c:v>33.299999999999997</c:v>
                </c:pt>
                <c:pt idx="167">
                  <c:v>33.01</c:v>
                </c:pt>
                <c:pt idx="168">
                  <c:v>33.07</c:v>
                </c:pt>
                <c:pt idx="169">
                  <c:v>33.76</c:v>
                </c:pt>
                <c:pt idx="170">
                  <c:v>34.130000000000003</c:v>
                </c:pt>
                <c:pt idx="171">
                  <c:v>34.450000000000003</c:v>
                </c:pt>
                <c:pt idx="172">
                  <c:v>34.49</c:v>
                </c:pt>
                <c:pt idx="173">
                  <c:v>34.64</c:v>
                </c:pt>
                <c:pt idx="174">
                  <c:v>34.92</c:v>
                </c:pt>
                <c:pt idx="175">
                  <c:v>34.96</c:v>
                </c:pt>
                <c:pt idx="176">
                  <c:v>34.99</c:v>
                </c:pt>
                <c:pt idx="177">
                  <c:v>34.58</c:v>
                </c:pt>
                <c:pt idx="178">
                  <c:v>33.76</c:v>
                </c:pt>
                <c:pt idx="179">
                  <c:v>33.72</c:v>
                </c:pt>
                <c:pt idx="180">
                  <c:v>35.729999999999997</c:v>
                </c:pt>
                <c:pt idx="181">
                  <c:v>35.57</c:v>
                </c:pt>
                <c:pt idx="182">
                  <c:v>35.520000000000003</c:v>
                </c:pt>
                <c:pt idx="183">
                  <c:v>35.54</c:v>
                </c:pt>
                <c:pt idx="184">
                  <c:v>35.405000000000001</c:v>
                </c:pt>
                <c:pt idx="185">
                  <c:v>35.524999999999999</c:v>
                </c:pt>
                <c:pt idx="186">
                  <c:v>35.94</c:v>
                </c:pt>
                <c:pt idx="187">
                  <c:v>36.64</c:v>
                </c:pt>
                <c:pt idx="188">
                  <c:v>38.18</c:v>
                </c:pt>
                <c:pt idx="189">
                  <c:v>37.5</c:v>
                </c:pt>
                <c:pt idx="190">
                  <c:v>37.78</c:v>
                </c:pt>
                <c:pt idx="191">
                  <c:v>37.590000000000003</c:v>
                </c:pt>
                <c:pt idx="192">
                  <c:v>37.36</c:v>
                </c:pt>
                <c:pt idx="193">
                  <c:v>38.155000000000001</c:v>
                </c:pt>
                <c:pt idx="194">
                  <c:v>38.021000000000001</c:v>
                </c:pt>
                <c:pt idx="195">
                  <c:v>37.841000000000001</c:v>
                </c:pt>
                <c:pt idx="196">
                  <c:v>37.200000000000003</c:v>
                </c:pt>
                <c:pt idx="197">
                  <c:v>36.74</c:v>
                </c:pt>
                <c:pt idx="198">
                  <c:v>37.08</c:v>
                </c:pt>
                <c:pt idx="199">
                  <c:v>37.4</c:v>
                </c:pt>
                <c:pt idx="200">
                  <c:v>37.57</c:v>
                </c:pt>
                <c:pt idx="201">
                  <c:v>37.64</c:v>
                </c:pt>
                <c:pt idx="202">
                  <c:v>37.35</c:v>
                </c:pt>
                <c:pt idx="203">
                  <c:v>37.6</c:v>
                </c:pt>
                <c:pt idx="204">
                  <c:v>38.130000000000003</c:v>
                </c:pt>
                <c:pt idx="205">
                  <c:v>38.450000000000003</c:v>
                </c:pt>
                <c:pt idx="206">
                  <c:v>38.31</c:v>
                </c:pt>
                <c:pt idx="207">
                  <c:v>38.94</c:v>
                </c:pt>
                <c:pt idx="208">
                  <c:v>38</c:v>
                </c:pt>
                <c:pt idx="209">
                  <c:v>38.36</c:v>
                </c:pt>
                <c:pt idx="210">
                  <c:v>38.704999999999998</c:v>
                </c:pt>
                <c:pt idx="211">
                  <c:v>38.11</c:v>
                </c:pt>
                <c:pt idx="212">
                  <c:v>37.61</c:v>
                </c:pt>
                <c:pt idx="213">
                  <c:v>37.22</c:v>
                </c:pt>
                <c:pt idx="214">
                  <c:v>36.69</c:v>
                </c:pt>
                <c:pt idx="215">
                  <c:v>36.884999999999998</c:v>
                </c:pt>
                <c:pt idx="216">
                  <c:v>36.520000000000003</c:v>
                </c:pt>
                <c:pt idx="217">
                  <c:v>36.58</c:v>
                </c:pt>
                <c:pt idx="218">
                  <c:v>36.25</c:v>
                </c:pt>
                <c:pt idx="219">
                  <c:v>36.799999999999997</c:v>
                </c:pt>
                <c:pt idx="220">
                  <c:v>36.619999999999997</c:v>
                </c:pt>
                <c:pt idx="221">
                  <c:v>37.08</c:v>
                </c:pt>
                <c:pt idx="222">
                  <c:v>37.44</c:v>
                </c:pt>
                <c:pt idx="223">
                  <c:v>37.29</c:v>
                </c:pt>
                <c:pt idx="224">
                  <c:v>37.29</c:v>
                </c:pt>
                <c:pt idx="225">
                  <c:v>37.409999999999997</c:v>
                </c:pt>
                <c:pt idx="226">
                  <c:v>37.159999999999997</c:v>
                </c:pt>
                <c:pt idx="227">
                  <c:v>36.909999999999997</c:v>
                </c:pt>
                <c:pt idx="228">
                  <c:v>36.130000000000003</c:v>
                </c:pt>
                <c:pt idx="229">
                  <c:v>36.409999999999997</c:v>
                </c:pt>
                <c:pt idx="230">
                  <c:v>35.76</c:v>
                </c:pt>
                <c:pt idx="231">
                  <c:v>35.53</c:v>
                </c:pt>
                <c:pt idx="232">
                  <c:v>36.04</c:v>
                </c:pt>
                <c:pt idx="233">
                  <c:v>34.979999999999997</c:v>
                </c:pt>
                <c:pt idx="234">
                  <c:v>35.78</c:v>
                </c:pt>
                <c:pt idx="235">
                  <c:v>36.76</c:v>
                </c:pt>
                <c:pt idx="236">
                  <c:v>36.89</c:v>
                </c:pt>
                <c:pt idx="237">
                  <c:v>36.380000000000003</c:v>
                </c:pt>
                <c:pt idx="238">
                  <c:v>36.17</c:v>
                </c:pt>
                <c:pt idx="239">
                  <c:v>35.93</c:v>
                </c:pt>
                <c:pt idx="240">
                  <c:v>36.055</c:v>
                </c:pt>
                <c:pt idx="241">
                  <c:v>36.805</c:v>
                </c:pt>
                <c:pt idx="242">
                  <c:v>36.03</c:v>
                </c:pt>
                <c:pt idx="243">
                  <c:v>36.270000000000003</c:v>
                </c:pt>
                <c:pt idx="244">
                  <c:v>36.659999999999997</c:v>
                </c:pt>
                <c:pt idx="245">
                  <c:v>36.86</c:v>
                </c:pt>
                <c:pt idx="246">
                  <c:v>37.840000000000003</c:v>
                </c:pt>
                <c:pt idx="247">
                  <c:v>36.479999999999997</c:v>
                </c:pt>
                <c:pt idx="248">
                  <c:v>36.35</c:v>
                </c:pt>
                <c:pt idx="249">
                  <c:v>35.82</c:v>
                </c:pt>
                <c:pt idx="250">
                  <c:v>36.18</c:v>
                </c:pt>
                <c:pt idx="251">
                  <c:v>36.56</c:v>
                </c:pt>
                <c:pt idx="252">
                  <c:v>36.799999999999997</c:v>
                </c:pt>
                <c:pt idx="253">
                  <c:v>37.174999999999997</c:v>
                </c:pt>
                <c:pt idx="254">
                  <c:v>37.47</c:v>
                </c:pt>
                <c:pt idx="255">
                  <c:v>37.61</c:v>
                </c:pt>
                <c:pt idx="256">
                  <c:v>37.619999999999997</c:v>
                </c:pt>
                <c:pt idx="257">
                  <c:v>37.42</c:v>
                </c:pt>
                <c:pt idx="258">
                  <c:v>37.51</c:v>
                </c:pt>
                <c:pt idx="259">
                  <c:v>37.75</c:v>
                </c:pt>
                <c:pt idx="260">
                  <c:v>37.979999999999997</c:v>
                </c:pt>
                <c:pt idx="261">
                  <c:v>37.69</c:v>
                </c:pt>
                <c:pt idx="262">
                  <c:v>37.54</c:v>
                </c:pt>
                <c:pt idx="263">
                  <c:v>37.47</c:v>
                </c:pt>
                <c:pt idx="264">
                  <c:v>37.86</c:v>
                </c:pt>
                <c:pt idx="265">
                  <c:v>38.31</c:v>
                </c:pt>
                <c:pt idx="266">
                  <c:v>37.78</c:v>
                </c:pt>
                <c:pt idx="267">
                  <c:v>38.409999999999997</c:v>
                </c:pt>
                <c:pt idx="268">
                  <c:v>38.11</c:v>
                </c:pt>
                <c:pt idx="269">
                  <c:v>38.15</c:v>
                </c:pt>
                <c:pt idx="270">
                  <c:v>37.9</c:v>
                </c:pt>
                <c:pt idx="271">
                  <c:v>37.82</c:v>
                </c:pt>
                <c:pt idx="272">
                  <c:v>38.020000000000003</c:v>
                </c:pt>
                <c:pt idx="273">
                  <c:v>38.270000000000003</c:v>
                </c:pt>
                <c:pt idx="274">
                  <c:v>37.89</c:v>
                </c:pt>
                <c:pt idx="275">
                  <c:v>37.700000000000003</c:v>
                </c:pt>
                <c:pt idx="276">
                  <c:v>38.049999999999997</c:v>
                </c:pt>
                <c:pt idx="277">
                  <c:v>39.549999999999997</c:v>
                </c:pt>
                <c:pt idx="278">
                  <c:v>39.270000000000003</c:v>
                </c:pt>
                <c:pt idx="279">
                  <c:v>40.33</c:v>
                </c:pt>
                <c:pt idx="280">
                  <c:v>40.159999999999997</c:v>
                </c:pt>
                <c:pt idx="281">
                  <c:v>40.5</c:v>
                </c:pt>
                <c:pt idx="282">
                  <c:v>40.340000000000003</c:v>
                </c:pt>
                <c:pt idx="283">
                  <c:v>39.79</c:v>
                </c:pt>
                <c:pt idx="284">
                  <c:v>39.36</c:v>
                </c:pt>
                <c:pt idx="285">
                  <c:v>40.299999999999997</c:v>
                </c:pt>
                <c:pt idx="286">
                  <c:v>40.99</c:v>
                </c:pt>
                <c:pt idx="287">
                  <c:v>41.42</c:v>
                </c:pt>
                <c:pt idx="288">
                  <c:v>41.35</c:v>
                </c:pt>
                <c:pt idx="289">
                  <c:v>41.01</c:v>
                </c:pt>
                <c:pt idx="290">
                  <c:v>39.869999999999997</c:v>
                </c:pt>
                <c:pt idx="291">
                  <c:v>39.799999999999997</c:v>
                </c:pt>
                <c:pt idx="292">
                  <c:v>39.82</c:v>
                </c:pt>
                <c:pt idx="293">
                  <c:v>40.47</c:v>
                </c:pt>
                <c:pt idx="294">
                  <c:v>39.36</c:v>
                </c:pt>
                <c:pt idx="295">
                  <c:v>39.209000000000003</c:v>
                </c:pt>
                <c:pt idx="296">
                  <c:v>39.18</c:v>
                </c:pt>
                <c:pt idx="297">
                  <c:v>39.75</c:v>
                </c:pt>
                <c:pt idx="298">
                  <c:v>40.4</c:v>
                </c:pt>
                <c:pt idx="299">
                  <c:v>40.01</c:v>
                </c:pt>
                <c:pt idx="300">
                  <c:v>39.94</c:v>
                </c:pt>
                <c:pt idx="301">
                  <c:v>39.99</c:v>
                </c:pt>
                <c:pt idx="302">
                  <c:v>39.69</c:v>
                </c:pt>
                <c:pt idx="303">
                  <c:v>39.86</c:v>
                </c:pt>
                <c:pt idx="304">
                  <c:v>39.909999999999997</c:v>
                </c:pt>
                <c:pt idx="305">
                  <c:v>40.869999999999997</c:v>
                </c:pt>
                <c:pt idx="306">
                  <c:v>40.51</c:v>
                </c:pt>
                <c:pt idx="307">
                  <c:v>40.4</c:v>
                </c:pt>
                <c:pt idx="308">
                  <c:v>40</c:v>
                </c:pt>
                <c:pt idx="309">
                  <c:v>39.69</c:v>
                </c:pt>
                <c:pt idx="310">
                  <c:v>39.43</c:v>
                </c:pt>
                <c:pt idx="311">
                  <c:v>39.06</c:v>
                </c:pt>
                <c:pt idx="312">
                  <c:v>39.424999999999997</c:v>
                </c:pt>
                <c:pt idx="313">
                  <c:v>39.64</c:v>
                </c:pt>
                <c:pt idx="314">
                  <c:v>39.54</c:v>
                </c:pt>
                <c:pt idx="315">
                  <c:v>39.97</c:v>
                </c:pt>
                <c:pt idx="316">
                  <c:v>40.42</c:v>
                </c:pt>
                <c:pt idx="317">
                  <c:v>40.24</c:v>
                </c:pt>
                <c:pt idx="318">
                  <c:v>39.6</c:v>
                </c:pt>
                <c:pt idx="319">
                  <c:v>39.83</c:v>
                </c:pt>
                <c:pt idx="320">
                  <c:v>39.75</c:v>
                </c:pt>
                <c:pt idx="321">
                  <c:v>39.68</c:v>
                </c:pt>
                <c:pt idx="322">
                  <c:v>40.35</c:v>
                </c:pt>
                <c:pt idx="323">
                  <c:v>40.1</c:v>
                </c:pt>
                <c:pt idx="324">
                  <c:v>40.119999999999997</c:v>
                </c:pt>
                <c:pt idx="325">
                  <c:v>40.19</c:v>
                </c:pt>
                <c:pt idx="326">
                  <c:v>40.01</c:v>
                </c:pt>
                <c:pt idx="327">
                  <c:v>40.340000000000003</c:v>
                </c:pt>
                <c:pt idx="328">
                  <c:v>40.94</c:v>
                </c:pt>
                <c:pt idx="329">
                  <c:v>40.79</c:v>
                </c:pt>
                <c:pt idx="330">
                  <c:v>40.29</c:v>
                </c:pt>
                <c:pt idx="331">
                  <c:v>40.32</c:v>
                </c:pt>
                <c:pt idx="332">
                  <c:v>41.21</c:v>
                </c:pt>
                <c:pt idx="333">
                  <c:v>41.48</c:v>
                </c:pt>
                <c:pt idx="334">
                  <c:v>41.27</c:v>
                </c:pt>
                <c:pt idx="335">
                  <c:v>41.11</c:v>
                </c:pt>
                <c:pt idx="336">
                  <c:v>40.86</c:v>
                </c:pt>
                <c:pt idx="337">
                  <c:v>40.58</c:v>
                </c:pt>
                <c:pt idx="338">
                  <c:v>41.23</c:v>
                </c:pt>
                <c:pt idx="339">
                  <c:v>41.5</c:v>
                </c:pt>
                <c:pt idx="340">
                  <c:v>41.68</c:v>
                </c:pt>
                <c:pt idx="341">
                  <c:v>41.65</c:v>
                </c:pt>
                <c:pt idx="342">
                  <c:v>41.51</c:v>
                </c:pt>
                <c:pt idx="343">
                  <c:v>41.68</c:v>
                </c:pt>
                <c:pt idx="344">
                  <c:v>41.99</c:v>
                </c:pt>
                <c:pt idx="345">
                  <c:v>41.744999999999997</c:v>
                </c:pt>
                <c:pt idx="346">
                  <c:v>42.03</c:v>
                </c:pt>
                <c:pt idx="347">
                  <c:v>41.72</c:v>
                </c:pt>
                <c:pt idx="348">
                  <c:v>42.25</c:v>
                </c:pt>
                <c:pt idx="349">
                  <c:v>41.7</c:v>
                </c:pt>
                <c:pt idx="350">
                  <c:v>41.87</c:v>
                </c:pt>
                <c:pt idx="351">
                  <c:v>41.9</c:v>
                </c:pt>
                <c:pt idx="352">
                  <c:v>41.8</c:v>
                </c:pt>
                <c:pt idx="353">
                  <c:v>41.99</c:v>
                </c:pt>
                <c:pt idx="354">
                  <c:v>41.78</c:v>
                </c:pt>
                <c:pt idx="355">
                  <c:v>41.67</c:v>
                </c:pt>
                <c:pt idx="356">
                  <c:v>41.685000000000002</c:v>
                </c:pt>
                <c:pt idx="357">
                  <c:v>42.09</c:v>
                </c:pt>
                <c:pt idx="358">
                  <c:v>42.14</c:v>
                </c:pt>
                <c:pt idx="359">
                  <c:v>42.45</c:v>
                </c:pt>
                <c:pt idx="360">
                  <c:v>44.08</c:v>
                </c:pt>
                <c:pt idx="361">
                  <c:v>44.53</c:v>
                </c:pt>
                <c:pt idx="362">
                  <c:v>44.69</c:v>
                </c:pt>
                <c:pt idx="363">
                  <c:v>44.835000000000001</c:v>
                </c:pt>
                <c:pt idx="364">
                  <c:v>44.83</c:v>
                </c:pt>
                <c:pt idx="365">
                  <c:v>44.87</c:v>
                </c:pt>
                <c:pt idx="366">
                  <c:v>44.4</c:v>
                </c:pt>
                <c:pt idx="367">
                  <c:v>44.5</c:v>
                </c:pt>
                <c:pt idx="368">
                  <c:v>43.97</c:v>
                </c:pt>
                <c:pt idx="369">
                  <c:v>43.884999999999998</c:v>
                </c:pt>
                <c:pt idx="370">
                  <c:v>43.578499999999998</c:v>
                </c:pt>
                <c:pt idx="371">
                  <c:v>43.16</c:v>
                </c:pt>
                <c:pt idx="372">
                  <c:v>42.86</c:v>
                </c:pt>
                <c:pt idx="373">
                  <c:v>43.37</c:v>
                </c:pt>
                <c:pt idx="374">
                  <c:v>43.08</c:v>
                </c:pt>
                <c:pt idx="375">
                  <c:v>42.74</c:v>
                </c:pt>
                <c:pt idx="376">
                  <c:v>43.23</c:v>
                </c:pt>
                <c:pt idx="377">
                  <c:v>43.2</c:v>
                </c:pt>
                <c:pt idx="378">
                  <c:v>43.2</c:v>
                </c:pt>
                <c:pt idx="379">
                  <c:v>43.52</c:v>
                </c:pt>
                <c:pt idx="380">
                  <c:v>44.08</c:v>
                </c:pt>
                <c:pt idx="381">
                  <c:v>44.27</c:v>
                </c:pt>
                <c:pt idx="382">
                  <c:v>44.79</c:v>
                </c:pt>
                <c:pt idx="383">
                  <c:v>45.11</c:v>
                </c:pt>
                <c:pt idx="384">
                  <c:v>45.33</c:v>
                </c:pt>
                <c:pt idx="385">
                  <c:v>44.95</c:v>
                </c:pt>
                <c:pt idx="386">
                  <c:v>45.22</c:v>
                </c:pt>
                <c:pt idx="387">
                  <c:v>45.15</c:v>
                </c:pt>
                <c:pt idx="388">
                  <c:v>45.17</c:v>
                </c:pt>
                <c:pt idx="389">
                  <c:v>45.005000000000003</c:v>
                </c:pt>
                <c:pt idx="390">
                  <c:v>44.87</c:v>
                </c:pt>
                <c:pt idx="391">
                  <c:v>44.88</c:v>
                </c:pt>
                <c:pt idx="392">
                  <c:v>45.43</c:v>
                </c:pt>
                <c:pt idx="393">
                  <c:v>45.09</c:v>
                </c:pt>
                <c:pt idx="394">
                  <c:v>44.96</c:v>
                </c:pt>
                <c:pt idx="395">
                  <c:v>45.26</c:v>
                </c:pt>
                <c:pt idx="396">
                  <c:v>45.91</c:v>
                </c:pt>
                <c:pt idx="397">
                  <c:v>46.47</c:v>
                </c:pt>
                <c:pt idx="398">
                  <c:v>46.76</c:v>
                </c:pt>
                <c:pt idx="399">
                  <c:v>46.84</c:v>
                </c:pt>
                <c:pt idx="400">
                  <c:v>47</c:v>
                </c:pt>
                <c:pt idx="401">
                  <c:v>46.695</c:v>
                </c:pt>
                <c:pt idx="402">
                  <c:v>46.24</c:v>
                </c:pt>
                <c:pt idx="403">
                  <c:v>46.76</c:v>
                </c:pt>
                <c:pt idx="404">
                  <c:v>46.52</c:v>
                </c:pt>
                <c:pt idx="405">
                  <c:v>46.68</c:v>
                </c:pt>
                <c:pt idx="406">
                  <c:v>47.52</c:v>
                </c:pt>
                <c:pt idx="407">
                  <c:v>47.06</c:v>
                </c:pt>
                <c:pt idx="408">
                  <c:v>46.56</c:v>
                </c:pt>
                <c:pt idx="409">
                  <c:v>47.08</c:v>
                </c:pt>
                <c:pt idx="410">
                  <c:v>46.04</c:v>
                </c:pt>
                <c:pt idx="411">
                  <c:v>46.41</c:v>
                </c:pt>
                <c:pt idx="412">
                  <c:v>46.44</c:v>
                </c:pt>
                <c:pt idx="413">
                  <c:v>46.36</c:v>
                </c:pt>
                <c:pt idx="414">
                  <c:v>45.9</c:v>
                </c:pt>
                <c:pt idx="415">
                  <c:v>45.76</c:v>
                </c:pt>
                <c:pt idx="416">
                  <c:v>46.09</c:v>
                </c:pt>
                <c:pt idx="417">
                  <c:v>46.09</c:v>
                </c:pt>
                <c:pt idx="418">
                  <c:v>45.53</c:v>
                </c:pt>
                <c:pt idx="419">
                  <c:v>46.78</c:v>
                </c:pt>
                <c:pt idx="420">
                  <c:v>45.85</c:v>
                </c:pt>
                <c:pt idx="421">
                  <c:v>44.03</c:v>
                </c:pt>
                <c:pt idx="422">
                  <c:v>43.65</c:v>
                </c:pt>
                <c:pt idx="423">
                  <c:v>43.73</c:v>
                </c:pt>
                <c:pt idx="424">
                  <c:v>43.22</c:v>
                </c:pt>
                <c:pt idx="425">
                  <c:v>42.74</c:v>
                </c:pt>
                <c:pt idx="426">
                  <c:v>43.63</c:v>
                </c:pt>
                <c:pt idx="427">
                  <c:v>44.08</c:v>
                </c:pt>
                <c:pt idx="428">
                  <c:v>44.88</c:v>
                </c:pt>
                <c:pt idx="429">
                  <c:v>44.38</c:v>
                </c:pt>
                <c:pt idx="430">
                  <c:v>45.02</c:v>
                </c:pt>
                <c:pt idx="431">
                  <c:v>46.13</c:v>
                </c:pt>
                <c:pt idx="432">
                  <c:v>45.91</c:v>
                </c:pt>
                <c:pt idx="433">
                  <c:v>46.49</c:v>
                </c:pt>
                <c:pt idx="434">
                  <c:v>46.62</c:v>
                </c:pt>
                <c:pt idx="435">
                  <c:v>46.05</c:v>
                </c:pt>
                <c:pt idx="436">
                  <c:v>46.95</c:v>
                </c:pt>
                <c:pt idx="437">
                  <c:v>47.44</c:v>
                </c:pt>
                <c:pt idx="438">
                  <c:v>47.57</c:v>
                </c:pt>
                <c:pt idx="439">
                  <c:v>47.86</c:v>
                </c:pt>
                <c:pt idx="440">
                  <c:v>48.7</c:v>
                </c:pt>
                <c:pt idx="441">
                  <c:v>48.68</c:v>
                </c:pt>
                <c:pt idx="442">
                  <c:v>48.89</c:v>
                </c:pt>
                <c:pt idx="443">
                  <c:v>48.87</c:v>
                </c:pt>
                <c:pt idx="444">
                  <c:v>48.78</c:v>
                </c:pt>
                <c:pt idx="445">
                  <c:v>49.61</c:v>
                </c:pt>
                <c:pt idx="446">
                  <c:v>49.58</c:v>
                </c:pt>
                <c:pt idx="447">
                  <c:v>49.46</c:v>
                </c:pt>
                <c:pt idx="448">
                  <c:v>48.74</c:v>
                </c:pt>
                <c:pt idx="449">
                  <c:v>48.22</c:v>
                </c:pt>
                <c:pt idx="450">
                  <c:v>48.7</c:v>
                </c:pt>
                <c:pt idx="451">
                  <c:v>47.98</c:v>
                </c:pt>
                <c:pt idx="452">
                  <c:v>47.59</c:v>
                </c:pt>
                <c:pt idx="453">
                  <c:v>47.47</c:v>
                </c:pt>
                <c:pt idx="454">
                  <c:v>47.75</c:v>
                </c:pt>
                <c:pt idx="455">
                  <c:v>47.81</c:v>
                </c:pt>
                <c:pt idx="456">
                  <c:v>48.62</c:v>
                </c:pt>
                <c:pt idx="457">
                  <c:v>48.46</c:v>
                </c:pt>
                <c:pt idx="458">
                  <c:v>48.08</c:v>
                </c:pt>
                <c:pt idx="459">
                  <c:v>48.84</c:v>
                </c:pt>
                <c:pt idx="460">
                  <c:v>48.42</c:v>
                </c:pt>
                <c:pt idx="461">
                  <c:v>47.695</c:v>
                </c:pt>
                <c:pt idx="462">
                  <c:v>47.59</c:v>
                </c:pt>
                <c:pt idx="463">
                  <c:v>46.9</c:v>
                </c:pt>
                <c:pt idx="464">
                  <c:v>47.17</c:v>
                </c:pt>
                <c:pt idx="465">
                  <c:v>46.95</c:v>
                </c:pt>
                <c:pt idx="466">
                  <c:v>46.67</c:v>
                </c:pt>
                <c:pt idx="467">
                  <c:v>45.16</c:v>
                </c:pt>
                <c:pt idx="468">
                  <c:v>45.74</c:v>
                </c:pt>
                <c:pt idx="469">
                  <c:v>47.52</c:v>
                </c:pt>
                <c:pt idx="470">
                  <c:v>47.66</c:v>
                </c:pt>
                <c:pt idx="471">
                  <c:v>47.98</c:v>
                </c:pt>
                <c:pt idx="472">
                  <c:v>48.45</c:v>
                </c:pt>
                <c:pt idx="473">
                  <c:v>48.14</c:v>
                </c:pt>
                <c:pt idx="474">
                  <c:v>47.88</c:v>
                </c:pt>
                <c:pt idx="475">
                  <c:v>47.45</c:v>
                </c:pt>
                <c:pt idx="476">
                  <c:v>47.02</c:v>
                </c:pt>
                <c:pt idx="477">
                  <c:v>46.45</c:v>
                </c:pt>
                <c:pt idx="478">
                  <c:v>46.76</c:v>
                </c:pt>
                <c:pt idx="479">
                  <c:v>46.325000000000003</c:v>
                </c:pt>
                <c:pt idx="480">
                  <c:v>45.65</c:v>
                </c:pt>
                <c:pt idx="481">
                  <c:v>46.23</c:v>
                </c:pt>
                <c:pt idx="482">
                  <c:v>47.59</c:v>
                </c:pt>
                <c:pt idx="483">
                  <c:v>47.19</c:v>
                </c:pt>
                <c:pt idx="484">
                  <c:v>46.6</c:v>
                </c:pt>
                <c:pt idx="485">
                  <c:v>46.354999999999997</c:v>
                </c:pt>
                <c:pt idx="486">
                  <c:v>45.954999999999998</c:v>
                </c:pt>
                <c:pt idx="487">
                  <c:v>45.48</c:v>
                </c:pt>
                <c:pt idx="488">
                  <c:v>46.24</c:v>
                </c:pt>
                <c:pt idx="489">
                  <c:v>46.39</c:v>
                </c:pt>
                <c:pt idx="490">
                  <c:v>45.92</c:v>
                </c:pt>
                <c:pt idx="491">
                  <c:v>47.13</c:v>
                </c:pt>
                <c:pt idx="492">
                  <c:v>47.18</c:v>
                </c:pt>
                <c:pt idx="493">
                  <c:v>47.01</c:v>
                </c:pt>
                <c:pt idx="494">
                  <c:v>42.66</c:v>
                </c:pt>
                <c:pt idx="495">
                  <c:v>41.19</c:v>
                </c:pt>
                <c:pt idx="496">
                  <c:v>42.01</c:v>
                </c:pt>
                <c:pt idx="497">
                  <c:v>40.4</c:v>
                </c:pt>
                <c:pt idx="498">
                  <c:v>41.28</c:v>
                </c:pt>
                <c:pt idx="499">
                  <c:v>41.6</c:v>
                </c:pt>
                <c:pt idx="500">
                  <c:v>41.84</c:v>
                </c:pt>
                <c:pt idx="501">
                  <c:v>42.45</c:v>
                </c:pt>
                <c:pt idx="502">
                  <c:v>42.41</c:v>
                </c:pt>
                <c:pt idx="503">
                  <c:v>42.36</c:v>
                </c:pt>
                <c:pt idx="504">
                  <c:v>42.6</c:v>
                </c:pt>
                <c:pt idx="505">
                  <c:v>42.38</c:v>
                </c:pt>
                <c:pt idx="506">
                  <c:v>43.09</c:v>
                </c:pt>
                <c:pt idx="507">
                  <c:v>43.87</c:v>
                </c:pt>
                <c:pt idx="508">
                  <c:v>43.58</c:v>
                </c:pt>
                <c:pt idx="509">
                  <c:v>43.53</c:v>
                </c:pt>
                <c:pt idx="510">
                  <c:v>43.5</c:v>
                </c:pt>
                <c:pt idx="511">
                  <c:v>43.854999999999997</c:v>
                </c:pt>
                <c:pt idx="512">
                  <c:v>44.15</c:v>
                </c:pt>
                <c:pt idx="513">
                  <c:v>44.09</c:v>
                </c:pt>
                <c:pt idx="514">
                  <c:v>43.99</c:v>
                </c:pt>
                <c:pt idx="515">
                  <c:v>44.055</c:v>
                </c:pt>
                <c:pt idx="516">
                  <c:v>43.85</c:v>
                </c:pt>
                <c:pt idx="517">
                  <c:v>43.88</c:v>
                </c:pt>
                <c:pt idx="518">
                  <c:v>43.28</c:v>
                </c:pt>
                <c:pt idx="519">
                  <c:v>43.055</c:v>
                </c:pt>
                <c:pt idx="520">
                  <c:v>43.11</c:v>
                </c:pt>
                <c:pt idx="521">
                  <c:v>42.36</c:v>
                </c:pt>
                <c:pt idx="522">
                  <c:v>42.85</c:v>
                </c:pt>
                <c:pt idx="523">
                  <c:v>42.03</c:v>
                </c:pt>
                <c:pt idx="524">
                  <c:v>41.98</c:v>
                </c:pt>
                <c:pt idx="525">
                  <c:v>41.02</c:v>
                </c:pt>
                <c:pt idx="526">
                  <c:v>41.38</c:v>
                </c:pt>
                <c:pt idx="527">
                  <c:v>41.56</c:v>
                </c:pt>
                <c:pt idx="528">
                  <c:v>41.695</c:v>
                </c:pt>
                <c:pt idx="529">
                  <c:v>42.5</c:v>
                </c:pt>
                <c:pt idx="530">
                  <c:v>42.284999999999997</c:v>
                </c:pt>
                <c:pt idx="531">
                  <c:v>42.88</c:v>
                </c:pt>
                <c:pt idx="532">
                  <c:v>42.854999999999997</c:v>
                </c:pt>
                <c:pt idx="533">
                  <c:v>42.9</c:v>
                </c:pt>
                <c:pt idx="534">
                  <c:v>41.46</c:v>
                </c:pt>
                <c:pt idx="535">
                  <c:v>41.21</c:v>
                </c:pt>
                <c:pt idx="536">
                  <c:v>40.97</c:v>
                </c:pt>
                <c:pt idx="537">
                  <c:v>40.96</c:v>
                </c:pt>
                <c:pt idx="538">
                  <c:v>40.655000000000001</c:v>
                </c:pt>
                <c:pt idx="539">
                  <c:v>40.72</c:v>
                </c:pt>
                <c:pt idx="540">
                  <c:v>40.29</c:v>
                </c:pt>
                <c:pt idx="541">
                  <c:v>41.545000000000002</c:v>
                </c:pt>
                <c:pt idx="542">
                  <c:v>41.53</c:v>
                </c:pt>
                <c:pt idx="543">
                  <c:v>41.42</c:v>
                </c:pt>
                <c:pt idx="544">
                  <c:v>41.48</c:v>
                </c:pt>
                <c:pt idx="545">
                  <c:v>41.72</c:v>
                </c:pt>
                <c:pt idx="546">
                  <c:v>41.76</c:v>
                </c:pt>
                <c:pt idx="547">
                  <c:v>41.65</c:v>
                </c:pt>
                <c:pt idx="548">
                  <c:v>42.255000000000003</c:v>
                </c:pt>
                <c:pt idx="549">
                  <c:v>42.16</c:v>
                </c:pt>
                <c:pt idx="550">
                  <c:v>41.615000000000002</c:v>
                </c:pt>
                <c:pt idx="551">
                  <c:v>42.905000000000001</c:v>
                </c:pt>
                <c:pt idx="552">
                  <c:v>42.634999999999998</c:v>
                </c:pt>
                <c:pt idx="553">
                  <c:v>42.984999999999999</c:v>
                </c:pt>
                <c:pt idx="554">
                  <c:v>43.34</c:v>
                </c:pt>
                <c:pt idx="555">
                  <c:v>47.87</c:v>
                </c:pt>
                <c:pt idx="556">
                  <c:v>48.03</c:v>
                </c:pt>
                <c:pt idx="557">
                  <c:v>49.155000000000001</c:v>
                </c:pt>
                <c:pt idx="558">
                  <c:v>49.06</c:v>
                </c:pt>
                <c:pt idx="559">
                  <c:v>48.64</c:v>
                </c:pt>
                <c:pt idx="560">
                  <c:v>48.655000000000001</c:v>
                </c:pt>
                <c:pt idx="561">
                  <c:v>48.24</c:v>
                </c:pt>
                <c:pt idx="562">
                  <c:v>47.6</c:v>
                </c:pt>
                <c:pt idx="563">
                  <c:v>46.28</c:v>
                </c:pt>
                <c:pt idx="564">
                  <c:v>46.7</c:v>
                </c:pt>
                <c:pt idx="565">
                  <c:v>47.75</c:v>
                </c:pt>
                <c:pt idx="566">
                  <c:v>47.37</c:v>
                </c:pt>
                <c:pt idx="567">
                  <c:v>47.35</c:v>
                </c:pt>
                <c:pt idx="568">
                  <c:v>47.625</c:v>
                </c:pt>
                <c:pt idx="569">
                  <c:v>48.72</c:v>
                </c:pt>
                <c:pt idx="570">
                  <c:v>48.295000000000002</c:v>
                </c:pt>
                <c:pt idx="571">
                  <c:v>48.01</c:v>
                </c:pt>
                <c:pt idx="572">
                  <c:v>47.58</c:v>
                </c:pt>
                <c:pt idx="573">
                  <c:v>47.58</c:v>
                </c:pt>
                <c:pt idx="574">
                  <c:v>47.42</c:v>
                </c:pt>
                <c:pt idx="575">
                  <c:v>46.9</c:v>
                </c:pt>
                <c:pt idx="576">
                  <c:v>46.59</c:v>
                </c:pt>
                <c:pt idx="577">
                  <c:v>47.61</c:v>
                </c:pt>
                <c:pt idx="578">
                  <c:v>47.45</c:v>
                </c:pt>
                <c:pt idx="579">
                  <c:v>46.86</c:v>
                </c:pt>
                <c:pt idx="580">
                  <c:v>47.23</c:v>
                </c:pt>
                <c:pt idx="581">
                  <c:v>46.92</c:v>
                </c:pt>
                <c:pt idx="582">
                  <c:v>46.85</c:v>
                </c:pt>
                <c:pt idx="583">
                  <c:v>46.36</c:v>
                </c:pt>
                <c:pt idx="584">
                  <c:v>46.14</c:v>
                </c:pt>
                <c:pt idx="585">
                  <c:v>45.73</c:v>
                </c:pt>
                <c:pt idx="586">
                  <c:v>45.65</c:v>
                </c:pt>
                <c:pt idx="587">
                  <c:v>46.61</c:v>
                </c:pt>
                <c:pt idx="588">
                  <c:v>46.44</c:v>
                </c:pt>
                <c:pt idx="589">
                  <c:v>45.97</c:v>
                </c:pt>
                <c:pt idx="590">
                  <c:v>45.475000000000001</c:v>
                </c:pt>
                <c:pt idx="591">
                  <c:v>45.83</c:v>
                </c:pt>
                <c:pt idx="592">
                  <c:v>45.97</c:v>
                </c:pt>
                <c:pt idx="593">
                  <c:v>46.72</c:v>
                </c:pt>
                <c:pt idx="594">
                  <c:v>46.1</c:v>
                </c:pt>
                <c:pt idx="595">
                  <c:v>46.23</c:v>
                </c:pt>
                <c:pt idx="596">
                  <c:v>45.91</c:v>
                </c:pt>
                <c:pt idx="597">
                  <c:v>45.634999999999998</c:v>
                </c:pt>
                <c:pt idx="598">
                  <c:v>45.65</c:v>
                </c:pt>
                <c:pt idx="599">
                  <c:v>45.26</c:v>
                </c:pt>
                <c:pt idx="600">
                  <c:v>44.37</c:v>
                </c:pt>
                <c:pt idx="601">
                  <c:v>44.15</c:v>
                </c:pt>
                <c:pt idx="602">
                  <c:v>44.445</c:v>
                </c:pt>
                <c:pt idx="603">
                  <c:v>44.4</c:v>
                </c:pt>
                <c:pt idx="604">
                  <c:v>44.39</c:v>
                </c:pt>
                <c:pt idx="605">
                  <c:v>44.3</c:v>
                </c:pt>
                <c:pt idx="606">
                  <c:v>44.24</c:v>
                </c:pt>
                <c:pt idx="607">
                  <c:v>44.52</c:v>
                </c:pt>
                <c:pt idx="608">
                  <c:v>44.61</c:v>
                </c:pt>
                <c:pt idx="609">
                  <c:v>45.54</c:v>
                </c:pt>
                <c:pt idx="610">
                  <c:v>45.62</c:v>
                </c:pt>
                <c:pt idx="611">
                  <c:v>45.76</c:v>
                </c:pt>
                <c:pt idx="612">
                  <c:v>46.66</c:v>
                </c:pt>
                <c:pt idx="613">
                  <c:v>46.62</c:v>
                </c:pt>
                <c:pt idx="614">
                  <c:v>46.92</c:v>
                </c:pt>
                <c:pt idx="615">
                  <c:v>47.28</c:v>
                </c:pt>
                <c:pt idx="616">
                  <c:v>45.54</c:v>
                </c:pt>
                <c:pt idx="617">
                  <c:v>46.11</c:v>
                </c:pt>
                <c:pt idx="618">
                  <c:v>45.94</c:v>
                </c:pt>
                <c:pt idx="619">
                  <c:v>45.35</c:v>
                </c:pt>
                <c:pt idx="620">
                  <c:v>45.34</c:v>
                </c:pt>
                <c:pt idx="621">
                  <c:v>46.29</c:v>
                </c:pt>
                <c:pt idx="622">
                  <c:v>46.88</c:v>
                </c:pt>
                <c:pt idx="623">
                  <c:v>46.7</c:v>
                </c:pt>
                <c:pt idx="624">
                  <c:v>46.81</c:v>
                </c:pt>
                <c:pt idx="625">
                  <c:v>47.54</c:v>
                </c:pt>
                <c:pt idx="626">
                  <c:v>47.58</c:v>
                </c:pt>
                <c:pt idx="627">
                  <c:v>46.62</c:v>
                </c:pt>
                <c:pt idx="628">
                  <c:v>46.74</c:v>
                </c:pt>
                <c:pt idx="629">
                  <c:v>47.33</c:v>
                </c:pt>
                <c:pt idx="630">
                  <c:v>46.41</c:v>
                </c:pt>
                <c:pt idx="631">
                  <c:v>46.74</c:v>
                </c:pt>
                <c:pt idx="632">
                  <c:v>46.73</c:v>
                </c:pt>
                <c:pt idx="633">
                  <c:v>47</c:v>
                </c:pt>
                <c:pt idx="634">
                  <c:v>47.32</c:v>
                </c:pt>
                <c:pt idx="635">
                  <c:v>47.27</c:v>
                </c:pt>
                <c:pt idx="636">
                  <c:v>46.61</c:v>
                </c:pt>
                <c:pt idx="637">
                  <c:v>45.66</c:v>
                </c:pt>
                <c:pt idx="638">
                  <c:v>43.07</c:v>
                </c:pt>
                <c:pt idx="639">
                  <c:v>41.68</c:v>
                </c:pt>
                <c:pt idx="640">
                  <c:v>40.47</c:v>
                </c:pt>
                <c:pt idx="641">
                  <c:v>42.71</c:v>
                </c:pt>
                <c:pt idx="642">
                  <c:v>43.9</c:v>
                </c:pt>
                <c:pt idx="643">
                  <c:v>43.93</c:v>
                </c:pt>
                <c:pt idx="644">
                  <c:v>43.52</c:v>
                </c:pt>
                <c:pt idx="645">
                  <c:v>41.82</c:v>
                </c:pt>
                <c:pt idx="646">
                  <c:v>43.36</c:v>
                </c:pt>
                <c:pt idx="647">
                  <c:v>43.5</c:v>
                </c:pt>
                <c:pt idx="648">
                  <c:v>42.61</c:v>
                </c:pt>
                <c:pt idx="649">
                  <c:v>43.89</c:v>
                </c:pt>
                <c:pt idx="650">
                  <c:v>43.07</c:v>
                </c:pt>
                <c:pt idx="651">
                  <c:v>43.29</c:v>
                </c:pt>
                <c:pt idx="652">
                  <c:v>43.48</c:v>
                </c:pt>
                <c:pt idx="653">
                  <c:v>43.04</c:v>
                </c:pt>
                <c:pt idx="654">
                  <c:v>43.98</c:v>
                </c:pt>
                <c:pt idx="655">
                  <c:v>44.3</c:v>
                </c:pt>
                <c:pt idx="656">
                  <c:v>44.25</c:v>
                </c:pt>
                <c:pt idx="657">
                  <c:v>43.48</c:v>
                </c:pt>
                <c:pt idx="658">
                  <c:v>44.11</c:v>
                </c:pt>
                <c:pt idx="659">
                  <c:v>43.9</c:v>
                </c:pt>
                <c:pt idx="660">
                  <c:v>43.87</c:v>
                </c:pt>
                <c:pt idx="661">
                  <c:v>43.91</c:v>
                </c:pt>
                <c:pt idx="662">
                  <c:v>43.94</c:v>
                </c:pt>
                <c:pt idx="663">
                  <c:v>43.29</c:v>
                </c:pt>
                <c:pt idx="664">
                  <c:v>43.44</c:v>
                </c:pt>
                <c:pt idx="665">
                  <c:v>44.26</c:v>
                </c:pt>
                <c:pt idx="666">
                  <c:v>44.61</c:v>
                </c:pt>
                <c:pt idx="667">
                  <c:v>45.57</c:v>
                </c:pt>
                <c:pt idx="668">
                  <c:v>46.63</c:v>
                </c:pt>
                <c:pt idx="669">
                  <c:v>46.75</c:v>
                </c:pt>
                <c:pt idx="670">
                  <c:v>46.8</c:v>
                </c:pt>
                <c:pt idx="671">
                  <c:v>47.45</c:v>
                </c:pt>
                <c:pt idx="672">
                  <c:v>47.11</c:v>
                </c:pt>
                <c:pt idx="673">
                  <c:v>47</c:v>
                </c:pt>
                <c:pt idx="674">
                  <c:v>46.89</c:v>
                </c:pt>
                <c:pt idx="675">
                  <c:v>46.68</c:v>
                </c:pt>
                <c:pt idx="676">
                  <c:v>47.01</c:v>
                </c:pt>
                <c:pt idx="677">
                  <c:v>47.51</c:v>
                </c:pt>
                <c:pt idx="678">
                  <c:v>47.62</c:v>
                </c:pt>
                <c:pt idx="679">
                  <c:v>47.77</c:v>
                </c:pt>
                <c:pt idx="680">
                  <c:v>47.2</c:v>
                </c:pt>
                <c:pt idx="681">
                  <c:v>48.03</c:v>
                </c:pt>
                <c:pt idx="682">
                  <c:v>52.87</c:v>
                </c:pt>
                <c:pt idx="683">
                  <c:v>54.25</c:v>
                </c:pt>
                <c:pt idx="684">
                  <c:v>53.69</c:v>
                </c:pt>
                <c:pt idx="685">
                  <c:v>53.98</c:v>
                </c:pt>
                <c:pt idx="686">
                  <c:v>53.36</c:v>
                </c:pt>
                <c:pt idx="687">
                  <c:v>52.64</c:v>
                </c:pt>
                <c:pt idx="688">
                  <c:v>53.24</c:v>
                </c:pt>
                <c:pt idx="689">
                  <c:v>54.15</c:v>
                </c:pt>
                <c:pt idx="690">
                  <c:v>54.4</c:v>
                </c:pt>
                <c:pt idx="691">
                  <c:v>54.38</c:v>
                </c:pt>
                <c:pt idx="692">
                  <c:v>54.92</c:v>
                </c:pt>
                <c:pt idx="693">
                  <c:v>54.16</c:v>
                </c:pt>
                <c:pt idx="694">
                  <c:v>53.51</c:v>
                </c:pt>
                <c:pt idx="695">
                  <c:v>53.65</c:v>
                </c:pt>
                <c:pt idx="696">
                  <c:v>53.32</c:v>
                </c:pt>
                <c:pt idx="697">
                  <c:v>52.84</c:v>
                </c:pt>
                <c:pt idx="698">
                  <c:v>53.765000000000001</c:v>
                </c:pt>
                <c:pt idx="699">
                  <c:v>52.97</c:v>
                </c:pt>
                <c:pt idx="700">
                  <c:v>53.85</c:v>
                </c:pt>
                <c:pt idx="701">
                  <c:v>53.94</c:v>
                </c:pt>
                <c:pt idx="702">
                  <c:v>54.19</c:v>
                </c:pt>
                <c:pt idx="703">
                  <c:v>54.19</c:v>
                </c:pt>
                <c:pt idx="704">
                  <c:v>54.25</c:v>
                </c:pt>
                <c:pt idx="705">
                  <c:v>53.69</c:v>
                </c:pt>
                <c:pt idx="706">
                  <c:v>53.93</c:v>
                </c:pt>
                <c:pt idx="707">
                  <c:v>54.35</c:v>
                </c:pt>
                <c:pt idx="708">
                  <c:v>55.22</c:v>
                </c:pt>
                <c:pt idx="709">
                  <c:v>55.21</c:v>
                </c:pt>
                <c:pt idx="710">
                  <c:v>54.2</c:v>
                </c:pt>
                <c:pt idx="711">
                  <c:v>55.91</c:v>
                </c:pt>
                <c:pt idx="712">
                  <c:v>55.81</c:v>
                </c:pt>
                <c:pt idx="713">
                  <c:v>55.79</c:v>
                </c:pt>
                <c:pt idx="714">
                  <c:v>54.98</c:v>
                </c:pt>
                <c:pt idx="715">
                  <c:v>55.27</c:v>
                </c:pt>
                <c:pt idx="716">
                  <c:v>54.06</c:v>
                </c:pt>
                <c:pt idx="717">
                  <c:v>55.14</c:v>
                </c:pt>
                <c:pt idx="718">
                  <c:v>55.2</c:v>
                </c:pt>
                <c:pt idx="719">
                  <c:v>56.13</c:v>
                </c:pt>
                <c:pt idx="720">
                  <c:v>55.7</c:v>
                </c:pt>
                <c:pt idx="721">
                  <c:v>54.13</c:v>
                </c:pt>
                <c:pt idx="722">
                  <c:v>54.83</c:v>
                </c:pt>
                <c:pt idx="723">
                  <c:v>55.35</c:v>
                </c:pt>
                <c:pt idx="724">
                  <c:v>55.82</c:v>
                </c:pt>
                <c:pt idx="725">
                  <c:v>55.67</c:v>
                </c:pt>
                <c:pt idx="726">
                  <c:v>55.95</c:v>
                </c:pt>
                <c:pt idx="727">
                  <c:v>56.55</c:v>
                </c:pt>
                <c:pt idx="728">
                  <c:v>56.31</c:v>
                </c:pt>
                <c:pt idx="729">
                  <c:v>55.48</c:v>
                </c:pt>
                <c:pt idx="730">
                  <c:v>54.8</c:v>
                </c:pt>
                <c:pt idx="731">
                  <c:v>55.05</c:v>
                </c:pt>
                <c:pt idx="732">
                  <c:v>54.05</c:v>
                </c:pt>
                <c:pt idx="733">
                  <c:v>52.17</c:v>
                </c:pt>
                <c:pt idx="734">
                  <c:v>52.33</c:v>
                </c:pt>
                <c:pt idx="735">
                  <c:v>52.3</c:v>
                </c:pt>
                <c:pt idx="736">
                  <c:v>52.78</c:v>
                </c:pt>
                <c:pt idx="737">
                  <c:v>51.64</c:v>
                </c:pt>
                <c:pt idx="738">
                  <c:v>53.11</c:v>
                </c:pt>
                <c:pt idx="739">
                  <c:v>50.99</c:v>
                </c:pt>
                <c:pt idx="740">
                  <c:v>50.56</c:v>
                </c:pt>
                <c:pt idx="741">
                  <c:v>50.79</c:v>
                </c:pt>
                <c:pt idx="742">
                  <c:v>50.48</c:v>
                </c:pt>
                <c:pt idx="743">
                  <c:v>52.29</c:v>
                </c:pt>
                <c:pt idx="744">
                  <c:v>51.79</c:v>
                </c:pt>
                <c:pt idx="745">
                  <c:v>52.17</c:v>
                </c:pt>
                <c:pt idx="746">
                  <c:v>51.22</c:v>
                </c:pt>
                <c:pt idx="747">
                  <c:v>52.055</c:v>
                </c:pt>
                <c:pt idx="748">
                  <c:v>55.09</c:v>
                </c:pt>
                <c:pt idx="749">
                  <c:v>54.71</c:v>
                </c:pt>
                <c:pt idx="750">
                  <c:v>53</c:v>
                </c:pt>
                <c:pt idx="751">
                  <c:v>52.16</c:v>
                </c:pt>
                <c:pt idx="752">
                  <c:v>52</c:v>
                </c:pt>
                <c:pt idx="753">
                  <c:v>50.16</c:v>
                </c:pt>
                <c:pt idx="754">
                  <c:v>49.41</c:v>
                </c:pt>
                <c:pt idx="755">
                  <c:v>49.28</c:v>
                </c:pt>
                <c:pt idx="756">
                  <c:v>49.71</c:v>
                </c:pt>
                <c:pt idx="757">
                  <c:v>49.69</c:v>
                </c:pt>
                <c:pt idx="758">
                  <c:v>50.5</c:v>
                </c:pt>
                <c:pt idx="759">
                  <c:v>51.09</c:v>
                </c:pt>
                <c:pt idx="760">
                  <c:v>52.42</c:v>
                </c:pt>
                <c:pt idx="761">
                  <c:v>52.19</c:v>
                </c:pt>
                <c:pt idx="762">
                  <c:v>51.82</c:v>
                </c:pt>
                <c:pt idx="763">
                  <c:v>52.65</c:v>
                </c:pt>
                <c:pt idx="764">
                  <c:v>51.18</c:v>
                </c:pt>
                <c:pt idx="765">
                  <c:v>51.36</c:v>
                </c:pt>
                <c:pt idx="766">
                  <c:v>52.1</c:v>
                </c:pt>
                <c:pt idx="767">
                  <c:v>51.3</c:v>
                </c:pt>
                <c:pt idx="768">
                  <c:v>50.88</c:v>
                </c:pt>
                <c:pt idx="769">
                  <c:v>52.58</c:v>
                </c:pt>
                <c:pt idx="770">
                  <c:v>52.95</c:v>
                </c:pt>
                <c:pt idx="771">
                  <c:v>52.35</c:v>
                </c:pt>
                <c:pt idx="772">
                  <c:v>52.03</c:v>
                </c:pt>
                <c:pt idx="773">
                  <c:v>51.03</c:v>
                </c:pt>
                <c:pt idx="774">
                  <c:v>51.65</c:v>
                </c:pt>
                <c:pt idx="775">
                  <c:v>52.84</c:v>
                </c:pt>
                <c:pt idx="776">
                  <c:v>52.05</c:v>
                </c:pt>
                <c:pt idx="777">
                  <c:v>53.07</c:v>
                </c:pt>
                <c:pt idx="778">
                  <c:v>53.17</c:v>
                </c:pt>
                <c:pt idx="779">
                  <c:v>53.59</c:v>
                </c:pt>
                <c:pt idx="780">
                  <c:v>54.35</c:v>
                </c:pt>
                <c:pt idx="781">
                  <c:v>54.66</c:v>
                </c:pt>
                <c:pt idx="782">
                  <c:v>53.49</c:v>
                </c:pt>
                <c:pt idx="783">
                  <c:v>53.86</c:v>
                </c:pt>
                <c:pt idx="784">
                  <c:v>54.07</c:v>
                </c:pt>
                <c:pt idx="785">
                  <c:v>53.97</c:v>
                </c:pt>
                <c:pt idx="786">
                  <c:v>54.21</c:v>
                </c:pt>
                <c:pt idx="787">
                  <c:v>53.54</c:v>
                </c:pt>
                <c:pt idx="788">
                  <c:v>54.71</c:v>
                </c:pt>
                <c:pt idx="789">
                  <c:v>55.05</c:v>
                </c:pt>
                <c:pt idx="790">
                  <c:v>55.23</c:v>
                </c:pt>
                <c:pt idx="791">
                  <c:v>55.57</c:v>
                </c:pt>
                <c:pt idx="792">
                  <c:v>55.43</c:v>
                </c:pt>
                <c:pt idx="793">
                  <c:v>54.56</c:v>
                </c:pt>
                <c:pt idx="794">
                  <c:v>55.12</c:v>
                </c:pt>
                <c:pt idx="795">
                  <c:v>54.46</c:v>
                </c:pt>
                <c:pt idx="796">
                  <c:v>54.42</c:v>
                </c:pt>
                <c:pt idx="797">
                  <c:v>54.31</c:v>
                </c:pt>
                <c:pt idx="798">
                  <c:v>54.65</c:v>
                </c:pt>
                <c:pt idx="799">
                  <c:v>55.35</c:v>
                </c:pt>
                <c:pt idx="800">
                  <c:v>55.36</c:v>
                </c:pt>
                <c:pt idx="801">
                  <c:v>55.65</c:v>
                </c:pt>
                <c:pt idx="802">
                  <c:v>56.46</c:v>
                </c:pt>
                <c:pt idx="803">
                  <c:v>56.39</c:v>
                </c:pt>
                <c:pt idx="804">
                  <c:v>55.59</c:v>
                </c:pt>
                <c:pt idx="805">
                  <c:v>55.78</c:v>
                </c:pt>
                <c:pt idx="806">
                  <c:v>51.78</c:v>
                </c:pt>
                <c:pt idx="807">
                  <c:v>52.11</c:v>
                </c:pt>
                <c:pt idx="808">
                  <c:v>51.44</c:v>
                </c:pt>
                <c:pt idx="809">
                  <c:v>50.94</c:v>
                </c:pt>
                <c:pt idx="810">
                  <c:v>49.9</c:v>
                </c:pt>
                <c:pt idx="811">
                  <c:v>49.87</c:v>
                </c:pt>
                <c:pt idx="812">
                  <c:v>50.61</c:v>
                </c:pt>
                <c:pt idx="813">
                  <c:v>49.78</c:v>
                </c:pt>
                <c:pt idx="814">
                  <c:v>49.87</c:v>
                </c:pt>
                <c:pt idx="815">
                  <c:v>49.94</c:v>
                </c:pt>
                <c:pt idx="816">
                  <c:v>50.39</c:v>
                </c:pt>
                <c:pt idx="817">
                  <c:v>50.07</c:v>
                </c:pt>
                <c:pt idx="818">
                  <c:v>51.02</c:v>
                </c:pt>
                <c:pt idx="819">
                  <c:v>51.05</c:v>
                </c:pt>
                <c:pt idx="820">
                  <c:v>51.51</c:v>
                </c:pt>
                <c:pt idx="821">
                  <c:v>51.08</c:v>
                </c:pt>
                <c:pt idx="822">
                  <c:v>51.83</c:v>
                </c:pt>
                <c:pt idx="823">
                  <c:v>50.51</c:v>
                </c:pt>
                <c:pt idx="824">
                  <c:v>50.81</c:v>
                </c:pt>
                <c:pt idx="825">
                  <c:v>50.32</c:v>
                </c:pt>
                <c:pt idx="826">
                  <c:v>50.62</c:v>
                </c:pt>
                <c:pt idx="827">
                  <c:v>50.03</c:v>
                </c:pt>
                <c:pt idx="828">
                  <c:v>51.59</c:v>
                </c:pt>
                <c:pt idx="829">
                  <c:v>52.12</c:v>
                </c:pt>
                <c:pt idx="830">
                  <c:v>51.89</c:v>
                </c:pt>
                <c:pt idx="831">
                  <c:v>52.32</c:v>
                </c:pt>
                <c:pt idx="832">
                  <c:v>53</c:v>
                </c:pt>
                <c:pt idx="833">
                  <c:v>52.85</c:v>
                </c:pt>
                <c:pt idx="834">
                  <c:v>52.48</c:v>
                </c:pt>
                <c:pt idx="835">
                  <c:v>51.79</c:v>
                </c:pt>
                <c:pt idx="836">
                  <c:v>52.13</c:v>
                </c:pt>
                <c:pt idx="837">
                  <c:v>52.1</c:v>
                </c:pt>
                <c:pt idx="838">
                  <c:v>52.04</c:v>
                </c:pt>
                <c:pt idx="839">
                  <c:v>51.62</c:v>
                </c:pt>
                <c:pt idx="840">
                  <c:v>51.48</c:v>
                </c:pt>
                <c:pt idx="841">
                  <c:v>50.14</c:v>
                </c:pt>
                <c:pt idx="842">
                  <c:v>49.83</c:v>
                </c:pt>
                <c:pt idx="843">
                  <c:v>49.69</c:v>
                </c:pt>
                <c:pt idx="844">
                  <c:v>50.39</c:v>
                </c:pt>
                <c:pt idx="845">
                  <c:v>50.13</c:v>
                </c:pt>
                <c:pt idx="846">
                  <c:v>50.07</c:v>
                </c:pt>
                <c:pt idx="847">
                  <c:v>51.19</c:v>
                </c:pt>
                <c:pt idx="848">
                  <c:v>50.99</c:v>
                </c:pt>
                <c:pt idx="849">
                  <c:v>51.91</c:v>
                </c:pt>
                <c:pt idx="850">
                  <c:v>49.83</c:v>
                </c:pt>
                <c:pt idx="851">
                  <c:v>48.43</c:v>
                </c:pt>
                <c:pt idx="852">
                  <c:v>49.44</c:v>
                </c:pt>
                <c:pt idx="853">
                  <c:v>50.54</c:v>
                </c:pt>
                <c:pt idx="854">
                  <c:v>51.17</c:v>
                </c:pt>
                <c:pt idx="855">
                  <c:v>51.16</c:v>
                </c:pt>
                <c:pt idx="856">
                  <c:v>51.17</c:v>
                </c:pt>
                <c:pt idx="857">
                  <c:v>51.38</c:v>
                </c:pt>
                <c:pt idx="858">
                  <c:v>51.38</c:v>
                </c:pt>
                <c:pt idx="859">
                  <c:v>52.3</c:v>
                </c:pt>
                <c:pt idx="860">
                  <c:v>52.59</c:v>
                </c:pt>
                <c:pt idx="861">
                  <c:v>53.21</c:v>
                </c:pt>
                <c:pt idx="862">
                  <c:v>53.51</c:v>
                </c:pt>
                <c:pt idx="863">
                  <c:v>53.74</c:v>
                </c:pt>
                <c:pt idx="864">
                  <c:v>53.7</c:v>
                </c:pt>
                <c:pt idx="865">
                  <c:v>53.96</c:v>
                </c:pt>
                <c:pt idx="866">
                  <c:v>53.09</c:v>
                </c:pt>
                <c:pt idx="867">
                  <c:v>55.91</c:v>
                </c:pt>
                <c:pt idx="868">
                  <c:v>55.8</c:v>
                </c:pt>
                <c:pt idx="869">
                  <c:v>56.57</c:v>
                </c:pt>
                <c:pt idx="870">
                  <c:v>56.73</c:v>
                </c:pt>
                <c:pt idx="871">
                  <c:v>56.76</c:v>
                </c:pt>
                <c:pt idx="872">
                  <c:v>56.19</c:v>
                </c:pt>
                <c:pt idx="873">
                  <c:v>56.21</c:v>
                </c:pt>
                <c:pt idx="874">
                  <c:v>56.68</c:v>
                </c:pt>
                <c:pt idx="875">
                  <c:v>56.58</c:v>
                </c:pt>
                <c:pt idx="876">
                  <c:v>56.58</c:v>
                </c:pt>
                <c:pt idx="877">
                  <c:v>56.97</c:v>
                </c:pt>
                <c:pt idx="878">
                  <c:v>57.39</c:v>
                </c:pt>
                <c:pt idx="879">
                  <c:v>57.96</c:v>
                </c:pt>
                <c:pt idx="880">
                  <c:v>58.06</c:v>
                </c:pt>
                <c:pt idx="881">
                  <c:v>58.2</c:v>
                </c:pt>
                <c:pt idx="882">
                  <c:v>58.02</c:v>
                </c:pt>
                <c:pt idx="883">
                  <c:v>58.3</c:v>
                </c:pt>
                <c:pt idx="884">
                  <c:v>57.94</c:v>
                </c:pt>
                <c:pt idx="885">
                  <c:v>58.12</c:v>
                </c:pt>
                <c:pt idx="886">
                  <c:v>57.44</c:v>
                </c:pt>
                <c:pt idx="887">
                  <c:v>57.56</c:v>
                </c:pt>
                <c:pt idx="888">
                  <c:v>57.6</c:v>
                </c:pt>
                <c:pt idx="889">
                  <c:v>57.62</c:v>
                </c:pt>
                <c:pt idx="890">
                  <c:v>57.67</c:v>
                </c:pt>
                <c:pt idx="891">
                  <c:v>57.89</c:v>
                </c:pt>
                <c:pt idx="892">
                  <c:v>57.95</c:v>
                </c:pt>
                <c:pt idx="893">
                  <c:v>58.17</c:v>
                </c:pt>
                <c:pt idx="894">
                  <c:v>58.03</c:v>
                </c:pt>
                <c:pt idx="895">
                  <c:v>58.1</c:v>
                </c:pt>
                <c:pt idx="896">
                  <c:v>57.89</c:v>
                </c:pt>
                <c:pt idx="897">
                  <c:v>57.46</c:v>
                </c:pt>
                <c:pt idx="898">
                  <c:v>57.59</c:v>
                </c:pt>
                <c:pt idx="899">
                  <c:v>57.67</c:v>
                </c:pt>
                <c:pt idx="900">
                  <c:v>57.61</c:v>
                </c:pt>
                <c:pt idx="901">
                  <c:v>57.66</c:v>
                </c:pt>
                <c:pt idx="902">
                  <c:v>57.43</c:v>
                </c:pt>
                <c:pt idx="903">
                  <c:v>56.21</c:v>
                </c:pt>
                <c:pt idx="904">
                  <c:v>57.05</c:v>
                </c:pt>
                <c:pt idx="905">
                  <c:v>56.53</c:v>
                </c:pt>
                <c:pt idx="906">
                  <c:v>56.26</c:v>
                </c:pt>
                <c:pt idx="907">
                  <c:v>57.19</c:v>
                </c:pt>
                <c:pt idx="908">
                  <c:v>57.25</c:v>
                </c:pt>
                <c:pt idx="909">
                  <c:v>56.93</c:v>
                </c:pt>
                <c:pt idx="910">
                  <c:v>56.81</c:v>
                </c:pt>
                <c:pt idx="911">
                  <c:v>57.76</c:v>
                </c:pt>
                <c:pt idx="912">
                  <c:v>57.82</c:v>
                </c:pt>
                <c:pt idx="913">
                  <c:v>57.43</c:v>
                </c:pt>
                <c:pt idx="914">
                  <c:v>56.9</c:v>
                </c:pt>
                <c:pt idx="915">
                  <c:v>57.95</c:v>
                </c:pt>
                <c:pt idx="916">
                  <c:v>58.03</c:v>
                </c:pt>
                <c:pt idx="917">
                  <c:v>57.4</c:v>
                </c:pt>
                <c:pt idx="918">
                  <c:v>57.6</c:v>
                </c:pt>
                <c:pt idx="919">
                  <c:v>57.42</c:v>
                </c:pt>
                <c:pt idx="920">
                  <c:v>57.24</c:v>
                </c:pt>
                <c:pt idx="921">
                  <c:v>57.64</c:v>
                </c:pt>
                <c:pt idx="922">
                  <c:v>57.74</c:v>
                </c:pt>
                <c:pt idx="923">
                  <c:v>57.8</c:v>
                </c:pt>
                <c:pt idx="924">
                  <c:v>58.04</c:v>
                </c:pt>
                <c:pt idx="925">
                  <c:v>57.19</c:v>
                </c:pt>
                <c:pt idx="926">
                  <c:v>57.11</c:v>
                </c:pt>
                <c:pt idx="927">
                  <c:v>56.92</c:v>
                </c:pt>
                <c:pt idx="928">
                  <c:v>57.42</c:v>
                </c:pt>
                <c:pt idx="929">
                  <c:v>57.22</c:v>
                </c:pt>
                <c:pt idx="930">
                  <c:v>57.66</c:v>
                </c:pt>
                <c:pt idx="931">
                  <c:v>57.53</c:v>
                </c:pt>
                <c:pt idx="932">
                  <c:v>57.25</c:v>
                </c:pt>
                <c:pt idx="933">
                  <c:v>59.66</c:v>
                </c:pt>
                <c:pt idx="934">
                  <c:v>61</c:v>
                </c:pt>
                <c:pt idx="935">
                  <c:v>60.99</c:v>
                </c:pt>
                <c:pt idx="936">
                  <c:v>60.63</c:v>
                </c:pt>
                <c:pt idx="937">
                  <c:v>60.1</c:v>
                </c:pt>
                <c:pt idx="938">
                  <c:v>59.87</c:v>
                </c:pt>
                <c:pt idx="939">
                  <c:v>59.92</c:v>
                </c:pt>
                <c:pt idx="940">
                  <c:v>59.8</c:v>
                </c:pt>
                <c:pt idx="941">
                  <c:v>59.43</c:v>
                </c:pt>
                <c:pt idx="942">
                  <c:v>59.21</c:v>
                </c:pt>
                <c:pt idx="943">
                  <c:v>58.71</c:v>
                </c:pt>
                <c:pt idx="944">
                  <c:v>60.42</c:v>
                </c:pt>
                <c:pt idx="945">
                  <c:v>60.47</c:v>
                </c:pt>
                <c:pt idx="946">
                  <c:v>60.17</c:v>
                </c:pt>
                <c:pt idx="947">
                  <c:v>58.7</c:v>
                </c:pt>
                <c:pt idx="948">
                  <c:v>59.02</c:v>
                </c:pt>
                <c:pt idx="949">
                  <c:v>58.12</c:v>
                </c:pt>
                <c:pt idx="950">
                  <c:v>58.87</c:v>
                </c:pt>
                <c:pt idx="951">
                  <c:v>59.65</c:v>
                </c:pt>
                <c:pt idx="952">
                  <c:v>60.64</c:v>
                </c:pt>
                <c:pt idx="953">
                  <c:v>60.35</c:v>
                </c:pt>
                <c:pt idx="954">
                  <c:v>60.86</c:v>
                </c:pt>
                <c:pt idx="955">
                  <c:v>61.12</c:v>
                </c:pt>
                <c:pt idx="956">
                  <c:v>60.4</c:v>
                </c:pt>
                <c:pt idx="957">
                  <c:v>60.53</c:v>
                </c:pt>
                <c:pt idx="958">
                  <c:v>60.61</c:v>
                </c:pt>
                <c:pt idx="959">
                  <c:v>61.09</c:v>
                </c:pt>
                <c:pt idx="960">
                  <c:v>60.26</c:v>
                </c:pt>
                <c:pt idx="961">
                  <c:v>59.2</c:v>
                </c:pt>
                <c:pt idx="962">
                  <c:v>59.25</c:v>
                </c:pt>
                <c:pt idx="963">
                  <c:v>60.22</c:v>
                </c:pt>
                <c:pt idx="964">
                  <c:v>59.95</c:v>
                </c:pt>
                <c:pt idx="965">
                  <c:v>61.37</c:v>
                </c:pt>
                <c:pt idx="966">
                  <c:v>61.01</c:v>
                </c:pt>
                <c:pt idx="967">
                  <c:v>61.97</c:v>
                </c:pt>
                <c:pt idx="968">
                  <c:v>62.17</c:v>
                </c:pt>
                <c:pt idx="969">
                  <c:v>62.98</c:v>
                </c:pt>
                <c:pt idx="970">
                  <c:v>62.68</c:v>
                </c:pt>
                <c:pt idx="971">
                  <c:v>62.58</c:v>
                </c:pt>
                <c:pt idx="972">
                  <c:v>62.3</c:v>
                </c:pt>
                <c:pt idx="973">
                  <c:v>63.62</c:v>
                </c:pt>
                <c:pt idx="974">
                  <c:v>63.54</c:v>
                </c:pt>
                <c:pt idx="975">
                  <c:v>63.54</c:v>
                </c:pt>
                <c:pt idx="976">
                  <c:v>63.55</c:v>
                </c:pt>
                <c:pt idx="977">
                  <c:v>63.24</c:v>
                </c:pt>
                <c:pt idx="978">
                  <c:v>63.28</c:v>
                </c:pt>
                <c:pt idx="979">
                  <c:v>62.99</c:v>
                </c:pt>
                <c:pt idx="980">
                  <c:v>62.9</c:v>
                </c:pt>
                <c:pt idx="981">
                  <c:v>62.14</c:v>
                </c:pt>
                <c:pt idx="982">
                  <c:v>62.58</c:v>
                </c:pt>
                <c:pt idx="983">
                  <c:v>62.3</c:v>
                </c:pt>
                <c:pt idx="984">
                  <c:v>62.3</c:v>
                </c:pt>
                <c:pt idx="985">
                  <c:v>62.84</c:v>
                </c:pt>
                <c:pt idx="986">
                  <c:v>62.64</c:v>
                </c:pt>
                <c:pt idx="987">
                  <c:v>62.62</c:v>
                </c:pt>
                <c:pt idx="988">
                  <c:v>63.19</c:v>
                </c:pt>
                <c:pt idx="989">
                  <c:v>62.61</c:v>
                </c:pt>
                <c:pt idx="990">
                  <c:v>62.7</c:v>
                </c:pt>
                <c:pt idx="991">
                  <c:v>62.53</c:v>
                </c:pt>
                <c:pt idx="992">
                  <c:v>62.5</c:v>
                </c:pt>
                <c:pt idx="993">
                  <c:v>62.3</c:v>
                </c:pt>
                <c:pt idx="994">
                  <c:v>62.74</c:v>
                </c:pt>
                <c:pt idx="995">
                  <c:v>62.96</c:v>
                </c:pt>
                <c:pt idx="996">
                  <c:v>63.52</c:v>
                </c:pt>
                <c:pt idx="997">
                  <c:v>63.68</c:v>
                </c:pt>
                <c:pt idx="998">
                  <c:v>64.27</c:v>
                </c:pt>
                <c:pt idx="999">
                  <c:v>65.78</c:v>
                </c:pt>
                <c:pt idx="1000">
                  <c:v>65.13</c:v>
                </c:pt>
                <c:pt idx="1001">
                  <c:v>64.650000000000006</c:v>
                </c:pt>
                <c:pt idx="1002">
                  <c:v>63.58</c:v>
                </c:pt>
                <c:pt idx="1003">
                  <c:v>63.17</c:v>
                </c:pt>
                <c:pt idx="1004">
                  <c:v>63.68</c:v>
                </c:pt>
                <c:pt idx="1005">
                  <c:v>63.64</c:v>
                </c:pt>
                <c:pt idx="1006">
                  <c:v>63.43</c:v>
                </c:pt>
                <c:pt idx="1007">
                  <c:v>63.34</c:v>
                </c:pt>
                <c:pt idx="1008">
                  <c:v>64.06</c:v>
                </c:pt>
                <c:pt idx="1009">
                  <c:v>64</c:v>
                </c:pt>
                <c:pt idx="1010">
                  <c:v>64.72</c:v>
                </c:pt>
                <c:pt idx="1011">
                  <c:v>64.569999999999993</c:v>
                </c:pt>
                <c:pt idx="1012">
                  <c:v>64.53</c:v>
                </c:pt>
                <c:pt idx="1013">
                  <c:v>64.52</c:v>
                </c:pt>
                <c:pt idx="1014">
                  <c:v>64.62</c:v>
                </c:pt>
                <c:pt idx="1015">
                  <c:v>64.489999999999995</c:v>
                </c:pt>
                <c:pt idx="1016">
                  <c:v>64.36</c:v>
                </c:pt>
                <c:pt idx="1017">
                  <c:v>64.62</c:v>
                </c:pt>
                <c:pt idx="1018">
                  <c:v>64.62</c:v>
                </c:pt>
                <c:pt idx="1019">
                  <c:v>64.23</c:v>
                </c:pt>
                <c:pt idx="1020">
                  <c:v>63.98</c:v>
                </c:pt>
                <c:pt idx="1021">
                  <c:v>64.94</c:v>
                </c:pt>
                <c:pt idx="1022">
                  <c:v>64.010000000000005</c:v>
                </c:pt>
                <c:pt idx="1023">
                  <c:v>64.25</c:v>
                </c:pt>
                <c:pt idx="1024">
                  <c:v>64.27</c:v>
                </c:pt>
                <c:pt idx="1025">
                  <c:v>64.400000000000006</c:v>
                </c:pt>
                <c:pt idx="1026">
                  <c:v>64.989999999999995</c:v>
                </c:pt>
                <c:pt idx="1027">
                  <c:v>64.73</c:v>
                </c:pt>
                <c:pt idx="1028">
                  <c:v>64.930000000000007</c:v>
                </c:pt>
                <c:pt idx="1029">
                  <c:v>64.709999999999994</c:v>
                </c:pt>
                <c:pt idx="1030">
                  <c:v>64.41</c:v>
                </c:pt>
                <c:pt idx="1031">
                  <c:v>64.75</c:v>
                </c:pt>
                <c:pt idx="1032">
                  <c:v>64.64</c:v>
                </c:pt>
                <c:pt idx="1033">
                  <c:v>64.87</c:v>
                </c:pt>
                <c:pt idx="1034">
                  <c:v>64.930000000000007</c:v>
                </c:pt>
                <c:pt idx="1035">
                  <c:v>64.209999999999994</c:v>
                </c:pt>
                <c:pt idx="1036">
                  <c:v>65.03</c:v>
                </c:pt>
                <c:pt idx="1037">
                  <c:v>64.87</c:v>
                </c:pt>
                <c:pt idx="1038">
                  <c:v>64.98</c:v>
                </c:pt>
                <c:pt idx="1039">
                  <c:v>65.099999999999994</c:v>
                </c:pt>
                <c:pt idx="1040">
                  <c:v>65.290000000000006</c:v>
                </c:pt>
                <c:pt idx="1041">
                  <c:v>65.47</c:v>
                </c:pt>
                <c:pt idx="1042">
                  <c:v>65.709999999999994</c:v>
                </c:pt>
                <c:pt idx="1043">
                  <c:v>65.86</c:v>
                </c:pt>
                <c:pt idx="1044">
                  <c:v>65.55</c:v>
                </c:pt>
                <c:pt idx="1045">
                  <c:v>65.73</c:v>
                </c:pt>
                <c:pt idx="1046">
                  <c:v>65.56</c:v>
                </c:pt>
                <c:pt idx="1047">
                  <c:v>65.73</c:v>
                </c:pt>
                <c:pt idx="1048">
                  <c:v>65.680000000000007</c:v>
                </c:pt>
                <c:pt idx="1049">
                  <c:v>65.53</c:v>
                </c:pt>
                <c:pt idx="1050">
                  <c:v>65.48</c:v>
                </c:pt>
                <c:pt idx="1051">
                  <c:v>65.23</c:v>
                </c:pt>
                <c:pt idx="1052">
                  <c:v>64.95</c:v>
                </c:pt>
                <c:pt idx="1053">
                  <c:v>65.48</c:v>
                </c:pt>
                <c:pt idx="1054">
                  <c:v>65.39</c:v>
                </c:pt>
                <c:pt idx="1055">
                  <c:v>65.040000000000006</c:v>
                </c:pt>
                <c:pt idx="1056">
                  <c:v>65.5</c:v>
                </c:pt>
                <c:pt idx="1057">
                  <c:v>66.400000000000006</c:v>
                </c:pt>
                <c:pt idx="1058">
                  <c:v>67.53</c:v>
                </c:pt>
                <c:pt idx="1059">
                  <c:v>67.92</c:v>
                </c:pt>
                <c:pt idx="1060">
                  <c:v>67.83</c:v>
                </c:pt>
                <c:pt idx="1061">
                  <c:v>68.27</c:v>
                </c:pt>
                <c:pt idx="1062">
                  <c:v>68.459999999999994</c:v>
                </c:pt>
                <c:pt idx="1063">
                  <c:v>69.41</c:v>
                </c:pt>
                <c:pt idx="1064">
                  <c:v>69.3</c:v>
                </c:pt>
                <c:pt idx="1065">
                  <c:v>69.08</c:v>
                </c:pt>
                <c:pt idx="1066">
                  <c:v>68.81</c:v>
                </c:pt>
                <c:pt idx="1067">
                  <c:v>69</c:v>
                </c:pt>
                <c:pt idx="1068">
                  <c:v>68.94</c:v>
                </c:pt>
                <c:pt idx="1069">
                  <c:v>69.040000000000006</c:v>
                </c:pt>
                <c:pt idx="1070">
                  <c:v>69.31</c:v>
                </c:pt>
                <c:pt idx="1071">
                  <c:v>68.459999999999994</c:v>
                </c:pt>
                <c:pt idx="1072">
                  <c:v>68.38</c:v>
                </c:pt>
                <c:pt idx="1073">
                  <c:v>68.430000000000007</c:v>
                </c:pt>
                <c:pt idx="1074">
                  <c:v>69.41</c:v>
                </c:pt>
                <c:pt idx="1075">
                  <c:v>67.48</c:v>
                </c:pt>
                <c:pt idx="1076">
                  <c:v>67.709999999999994</c:v>
                </c:pt>
                <c:pt idx="1077">
                  <c:v>67.69</c:v>
                </c:pt>
                <c:pt idx="1078">
                  <c:v>68.45</c:v>
                </c:pt>
                <c:pt idx="1079">
                  <c:v>68.680000000000007</c:v>
                </c:pt>
                <c:pt idx="1080">
                  <c:v>68.77</c:v>
                </c:pt>
                <c:pt idx="1081">
                  <c:v>69.62</c:v>
                </c:pt>
                <c:pt idx="1082">
                  <c:v>69.959999999999994</c:v>
                </c:pt>
                <c:pt idx="1083">
                  <c:v>70.41</c:v>
                </c:pt>
                <c:pt idx="1084">
                  <c:v>69.84</c:v>
                </c:pt>
                <c:pt idx="1085">
                  <c:v>70.099999999999994</c:v>
                </c:pt>
                <c:pt idx="1086">
                  <c:v>71.760000000000005</c:v>
                </c:pt>
                <c:pt idx="1087">
                  <c:v>72.28</c:v>
                </c:pt>
                <c:pt idx="1088">
                  <c:v>72.52</c:v>
                </c:pt>
                <c:pt idx="1089">
                  <c:v>72.39</c:v>
                </c:pt>
                <c:pt idx="1090">
                  <c:v>71.95</c:v>
                </c:pt>
                <c:pt idx="1091">
                  <c:v>70.319999999999993</c:v>
                </c:pt>
                <c:pt idx="1092">
                  <c:v>69.78</c:v>
                </c:pt>
                <c:pt idx="1093">
                  <c:v>70.650000000000006</c:v>
                </c:pt>
                <c:pt idx="1094">
                  <c:v>70.27</c:v>
                </c:pt>
                <c:pt idx="1095">
                  <c:v>69.900000000000006</c:v>
                </c:pt>
                <c:pt idx="1096">
                  <c:v>70</c:v>
                </c:pt>
                <c:pt idx="1097">
                  <c:v>70.87</c:v>
                </c:pt>
                <c:pt idx="1098">
                  <c:v>69.91</c:v>
                </c:pt>
                <c:pt idx="1099">
                  <c:v>70.27</c:v>
                </c:pt>
                <c:pt idx="1100">
                  <c:v>70.260000000000005</c:v>
                </c:pt>
                <c:pt idx="1101">
                  <c:v>71.209999999999994</c:v>
                </c:pt>
                <c:pt idx="1102">
                  <c:v>70.53</c:v>
                </c:pt>
                <c:pt idx="1103">
                  <c:v>69.209999999999994</c:v>
                </c:pt>
                <c:pt idx="1104">
                  <c:v>69.8</c:v>
                </c:pt>
                <c:pt idx="1105">
                  <c:v>68.489999999999995</c:v>
                </c:pt>
                <c:pt idx="1106">
                  <c:v>68.930000000000007</c:v>
                </c:pt>
                <c:pt idx="1107">
                  <c:v>68.17</c:v>
                </c:pt>
                <c:pt idx="1108">
                  <c:v>69.08</c:v>
                </c:pt>
                <c:pt idx="1109">
                  <c:v>68.569999999999993</c:v>
                </c:pt>
                <c:pt idx="1110">
                  <c:v>69.459999999999994</c:v>
                </c:pt>
                <c:pt idx="1111">
                  <c:v>69.98</c:v>
                </c:pt>
                <c:pt idx="1112">
                  <c:v>69.989999999999995</c:v>
                </c:pt>
                <c:pt idx="1113">
                  <c:v>71.150000000000006</c:v>
                </c:pt>
                <c:pt idx="1114">
                  <c:v>71.77</c:v>
                </c:pt>
                <c:pt idx="1115">
                  <c:v>72.78</c:v>
                </c:pt>
                <c:pt idx="1116">
                  <c:v>73.349999999999994</c:v>
                </c:pt>
                <c:pt idx="1117">
                  <c:v>73.3</c:v>
                </c:pt>
                <c:pt idx="1118">
                  <c:v>73.86</c:v>
                </c:pt>
                <c:pt idx="1119">
                  <c:v>74.22</c:v>
                </c:pt>
                <c:pt idx="1120">
                  <c:v>73.790000000000006</c:v>
                </c:pt>
                <c:pt idx="1121">
                  <c:v>73.599999999999994</c:v>
                </c:pt>
                <c:pt idx="1122">
                  <c:v>74.19</c:v>
                </c:pt>
                <c:pt idx="1123">
                  <c:v>74.05</c:v>
                </c:pt>
                <c:pt idx="1124">
                  <c:v>73.16</c:v>
                </c:pt>
                <c:pt idx="1125">
                  <c:v>73.040000000000006</c:v>
                </c:pt>
                <c:pt idx="1126">
                  <c:v>72.7</c:v>
                </c:pt>
                <c:pt idx="1127">
                  <c:v>72.58</c:v>
                </c:pt>
                <c:pt idx="1128">
                  <c:v>72.260000000000005</c:v>
                </c:pt>
                <c:pt idx="1129">
                  <c:v>72.150000000000006</c:v>
                </c:pt>
                <c:pt idx="1130">
                  <c:v>72.680000000000007</c:v>
                </c:pt>
                <c:pt idx="1131">
                  <c:v>72.400000000000006</c:v>
                </c:pt>
                <c:pt idx="1132">
                  <c:v>72.790000000000006</c:v>
                </c:pt>
                <c:pt idx="1133">
                  <c:v>72.47</c:v>
                </c:pt>
                <c:pt idx="1134">
                  <c:v>71.41</c:v>
                </c:pt>
                <c:pt idx="1135">
                  <c:v>72.5</c:v>
                </c:pt>
                <c:pt idx="1136">
                  <c:v>73.59</c:v>
                </c:pt>
                <c:pt idx="1137">
                  <c:v>73.22</c:v>
                </c:pt>
                <c:pt idx="1138">
                  <c:v>73.650000000000006</c:v>
                </c:pt>
                <c:pt idx="1139">
                  <c:v>72.400000000000006</c:v>
                </c:pt>
                <c:pt idx="1140">
                  <c:v>72.489999999999995</c:v>
                </c:pt>
                <c:pt idx="1141">
                  <c:v>72.150000000000006</c:v>
                </c:pt>
                <c:pt idx="1142">
                  <c:v>73.16</c:v>
                </c:pt>
                <c:pt idx="1143">
                  <c:v>72.72</c:v>
                </c:pt>
                <c:pt idx="1144">
                  <c:v>72.69</c:v>
                </c:pt>
                <c:pt idx="1145">
                  <c:v>72.819999999999993</c:v>
                </c:pt>
                <c:pt idx="1146">
                  <c:v>72.83</c:v>
                </c:pt>
                <c:pt idx="1147">
                  <c:v>73.05</c:v>
                </c:pt>
                <c:pt idx="1148">
                  <c:v>74.010000000000005</c:v>
                </c:pt>
                <c:pt idx="1149">
                  <c:v>74.77</c:v>
                </c:pt>
                <c:pt idx="1150">
                  <c:v>73.94</c:v>
                </c:pt>
                <c:pt idx="1151">
                  <c:v>73.61</c:v>
                </c:pt>
                <c:pt idx="1152">
                  <c:v>73.400000000000006</c:v>
                </c:pt>
                <c:pt idx="1153">
                  <c:v>74.34</c:v>
                </c:pt>
                <c:pt idx="1154">
                  <c:v>73.98</c:v>
                </c:pt>
                <c:pt idx="1155">
                  <c:v>74.760000000000005</c:v>
                </c:pt>
                <c:pt idx="1156">
                  <c:v>74.680000000000007</c:v>
                </c:pt>
                <c:pt idx="1157">
                  <c:v>75.209999999999994</c:v>
                </c:pt>
                <c:pt idx="1158">
                  <c:v>74.77</c:v>
                </c:pt>
                <c:pt idx="1159">
                  <c:v>75.31</c:v>
                </c:pt>
                <c:pt idx="1160">
                  <c:v>75.16</c:v>
                </c:pt>
                <c:pt idx="1161">
                  <c:v>75.44</c:v>
                </c:pt>
                <c:pt idx="1162">
                  <c:v>74.94</c:v>
                </c:pt>
                <c:pt idx="1163">
                  <c:v>74.209999999999994</c:v>
                </c:pt>
                <c:pt idx="1164">
                  <c:v>74.41</c:v>
                </c:pt>
                <c:pt idx="1165">
                  <c:v>73.260000000000005</c:v>
                </c:pt>
                <c:pt idx="1166">
                  <c:v>73.260000000000005</c:v>
                </c:pt>
                <c:pt idx="1167">
                  <c:v>73.849999999999994</c:v>
                </c:pt>
                <c:pt idx="1168">
                  <c:v>73.87</c:v>
                </c:pt>
                <c:pt idx="1169">
                  <c:v>74.489999999999995</c:v>
                </c:pt>
                <c:pt idx="1170">
                  <c:v>74.61</c:v>
                </c:pt>
                <c:pt idx="1171">
                  <c:v>74.260000000000005</c:v>
                </c:pt>
                <c:pt idx="1172">
                  <c:v>74.69</c:v>
                </c:pt>
                <c:pt idx="1173">
                  <c:v>75.97</c:v>
                </c:pt>
                <c:pt idx="1174">
                  <c:v>76</c:v>
                </c:pt>
                <c:pt idx="1175">
                  <c:v>76.290000000000006</c:v>
                </c:pt>
                <c:pt idx="1176">
                  <c:v>76.290000000000006</c:v>
                </c:pt>
                <c:pt idx="1177">
                  <c:v>76.42</c:v>
                </c:pt>
                <c:pt idx="1178">
                  <c:v>77.12</c:v>
                </c:pt>
                <c:pt idx="1179">
                  <c:v>77.489999999999995</c:v>
                </c:pt>
                <c:pt idx="1180">
                  <c:v>77.650000000000006</c:v>
                </c:pt>
                <c:pt idx="1181">
                  <c:v>77.59</c:v>
                </c:pt>
                <c:pt idx="1182">
                  <c:v>77.61</c:v>
                </c:pt>
                <c:pt idx="1183">
                  <c:v>77.91</c:v>
                </c:pt>
                <c:pt idx="1184">
                  <c:v>78.81</c:v>
                </c:pt>
                <c:pt idx="1185">
                  <c:v>78.83</c:v>
                </c:pt>
                <c:pt idx="1186">
                  <c:v>78.86</c:v>
                </c:pt>
                <c:pt idx="1187">
                  <c:v>78.63</c:v>
                </c:pt>
                <c:pt idx="1188">
                  <c:v>78.760000000000005</c:v>
                </c:pt>
                <c:pt idx="1189">
                  <c:v>83.81</c:v>
                </c:pt>
                <c:pt idx="1190">
                  <c:v>83.89</c:v>
                </c:pt>
                <c:pt idx="1191">
                  <c:v>83.18</c:v>
                </c:pt>
                <c:pt idx="1192">
                  <c:v>83.18</c:v>
                </c:pt>
                <c:pt idx="1193">
                  <c:v>84.05</c:v>
                </c:pt>
                <c:pt idx="1194">
                  <c:v>84.14</c:v>
                </c:pt>
                <c:pt idx="1195">
                  <c:v>84.47</c:v>
                </c:pt>
                <c:pt idx="1196">
                  <c:v>84.27</c:v>
                </c:pt>
                <c:pt idx="1197">
                  <c:v>84.56</c:v>
                </c:pt>
                <c:pt idx="1198">
                  <c:v>84.09</c:v>
                </c:pt>
                <c:pt idx="1199">
                  <c:v>83.87</c:v>
                </c:pt>
                <c:pt idx="1200">
                  <c:v>83.93</c:v>
                </c:pt>
                <c:pt idx="1201">
                  <c:v>84.05</c:v>
                </c:pt>
                <c:pt idx="1202">
                  <c:v>82.98</c:v>
                </c:pt>
                <c:pt idx="1203">
                  <c:v>83.2</c:v>
                </c:pt>
                <c:pt idx="1204">
                  <c:v>82.4</c:v>
                </c:pt>
                <c:pt idx="1205">
                  <c:v>82.53</c:v>
                </c:pt>
                <c:pt idx="1206">
                  <c:v>83.72</c:v>
                </c:pt>
                <c:pt idx="1207">
                  <c:v>83.11</c:v>
                </c:pt>
                <c:pt idx="1208">
                  <c:v>83.26</c:v>
                </c:pt>
                <c:pt idx="1209">
                  <c:v>83.87</c:v>
                </c:pt>
                <c:pt idx="1210">
                  <c:v>84.88</c:v>
                </c:pt>
                <c:pt idx="1211">
                  <c:v>83.34</c:v>
                </c:pt>
                <c:pt idx="1212">
                  <c:v>84.17</c:v>
                </c:pt>
                <c:pt idx="1213">
                  <c:v>84.26</c:v>
                </c:pt>
                <c:pt idx="1214">
                  <c:v>81.08</c:v>
                </c:pt>
                <c:pt idx="1215">
                  <c:v>81.59</c:v>
                </c:pt>
                <c:pt idx="1216">
                  <c:v>82.78</c:v>
                </c:pt>
                <c:pt idx="1217">
                  <c:v>82.49</c:v>
                </c:pt>
                <c:pt idx="1218">
                  <c:v>84.16</c:v>
                </c:pt>
                <c:pt idx="1219">
                  <c:v>85.23</c:v>
                </c:pt>
                <c:pt idx="1220">
                  <c:v>85.58</c:v>
                </c:pt>
                <c:pt idx="1221">
                  <c:v>85.35</c:v>
                </c:pt>
                <c:pt idx="1222">
                  <c:v>84.69</c:v>
                </c:pt>
                <c:pt idx="1223">
                  <c:v>86.85</c:v>
                </c:pt>
                <c:pt idx="1224">
                  <c:v>86.38</c:v>
                </c:pt>
                <c:pt idx="1225">
                  <c:v>85.83</c:v>
                </c:pt>
                <c:pt idx="1226">
                  <c:v>85.52</c:v>
                </c:pt>
                <c:pt idx="1227">
                  <c:v>85.5</c:v>
                </c:pt>
                <c:pt idx="1228">
                  <c:v>85.51</c:v>
                </c:pt>
                <c:pt idx="1229">
                  <c:v>85.4</c:v>
                </c:pt>
                <c:pt idx="1230">
                  <c:v>85.71</c:v>
                </c:pt>
                <c:pt idx="1231">
                  <c:v>85.72</c:v>
                </c:pt>
                <c:pt idx="1232">
                  <c:v>85.54</c:v>
                </c:pt>
                <c:pt idx="1233">
                  <c:v>85.95</c:v>
                </c:pt>
                <c:pt idx="1234">
                  <c:v>86.35</c:v>
                </c:pt>
                <c:pt idx="1235">
                  <c:v>87.11</c:v>
                </c:pt>
                <c:pt idx="1236">
                  <c:v>88.19</c:v>
                </c:pt>
                <c:pt idx="1237">
                  <c:v>88.28</c:v>
                </c:pt>
                <c:pt idx="1238">
                  <c:v>88.22</c:v>
                </c:pt>
                <c:pt idx="1239">
                  <c:v>87.82</c:v>
                </c:pt>
                <c:pt idx="1240">
                  <c:v>88.08</c:v>
                </c:pt>
                <c:pt idx="1241">
                  <c:v>89.6</c:v>
                </c:pt>
                <c:pt idx="1242">
                  <c:v>88.35</c:v>
                </c:pt>
                <c:pt idx="1243">
                  <c:v>90.14</c:v>
                </c:pt>
                <c:pt idx="1244">
                  <c:v>90.1</c:v>
                </c:pt>
                <c:pt idx="1245">
                  <c:v>90</c:v>
                </c:pt>
                <c:pt idx="1246">
                  <c:v>91.61</c:v>
                </c:pt>
                <c:pt idx="1247">
                  <c:v>91.9</c:v>
                </c:pt>
                <c:pt idx="1248">
                  <c:v>91.82</c:v>
                </c:pt>
                <c:pt idx="1249">
                  <c:v>92.33</c:v>
                </c:pt>
                <c:pt idx="1250">
                  <c:v>94.06</c:v>
                </c:pt>
                <c:pt idx="1251">
                  <c:v>93.92</c:v>
                </c:pt>
                <c:pt idx="1252">
                  <c:v>92.74</c:v>
                </c:pt>
                <c:pt idx="1253">
                  <c:v>95.01</c:v>
                </c:pt>
                <c:pt idx="1254">
                  <c:v>94.26</c:v>
                </c:pt>
                <c:pt idx="1255">
                  <c:v>91.78</c:v>
                </c:pt>
                <c:pt idx="1256">
                  <c:v>88</c:v>
                </c:pt>
                <c:pt idx="1257">
                  <c:v>91.33</c:v>
                </c:pt>
                <c:pt idx="1258">
                  <c:v>89.61</c:v>
                </c:pt>
              </c:numCache>
            </c:numRef>
          </c:val>
          <c:smooth val="0"/>
          <c:extLst>
            <c:ext xmlns:c16="http://schemas.microsoft.com/office/drawing/2014/chart" uri="{C3380CC4-5D6E-409C-BE32-E72D297353CC}">
              <c16:uniqueId val="{00000000-52F3-4413-B2AB-E8A30B5E6DE2}"/>
            </c:ext>
          </c:extLst>
        </c:ser>
        <c:dLbls>
          <c:showLegendKey val="0"/>
          <c:showVal val="0"/>
          <c:showCatName val="0"/>
          <c:showSerName val="0"/>
          <c:showPercent val="0"/>
          <c:showBubbleSize val="0"/>
        </c:dLbls>
        <c:smooth val="0"/>
        <c:axId val="1746352432"/>
        <c:axId val="295979295"/>
      </c:lineChart>
      <c:catAx>
        <c:axId val="1746352432"/>
        <c:scaling>
          <c:orientation val="minMax"/>
        </c:scaling>
        <c:delete val="0"/>
        <c:axPos val="b"/>
        <c:numFmt formatCode="General" sourceLinked="1"/>
        <c:majorTickMark val="out"/>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979295"/>
        <c:crosses val="autoZero"/>
        <c:auto val="1"/>
        <c:lblAlgn val="ctr"/>
        <c:lblOffset val="100"/>
        <c:tickLblSkip val="80"/>
        <c:noMultiLvlLbl val="0"/>
      </c:catAx>
      <c:valAx>
        <c:axId val="29597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5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Volatility</a:t>
            </a:r>
            <a:r>
              <a:rPr lang="en-IN" baseline="0"/>
              <a:t> Change in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7777777777777776E-2"/>
          <c:y val="0.13004629629629633"/>
          <c:w val="0.94444444444444442"/>
          <c:h val="0.8190277777777778"/>
        </c:manualLayout>
      </c:layout>
      <c:barChart>
        <c:barDir val="bar"/>
        <c:grouping val="clustered"/>
        <c:varyColors val="0"/>
        <c:ser>
          <c:idx val="0"/>
          <c:order val="0"/>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'Microsoft KPI'!$H$12:$H$14</c:f>
              <c:strCache>
                <c:ptCount val="3"/>
                <c:pt idx="0">
                  <c:v>Max of Volatility %</c:v>
                </c:pt>
                <c:pt idx="1">
                  <c:v>Min of Volatility %</c:v>
                </c:pt>
                <c:pt idx="2">
                  <c:v>Average of Volatility %</c:v>
                </c:pt>
              </c:strCache>
            </c:strRef>
          </c:cat>
          <c:val>
            <c:numRef>
              <c:f>'Microsoft KPI'!$I$12:$I$14</c:f>
              <c:numCache>
                <c:formatCode>0.00%</c:formatCode>
                <c:ptCount val="3"/>
                <c:pt idx="0">
                  <c:v>5.109909080446539E-2</c:v>
                </c:pt>
                <c:pt idx="1">
                  <c:v>-4.9227373068432605E-2</c:v>
                </c:pt>
                <c:pt idx="2">
                  <c:v>8.7680411127901065E-4</c:v>
                </c:pt>
              </c:numCache>
            </c:numRef>
          </c:val>
          <c:extLst>
            <c:ext xmlns:c16="http://schemas.microsoft.com/office/drawing/2014/chart" uri="{C3380CC4-5D6E-409C-BE32-E72D297353CC}">
              <c16:uniqueId val="{00000000-D17C-4011-BEA2-1E8B8463D905}"/>
            </c:ext>
          </c:extLst>
        </c:ser>
        <c:dLbls>
          <c:dLblPos val="outEnd"/>
          <c:showLegendKey val="0"/>
          <c:showVal val="1"/>
          <c:showCatName val="0"/>
          <c:showSerName val="0"/>
          <c:showPercent val="0"/>
          <c:showBubbleSize val="0"/>
        </c:dLbls>
        <c:gapWidth val="100"/>
        <c:axId val="347375519"/>
        <c:axId val="1285648160"/>
      </c:barChart>
      <c:catAx>
        <c:axId val="347375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648160"/>
        <c:crosses val="autoZero"/>
        <c:auto val="1"/>
        <c:lblAlgn val="ctr"/>
        <c:lblOffset val="100"/>
        <c:noMultiLvlLbl val="0"/>
      </c:catAx>
      <c:valAx>
        <c:axId val="1285648160"/>
        <c:scaling>
          <c:orientation val="minMax"/>
        </c:scaling>
        <c:delete val="1"/>
        <c:axPos val="b"/>
        <c:numFmt formatCode="0.00%" sourceLinked="1"/>
        <c:majorTickMark val="none"/>
        <c:minorTickMark val="none"/>
        <c:tickLblPos val="nextTo"/>
        <c:crossAx val="34737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Stock</a:t>
            </a:r>
            <a:r>
              <a:rPr lang="en-IN" baseline="0"/>
              <a:t> Price Estimation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4">
                <a:lumMod val="60000"/>
                <a:lumOff val="40000"/>
              </a:schemeClr>
            </a:solidFill>
            <a:ln>
              <a:noFill/>
            </a:ln>
            <a:effectLst/>
          </c:spPr>
          <c:invertIfNegative val="0"/>
          <c:dLbls>
            <c:dLbl>
              <c:idx val="1"/>
              <c:layout>
                <c:manualLayout>
                  <c:x val="2.2222440944881915E-2"/>
                  <c:y val="-7.4074074074074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49B-4047-9842-32533D1630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'Microsoft KPI'!$H$17:$H$18</c:f>
              <c:strCache>
                <c:ptCount val="2"/>
                <c:pt idx="0">
                  <c:v>Highest price esitmation</c:v>
                </c:pt>
                <c:pt idx="1">
                  <c:v>Lowest price esitimation</c:v>
                </c:pt>
              </c:strCache>
            </c:strRef>
          </c:cat>
          <c:val>
            <c:numRef>
              <c:f>'Microsoft KPI'!$I$17:$I$18</c:f>
              <c:numCache>
                <c:formatCode>_-[$$-409]* #,##0.00_ ;_-[$$-409]* \-#,##0.00\ ;_-[$$-409]* "-"??_ ;_-@_ </c:formatCode>
                <c:ptCount val="2"/>
                <c:pt idx="0">
                  <c:v>125.78877424026381</c:v>
                </c:pt>
                <c:pt idx="1">
                  <c:v>-2.4887742402638118</c:v>
                </c:pt>
              </c:numCache>
            </c:numRef>
          </c:val>
          <c:extLst>
            <c:ext xmlns:c16="http://schemas.microsoft.com/office/drawing/2014/chart" uri="{C3380CC4-5D6E-409C-BE32-E72D297353CC}">
              <c16:uniqueId val="{00000001-D49B-4047-9842-32533D1630AF}"/>
            </c:ext>
          </c:extLst>
        </c:ser>
        <c:dLbls>
          <c:dLblPos val="outEnd"/>
          <c:showLegendKey val="0"/>
          <c:showVal val="1"/>
          <c:showCatName val="0"/>
          <c:showSerName val="0"/>
          <c:showPercent val="0"/>
          <c:showBubbleSize val="0"/>
        </c:dLbls>
        <c:gapWidth val="100"/>
        <c:axId val="1013727471"/>
        <c:axId val="1545560928"/>
      </c:barChart>
      <c:catAx>
        <c:axId val="1013727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560928"/>
        <c:crosses val="autoZero"/>
        <c:auto val="1"/>
        <c:lblAlgn val="ctr"/>
        <c:lblOffset val="100"/>
        <c:noMultiLvlLbl val="0"/>
      </c:catAx>
      <c:valAx>
        <c:axId val="1545560928"/>
        <c:scaling>
          <c:orientation val="minMax"/>
        </c:scaling>
        <c:delete val="0"/>
        <c:axPos val="b"/>
        <c:numFmt formatCode="_-[$$-409]* #,##0.00_ ;_-[$$-409]* \-#,##0.00\ ;_-[$$-409]* &quot;-&quot;??_ ;_-@_ " sourceLinked="1"/>
        <c:majorTickMark val="out"/>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727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[2.stock price dashboard.xlsx]Amazon KPI!AMZ_VOLUME_BAR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a:t>
            </a:r>
            <a:r>
              <a:rPr lang="en-US" baseline="0"/>
              <a:t> of the Stocks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24759405074365"/>
          <c:y val="0.13004629629629633"/>
          <c:w val="0.81419685039370082"/>
          <c:h val="0.72088764946048411"/>
        </c:manualLayout>
      </c:layout>
      <c:barChart>
        <c:barDir val="col"/>
        <c:grouping val="clustered"/>
        <c:varyColors val="0"/>
        <c:ser>
          <c:idx val="0"/>
          <c:order val="0"/>
          <c:tx>
            <c:strRef>
              <c:f>'Amazon KPI'!$C$15</c:f>
              <c:strCache>
                <c:ptCount val="1"/>
                <c:pt idx="0">
                  <c:v>Total</c:v>
                </c:pt>
              </c:strCache>
            </c:strRef>
          </c:tx>
          <c:spPr>
            <a:solidFill>
              <a:schemeClr val="accent2">
                <a:lumMod val="60000"/>
                <a:lumOff val="40000"/>
              </a:schemeClr>
            </a:solidFill>
            <a:ln>
              <a:noFill/>
            </a:ln>
            <a:effectLst/>
          </c:spPr>
          <c:invertIfNegative val="0"/>
          <c:cat>
            <c:multiLvlStrRef>
              <c:f>'Amazon KPI'!$B$16:$B$43</c:f>
              <c:multiLvlStrCache>
                <c:ptCount val="21"/>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lvl>
                <c:lvl>
                  <c:pt idx="0">
                    <c:v>2013</c:v>
                  </c:pt>
                  <c:pt idx="4">
                    <c:v>2014</c:v>
                  </c:pt>
                  <c:pt idx="8">
                    <c:v>2015</c:v>
                  </c:pt>
                  <c:pt idx="12">
                    <c:v>2016</c:v>
                  </c:pt>
                  <c:pt idx="16">
                    <c:v>2017</c:v>
                  </c:pt>
                  <c:pt idx="20">
                    <c:v>2018</c:v>
                  </c:pt>
                </c:lvl>
              </c:multiLvlStrCache>
            </c:multiLvlStrRef>
          </c:cat>
          <c:val>
            <c:numRef>
              <c:f>'Amazon KPI'!$C$16:$C$43</c:f>
              <c:numCache>
                <c:formatCode>General</c:formatCode>
                <c:ptCount val="21"/>
                <c:pt idx="0">
                  <c:v>106551516</c:v>
                </c:pt>
                <c:pt idx="1">
                  <c:v>194397466</c:v>
                </c:pt>
                <c:pt idx="2">
                  <c:v>154754727</c:v>
                </c:pt>
                <c:pt idx="3">
                  <c:v>187331509</c:v>
                </c:pt>
                <c:pt idx="4">
                  <c:v>240000116</c:v>
                </c:pt>
                <c:pt idx="5">
                  <c:v>293552744</c:v>
                </c:pt>
                <c:pt idx="6">
                  <c:v>229663013</c:v>
                </c:pt>
                <c:pt idx="7">
                  <c:v>266987815</c:v>
                </c:pt>
                <c:pt idx="8">
                  <c:v>229411928</c:v>
                </c:pt>
                <c:pt idx="9">
                  <c:v>191378313</c:v>
                </c:pt>
                <c:pt idx="10">
                  <c:v>261754477</c:v>
                </c:pt>
                <c:pt idx="11">
                  <c:v>274714484</c:v>
                </c:pt>
                <c:pt idx="12">
                  <c:v>348360548</c:v>
                </c:pt>
                <c:pt idx="13">
                  <c:v>243644274</c:v>
                </c:pt>
                <c:pt idx="14">
                  <c:v>185989970</c:v>
                </c:pt>
                <c:pt idx="15">
                  <c:v>260810363</c:v>
                </c:pt>
                <c:pt idx="16">
                  <c:v>203185570</c:v>
                </c:pt>
                <c:pt idx="17">
                  <c:v>245890828</c:v>
                </c:pt>
                <c:pt idx="18">
                  <c:v>213688731</c:v>
                </c:pt>
                <c:pt idx="19">
                  <c:v>218252265</c:v>
                </c:pt>
                <c:pt idx="20">
                  <c:v>146335365</c:v>
                </c:pt>
              </c:numCache>
            </c:numRef>
          </c:val>
          <c:extLst>
            <c:ext xmlns:c16="http://schemas.microsoft.com/office/drawing/2014/chart" uri="{C3380CC4-5D6E-409C-BE32-E72D297353CC}">
              <c16:uniqueId val="{00000000-3388-470E-8377-C837A5972CA0}"/>
            </c:ext>
          </c:extLst>
        </c:ser>
        <c:dLbls>
          <c:showLegendKey val="0"/>
          <c:showVal val="0"/>
          <c:showCatName val="0"/>
          <c:showSerName val="0"/>
          <c:showPercent val="0"/>
          <c:showBubbleSize val="0"/>
        </c:dLbls>
        <c:gapWidth val="219"/>
        <c:overlap val="-27"/>
        <c:axId val="1012494735"/>
        <c:axId val="1036300959"/>
      </c:barChart>
      <c:catAx>
        <c:axId val="101249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300959"/>
        <c:crosses val="autoZero"/>
        <c:auto val="1"/>
        <c:lblAlgn val="ctr"/>
        <c:lblOffset val="100"/>
        <c:noMultiLvlLbl val="0"/>
      </c:catAx>
      <c:valAx>
        <c:axId val="1036300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49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[2.stock price dashboard.xlsx]All Stocks KPI!ALL_MIN</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Min</a:t>
            </a:r>
            <a:r>
              <a:rPr lang="en-IN" b="1" baseline="0"/>
              <a:t> Price</a:t>
            </a:r>
            <a:endParaRPr lang="en-IN" b="1"/>
          </a:p>
        </c:rich>
      </c:tx>
      <c:layout>
        <c:manualLayout>
          <c:xMode val="edge"/>
          <c:yMode val="edge"/>
          <c:x val="2.2340046690143636E-2"/>
          <c:y val="0.1162337511065554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0421073475283045"/>
          <c:w val="0.93888888888888888"/>
          <c:h val="0.78839009768749324"/>
        </c:manualLayout>
      </c:layout>
      <c:barChart>
        <c:barDir val="col"/>
        <c:grouping val="clustered"/>
        <c:varyColors val="0"/>
        <c:ser>
          <c:idx val="0"/>
          <c:order val="0"/>
          <c:tx>
            <c:strRef>
              <c:f>'All Stocks KPI'!$B$7</c:f>
              <c:strCache>
                <c:ptCount val="1"/>
                <c:pt idx="0">
                  <c:v>Apple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Stocks KPI'!$B$8</c:f>
              <c:strCache>
                <c:ptCount val="1"/>
                <c:pt idx="0">
                  <c:v>Total</c:v>
                </c:pt>
              </c:strCache>
            </c:strRef>
          </c:cat>
          <c:val>
            <c:numRef>
              <c:f>'All Stocks KPI'!$B$8</c:f>
              <c:numCache>
                <c:formatCode>_-[$$-409]* #,##0.00_ ;_-[$$-409]* \-#,##0.00\ ;_-[$$-409]* "-"??_ ;_-@_ </c:formatCode>
                <c:ptCount val="1"/>
                <c:pt idx="0">
                  <c:v>55.014200000000002</c:v>
                </c:pt>
              </c:numCache>
            </c:numRef>
          </c:val>
          <c:extLst>
            <c:ext xmlns:c16="http://schemas.microsoft.com/office/drawing/2014/chart" uri="{C3380CC4-5D6E-409C-BE32-E72D297353CC}">
              <c16:uniqueId val="{00000000-C2B6-46D5-8ECE-8A7D77BEA686}"/>
            </c:ext>
          </c:extLst>
        </c:ser>
        <c:ser>
          <c:idx val="1"/>
          <c:order val="1"/>
          <c:tx>
            <c:strRef>
              <c:f>'All Stocks KPI'!$C$7</c:f>
              <c:strCache>
                <c:ptCount val="1"/>
                <c:pt idx="0">
                  <c:v>Amazon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Stocks KPI'!$B$8</c:f>
              <c:strCache>
                <c:ptCount val="1"/>
                <c:pt idx="0">
                  <c:v>Total</c:v>
                </c:pt>
              </c:strCache>
            </c:strRef>
          </c:cat>
          <c:val>
            <c:numRef>
              <c:f>'All Stocks KPI'!$C$8</c:f>
              <c:numCache>
                <c:formatCode>_-[$$-409]* #,##0.00_ ;_-[$$-409]* \-#,##0.00\ ;_-[$$-409]* "-"??_ ;_-@_ </c:formatCode>
                <c:ptCount val="1"/>
                <c:pt idx="0">
                  <c:v>245.75</c:v>
                </c:pt>
              </c:numCache>
            </c:numRef>
          </c:val>
          <c:extLst>
            <c:ext xmlns:c16="http://schemas.microsoft.com/office/drawing/2014/chart" uri="{C3380CC4-5D6E-409C-BE32-E72D297353CC}">
              <c16:uniqueId val="{00000001-C2B6-46D5-8ECE-8A7D77BEA686}"/>
            </c:ext>
          </c:extLst>
        </c:ser>
        <c:ser>
          <c:idx val="2"/>
          <c:order val="2"/>
          <c:tx>
            <c:strRef>
              <c:f>'All Stocks KPI'!$D$7</c:f>
              <c:strCache>
                <c:ptCount val="1"/>
                <c:pt idx="0">
                  <c:v>Google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Stocks KPI'!$B$8</c:f>
              <c:strCache>
                <c:ptCount val="1"/>
                <c:pt idx="0">
                  <c:v>Total</c:v>
                </c:pt>
              </c:strCache>
            </c:strRef>
          </c:cat>
          <c:val>
            <c:numRef>
              <c:f>'All Stocks KPI'!$D$8</c:f>
              <c:numCache>
                <c:formatCode>_-[$$-409]* #,##0.00_ ;_-[$$-409]* \-#,##0.00\ ;_-[$$-409]* "-"??_ ;_-@_ </c:formatCode>
                <c:ptCount val="1"/>
                <c:pt idx="0">
                  <c:v>487.56</c:v>
                </c:pt>
              </c:numCache>
            </c:numRef>
          </c:val>
          <c:extLst>
            <c:ext xmlns:c16="http://schemas.microsoft.com/office/drawing/2014/chart" uri="{C3380CC4-5D6E-409C-BE32-E72D297353CC}">
              <c16:uniqueId val="{00000002-C2B6-46D5-8ECE-8A7D77BEA686}"/>
            </c:ext>
          </c:extLst>
        </c:ser>
        <c:ser>
          <c:idx val="3"/>
          <c:order val="3"/>
          <c:tx>
            <c:strRef>
              <c:f>'All Stocks KPI'!$E$7</c:f>
              <c:strCache>
                <c:ptCount val="1"/>
                <c:pt idx="0">
                  <c:v>Microsoft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Stocks KPI'!$B$8</c:f>
              <c:strCache>
                <c:ptCount val="1"/>
                <c:pt idx="0">
                  <c:v>Total</c:v>
                </c:pt>
              </c:strCache>
            </c:strRef>
          </c:cat>
          <c:val>
            <c:numRef>
              <c:f>'All Stocks KPI'!$E$8</c:f>
              <c:numCache>
                <c:formatCode>_-[$$-409]* #,##0.00_ ;_-[$$-409]* \-#,##0.00\ ;_-[$$-409]* "-"??_ ;_-@_ </c:formatCode>
                <c:ptCount val="1"/>
                <c:pt idx="0">
                  <c:v>27.23</c:v>
                </c:pt>
              </c:numCache>
            </c:numRef>
          </c:val>
          <c:extLst>
            <c:ext xmlns:c16="http://schemas.microsoft.com/office/drawing/2014/chart" uri="{C3380CC4-5D6E-409C-BE32-E72D297353CC}">
              <c16:uniqueId val="{00000003-C2B6-46D5-8ECE-8A7D77BEA686}"/>
            </c:ext>
          </c:extLst>
        </c:ser>
        <c:dLbls>
          <c:dLblPos val="outEnd"/>
          <c:showLegendKey val="0"/>
          <c:showVal val="1"/>
          <c:showCatName val="0"/>
          <c:showSerName val="0"/>
          <c:showPercent val="0"/>
          <c:showBubbleSize val="0"/>
        </c:dLbls>
        <c:gapWidth val="219"/>
        <c:overlap val="-27"/>
        <c:axId val="1012509535"/>
        <c:axId val="1036301791"/>
      </c:barChart>
      <c:catAx>
        <c:axId val="101250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301791"/>
        <c:crosses val="autoZero"/>
        <c:auto val="1"/>
        <c:lblAlgn val="ctr"/>
        <c:lblOffset val="100"/>
        <c:noMultiLvlLbl val="0"/>
      </c:catAx>
      <c:valAx>
        <c:axId val="1036301791"/>
        <c:scaling>
          <c:orientation val="minMax"/>
        </c:scaling>
        <c:delete val="1"/>
        <c:axPos val="l"/>
        <c:numFmt formatCode="_-[$$-409]* #,##0.00_ ;_-[$$-409]* \-#,##0.00\ ;_-[$$-409]* &quot;-&quot;??_ ;_-@_ " sourceLinked="1"/>
        <c:majorTickMark val="none"/>
        <c:minorTickMark val="none"/>
        <c:tickLblPos val="nextTo"/>
        <c:crossAx val="1012509535"/>
        <c:crosses val="autoZero"/>
        <c:crossBetween val="between"/>
      </c:valAx>
      <c:spPr>
        <a:noFill/>
        <a:ln>
          <a:noFill/>
        </a:ln>
        <a:effectLst/>
      </c:spPr>
    </c:plotArea>
    <c:legend>
      <c:legendPos val="t"/>
      <c:layout>
        <c:manualLayout>
          <c:xMode val="edge"/>
          <c:yMode val="edge"/>
          <c:x val="0.1702728985799852"/>
          <c:y val="2.7293853893263342E-2"/>
          <c:w val="0.77244541094666819"/>
          <c:h val="9.14876039591436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[2.stock price dashboard.xlsx]Amazon KPI!AMZ_CLOSE_LINE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Every</a:t>
            </a:r>
            <a:r>
              <a:rPr lang="en-US" baseline="0"/>
              <a:t>day Closing Price</a:t>
            </a:r>
            <a:endParaRPr lang="en-US"/>
          </a:p>
        </c:rich>
      </c:tx>
      <c:layout>
        <c:manualLayout>
          <c:xMode val="edge"/>
          <c:yMode val="edge"/>
          <c:x val="0.39113679338469787"/>
          <c:y val="1.21198085533425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645421391459471E-2"/>
          <c:y val="3.0311918791608002E-2"/>
          <c:w val="0.90428828455839316"/>
          <c:h val="0.69777989257965267"/>
        </c:manualLayout>
      </c:layout>
      <c:lineChart>
        <c:grouping val="standard"/>
        <c:varyColors val="0"/>
        <c:ser>
          <c:idx val="0"/>
          <c:order val="0"/>
          <c:tx>
            <c:strRef>
              <c:f>'Amazon KPI'!$F$3</c:f>
              <c:strCache>
                <c:ptCount val="1"/>
                <c:pt idx="0">
                  <c:v>Total</c:v>
                </c:pt>
              </c:strCache>
            </c:strRef>
          </c:tx>
          <c:spPr>
            <a:ln w="28575" cap="rnd">
              <a:solidFill>
                <a:schemeClr val="accent2">
                  <a:lumMod val="60000"/>
                  <a:lumOff val="40000"/>
                </a:schemeClr>
              </a:solidFill>
              <a:round/>
            </a:ln>
            <a:effectLst/>
          </c:spPr>
          <c:marker>
            <c:symbol val="none"/>
          </c:marker>
          <c:cat>
            <c:strRef>
              <c:f>'Amazon KPI'!$E$4:$E$1263</c:f>
              <c:strCache>
                <c:ptCount val="1259"/>
                <c:pt idx="0">
                  <c:v>08-02-2013</c:v>
                </c:pt>
                <c:pt idx="1">
                  <c:v>11-02-2013</c:v>
                </c:pt>
                <c:pt idx="2">
                  <c:v>12-02-2013</c:v>
                </c:pt>
                <c:pt idx="3">
                  <c:v>13-02-2013</c:v>
                </c:pt>
                <c:pt idx="4">
                  <c:v>14-02-2013</c:v>
                </c:pt>
                <c:pt idx="5">
                  <c:v>15-02-2013</c:v>
                </c:pt>
                <c:pt idx="6">
                  <c:v>19-02-2013</c:v>
                </c:pt>
                <c:pt idx="7">
                  <c:v>20-02-2013</c:v>
                </c:pt>
                <c:pt idx="8">
                  <c:v>21-02-2013</c:v>
                </c:pt>
                <c:pt idx="9">
                  <c:v>22-02-2013</c:v>
                </c:pt>
                <c:pt idx="10">
                  <c:v>25-02-2013</c:v>
                </c:pt>
                <c:pt idx="11">
                  <c:v>26-02-2013</c:v>
                </c:pt>
                <c:pt idx="12">
                  <c:v>27-02-2013</c:v>
                </c:pt>
                <c:pt idx="13">
                  <c:v>28-02-2013</c:v>
                </c:pt>
                <c:pt idx="14">
                  <c:v>01-03-2013</c:v>
                </c:pt>
                <c:pt idx="15">
                  <c:v>04-03-2013</c:v>
                </c:pt>
                <c:pt idx="16">
                  <c:v>05-03-2013</c:v>
                </c:pt>
                <c:pt idx="17">
                  <c:v>06-03-2013</c:v>
                </c:pt>
                <c:pt idx="18">
                  <c:v>07-03-2013</c:v>
                </c:pt>
                <c:pt idx="19">
                  <c:v>08-03-2013</c:v>
                </c:pt>
                <c:pt idx="20">
                  <c:v>11-03-2013</c:v>
                </c:pt>
                <c:pt idx="21">
                  <c:v>12-03-2013</c:v>
                </c:pt>
                <c:pt idx="22">
                  <c:v>13-03-2013</c:v>
                </c:pt>
                <c:pt idx="23">
                  <c:v>14-03-2013</c:v>
                </c:pt>
                <c:pt idx="24">
                  <c:v>15-03-2013</c:v>
                </c:pt>
                <c:pt idx="25">
                  <c:v>18-03-2013</c:v>
                </c:pt>
                <c:pt idx="26">
                  <c:v>19-03-2013</c:v>
                </c:pt>
                <c:pt idx="27">
                  <c:v>20-03-2013</c:v>
                </c:pt>
                <c:pt idx="28">
                  <c:v>21-03-2013</c:v>
                </c:pt>
                <c:pt idx="29">
                  <c:v>22-03-2013</c:v>
                </c:pt>
                <c:pt idx="30">
                  <c:v>25-03-2013</c:v>
                </c:pt>
                <c:pt idx="31">
                  <c:v>26-03-2013</c:v>
                </c:pt>
                <c:pt idx="32">
                  <c:v>27-03-2013</c:v>
                </c:pt>
                <c:pt idx="33">
                  <c:v>28-03-2013</c:v>
                </c:pt>
                <c:pt idx="34">
                  <c:v>01-04-2013</c:v>
                </c:pt>
                <c:pt idx="35">
                  <c:v>02-04-2013</c:v>
                </c:pt>
                <c:pt idx="36">
                  <c:v>03-04-2013</c:v>
                </c:pt>
                <c:pt idx="37">
                  <c:v>04-04-2013</c:v>
                </c:pt>
                <c:pt idx="38">
                  <c:v>05-04-2013</c:v>
                </c:pt>
                <c:pt idx="39">
                  <c:v>08-04-2013</c:v>
                </c:pt>
                <c:pt idx="40">
                  <c:v>09-04-2013</c:v>
                </c:pt>
                <c:pt idx="41">
                  <c:v>10-04-2013</c:v>
                </c:pt>
                <c:pt idx="42">
                  <c:v>11-04-2013</c:v>
                </c:pt>
                <c:pt idx="43">
                  <c:v>12-04-2013</c:v>
                </c:pt>
                <c:pt idx="44">
                  <c:v>15-04-2013</c:v>
                </c:pt>
                <c:pt idx="45">
                  <c:v>16-04-2013</c:v>
                </c:pt>
                <c:pt idx="46">
                  <c:v>17-04-2013</c:v>
                </c:pt>
                <c:pt idx="47">
                  <c:v>18-04-2013</c:v>
                </c:pt>
                <c:pt idx="48">
                  <c:v>19-04-2013</c:v>
                </c:pt>
                <c:pt idx="49">
                  <c:v>22-04-2013</c:v>
                </c:pt>
                <c:pt idx="50">
                  <c:v>23-04-2013</c:v>
                </c:pt>
                <c:pt idx="51">
                  <c:v>24-04-2013</c:v>
                </c:pt>
                <c:pt idx="52">
                  <c:v>25-04-2013</c:v>
                </c:pt>
                <c:pt idx="53">
                  <c:v>26-04-2013</c:v>
                </c:pt>
                <c:pt idx="54">
                  <c:v>29-04-2013</c:v>
                </c:pt>
                <c:pt idx="55">
                  <c:v>30-04-2013</c:v>
                </c:pt>
                <c:pt idx="56">
                  <c:v>01-05-2013</c:v>
                </c:pt>
                <c:pt idx="57">
                  <c:v>02-05-2013</c:v>
                </c:pt>
                <c:pt idx="58">
                  <c:v>03-05-2013</c:v>
                </c:pt>
                <c:pt idx="59">
                  <c:v>06-05-2013</c:v>
                </c:pt>
                <c:pt idx="60">
                  <c:v>07-05-2013</c:v>
                </c:pt>
                <c:pt idx="61">
                  <c:v>08-05-2013</c:v>
                </c:pt>
                <c:pt idx="62">
                  <c:v>09-05-2013</c:v>
                </c:pt>
                <c:pt idx="63">
                  <c:v>10-05-2013</c:v>
                </c:pt>
                <c:pt idx="64">
                  <c:v>13-05-2013</c:v>
                </c:pt>
                <c:pt idx="65">
                  <c:v>14-05-2013</c:v>
                </c:pt>
                <c:pt idx="66">
                  <c:v>15-05-2013</c:v>
                </c:pt>
                <c:pt idx="67">
                  <c:v>16-05-2013</c:v>
                </c:pt>
                <c:pt idx="68">
                  <c:v>17-05-2013</c:v>
                </c:pt>
                <c:pt idx="69">
                  <c:v>20-05-2013</c:v>
                </c:pt>
                <c:pt idx="70">
                  <c:v>21-05-2013</c:v>
                </c:pt>
                <c:pt idx="71">
                  <c:v>22-05-2013</c:v>
                </c:pt>
                <c:pt idx="72">
                  <c:v>23-05-2013</c:v>
                </c:pt>
                <c:pt idx="73">
                  <c:v>24-05-2013</c:v>
                </c:pt>
                <c:pt idx="74">
                  <c:v>28-05-2013</c:v>
                </c:pt>
                <c:pt idx="75">
                  <c:v>29-05-2013</c:v>
                </c:pt>
                <c:pt idx="76">
                  <c:v>30-05-2013</c:v>
                </c:pt>
                <c:pt idx="77">
                  <c:v>31-05-2013</c:v>
                </c:pt>
                <c:pt idx="78">
                  <c:v>03-06-2013</c:v>
                </c:pt>
                <c:pt idx="79">
                  <c:v>04-06-2013</c:v>
                </c:pt>
                <c:pt idx="80">
                  <c:v>05-06-2013</c:v>
                </c:pt>
                <c:pt idx="81">
                  <c:v>06-06-2013</c:v>
                </c:pt>
                <c:pt idx="82">
                  <c:v>07-06-2013</c:v>
                </c:pt>
                <c:pt idx="83">
                  <c:v>10-06-2013</c:v>
                </c:pt>
                <c:pt idx="84">
                  <c:v>11-06-2013</c:v>
                </c:pt>
                <c:pt idx="85">
                  <c:v>12-06-2013</c:v>
                </c:pt>
                <c:pt idx="86">
                  <c:v>13-06-2013</c:v>
                </c:pt>
                <c:pt idx="87">
                  <c:v>14-06-2013</c:v>
                </c:pt>
                <c:pt idx="88">
                  <c:v>17-06-2013</c:v>
                </c:pt>
                <c:pt idx="89">
                  <c:v>18-06-2013</c:v>
                </c:pt>
                <c:pt idx="90">
                  <c:v>19-06-2013</c:v>
                </c:pt>
                <c:pt idx="91">
                  <c:v>20-06-2013</c:v>
                </c:pt>
                <c:pt idx="92">
                  <c:v>21-06-2013</c:v>
                </c:pt>
                <c:pt idx="93">
                  <c:v>24-06-2013</c:v>
                </c:pt>
                <c:pt idx="94">
                  <c:v>25-06-2013</c:v>
                </c:pt>
                <c:pt idx="95">
                  <c:v>26-06-2013</c:v>
                </c:pt>
                <c:pt idx="96">
                  <c:v>27-06-2013</c:v>
                </c:pt>
                <c:pt idx="97">
                  <c:v>28-06-2013</c:v>
                </c:pt>
                <c:pt idx="98">
                  <c:v>01-07-2013</c:v>
                </c:pt>
                <c:pt idx="99">
                  <c:v>02-07-2013</c:v>
                </c:pt>
                <c:pt idx="100">
                  <c:v>03-07-2013</c:v>
                </c:pt>
                <c:pt idx="101">
                  <c:v>05-07-2013</c:v>
                </c:pt>
                <c:pt idx="102">
                  <c:v>08-07-2013</c:v>
                </c:pt>
                <c:pt idx="103">
                  <c:v>09-07-2013</c:v>
                </c:pt>
                <c:pt idx="104">
                  <c:v>10-07-2013</c:v>
                </c:pt>
                <c:pt idx="105">
                  <c:v>11-07-2013</c:v>
                </c:pt>
                <c:pt idx="106">
                  <c:v>12-07-2013</c:v>
                </c:pt>
                <c:pt idx="107">
                  <c:v>15-07-2013</c:v>
                </c:pt>
                <c:pt idx="108">
                  <c:v>16-07-2013</c:v>
                </c:pt>
                <c:pt idx="109">
                  <c:v>17-07-2013</c:v>
                </c:pt>
                <c:pt idx="110">
                  <c:v>18-07-2013</c:v>
                </c:pt>
                <c:pt idx="111">
                  <c:v>19-07-2013</c:v>
                </c:pt>
                <c:pt idx="112">
                  <c:v>22-07-2013</c:v>
                </c:pt>
                <c:pt idx="113">
                  <c:v>23-07-2013</c:v>
                </c:pt>
                <c:pt idx="114">
                  <c:v>24-07-2013</c:v>
                </c:pt>
                <c:pt idx="115">
                  <c:v>25-07-2013</c:v>
                </c:pt>
                <c:pt idx="116">
                  <c:v>26-07-2013</c:v>
                </c:pt>
                <c:pt idx="117">
                  <c:v>29-07-2013</c:v>
                </c:pt>
                <c:pt idx="118">
                  <c:v>30-07-2013</c:v>
                </c:pt>
                <c:pt idx="119">
                  <c:v>31-07-2013</c:v>
                </c:pt>
                <c:pt idx="120">
                  <c:v>01-08-2013</c:v>
                </c:pt>
                <c:pt idx="121">
                  <c:v>02-08-2013</c:v>
                </c:pt>
                <c:pt idx="122">
                  <c:v>05-08-2013</c:v>
                </c:pt>
                <c:pt idx="123">
                  <c:v>06-08-2013</c:v>
                </c:pt>
                <c:pt idx="124">
                  <c:v>07-08-2013</c:v>
                </c:pt>
                <c:pt idx="125">
                  <c:v>08-08-2013</c:v>
                </c:pt>
                <c:pt idx="126">
                  <c:v>09-08-2013</c:v>
                </c:pt>
                <c:pt idx="127">
                  <c:v>12-08-2013</c:v>
                </c:pt>
                <c:pt idx="128">
                  <c:v>13-08-2013</c:v>
                </c:pt>
                <c:pt idx="129">
                  <c:v>14-08-2013</c:v>
                </c:pt>
                <c:pt idx="130">
                  <c:v>15-08-2013</c:v>
                </c:pt>
                <c:pt idx="131">
                  <c:v>16-08-2013</c:v>
                </c:pt>
                <c:pt idx="132">
                  <c:v>19-08-2013</c:v>
                </c:pt>
                <c:pt idx="133">
                  <c:v>20-08-2013</c:v>
                </c:pt>
                <c:pt idx="134">
                  <c:v>21-08-2013</c:v>
                </c:pt>
                <c:pt idx="135">
                  <c:v>22-08-2013</c:v>
                </c:pt>
                <c:pt idx="136">
                  <c:v>23-08-2013</c:v>
                </c:pt>
                <c:pt idx="137">
                  <c:v>26-08-2013</c:v>
                </c:pt>
                <c:pt idx="138">
                  <c:v>27-08-2013</c:v>
                </c:pt>
                <c:pt idx="139">
                  <c:v>28-08-2013</c:v>
                </c:pt>
                <c:pt idx="140">
                  <c:v>29-08-2013</c:v>
                </c:pt>
                <c:pt idx="141">
                  <c:v>30-08-2013</c:v>
                </c:pt>
                <c:pt idx="142">
                  <c:v>03-09-2013</c:v>
                </c:pt>
                <c:pt idx="143">
                  <c:v>04-09-2013</c:v>
                </c:pt>
                <c:pt idx="144">
                  <c:v>05-09-2013</c:v>
                </c:pt>
                <c:pt idx="145">
                  <c:v>06-09-2013</c:v>
                </c:pt>
                <c:pt idx="146">
                  <c:v>09-09-2013</c:v>
                </c:pt>
                <c:pt idx="147">
                  <c:v>10-09-2013</c:v>
                </c:pt>
                <c:pt idx="148">
                  <c:v>11-09-2013</c:v>
                </c:pt>
                <c:pt idx="149">
                  <c:v>12-09-2013</c:v>
                </c:pt>
                <c:pt idx="150">
                  <c:v>13-09-2013</c:v>
                </c:pt>
                <c:pt idx="151">
                  <c:v>16-09-2013</c:v>
                </c:pt>
                <c:pt idx="152">
                  <c:v>17-09-2013</c:v>
                </c:pt>
                <c:pt idx="153">
                  <c:v>18-09-2013</c:v>
                </c:pt>
                <c:pt idx="154">
                  <c:v>19-09-2013</c:v>
                </c:pt>
                <c:pt idx="155">
                  <c:v>20-09-2013</c:v>
                </c:pt>
                <c:pt idx="156">
                  <c:v>23-09-2013</c:v>
                </c:pt>
                <c:pt idx="157">
                  <c:v>24-09-2013</c:v>
                </c:pt>
                <c:pt idx="158">
                  <c:v>25-09-2013</c:v>
                </c:pt>
                <c:pt idx="159">
                  <c:v>26-09-2013</c:v>
                </c:pt>
                <c:pt idx="160">
                  <c:v>27-09-2013</c:v>
                </c:pt>
                <c:pt idx="161">
                  <c:v>30-09-2013</c:v>
                </c:pt>
                <c:pt idx="162">
                  <c:v>01-10-2013</c:v>
                </c:pt>
                <c:pt idx="163">
                  <c:v>02-10-2013</c:v>
                </c:pt>
                <c:pt idx="164">
                  <c:v>03-10-2013</c:v>
                </c:pt>
                <c:pt idx="165">
                  <c:v>04-10-2013</c:v>
                </c:pt>
                <c:pt idx="166">
                  <c:v>07-10-2013</c:v>
                </c:pt>
                <c:pt idx="167">
                  <c:v>08-10-2013</c:v>
                </c:pt>
                <c:pt idx="168">
                  <c:v>09-10-2013</c:v>
                </c:pt>
                <c:pt idx="169">
                  <c:v>10-10-2013</c:v>
                </c:pt>
                <c:pt idx="170">
                  <c:v>11-10-2013</c:v>
                </c:pt>
                <c:pt idx="171">
                  <c:v>14-10-2013</c:v>
                </c:pt>
                <c:pt idx="172">
                  <c:v>15-10-2013</c:v>
                </c:pt>
                <c:pt idx="173">
                  <c:v>16-10-2013</c:v>
                </c:pt>
                <c:pt idx="174">
                  <c:v>17-10-2013</c:v>
                </c:pt>
                <c:pt idx="175">
                  <c:v>18-10-2013</c:v>
                </c:pt>
                <c:pt idx="176">
                  <c:v>21-10-2013</c:v>
                </c:pt>
                <c:pt idx="177">
                  <c:v>22-10-2013</c:v>
                </c:pt>
                <c:pt idx="178">
                  <c:v>23-10-2013</c:v>
                </c:pt>
                <c:pt idx="179">
                  <c:v>24-10-2013</c:v>
                </c:pt>
                <c:pt idx="180">
                  <c:v>25-10-2013</c:v>
                </c:pt>
                <c:pt idx="181">
                  <c:v>28-10-2013</c:v>
                </c:pt>
                <c:pt idx="182">
                  <c:v>29-10-2013</c:v>
                </c:pt>
                <c:pt idx="183">
                  <c:v>30-10-2013</c:v>
                </c:pt>
                <c:pt idx="184">
                  <c:v>31-10-2013</c:v>
                </c:pt>
                <c:pt idx="185">
                  <c:v>01-11-2013</c:v>
                </c:pt>
                <c:pt idx="186">
                  <c:v>04-11-2013</c:v>
                </c:pt>
                <c:pt idx="187">
                  <c:v>05-11-2013</c:v>
                </c:pt>
                <c:pt idx="188">
                  <c:v>06-11-2013</c:v>
                </c:pt>
                <c:pt idx="189">
                  <c:v>07-11-2013</c:v>
                </c:pt>
                <c:pt idx="190">
                  <c:v>08-11-2013</c:v>
                </c:pt>
                <c:pt idx="191">
                  <c:v>11-11-2013</c:v>
                </c:pt>
                <c:pt idx="192">
                  <c:v>12-11-2013</c:v>
                </c:pt>
                <c:pt idx="193">
                  <c:v>13-11-2013</c:v>
                </c:pt>
                <c:pt idx="194">
                  <c:v>14-11-2013</c:v>
                </c:pt>
                <c:pt idx="195">
                  <c:v>15-11-2013</c:v>
                </c:pt>
                <c:pt idx="196">
                  <c:v>18-11-2013</c:v>
                </c:pt>
                <c:pt idx="197">
                  <c:v>19-11-2013</c:v>
                </c:pt>
                <c:pt idx="198">
                  <c:v>20-11-2013</c:v>
                </c:pt>
                <c:pt idx="199">
                  <c:v>21-11-2013</c:v>
                </c:pt>
                <c:pt idx="200">
                  <c:v>22-11-2013</c:v>
                </c:pt>
                <c:pt idx="201">
                  <c:v>25-11-2013</c:v>
                </c:pt>
                <c:pt idx="202">
                  <c:v>26-11-2013</c:v>
                </c:pt>
                <c:pt idx="203">
                  <c:v>27-11-2013</c:v>
                </c:pt>
                <c:pt idx="204">
                  <c:v>29-11-2013</c:v>
                </c:pt>
                <c:pt idx="205">
                  <c:v>02-12-2013</c:v>
                </c:pt>
                <c:pt idx="206">
                  <c:v>03-12-2013</c:v>
                </c:pt>
                <c:pt idx="207">
                  <c:v>04-12-2013</c:v>
                </c:pt>
                <c:pt idx="208">
                  <c:v>05-12-2013</c:v>
                </c:pt>
                <c:pt idx="209">
                  <c:v>06-12-2013</c:v>
                </c:pt>
                <c:pt idx="210">
                  <c:v>09-12-2013</c:v>
                </c:pt>
                <c:pt idx="211">
                  <c:v>10-12-2013</c:v>
                </c:pt>
                <c:pt idx="212">
                  <c:v>11-12-2013</c:v>
                </c:pt>
                <c:pt idx="213">
                  <c:v>12-12-2013</c:v>
                </c:pt>
                <c:pt idx="214">
                  <c:v>13-12-2013</c:v>
                </c:pt>
                <c:pt idx="215">
                  <c:v>16-12-2013</c:v>
                </c:pt>
                <c:pt idx="216">
                  <c:v>17-12-2013</c:v>
                </c:pt>
                <c:pt idx="217">
                  <c:v>18-12-2013</c:v>
                </c:pt>
                <c:pt idx="218">
                  <c:v>19-12-2013</c:v>
                </c:pt>
                <c:pt idx="219">
                  <c:v>20-12-2013</c:v>
                </c:pt>
                <c:pt idx="220">
                  <c:v>23-12-2013</c:v>
                </c:pt>
                <c:pt idx="221">
                  <c:v>24-12-2013</c:v>
                </c:pt>
                <c:pt idx="222">
                  <c:v>26-12-2013</c:v>
                </c:pt>
                <c:pt idx="223">
                  <c:v>27-12-2013</c:v>
                </c:pt>
                <c:pt idx="224">
                  <c:v>30-12-2013</c:v>
                </c:pt>
                <c:pt idx="225">
                  <c:v>31-12-2013</c:v>
                </c:pt>
                <c:pt idx="226">
                  <c:v>02-01-2014</c:v>
                </c:pt>
                <c:pt idx="227">
                  <c:v>03-01-2014</c:v>
                </c:pt>
                <c:pt idx="228">
                  <c:v>06-01-2014</c:v>
                </c:pt>
                <c:pt idx="229">
                  <c:v>07-01-2014</c:v>
                </c:pt>
                <c:pt idx="230">
                  <c:v>08-01-2014</c:v>
                </c:pt>
                <c:pt idx="231">
                  <c:v>09-01-2014</c:v>
                </c:pt>
                <c:pt idx="232">
                  <c:v>10-01-2014</c:v>
                </c:pt>
                <c:pt idx="233">
                  <c:v>13-01-2014</c:v>
                </c:pt>
                <c:pt idx="234">
                  <c:v>14-01-2014</c:v>
                </c:pt>
                <c:pt idx="235">
                  <c:v>15-01-2014</c:v>
                </c:pt>
                <c:pt idx="236">
                  <c:v>16-01-2014</c:v>
                </c:pt>
                <c:pt idx="237">
                  <c:v>17-01-2014</c:v>
                </c:pt>
                <c:pt idx="238">
                  <c:v>21-01-2014</c:v>
                </c:pt>
                <c:pt idx="239">
                  <c:v>22-01-2014</c:v>
                </c:pt>
                <c:pt idx="240">
                  <c:v>23-01-2014</c:v>
                </c:pt>
                <c:pt idx="241">
                  <c:v>24-01-2014</c:v>
                </c:pt>
                <c:pt idx="242">
                  <c:v>27-01-2014</c:v>
                </c:pt>
                <c:pt idx="243">
                  <c:v>28-01-2014</c:v>
                </c:pt>
                <c:pt idx="244">
                  <c:v>29-01-2014</c:v>
                </c:pt>
                <c:pt idx="245">
                  <c:v>30-01-2014</c:v>
                </c:pt>
                <c:pt idx="246">
                  <c:v>31-01-2014</c:v>
                </c:pt>
                <c:pt idx="247">
                  <c:v>03-02-2014</c:v>
                </c:pt>
                <c:pt idx="248">
                  <c:v>04-02-2014</c:v>
                </c:pt>
                <c:pt idx="249">
                  <c:v>05-02-2014</c:v>
                </c:pt>
                <c:pt idx="250">
                  <c:v>06-02-2014</c:v>
                </c:pt>
                <c:pt idx="251">
                  <c:v>07-02-2014</c:v>
                </c:pt>
                <c:pt idx="252">
                  <c:v>10-02-2014</c:v>
                </c:pt>
                <c:pt idx="253">
                  <c:v>11-02-2014</c:v>
                </c:pt>
                <c:pt idx="254">
                  <c:v>12-02-2014</c:v>
                </c:pt>
                <c:pt idx="255">
                  <c:v>13-02-2014</c:v>
                </c:pt>
                <c:pt idx="256">
                  <c:v>14-02-2014</c:v>
                </c:pt>
                <c:pt idx="257">
                  <c:v>18-02-2014</c:v>
                </c:pt>
                <c:pt idx="258">
                  <c:v>19-02-2014</c:v>
                </c:pt>
                <c:pt idx="259">
                  <c:v>20-02-2014</c:v>
                </c:pt>
                <c:pt idx="260">
                  <c:v>21-02-2014</c:v>
                </c:pt>
                <c:pt idx="261">
                  <c:v>24-02-2014</c:v>
                </c:pt>
                <c:pt idx="262">
                  <c:v>25-02-2014</c:v>
                </c:pt>
                <c:pt idx="263">
                  <c:v>26-02-2014</c:v>
                </c:pt>
                <c:pt idx="264">
                  <c:v>27-02-2014</c:v>
                </c:pt>
                <c:pt idx="265">
                  <c:v>28-02-2014</c:v>
                </c:pt>
                <c:pt idx="266">
                  <c:v>03-03-2014</c:v>
                </c:pt>
                <c:pt idx="267">
                  <c:v>04-03-2014</c:v>
                </c:pt>
                <c:pt idx="268">
                  <c:v>05-03-2014</c:v>
                </c:pt>
                <c:pt idx="269">
                  <c:v>06-03-2014</c:v>
                </c:pt>
                <c:pt idx="270">
                  <c:v>07-03-2014</c:v>
                </c:pt>
                <c:pt idx="271">
                  <c:v>10-03-2014</c:v>
                </c:pt>
                <c:pt idx="272">
                  <c:v>11-03-2014</c:v>
                </c:pt>
                <c:pt idx="273">
                  <c:v>12-03-2014</c:v>
                </c:pt>
                <c:pt idx="274">
                  <c:v>13-03-2014</c:v>
                </c:pt>
                <c:pt idx="275">
                  <c:v>14-03-2014</c:v>
                </c:pt>
                <c:pt idx="276">
                  <c:v>17-03-2014</c:v>
                </c:pt>
                <c:pt idx="277">
                  <c:v>18-03-2014</c:v>
                </c:pt>
                <c:pt idx="278">
                  <c:v>19-03-2014</c:v>
                </c:pt>
                <c:pt idx="279">
                  <c:v>20-03-2014</c:v>
                </c:pt>
                <c:pt idx="280">
                  <c:v>21-03-2014</c:v>
                </c:pt>
                <c:pt idx="281">
                  <c:v>24-03-2014</c:v>
                </c:pt>
                <c:pt idx="282">
                  <c:v>25-03-2014</c:v>
                </c:pt>
                <c:pt idx="283">
                  <c:v>26-03-2014</c:v>
                </c:pt>
                <c:pt idx="284">
                  <c:v>27-03-2014</c:v>
                </c:pt>
                <c:pt idx="285">
                  <c:v>28-03-2014</c:v>
                </c:pt>
                <c:pt idx="286">
                  <c:v>31-03-2014</c:v>
                </c:pt>
                <c:pt idx="287">
                  <c:v>01-04-2014</c:v>
                </c:pt>
                <c:pt idx="288">
                  <c:v>02-04-2014</c:v>
                </c:pt>
                <c:pt idx="289">
                  <c:v>03-04-2014</c:v>
                </c:pt>
                <c:pt idx="290">
                  <c:v>04-04-2014</c:v>
                </c:pt>
                <c:pt idx="291">
                  <c:v>07-04-2014</c:v>
                </c:pt>
                <c:pt idx="292">
                  <c:v>08-04-2014</c:v>
                </c:pt>
                <c:pt idx="293">
                  <c:v>09-04-2014</c:v>
                </c:pt>
                <c:pt idx="294">
                  <c:v>10-04-2014</c:v>
                </c:pt>
                <c:pt idx="295">
                  <c:v>11-04-2014</c:v>
                </c:pt>
                <c:pt idx="296">
                  <c:v>14-04-2014</c:v>
                </c:pt>
                <c:pt idx="297">
                  <c:v>15-04-2014</c:v>
                </c:pt>
                <c:pt idx="298">
                  <c:v>16-04-2014</c:v>
                </c:pt>
                <c:pt idx="299">
                  <c:v>17-04-2014</c:v>
                </c:pt>
                <c:pt idx="300">
                  <c:v>21-04-2014</c:v>
                </c:pt>
                <c:pt idx="301">
                  <c:v>22-04-2014</c:v>
                </c:pt>
                <c:pt idx="302">
                  <c:v>23-04-2014</c:v>
                </c:pt>
                <c:pt idx="303">
                  <c:v>24-04-2014</c:v>
                </c:pt>
                <c:pt idx="304">
                  <c:v>25-04-2014</c:v>
                </c:pt>
                <c:pt idx="305">
                  <c:v>28-04-2014</c:v>
                </c:pt>
                <c:pt idx="306">
                  <c:v>29-04-2014</c:v>
                </c:pt>
                <c:pt idx="307">
                  <c:v>30-04-2014</c:v>
                </c:pt>
                <c:pt idx="308">
                  <c:v>01-05-2014</c:v>
                </c:pt>
                <c:pt idx="309">
                  <c:v>02-05-2014</c:v>
                </c:pt>
                <c:pt idx="310">
                  <c:v>05-05-2014</c:v>
                </c:pt>
                <c:pt idx="311">
                  <c:v>06-05-2014</c:v>
                </c:pt>
                <c:pt idx="312">
                  <c:v>07-05-2014</c:v>
                </c:pt>
                <c:pt idx="313">
                  <c:v>08-05-2014</c:v>
                </c:pt>
                <c:pt idx="314">
                  <c:v>09-05-2014</c:v>
                </c:pt>
                <c:pt idx="315">
                  <c:v>12-05-2014</c:v>
                </c:pt>
                <c:pt idx="316">
                  <c:v>13-05-2014</c:v>
                </c:pt>
                <c:pt idx="317">
                  <c:v>14-05-2014</c:v>
                </c:pt>
                <c:pt idx="318">
                  <c:v>15-05-2014</c:v>
                </c:pt>
                <c:pt idx="319">
                  <c:v>16-05-2014</c:v>
                </c:pt>
                <c:pt idx="320">
                  <c:v>19-05-2014</c:v>
                </c:pt>
                <c:pt idx="321">
                  <c:v>20-05-2014</c:v>
                </c:pt>
                <c:pt idx="322">
                  <c:v>21-05-2014</c:v>
                </c:pt>
                <c:pt idx="323">
                  <c:v>22-05-2014</c:v>
                </c:pt>
                <c:pt idx="324">
                  <c:v>23-05-2014</c:v>
                </c:pt>
                <c:pt idx="325">
                  <c:v>27-05-2014</c:v>
                </c:pt>
                <c:pt idx="326">
                  <c:v>28-05-2014</c:v>
                </c:pt>
                <c:pt idx="327">
                  <c:v>29-05-2014</c:v>
                </c:pt>
                <c:pt idx="328">
                  <c:v>30-05-2014</c:v>
                </c:pt>
                <c:pt idx="329">
                  <c:v>02-06-2014</c:v>
                </c:pt>
                <c:pt idx="330">
                  <c:v>03-06-2014</c:v>
                </c:pt>
                <c:pt idx="331">
                  <c:v>04-06-2014</c:v>
                </c:pt>
                <c:pt idx="332">
                  <c:v>05-06-2014</c:v>
                </c:pt>
                <c:pt idx="333">
                  <c:v>06-06-2014</c:v>
                </c:pt>
                <c:pt idx="334">
                  <c:v>09-06-2014</c:v>
                </c:pt>
                <c:pt idx="335">
                  <c:v>10-06-2014</c:v>
                </c:pt>
                <c:pt idx="336">
                  <c:v>11-06-2014</c:v>
                </c:pt>
                <c:pt idx="337">
                  <c:v>12-06-2014</c:v>
                </c:pt>
                <c:pt idx="338">
                  <c:v>13-06-2014</c:v>
                </c:pt>
                <c:pt idx="339">
                  <c:v>16-06-2014</c:v>
                </c:pt>
                <c:pt idx="340">
                  <c:v>17-06-2014</c:v>
                </c:pt>
                <c:pt idx="341">
                  <c:v>18-06-2014</c:v>
                </c:pt>
                <c:pt idx="342">
                  <c:v>19-06-2014</c:v>
                </c:pt>
                <c:pt idx="343">
                  <c:v>20-06-2014</c:v>
                </c:pt>
                <c:pt idx="344">
                  <c:v>23-06-2014</c:v>
                </c:pt>
                <c:pt idx="345">
                  <c:v>24-06-2014</c:v>
                </c:pt>
                <c:pt idx="346">
                  <c:v>25-06-2014</c:v>
                </c:pt>
                <c:pt idx="347">
                  <c:v>26-06-2014</c:v>
                </c:pt>
                <c:pt idx="348">
                  <c:v>27-06-2014</c:v>
                </c:pt>
                <c:pt idx="349">
                  <c:v>30-06-2014</c:v>
                </c:pt>
                <c:pt idx="350">
                  <c:v>01-07-2014</c:v>
                </c:pt>
                <c:pt idx="351">
                  <c:v>02-07-2014</c:v>
                </c:pt>
                <c:pt idx="352">
                  <c:v>03-07-2014</c:v>
                </c:pt>
                <c:pt idx="353">
                  <c:v>07-07-2014</c:v>
                </c:pt>
                <c:pt idx="354">
                  <c:v>08-07-2014</c:v>
                </c:pt>
                <c:pt idx="355">
                  <c:v>09-07-2014</c:v>
                </c:pt>
                <c:pt idx="356">
                  <c:v>10-07-2014</c:v>
                </c:pt>
                <c:pt idx="357">
                  <c:v>11-07-2014</c:v>
                </c:pt>
                <c:pt idx="358">
                  <c:v>14-07-2014</c:v>
                </c:pt>
                <c:pt idx="359">
                  <c:v>15-07-2014</c:v>
                </c:pt>
                <c:pt idx="360">
                  <c:v>16-07-2014</c:v>
                </c:pt>
                <c:pt idx="361">
                  <c:v>17-07-2014</c:v>
                </c:pt>
                <c:pt idx="362">
                  <c:v>18-07-2014</c:v>
                </c:pt>
                <c:pt idx="363">
                  <c:v>21-07-2014</c:v>
                </c:pt>
                <c:pt idx="364">
                  <c:v>22-07-2014</c:v>
                </c:pt>
                <c:pt idx="365">
                  <c:v>23-07-2014</c:v>
                </c:pt>
                <c:pt idx="366">
                  <c:v>24-07-2014</c:v>
                </c:pt>
                <c:pt idx="367">
                  <c:v>25-07-2014</c:v>
                </c:pt>
                <c:pt idx="368">
                  <c:v>28-07-2014</c:v>
                </c:pt>
                <c:pt idx="369">
                  <c:v>29-07-2014</c:v>
                </c:pt>
                <c:pt idx="370">
                  <c:v>30-07-2014</c:v>
                </c:pt>
                <c:pt idx="371">
                  <c:v>31-07-2014</c:v>
                </c:pt>
                <c:pt idx="372">
                  <c:v>01-08-2014</c:v>
                </c:pt>
                <c:pt idx="373">
                  <c:v>04-08-2014</c:v>
                </c:pt>
                <c:pt idx="374">
                  <c:v>05-08-2014</c:v>
                </c:pt>
                <c:pt idx="375">
                  <c:v>06-08-2014</c:v>
                </c:pt>
                <c:pt idx="376">
                  <c:v>07-08-2014</c:v>
                </c:pt>
                <c:pt idx="377">
                  <c:v>08-08-2014</c:v>
                </c:pt>
                <c:pt idx="378">
                  <c:v>11-08-2014</c:v>
                </c:pt>
                <c:pt idx="379">
                  <c:v>12-08-2014</c:v>
                </c:pt>
                <c:pt idx="380">
                  <c:v>13-08-2014</c:v>
                </c:pt>
                <c:pt idx="381">
                  <c:v>14-08-2014</c:v>
                </c:pt>
                <c:pt idx="382">
                  <c:v>15-08-2014</c:v>
                </c:pt>
                <c:pt idx="383">
                  <c:v>18-08-2014</c:v>
                </c:pt>
                <c:pt idx="384">
                  <c:v>19-08-2014</c:v>
                </c:pt>
                <c:pt idx="385">
                  <c:v>20-08-2014</c:v>
                </c:pt>
                <c:pt idx="386">
                  <c:v>21-08-2014</c:v>
                </c:pt>
                <c:pt idx="387">
                  <c:v>22-08-2014</c:v>
                </c:pt>
                <c:pt idx="388">
                  <c:v>25-08-2014</c:v>
                </c:pt>
                <c:pt idx="389">
                  <c:v>26-08-2014</c:v>
                </c:pt>
                <c:pt idx="390">
                  <c:v>27-08-2014</c:v>
                </c:pt>
                <c:pt idx="391">
                  <c:v>28-08-2014</c:v>
                </c:pt>
                <c:pt idx="392">
                  <c:v>29-08-2014</c:v>
                </c:pt>
                <c:pt idx="393">
                  <c:v>02-09-2014</c:v>
                </c:pt>
                <c:pt idx="394">
                  <c:v>03-09-2014</c:v>
                </c:pt>
                <c:pt idx="395">
                  <c:v>04-09-2014</c:v>
                </c:pt>
                <c:pt idx="396">
                  <c:v>05-09-2014</c:v>
                </c:pt>
                <c:pt idx="397">
                  <c:v>08-09-2014</c:v>
                </c:pt>
                <c:pt idx="398">
                  <c:v>09-09-2014</c:v>
                </c:pt>
                <c:pt idx="399">
                  <c:v>10-09-2014</c:v>
                </c:pt>
                <c:pt idx="400">
                  <c:v>11-09-2014</c:v>
                </c:pt>
                <c:pt idx="401">
                  <c:v>12-09-2014</c:v>
                </c:pt>
                <c:pt idx="402">
                  <c:v>15-09-2014</c:v>
                </c:pt>
                <c:pt idx="403">
                  <c:v>16-09-2014</c:v>
                </c:pt>
                <c:pt idx="404">
                  <c:v>17-09-2014</c:v>
                </c:pt>
                <c:pt idx="405">
                  <c:v>18-09-2014</c:v>
                </c:pt>
                <c:pt idx="406">
                  <c:v>19-09-2014</c:v>
                </c:pt>
                <c:pt idx="407">
                  <c:v>22-09-2014</c:v>
                </c:pt>
                <c:pt idx="408">
                  <c:v>23-09-2014</c:v>
                </c:pt>
                <c:pt idx="409">
                  <c:v>24-09-2014</c:v>
                </c:pt>
                <c:pt idx="410">
                  <c:v>25-09-2014</c:v>
                </c:pt>
                <c:pt idx="411">
                  <c:v>26-09-2014</c:v>
                </c:pt>
                <c:pt idx="412">
                  <c:v>29-09-2014</c:v>
                </c:pt>
                <c:pt idx="413">
                  <c:v>30-09-2014</c:v>
                </c:pt>
                <c:pt idx="414">
                  <c:v>01-10-2014</c:v>
                </c:pt>
                <c:pt idx="415">
                  <c:v>02-10-2014</c:v>
                </c:pt>
                <c:pt idx="416">
                  <c:v>03-10-2014</c:v>
                </c:pt>
                <c:pt idx="417">
                  <c:v>06-10-2014</c:v>
                </c:pt>
                <c:pt idx="418">
                  <c:v>07-10-2014</c:v>
                </c:pt>
                <c:pt idx="419">
                  <c:v>08-10-2014</c:v>
                </c:pt>
                <c:pt idx="420">
                  <c:v>09-10-2014</c:v>
                </c:pt>
                <c:pt idx="421">
                  <c:v>10-10-2014</c:v>
                </c:pt>
                <c:pt idx="422">
                  <c:v>13-10-2014</c:v>
                </c:pt>
                <c:pt idx="423">
                  <c:v>14-10-2014</c:v>
                </c:pt>
                <c:pt idx="424">
                  <c:v>15-10-2014</c:v>
                </c:pt>
                <c:pt idx="425">
                  <c:v>16-10-2014</c:v>
                </c:pt>
                <c:pt idx="426">
                  <c:v>17-10-2014</c:v>
                </c:pt>
                <c:pt idx="427">
                  <c:v>20-10-2014</c:v>
                </c:pt>
                <c:pt idx="428">
                  <c:v>21-10-2014</c:v>
                </c:pt>
                <c:pt idx="429">
                  <c:v>22-10-2014</c:v>
                </c:pt>
                <c:pt idx="430">
                  <c:v>23-10-2014</c:v>
                </c:pt>
                <c:pt idx="431">
                  <c:v>24-10-2014</c:v>
                </c:pt>
                <c:pt idx="432">
                  <c:v>27-10-2014</c:v>
                </c:pt>
                <c:pt idx="433">
                  <c:v>28-10-2014</c:v>
                </c:pt>
                <c:pt idx="434">
                  <c:v>29-10-2014</c:v>
                </c:pt>
                <c:pt idx="435">
                  <c:v>30-10-2014</c:v>
                </c:pt>
                <c:pt idx="436">
                  <c:v>31-10-2014</c:v>
                </c:pt>
                <c:pt idx="437">
                  <c:v>03-11-2014</c:v>
                </c:pt>
                <c:pt idx="438">
                  <c:v>04-11-2014</c:v>
                </c:pt>
                <c:pt idx="439">
                  <c:v>05-11-2014</c:v>
                </c:pt>
                <c:pt idx="440">
                  <c:v>06-11-2014</c:v>
                </c:pt>
                <c:pt idx="441">
                  <c:v>07-11-2014</c:v>
                </c:pt>
                <c:pt idx="442">
                  <c:v>10-11-2014</c:v>
                </c:pt>
                <c:pt idx="443">
                  <c:v>11-11-2014</c:v>
                </c:pt>
                <c:pt idx="444">
                  <c:v>12-11-2014</c:v>
                </c:pt>
                <c:pt idx="445">
                  <c:v>13-11-2014</c:v>
                </c:pt>
                <c:pt idx="446">
                  <c:v>14-11-2014</c:v>
                </c:pt>
                <c:pt idx="447">
                  <c:v>17-11-2014</c:v>
                </c:pt>
                <c:pt idx="448">
                  <c:v>18-11-2014</c:v>
                </c:pt>
                <c:pt idx="449">
                  <c:v>19-11-2014</c:v>
                </c:pt>
                <c:pt idx="450">
                  <c:v>20-11-2014</c:v>
                </c:pt>
                <c:pt idx="451">
                  <c:v>21-11-2014</c:v>
                </c:pt>
                <c:pt idx="452">
                  <c:v>24-11-2014</c:v>
                </c:pt>
                <c:pt idx="453">
                  <c:v>25-11-2014</c:v>
                </c:pt>
                <c:pt idx="454">
                  <c:v>26-11-2014</c:v>
                </c:pt>
                <c:pt idx="455">
                  <c:v>28-11-2014</c:v>
                </c:pt>
                <c:pt idx="456">
                  <c:v>01-12-2014</c:v>
                </c:pt>
                <c:pt idx="457">
                  <c:v>02-12-2014</c:v>
                </c:pt>
                <c:pt idx="458">
                  <c:v>03-12-2014</c:v>
                </c:pt>
                <c:pt idx="459">
                  <c:v>04-12-2014</c:v>
                </c:pt>
                <c:pt idx="460">
                  <c:v>05-12-2014</c:v>
                </c:pt>
                <c:pt idx="461">
                  <c:v>08-12-2014</c:v>
                </c:pt>
                <c:pt idx="462">
                  <c:v>09-12-2014</c:v>
                </c:pt>
                <c:pt idx="463">
                  <c:v>10-12-2014</c:v>
                </c:pt>
                <c:pt idx="464">
                  <c:v>11-12-2014</c:v>
                </c:pt>
                <c:pt idx="465">
                  <c:v>12-12-2014</c:v>
                </c:pt>
                <c:pt idx="466">
                  <c:v>15-12-2014</c:v>
                </c:pt>
                <c:pt idx="467">
                  <c:v>16-12-2014</c:v>
                </c:pt>
                <c:pt idx="468">
                  <c:v>17-12-2014</c:v>
                </c:pt>
                <c:pt idx="469">
                  <c:v>18-12-2014</c:v>
                </c:pt>
                <c:pt idx="470">
                  <c:v>19-12-2014</c:v>
                </c:pt>
                <c:pt idx="471">
                  <c:v>22-12-2014</c:v>
                </c:pt>
                <c:pt idx="472">
                  <c:v>23-12-2014</c:v>
                </c:pt>
                <c:pt idx="473">
                  <c:v>24-12-2014</c:v>
                </c:pt>
                <c:pt idx="474">
                  <c:v>26-12-2014</c:v>
                </c:pt>
                <c:pt idx="475">
                  <c:v>29-12-2014</c:v>
                </c:pt>
                <c:pt idx="476">
                  <c:v>30-12-2014</c:v>
                </c:pt>
                <c:pt idx="477">
                  <c:v>31-12-2014</c:v>
                </c:pt>
                <c:pt idx="478">
                  <c:v>02-01-2015</c:v>
                </c:pt>
                <c:pt idx="479">
                  <c:v>05-01-2015</c:v>
                </c:pt>
                <c:pt idx="480">
                  <c:v>06-01-2015</c:v>
                </c:pt>
                <c:pt idx="481">
                  <c:v>07-01-2015</c:v>
                </c:pt>
                <c:pt idx="482">
                  <c:v>08-01-2015</c:v>
                </c:pt>
                <c:pt idx="483">
                  <c:v>09-01-2015</c:v>
                </c:pt>
                <c:pt idx="484">
                  <c:v>12-01-2015</c:v>
                </c:pt>
                <c:pt idx="485">
                  <c:v>13-01-2015</c:v>
                </c:pt>
                <c:pt idx="486">
                  <c:v>14-01-2015</c:v>
                </c:pt>
                <c:pt idx="487">
                  <c:v>15-01-2015</c:v>
                </c:pt>
                <c:pt idx="488">
                  <c:v>16-01-2015</c:v>
                </c:pt>
                <c:pt idx="489">
                  <c:v>20-01-2015</c:v>
                </c:pt>
                <c:pt idx="490">
                  <c:v>21-01-2015</c:v>
                </c:pt>
                <c:pt idx="491">
                  <c:v>22-01-2015</c:v>
                </c:pt>
                <c:pt idx="492">
                  <c:v>23-01-2015</c:v>
                </c:pt>
                <c:pt idx="493">
                  <c:v>26-01-2015</c:v>
                </c:pt>
                <c:pt idx="494">
                  <c:v>27-01-2015</c:v>
                </c:pt>
                <c:pt idx="495">
                  <c:v>28-01-2015</c:v>
                </c:pt>
                <c:pt idx="496">
                  <c:v>29-01-2015</c:v>
                </c:pt>
                <c:pt idx="497">
                  <c:v>30-01-2015</c:v>
                </c:pt>
                <c:pt idx="498">
                  <c:v>02-02-2015</c:v>
                </c:pt>
                <c:pt idx="499">
                  <c:v>03-02-2015</c:v>
                </c:pt>
                <c:pt idx="500">
                  <c:v>04-02-2015</c:v>
                </c:pt>
                <c:pt idx="501">
                  <c:v>05-02-2015</c:v>
                </c:pt>
                <c:pt idx="502">
                  <c:v>06-02-2015</c:v>
                </c:pt>
                <c:pt idx="503">
                  <c:v>09-02-2015</c:v>
                </c:pt>
                <c:pt idx="504">
                  <c:v>10-02-2015</c:v>
                </c:pt>
                <c:pt idx="505">
                  <c:v>11-02-2015</c:v>
                </c:pt>
                <c:pt idx="506">
                  <c:v>12-02-2015</c:v>
                </c:pt>
                <c:pt idx="507">
                  <c:v>13-02-2015</c:v>
                </c:pt>
                <c:pt idx="508">
                  <c:v>17-02-2015</c:v>
                </c:pt>
                <c:pt idx="509">
                  <c:v>18-02-2015</c:v>
                </c:pt>
                <c:pt idx="510">
                  <c:v>19-02-2015</c:v>
                </c:pt>
                <c:pt idx="511">
                  <c:v>20-02-2015</c:v>
                </c:pt>
                <c:pt idx="512">
                  <c:v>23-02-2015</c:v>
                </c:pt>
                <c:pt idx="513">
                  <c:v>24-02-2015</c:v>
                </c:pt>
                <c:pt idx="514">
                  <c:v>25-02-2015</c:v>
                </c:pt>
                <c:pt idx="515">
                  <c:v>26-02-2015</c:v>
                </c:pt>
                <c:pt idx="516">
                  <c:v>27-02-2015</c:v>
                </c:pt>
                <c:pt idx="517">
                  <c:v>02-03-2015</c:v>
                </c:pt>
                <c:pt idx="518">
                  <c:v>03-03-2015</c:v>
                </c:pt>
                <c:pt idx="519">
                  <c:v>04-03-2015</c:v>
                </c:pt>
                <c:pt idx="520">
                  <c:v>05-03-2015</c:v>
                </c:pt>
                <c:pt idx="521">
                  <c:v>06-03-2015</c:v>
                </c:pt>
                <c:pt idx="522">
                  <c:v>09-03-2015</c:v>
                </c:pt>
                <c:pt idx="523">
                  <c:v>10-03-2015</c:v>
                </c:pt>
                <c:pt idx="524">
                  <c:v>11-03-2015</c:v>
                </c:pt>
                <c:pt idx="525">
                  <c:v>12-03-2015</c:v>
                </c:pt>
                <c:pt idx="526">
                  <c:v>13-03-2015</c:v>
                </c:pt>
                <c:pt idx="527">
                  <c:v>16-03-2015</c:v>
                </c:pt>
                <c:pt idx="528">
                  <c:v>17-03-2015</c:v>
                </c:pt>
                <c:pt idx="529">
                  <c:v>18-03-2015</c:v>
                </c:pt>
                <c:pt idx="530">
                  <c:v>19-03-2015</c:v>
                </c:pt>
                <c:pt idx="531">
                  <c:v>20-03-2015</c:v>
                </c:pt>
                <c:pt idx="532">
                  <c:v>23-03-2015</c:v>
                </c:pt>
                <c:pt idx="533">
                  <c:v>24-03-2015</c:v>
                </c:pt>
                <c:pt idx="534">
                  <c:v>25-03-2015</c:v>
                </c:pt>
                <c:pt idx="535">
                  <c:v>26-03-2015</c:v>
                </c:pt>
                <c:pt idx="536">
                  <c:v>27-03-2015</c:v>
                </c:pt>
                <c:pt idx="537">
                  <c:v>30-03-2015</c:v>
                </c:pt>
                <c:pt idx="538">
                  <c:v>31-03-2015</c:v>
                </c:pt>
                <c:pt idx="539">
                  <c:v>01-04-2015</c:v>
                </c:pt>
                <c:pt idx="540">
                  <c:v>02-04-2015</c:v>
                </c:pt>
                <c:pt idx="541">
                  <c:v>06-04-2015</c:v>
                </c:pt>
                <c:pt idx="542">
                  <c:v>07-04-2015</c:v>
                </c:pt>
                <c:pt idx="543">
                  <c:v>08-04-2015</c:v>
                </c:pt>
                <c:pt idx="544">
                  <c:v>09-04-2015</c:v>
                </c:pt>
                <c:pt idx="545">
                  <c:v>10-04-2015</c:v>
                </c:pt>
                <c:pt idx="546">
                  <c:v>13-04-2015</c:v>
                </c:pt>
                <c:pt idx="547">
                  <c:v>14-04-2015</c:v>
                </c:pt>
                <c:pt idx="548">
                  <c:v>15-04-2015</c:v>
                </c:pt>
                <c:pt idx="549">
                  <c:v>16-04-2015</c:v>
                </c:pt>
                <c:pt idx="550">
                  <c:v>17-04-2015</c:v>
                </c:pt>
                <c:pt idx="551">
                  <c:v>20-04-2015</c:v>
                </c:pt>
                <c:pt idx="552">
                  <c:v>21-04-2015</c:v>
                </c:pt>
                <c:pt idx="553">
                  <c:v>22-04-2015</c:v>
                </c:pt>
                <c:pt idx="554">
                  <c:v>23-04-2015</c:v>
                </c:pt>
                <c:pt idx="555">
                  <c:v>24-04-2015</c:v>
                </c:pt>
                <c:pt idx="556">
                  <c:v>27-04-2015</c:v>
                </c:pt>
                <c:pt idx="557">
                  <c:v>28-04-2015</c:v>
                </c:pt>
                <c:pt idx="558">
                  <c:v>29-04-2015</c:v>
                </c:pt>
                <c:pt idx="559">
                  <c:v>30-04-2015</c:v>
                </c:pt>
                <c:pt idx="560">
                  <c:v>01-05-2015</c:v>
                </c:pt>
                <c:pt idx="561">
                  <c:v>04-05-2015</c:v>
                </c:pt>
                <c:pt idx="562">
                  <c:v>05-05-2015</c:v>
                </c:pt>
                <c:pt idx="563">
                  <c:v>06-05-2015</c:v>
                </c:pt>
                <c:pt idx="564">
                  <c:v>07-05-2015</c:v>
                </c:pt>
                <c:pt idx="565">
                  <c:v>08-05-2015</c:v>
                </c:pt>
                <c:pt idx="566">
                  <c:v>11-05-2015</c:v>
                </c:pt>
                <c:pt idx="567">
                  <c:v>12-05-2015</c:v>
                </c:pt>
                <c:pt idx="568">
                  <c:v>13-05-2015</c:v>
                </c:pt>
                <c:pt idx="569">
                  <c:v>14-05-2015</c:v>
                </c:pt>
                <c:pt idx="570">
                  <c:v>15-05-2015</c:v>
                </c:pt>
                <c:pt idx="571">
                  <c:v>18-05-2015</c:v>
                </c:pt>
                <c:pt idx="572">
                  <c:v>19-05-2015</c:v>
                </c:pt>
                <c:pt idx="573">
                  <c:v>20-05-2015</c:v>
                </c:pt>
                <c:pt idx="574">
                  <c:v>21-05-2015</c:v>
                </c:pt>
                <c:pt idx="575">
                  <c:v>22-05-2015</c:v>
                </c:pt>
                <c:pt idx="576">
                  <c:v>26-05-2015</c:v>
                </c:pt>
                <c:pt idx="577">
                  <c:v>27-05-2015</c:v>
                </c:pt>
                <c:pt idx="578">
                  <c:v>28-05-2015</c:v>
                </c:pt>
                <c:pt idx="579">
                  <c:v>29-05-2015</c:v>
                </c:pt>
                <c:pt idx="580">
                  <c:v>01-06-2015</c:v>
                </c:pt>
                <c:pt idx="581">
                  <c:v>02-06-2015</c:v>
                </c:pt>
                <c:pt idx="582">
                  <c:v>03-06-2015</c:v>
                </c:pt>
                <c:pt idx="583">
                  <c:v>04-06-2015</c:v>
                </c:pt>
                <c:pt idx="584">
                  <c:v>05-06-2015</c:v>
                </c:pt>
                <c:pt idx="585">
                  <c:v>08-06-2015</c:v>
                </c:pt>
                <c:pt idx="586">
                  <c:v>09-06-2015</c:v>
                </c:pt>
                <c:pt idx="587">
                  <c:v>10-06-2015</c:v>
                </c:pt>
                <c:pt idx="588">
                  <c:v>11-06-2015</c:v>
                </c:pt>
                <c:pt idx="589">
                  <c:v>12-06-2015</c:v>
                </c:pt>
                <c:pt idx="590">
                  <c:v>15-06-2015</c:v>
                </c:pt>
                <c:pt idx="591">
                  <c:v>16-06-2015</c:v>
                </c:pt>
                <c:pt idx="592">
                  <c:v>17-06-2015</c:v>
                </c:pt>
                <c:pt idx="593">
                  <c:v>18-06-2015</c:v>
                </c:pt>
                <c:pt idx="594">
                  <c:v>19-06-2015</c:v>
                </c:pt>
                <c:pt idx="595">
                  <c:v>22-06-2015</c:v>
                </c:pt>
                <c:pt idx="596">
                  <c:v>23-06-2015</c:v>
                </c:pt>
                <c:pt idx="597">
                  <c:v>24-06-2015</c:v>
                </c:pt>
                <c:pt idx="598">
                  <c:v>25-06-2015</c:v>
                </c:pt>
                <c:pt idx="599">
                  <c:v>26-06-2015</c:v>
                </c:pt>
                <c:pt idx="600">
                  <c:v>29-06-2015</c:v>
                </c:pt>
                <c:pt idx="601">
                  <c:v>30-06-2015</c:v>
                </c:pt>
                <c:pt idx="602">
                  <c:v>01-07-2015</c:v>
                </c:pt>
                <c:pt idx="603">
                  <c:v>02-07-2015</c:v>
                </c:pt>
                <c:pt idx="604">
                  <c:v>06-07-2015</c:v>
                </c:pt>
                <c:pt idx="605">
                  <c:v>07-07-2015</c:v>
                </c:pt>
                <c:pt idx="606">
                  <c:v>08-07-2015</c:v>
                </c:pt>
                <c:pt idx="607">
                  <c:v>09-07-2015</c:v>
                </c:pt>
                <c:pt idx="608">
                  <c:v>10-07-2015</c:v>
                </c:pt>
                <c:pt idx="609">
                  <c:v>13-07-2015</c:v>
                </c:pt>
                <c:pt idx="610">
                  <c:v>14-07-2015</c:v>
                </c:pt>
                <c:pt idx="611">
                  <c:v>15-07-2015</c:v>
                </c:pt>
                <c:pt idx="612">
                  <c:v>16-07-2015</c:v>
                </c:pt>
                <c:pt idx="613">
                  <c:v>17-07-2015</c:v>
                </c:pt>
                <c:pt idx="614">
                  <c:v>20-07-2015</c:v>
                </c:pt>
                <c:pt idx="615">
                  <c:v>21-07-2015</c:v>
                </c:pt>
                <c:pt idx="616">
                  <c:v>22-07-2015</c:v>
                </c:pt>
                <c:pt idx="617">
                  <c:v>23-07-2015</c:v>
                </c:pt>
                <c:pt idx="618">
                  <c:v>24-07-2015</c:v>
                </c:pt>
                <c:pt idx="619">
                  <c:v>27-07-2015</c:v>
                </c:pt>
                <c:pt idx="620">
                  <c:v>28-07-2015</c:v>
                </c:pt>
                <c:pt idx="621">
                  <c:v>29-07-2015</c:v>
                </c:pt>
                <c:pt idx="622">
                  <c:v>30-07-2015</c:v>
                </c:pt>
                <c:pt idx="623">
                  <c:v>31-07-2015</c:v>
                </c:pt>
                <c:pt idx="624">
                  <c:v>03-08-2015</c:v>
                </c:pt>
                <c:pt idx="625">
                  <c:v>04-08-2015</c:v>
                </c:pt>
                <c:pt idx="626">
                  <c:v>05-08-2015</c:v>
                </c:pt>
                <c:pt idx="627">
                  <c:v>06-08-2015</c:v>
                </c:pt>
                <c:pt idx="628">
                  <c:v>07-08-2015</c:v>
                </c:pt>
                <c:pt idx="629">
                  <c:v>10-08-2015</c:v>
                </c:pt>
                <c:pt idx="630">
                  <c:v>11-08-2015</c:v>
                </c:pt>
                <c:pt idx="631">
                  <c:v>12-08-2015</c:v>
                </c:pt>
                <c:pt idx="632">
                  <c:v>13-08-2015</c:v>
                </c:pt>
                <c:pt idx="633">
                  <c:v>14-08-2015</c:v>
                </c:pt>
                <c:pt idx="634">
                  <c:v>17-08-2015</c:v>
                </c:pt>
                <c:pt idx="635">
                  <c:v>18-08-2015</c:v>
                </c:pt>
                <c:pt idx="636">
                  <c:v>19-08-2015</c:v>
                </c:pt>
                <c:pt idx="637">
                  <c:v>20-08-2015</c:v>
                </c:pt>
                <c:pt idx="638">
                  <c:v>21-08-2015</c:v>
                </c:pt>
                <c:pt idx="639">
                  <c:v>24-08-2015</c:v>
                </c:pt>
                <c:pt idx="640">
                  <c:v>25-08-2015</c:v>
                </c:pt>
                <c:pt idx="641">
                  <c:v>26-08-2015</c:v>
                </c:pt>
                <c:pt idx="642">
                  <c:v>27-08-2015</c:v>
                </c:pt>
                <c:pt idx="643">
                  <c:v>28-08-2015</c:v>
                </c:pt>
                <c:pt idx="644">
                  <c:v>31-08-2015</c:v>
                </c:pt>
                <c:pt idx="645">
                  <c:v>01-09-2015</c:v>
                </c:pt>
                <c:pt idx="646">
                  <c:v>02-09-2015</c:v>
                </c:pt>
                <c:pt idx="647">
                  <c:v>03-09-2015</c:v>
                </c:pt>
                <c:pt idx="648">
                  <c:v>04-09-2015</c:v>
                </c:pt>
                <c:pt idx="649">
                  <c:v>08-09-2015</c:v>
                </c:pt>
                <c:pt idx="650">
                  <c:v>09-09-2015</c:v>
                </c:pt>
                <c:pt idx="651">
                  <c:v>10-09-2015</c:v>
                </c:pt>
                <c:pt idx="652">
                  <c:v>11-09-2015</c:v>
                </c:pt>
                <c:pt idx="653">
                  <c:v>14-09-2015</c:v>
                </c:pt>
                <c:pt idx="654">
                  <c:v>15-09-2015</c:v>
                </c:pt>
                <c:pt idx="655">
                  <c:v>16-09-2015</c:v>
                </c:pt>
                <c:pt idx="656">
                  <c:v>17-09-2015</c:v>
                </c:pt>
                <c:pt idx="657">
                  <c:v>18-09-2015</c:v>
                </c:pt>
                <c:pt idx="658">
                  <c:v>21-09-2015</c:v>
                </c:pt>
                <c:pt idx="659">
                  <c:v>22-09-2015</c:v>
                </c:pt>
                <c:pt idx="660">
                  <c:v>23-09-2015</c:v>
                </c:pt>
                <c:pt idx="661">
                  <c:v>24-09-2015</c:v>
                </c:pt>
                <c:pt idx="662">
                  <c:v>25-09-2015</c:v>
                </c:pt>
                <c:pt idx="663">
                  <c:v>28-09-2015</c:v>
                </c:pt>
                <c:pt idx="664">
                  <c:v>29-09-2015</c:v>
                </c:pt>
                <c:pt idx="665">
                  <c:v>30-09-2015</c:v>
                </c:pt>
                <c:pt idx="666">
                  <c:v>01-10-2015</c:v>
                </c:pt>
                <c:pt idx="667">
                  <c:v>02-10-2015</c:v>
                </c:pt>
                <c:pt idx="668">
                  <c:v>05-10-2015</c:v>
                </c:pt>
                <c:pt idx="669">
                  <c:v>06-10-2015</c:v>
                </c:pt>
                <c:pt idx="670">
                  <c:v>07-10-2015</c:v>
                </c:pt>
                <c:pt idx="671">
                  <c:v>08-10-2015</c:v>
                </c:pt>
                <c:pt idx="672">
                  <c:v>09-10-2015</c:v>
                </c:pt>
                <c:pt idx="673">
                  <c:v>12-10-2015</c:v>
                </c:pt>
                <c:pt idx="674">
                  <c:v>13-10-2015</c:v>
                </c:pt>
                <c:pt idx="675">
                  <c:v>14-10-2015</c:v>
                </c:pt>
                <c:pt idx="676">
                  <c:v>15-10-2015</c:v>
                </c:pt>
                <c:pt idx="677">
                  <c:v>16-10-2015</c:v>
                </c:pt>
                <c:pt idx="678">
                  <c:v>19-10-2015</c:v>
                </c:pt>
                <c:pt idx="679">
                  <c:v>20-10-2015</c:v>
                </c:pt>
                <c:pt idx="680">
                  <c:v>21-10-2015</c:v>
                </c:pt>
                <c:pt idx="681">
                  <c:v>22-10-2015</c:v>
                </c:pt>
                <c:pt idx="682">
                  <c:v>23-10-2015</c:v>
                </c:pt>
                <c:pt idx="683">
                  <c:v>26-10-2015</c:v>
                </c:pt>
                <c:pt idx="684">
                  <c:v>27-10-2015</c:v>
                </c:pt>
                <c:pt idx="685">
                  <c:v>28-10-2015</c:v>
                </c:pt>
                <c:pt idx="686">
                  <c:v>29-10-2015</c:v>
                </c:pt>
                <c:pt idx="687">
                  <c:v>30-10-2015</c:v>
                </c:pt>
                <c:pt idx="688">
                  <c:v>02-11-2015</c:v>
                </c:pt>
                <c:pt idx="689">
                  <c:v>03-11-2015</c:v>
                </c:pt>
                <c:pt idx="690">
                  <c:v>04-11-2015</c:v>
                </c:pt>
                <c:pt idx="691">
                  <c:v>05-11-2015</c:v>
                </c:pt>
                <c:pt idx="692">
                  <c:v>06-11-2015</c:v>
                </c:pt>
                <c:pt idx="693">
                  <c:v>09-11-2015</c:v>
                </c:pt>
                <c:pt idx="694">
                  <c:v>10-11-2015</c:v>
                </c:pt>
                <c:pt idx="695">
                  <c:v>11-11-2015</c:v>
                </c:pt>
                <c:pt idx="696">
                  <c:v>12-11-2015</c:v>
                </c:pt>
                <c:pt idx="697">
                  <c:v>13-11-2015</c:v>
                </c:pt>
                <c:pt idx="698">
                  <c:v>16-11-2015</c:v>
                </c:pt>
                <c:pt idx="699">
                  <c:v>17-11-2015</c:v>
                </c:pt>
                <c:pt idx="700">
                  <c:v>18-11-2015</c:v>
                </c:pt>
                <c:pt idx="701">
                  <c:v>19-11-2015</c:v>
                </c:pt>
                <c:pt idx="702">
                  <c:v>20-11-2015</c:v>
                </c:pt>
                <c:pt idx="703">
                  <c:v>23-11-2015</c:v>
                </c:pt>
                <c:pt idx="704">
                  <c:v>24-11-2015</c:v>
                </c:pt>
                <c:pt idx="705">
                  <c:v>25-11-2015</c:v>
                </c:pt>
                <c:pt idx="706">
                  <c:v>27-11-2015</c:v>
                </c:pt>
                <c:pt idx="707">
                  <c:v>30-11-2015</c:v>
                </c:pt>
                <c:pt idx="708">
                  <c:v>01-12-2015</c:v>
                </c:pt>
                <c:pt idx="709">
                  <c:v>02-12-2015</c:v>
                </c:pt>
                <c:pt idx="710">
                  <c:v>03-12-2015</c:v>
                </c:pt>
                <c:pt idx="711">
                  <c:v>04-12-2015</c:v>
                </c:pt>
                <c:pt idx="712">
                  <c:v>07-12-2015</c:v>
                </c:pt>
                <c:pt idx="713">
                  <c:v>08-12-2015</c:v>
                </c:pt>
                <c:pt idx="714">
                  <c:v>09-12-2015</c:v>
                </c:pt>
                <c:pt idx="715">
                  <c:v>10-12-2015</c:v>
                </c:pt>
                <c:pt idx="716">
                  <c:v>11-12-2015</c:v>
                </c:pt>
                <c:pt idx="717">
                  <c:v>14-12-2015</c:v>
                </c:pt>
                <c:pt idx="718">
                  <c:v>15-12-2015</c:v>
                </c:pt>
                <c:pt idx="719">
                  <c:v>16-12-2015</c:v>
                </c:pt>
                <c:pt idx="720">
                  <c:v>17-12-2015</c:v>
                </c:pt>
                <c:pt idx="721">
                  <c:v>18-12-2015</c:v>
                </c:pt>
                <c:pt idx="722">
                  <c:v>21-12-2015</c:v>
                </c:pt>
                <c:pt idx="723">
                  <c:v>22-12-2015</c:v>
                </c:pt>
                <c:pt idx="724">
                  <c:v>23-12-2015</c:v>
                </c:pt>
                <c:pt idx="725">
                  <c:v>24-12-2015</c:v>
                </c:pt>
                <c:pt idx="726">
                  <c:v>28-12-2015</c:v>
                </c:pt>
                <c:pt idx="727">
                  <c:v>29-12-2015</c:v>
                </c:pt>
                <c:pt idx="728">
                  <c:v>30-12-2015</c:v>
                </c:pt>
                <c:pt idx="729">
                  <c:v>31-12-2015</c:v>
                </c:pt>
                <c:pt idx="730">
                  <c:v>04-01-2016</c:v>
                </c:pt>
                <c:pt idx="731">
                  <c:v>05-01-2016</c:v>
                </c:pt>
                <c:pt idx="732">
                  <c:v>06-01-2016</c:v>
                </c:pt>
                <c:pt idx="733">
                  <c:v>07-01-2016</c:v>
                </c:pt>
                <c:pt idx="734">
                  <c:v>08-01-2016</c:v>
                </c:pt>
                <c:pt idx="735">
                  <c:v>11-01-2016</c:v>
                </c:pt>
                <c:pt idx="736">
                  <c:v>12-01-2016</c:v>
                </c:pt>
                <c:pt idx="737">
                  <c:v>13-01-2016</c:v>
                </c:pt>
                <c:pt idx="738">
                  <c:v>14-01-2016</c:v>
                </c:pt>
                <c:pt idx="739">
                  <c:v>15-01-2016</c:v>
                </c:pt>
                <c:pt idx="740">
                  <c:v>19-01-2016</c:v>
                </c:pt>
                <c:pt idx="741">
                  <c:v>20-01-2016</c:v>
                </c:pt>
                <c:pt idx="742">
                  <c:v>21-01-2016</c:v>
                </c:pt>
                <c:pt idx="743">
                  <c:v>22-01-2016</c:v>
                </c:pt>
                <c:pt idx="744">
                  <c:v>25-01-2016</c:v>
                </c:pt>
                <c:pt idx="745">
                  <c:v>26-01-2016</c:v>
                </c:pt>
                <c:pt idx="746">
                  <c:v>27-01-2016</c:v>
                </c:pt>
                <c:pt idx="747">
                  <c:v>28-01-2016</c:v>
                </c:pt>
                <c:pt idx="748">
                  <c:v>29-01-2016</c:v>
                </c:pt>
                <c:pt idx="749">
                  <c:v>01-02-2016</c:v>
                </c:pt>
                <c:pt idx="750">
                  <c:v>02-02-2016</c:v>
                </c:pt>
                <c:pt idx="751">
                  <c:v>03-02-2016</c:v>
                </c:pt>
                <c:pt idx="752">
                  <c:v>04-02-2016</c:v>
                </c:pt>
                <c:pt idx="753">
                  <c:v>05-02-2016</c:v>
                </c:pt>
                <c:pt idx="754">
                  <c:v>08-02-2016</c:v>
                </c:pt>
                <c:pt idx="755">
                  <c:v>09-02-2016</c:v>
                </c:pt>
                <c:pt idx="756">
                  <c:v>10-02-2016</c:v>
                </c:pt>
                <c:pt idx="757">
                  <c:v>11-02-2016</c:v>
                </c:pt>
                <c:pt idx="758">
                  <c:v>12-02-2016</c:v>
                </c:pt>
                <c:pt idx="759">
                  <c:v>16-02-2016</c:v>
                </c:pt>
                <c:pt idx="760">
                  <c:v>17-02-2016</c:v>
                </c:pt>
                <c:pt idx="761">
                  <c:v>18-02-2016</c:v>
                </c:pt>
                <c:pt idx="762">
                  <c:v>19-02-2016</c:v>
                </c:pt>
                <c:pt idx="763">
                  <c:v>22-02-2016</c:v>
                </c:pt>
                <c:pt idx="764">
                  <c:v>23-02-2016</c:v>
                </c:pt>
                <c:pt idx="765">
                  <c:v>24-02-2016</c:v>
                </c:pt>
                <c:pt idx="766">
                  <c:v>25-02-2016</c:v>
                </c:pt>
                <c:pt idx="767">
                  <c:v>26-02-2016</c:v>
                </c:pt>
                <c:pt idx="768">
                  <c:v>29-02-2016</c:v>
                </c:pt>
                <c:pt idx="769">
                  <c:v>01-03-2016</c:v>
                </c:pt>
                <c:pt idx="770">
                  <c:v>02-03-2016</c:v>
                </c:pt>
                <c:pt idx="771">
                  <c:v>03-03-2016</c:v>
                </c:pt>
                <c:pt idx="772">
                  <c:v>04-03-2016</c:v>
                </c:pt>
                <c:pt idx="773">
                  <c:v>07-03-2016</c:v>
                </c:pt>
                <c:pt idx="774">
                  <c:v>08-03-2016</c:v>
                </c:pt>
                <c:pt idx="775">
                  <c:v>09-03-2016</c:v>
                </c:pt>
                <c:pt idx="776">
                  <c:v>10-03-2016</c:v>
                </c:pt>
                <c:pt idx="777">
                  <c:v>11-03-2016</c:v>
                </c:pt>
                <c:pt idx="778">
                  <c:v>14-03-2016</c:v>
                </c:pt>
                <c:pt idx="779">
                  <c:v>15-03-2016</c:v>
                </c:pt>
                <c:pt idx="780">
                  <c:v>16-03-2016</c:v>
                </c:pt>
                <c:pt idx="781">
                  <c:v>17-03-2016</c:v>
                </c:pt>
                <c:pt idx="782">
                  <c:v>18-03-2016</c:v>
                </c:pt>
                <c:pt idx="783">
                  <c:v>21-03-2016</c:v>
                </c:pt>
                <c:pt idx="784">
                  <c:v>22-03-2016</c:v>
                </c:pt>
                <c:pt idx="785">
                  <c:v>23-03-2016</c:v>
                </c:pt>
                <c:pt idx="786">
                  <c:v>24-03-2016</c:v>
                </c:pt>
                <c:pt idx="787">
                  <c:v>28-03-2016</c:v>
                </c:pt>
                <c:pt idx="788">
                  <c:v>29-03-2016</c:v>
                </c:pt>
                <c:pt idx="789">
                  <c:v>30-03-2016</c:v>
                </c:pt>
                <c:pt idx="790">
                  <c:v>31-03-2016</c:v>
                </c:pt>
                <c:pt idx="791">
                  <c:v>01-04-2016</c:v>
                </c:pt>
                <c:pt idx="792">
                  <c:v>04-04-2016</c:v>
                </c:pt>
                <c:pt idx="793">
                  <c:v>05-04-2016</c:v>
                </c:pt>
                <c:pt idx="794">
                  <c:v>06-04-2016</c:v>
                </c:pt>
                <c:pt idx="795">
                  <c:v>07-04-2016</c:v>
                </c:pt>
                <c:pt idx="796">
                  <c:v>08-04-2016</c:v>
                </c:pt>
                <c:pt idx="797">
                  <c:v>11-04-2016</c:v>
                </c:pt>
                <c:pt idx="798">
                  <c:v>12-04-2016</c:v>
                </c:pt>
                <c:pt idx="799">
                  <c:v>13-04-2016</c:v>
                </c:pt>
                <c:pt idx="800">
                  <c:v>14-04-2016</c:v>
                </c:pt>
                <c:pt idx="801">
                  <c:v>15-04-2016</c:v>
                </c:pt>
                <c:pt idx="802">
                  <c:v>18-04-2016</c:v>
                </c:pt>
                <c:pt idx="803">
                  <c:v>19-04-2016</c:v>
                </c:pt>
                <c:pt idx="804">
                  <c:v>20-04-2016</c:v>
                </c:pt>
                <c:pt idx="805">
                  <c:v>21-04-2016</c:v>
                </c:pt>
                <c:pt idx="806">
                  <c:v>22-04-2016</c:v>
                </c:pt>
                <c:pt idx="807">
                  <c:v>25-04-2016</c:v>
                </c:pt>
                <c:pt idx="808">
                  <c:v>26-04-2016</c:v>
                </c:pt>
                <c:pt idx="809">
                  <c:v>27-04-2016</c:v>
                </c:pt>
                <c:pt idx="810">
                  <c:v>28-04-2016</c:v>
                </c:pt>
                <c:pt idx="811">
                  <c:v>29-04-2016</c:v>
                </c:pt>
                <c:pt idx="812">
                  <c:v>02-05-2016</c:v>
                </c:pt>
                <c:pt idx="813">
                  <c:v>03-05-2016</c:v>
                </c:pt>
                <c:pt idx="814">
                  <c:v>04-05-2016</c:v>
                </c:pt>
                <c:pt idx="815">
                  <c:v>05-05-2016</c:v>
                </c:pt>
                <c:pt idx="816">
                  <c:v>06-05-2016</c:v>
                </c:pt>
                <c:pt idx="817">
                  <c:v>09-05-2016</c:v>
                </c:pt>
                <c:pt idx="818">
                  <c:v>10-05-2016</c:v>
                </c:pt>
                <c:pt idx="819">
                  <c:v>11-05-2016</c:v>
                </c:pt>
                <c:pt idx="820">
                  <c:v>12-05-2016</c:v>
                </c:pt>
                <c:pt idx="821">
                  <c:v>13-05-2016</c:v>
                </c:pt>
                <c:pt idx="822">
                  <c:v>16-05-2016</c:v>
                </c:pt>
                <c:pt idx="823">
                  <c:v>17-05-2016</c:v>
                </c:pt>
                <c:pt idx="824">
                  <c:v>18-05-2016</c:v>
                </c:pt>
                <c:pt idx="825">
                  <c:v>19-05-2016</c:v>
                </c:pt>
                <c:pt idx="826">
                  <c:v>20-05-2016</c:v>
                </c:pt>
                <c:pt idx="827">
                  <c:v>23-05-2016</c:v>
                </c:pt>
                <c:pt idx="828">
                  <c:v>24-05-2016</c:v>
                </c:pt>
                <c:pt idx="829">
                  <c:v>25-05-2016</c:v>
                </c:pt>
                <c:pt idx="830">
                  <c:v>26-05-2016</c:v>
                </c:pt>
                <c:pt idx="831">
                  <c:v>27-05-2016</c:v>
                </c:pt>
                <c:pt idx="832">
                  <c:v>31-05-2016</c:v>
                </c:pt>
                <c:pt idx="833">
                  <c:v>01-06-2016</c:v>
                </c:pt>
                <c:pt idx="834">
                  <c:v>02-06-2016</c:v>
                </c:pt>
                <c:pt idx="835">
                  <c:v>03-06-2016</c:v>
                </c:pt>
                <c:pt idx="836">
                  <c:v>06-06-2016</c:v>
                </c:pt>
                <c:pt idx="837">
                  <c:v>07-06-2016</c:v>
                </c:pt>
                <c:pt idx="838">
                  <c:v>08-06-2016</c:v>
                </c:pt>
                <c:pt idx="839">
                  <c:v>09-06-2016</c:v>
                </c:pt>
                <c:pt idx="840">
                  <c:v>10-06-2016</c:v>
                </c:pt>
                <c:pt idx="841">
                  <c:v>13-06-2016</c:v>
                </c:pt>
                <c:pt idx="842">
                  <c:v>14-06-2016</c:v>
                </c:pt>
                <c:pt idx="843">
                  <c:v>15-06-2016</c:v>
                </c:pt>
                <c:pt idx="844">
                  <c:v>16-06-2016</c:v>
                </c:pt>
                <c:pt idx="845">
                  <c:v>17-06-2016</c:v>
                </c:pt>
                <c:pt idx="846">
                  <c:v>20-06-2016</c:v>
                </c:pt>
                <c:pt idx="847">
                  <c:v>21-06-2016</c:v>
                </c:pt>
                <c:pt idx="848">
                  <c:v>22-06-2016</c:v>
                </c:pt>
                <c:pt idx="849">
                  <c:v>23-06-2016</c:v>
                </c:pt>
                <c:pt idx="850">
                  <c:v>24-06-2016</c:v>
                </c:pt>
                <c:pt idx="851">
                  <c:v>27-06-2016</c:v>
                </c:pt>
                <c:pt idx="852">
                  <c:v>28-06-2016</c:v>
                </c:pt>
                <c:pt idx="853">
                  <c:v>29-06-2016</c:v>
                </c:pt>
                <c:pt idx="854">
                  <c:v>30-06-2016</c:v>
                </c:pt>
                <c:pt idx="855">
                  <c:v>01-07-2016</c:v>
                </c:pt>
                <c:pt idx="856">
                  <c:v>05-07-2016</c:v>
                </c:pt>
                <c:pt idx="857">
                  <c:v>06-07-2016</c:v>
                </c:pt>
                <c:pt idx="858">
                  <c:v>07-07-2016</c:v>
                </c:pt>
                <c:pt idx="859">
                  <c:v>08-07-2016</c:v>
                </c:pt>
                <c:pt idx="860">
                  <c:v>11-07-2016</c:v>
                </c:pt>
                <c:pt idx="861">
                  <c:v>12-07-2016</c:v>
                </c:pt>
                <c:pt idx="862">
                  <c:v>13-07-2016</c:v>
                </c:pt>
                <c:pt idx="863">
                  <c:v>14-07-2016</c:v>
                </c:pt>
                <c:pt idx="864">
                  <c:v>15-07-2016</c:v>
                </c:pt>
                <c:pt idx="865">
                  <c:v>18-07-2016</c:v>
                </c:pt>
                <c:pt idx="866">
                  <c:v>19-07-2016</c:v>
                </c:pt>
                <c:pt idx="867">
                  <c:v>20-07-2016</c:v>
                </c:pt>
                <c:pt idx="868">
                  <c:v>21-07-2016</c:v>
                </c:pt>
                <c:pt idx="869">
                  <c:v>22-07-2016</c:v>
                </c:pt>
                <c:pt idx="870">
                  <c:v>25-07-2016</c:v>
                </c:pt>
                <c:pt idx="871">
                  <c:v>26-07-2016</c:v>
                </c:pt>
                <c:pt idx="872">
                  <c:v>27-07-2016</c:v>
                </c:pt>
                <c:pt idx="873">
                  <c:v>28-07-2016</c:v>
                </c:pt>
                <c:pt idx="874">
                  <c:v>29-07-2016</c:v>
                </c:pt>
                <c:pt idx="875">
                  <c:v>01-08-2016</c:v>
                </c:pt>
                <c:pt idx="876">
                  <c:v>02-08-2016</c:v>
                </c:pt>
                <c:pt idx="877">
                  <c:v>03-08-2016</c:v>
                </c:pt>
                <c:pt idx="878">
                  <c:v>04-08-2016</c:v>
                </c:pt>
                <c:pt idx="879">
                  <c:v>05-08-2016</c:v>
                </c:pt>
                <c:pt idx="880">
                  <c:v>08-08-2016</c:v>
                </c:pt>
                <c:pt idx="881">
                  <c:v>09-08-2016</c:v>
                </c:pt>
                <c:pt idx="882">
                  <c:v>10-08-2016</c:v>
                </c:pt>
                <c:pt idx="883">
                  <c:v>11-08-2016</c:v>
                </c:pt>
                <c:pt idx="884">
                  <c:v>12-08-2016</c:v>
                </c:pt>
                <c:pt idx="885">
                  <c:v>15-08-2016</c:v>
                </c:pt>
                <c:pt idx="886">
                  <c:v>16-08-2016</c:v>
                </c:pt>
                <c:pt idx="887">
                  <c:v>17-08-2016</c:v>
                </c:pt>
                <c:pt idx="888">
                  <c:v>18-08-2016</c:v>
                </c:pt>
                <c:pt idx="889">
                  <c:v>19-08-2016</c:v>
                </c:pt>
                <c:pt idx="890">
                  <c:v>22-08-2016</c:v>
                </c:pt>
                <c:pt idx="891">
                  <c:v>23-08-2016</c:v>
                </c:pt>
                <c:pt idx="892">
                  <c:v>24-08-2016</c:v>
                </c:pt>
                <c:pt idx="893">
                  <c:v>25-08-2016</c:v>
                </c:pt>
                <c:pt idx="894">
                  <c:v>26-08-2016</c:v>
                </c:pt>
                <c:pt idx="895">
                  <c:v>29-08-2016</c:v>
                </c:pt>
                <c:pt idx="896">
                  <c:v>30-08-2016</c:v>
                </c:pt>
                <c:pt idx="897">
                  <c:v>31-08-2016</c:v>
                </c:pt>
                <c:pt idx="898">
                  <c:v>01-09-2016</c:v>
                </c:pt>
                <c:pt idx="899">
                  <c:v>02-09-2016</c:v>
                </c:pt>
                <c:pt idx="900">
                  <c:v>06-09-2016</c:v>
                </c:pt>
                <c:pt idx="901">
                  <c:v>07-09-2016</c:v>
                </c:pt>
                <c:pt idx="902">
                  <c:v>08-09-2016</c:v>
                </c:pt>
                <c:pt idx="903">
                  <c:v>09-09-2016</c:v>
                </c:pt>
                <c:pt idx="904">
                  <c:v>12-09-2016</c:v>
                </c:pt>
                <c:pt idx="905">
                  <c:v>13-09-2016</c:v>
                </c:pt>
                <c:pt idx="906">
                  <c:v>14-09-2016</c:v>
                </c:pt>
                <c:pt idx="907">
                  <c:v>15-09-2016</c:v>
                </c:pt>
                <c:pt idx="908">
                  <c:v>16-09-2016</c:v>
                </c:pt>
                <c:pt idx="909">
                  <c:v>19-09-2016</c:v>
                </c:pt>
                <c:pt idx="910">
                  <c:v>20-09-2016</c:v>
                </c:pt>
                <c:pt idx="911">
                  <c:v>21-09-2016</c:v>
                </c:pt>
                <c:pt idx="912">
                  <c:v>22-09-2016</c:v>
                </c:pt>
                <c:pt idx="913">
                  <c:v>23-09-2016</c:v>
                </c:pt>
                <c:pt idx="914">
                  <c:v>26-09-2016</c:v>
                </c:pt>
                <c:pt idx="915">
                  <c:v>27-09-2016</c:v>
                </c:pt>
                <c:pt idx="916">
                  <c:v>28-09-2016</c:v>
                </c:pt>
                <c:pt idx="917">
                  <c:v>29-09-2016</c:v>
                </c:pt>
                <c:pt idx="918">
                  <c:v>30-09-2016</c:v>
                </c:pt>
                <c:pt idx="919">
                  <c:v>03-10-2016</c:v>
                </c:pt>
                <c:pt idx="920">
                  <c:v>04-10-2016</c:v>
                </c:pt>
                <c:pt idx="921">
                  <c:v>05-10-2016</c:v>
                </c:pt>
                <c:pt idx="922">
                  <c:v>06-10-2016</c:v>
                </c:pt>
                <c:pt idx="923">
                  <c:v>07-10-2016</c:v>
                </c:pt>
                <c:pt idx="924">
                  <c:v>10-10-2016</c:v>
                </c:pt>
                <c:pt idx="925">
                  <c:v>11-10-2016</c:v>
                </c:pt>
                <c:pt idx="926">
                  <c:v>12-10-2016</c:v>
                </c:pt>
                <c:pt idx="927">
                  <c:v>13-10-2016</c:v>
                </c:pt>
                <c:pt idx="928">
                  <c:v>14-10-2016</c:v>
                </c:pt>
                <c:pt idx="929">
                  <c:v>17-10-2016</c:v>
                </c:pt>
                <c:pt idx="930">
                  <c:v>18-10-2016</c:v>
                </c:pt>
                <c:pt idx="931">
                  <c:v>19-10-2016</c:v>
                </c:pt>
                <c:pt idx="932">
                  <c:v>20-10-2016</c:v>
                </c:pt>
                <c:pt idx="933">
                  <c:v>21-10-2016</c:v>
                </c:pt>
                <c:pt idx="934">
                  <c:v>24-10-2016</c:v>
                </c:pt>
                <c:pt idx="935">
                  <c:v>25-10-2016</c:v>
                </c:pt>
                <c:pt idx="936">
                  <c:v>26-10-2016</c:v>
                </c:pt>
                <c:pt idx="937">
                  <c:v>27-10-2016</c:v>
                </c:pt>
                <c:pt idx="938">
                  <c:v>28-10-2016</c:v>
                </c:pt>
                <c:pt idx="939">
                  <c:v>31-10-2016</c:v>
                </c:pt>
                <c:pt idx="940">
                  <c:v>01-11-2016</c:v>
                </c:pt>
                <c:pt idx="941">
                  <c:v>02-11-2016</c:v>
                </c:pt>
                <c:pt idx="942">
                  <c:v>03-11-2016</c:v>
                </c:pt>
                <c:pt idx="943">
                  <c:v>04-11-2016</c:v>
                </c:pt>
                <c:pt idx="944">
                  <c:v>07-11-2016</c:v>
                </c:pt>
                <c:pt idx="945">
                  <c:v>08-11-2016</c:v>
                </c:pt>
                <c:pt idx="946">
                  <c:v>09-11-2016</c:v>
                </c:pt>
                <c:pt idx="947">
                  <c:v>10-11-2016</c:v>
                </c:pt>
                <c:pt idx="948">
                  <c:v>11-11-2016</c:v>
                </c:pt>
                <c:pt idx="949">
                  <c:v>14-11-2016</c:v>
                </c:pt>
                <c:pt idx="950">
                  <c:v>15-11-2016</c:v>
                </c:pt>
                <c:pt idx="951">
                  <c:v>16-11-2016</c:v>
                </c:pt>
                <c:pt idx="952">
                  <c:v>17-11-2016</c:v>
                </c:pt>
                <c:pt idx="953">
                  <c:v>18-11-2016</c:v>
                </c:pt>
                <c:pt idx="954">
                  <c:v>21-11-2016</c:v>
                </c:pt>
                <c:pt idx="955">
                  <c:v>22-11-2016</c:v>
                </c:pt>
                <c:pt idx="956">
                  <c:v>23-11-2016</c:v>
                </c:pt>
                <c:pt idx="957">
                  <c:v>25-11-2016</c:v>
                </c:pt>
                <c:pt idx="958">
                  <c:v>28-11-2016</c:v>
                </c:pt>
                <c:pt idx="959">
                  <c:v>29-11-2016</c:v>
                </c:pt>
                <c:pt idx="960">
                  <c:v>30-11-2016</c:v>
                </c:pt>
                <c:pt idx="961">
                  <c:v>01-12-2016</c:v>
                </c:pt>
                <c:pt idx="962">
                  <c:v>02-12-2016</c:v>
                </c:pt>
                <c:pt idx="963">
                  <c:v>05-12-2016</c:v>
                </c:pt>
                <c:pt idx="964">
                  <c:v>06-12-2016</c:v>
                </c:pt>
                <c:pt idx="965">
                  <c:v>07-12-2016</c:v>
                </c:pt>
                <c:pt idx="966">
                  <c:v>08-12-2016</c:v>
                </c:pt>
                <c:pt idx="967">
                  <c:v>09-12-2016</c:v>
                </c:pt>
                <c:pt idx="968">
                  <c:v>12-12-2016</c:v>
                </c:pt>
                <c:pt idx="969">
                  <c:v>13-12-2016</c:v>
                </c:pt>
                <c:pt idx="970">
                  <c:v>14-12-2016</c:v>
                </c:pt>
                <c:pt idx="971">
                  <c:v>15-12-2016</c:v>
                </c:pt>
                <c:pt idx="972">
                  <c:v>16-12-2016</c:v>
                </c:pt>
                <c:pt idx="973">
                  <c:v>19-12-2016</c:v>
                </c:pt>
                <c:pt idx="974">
                  <c:v>20-12-2016</c:v>
                </c:pt>
                <c:pt idx="975">
                  <c:v>21-12-2016</c:v>
                </c:pt>
                <c:pt idx="976">
                  <c:v>22-12-2016</c:v>
                </c:pt>
                <c:pt idx="977">
                  <c:v>23-12-2016</c:v>
                </c:pt>
                <c:pt idx="978">
                  <c:v>27-12-2016</c:v>
                </c:pt>
                <c:pt idx="979">
                  <c:v>28-12-2016</c:v>
                </c:pt>
                <c:pt idx="980">
                  <c:v>29-12-2016</c:v>
                </c:pt>
                <c:pt idx="981">
                  <c:v>30-12-2016</c:v>
                </c:pt>
                <c:pt idx="982">
                  <c:v>03-01-2017</c:v>
                </c:pt>
                <c:pt idx="983">
                  <c:v>04-01-2017</c:v>
                </c:pt>
                <c:pt idx="984">
                  <c:v>05-01-2017</c:v>
                </c:pt>
                <c:pt idx="985">
                  <c:v>06-01-2017</c:v>
                </c:pt>
                <c:pt idx="986">
                  <c:v>09-01-2017</c:v>
                </c:pt>
                <c:pt idx="987">
                  <c:v>10-01-2017</c:v>
                </c:pt>
                <c:pt idx="988">
                  <c:v>11-01-2017</c:v>
                </c:pt>
                <c:pt idx="989">
                  <c:v>12-01-2017</c:v>
                </c:pt>
                <c:pt idx="990">
                  <c:v>13-01-2017</c:v>
                </c:pt>
                <c:pt idx="991">
                  <c:v>17-01-2017</c:v>
                </c:pt>
                <c:pt idx="992">
                  <c:v>18-01-2017</c:v>
                </c:pt>
                <c:pt idx="993">
                  <c:v>19-01-2017</c:v>
                </c:pt>
                <c:pt idx="994">
                  <c:v>20-01-2017</c:v>
                </c:pt>
                <c:pt idx="995">
                  <c:v>23-01-2017</c:v>
                </c:pt>
                <c:pt idx="996">
                  <c:v>24-01-2017</c:v>
                </c:pt>
                <c:pt idx="997">
                  <c:v>25-01-2017</c:v>
                </c:pt>
                <c:pt idx="998">
                  <c:v>26-01-2017</c:v>
                </c:pt>
                <c:pt idx="999">
                  <c:v>27-01-2017</c:v>
                </c:pt>
                <c:pt idx="1000">
                  <c:v>30-01-2017</c:v>
                </c:pt>
                <c:pt idx="1001">
                  <c:v>31-01-2017</c:v>
                </c:pt>
                <c:pt idx="1002">
                  <c:v>01-02-2017</c:v>
                </c:pt>
                <c:pt idx="1003">
                  <c:v>02-02-2017</c:v>
                </c:pt>
                <c:pt idx="1004">
                  <c:v>03-02-2017</c:v>
                </c:pt>
                <c:pt idx="1005">
                  <c:v>06-02-2017</c:v>
                </c:pt>
                <c:pt idx="1006">
                  <c:v>07-02-2017</c:v>
                </c:pt>
                <c:pt idx="1007">
                  <c:v>08-02-2017</c:v>
                </c:pt>
                <c:pt idx="1008">
                  <c:v>09-02-2017</c:v>
                </c:pt>
                <c:pt idx="1009">
                  <c:v>10-02-2017</c:v>
                </c:pt>
                <c:pt idx="1010">
                  <c:v>13-02-2017</c:v>
                </c:pt>
                <c:pt idx="1011">
                  <c:v>14-02-2017</c:v>
                </c:pt>
                <c:pt idx="1012">
                  <c:v>15-02-2017</c:v>
                </c:pt>
                <c:pt idx="1013">
                  <c:v>16-02-2017</c:v>
                </c:pt>
                <c:pt idx="1014">
                  <c:v>17-02-2017</c:v>
                </c:pt>
                <c:pt idx="1015">
                  <c:v>21-02-2017</c:v>
                </c:pt>
                <c:pt idx="1016">
                  <c:v>22-02-2017</c:v>
                </c:pt>
                <c:pt idx="1017">
                  <c:v>23-02-2017</c:v>
                </c:pt>
                <c:pt idx="1018">
                  <c:v>24-02-2017</c:v>
                </c:pt>
                <c:pt idx="1019">
                  <c:v>27-02-2017</c:v>
                </c:pt>
                <c:pt idx="1020">
                  <c:v>28-02-2017</c:v>
                </c:pt>
                <c:pt idx="1021">
                  <c:v>01-03-2017</c:v>
                </c:pt>
                <c:pt idx="1022">
                  <c:v>02-03-2017</c:v>
                </c:pt>
                <c:pt idx="1023">
                  <c:v>03-03-2017</c:v>
                </c:pt>
                <c:pt idx="1024">
                  <c:v>06-03-2017</c:v>
                </c:pt>
                <c:pt idx="1025">
                  <c:v>07-03-2017</c:v>
                </c:pt>
                <c:pt idx="1026">
                  <c:v>08-03-2017</c:v>
                </c:pt>
                <c:pt idx="1027">
                  <c:v>09-03-2017</c:v>
                </c:pt>
                <c:pt idx="1028">
                  <c:v>10-03-2017</c:v>
                </c:pt>
                <c:pt idx="1029">
                  <c:v>13-03-2017</c:v>
                </c:pt>
                <c:pt idx="1030">
                  <c:v>14-03-2017</c:v>
                </c:pt>
                <c:pt idx="1031">
                  <c:v>15-03-2017</c:v>
                </c:pt>
                <c:pt idx="1032">
                  <c:v>16-03-2017</c:v>
                </c:pt>
                <c:pt idx="1033">
                  <c:v>17-03-2017</c:v>
                </c:pt>
                <c:pt idx="1034">
                  <c:v>20-03-2017</c:v>
                </c:pt>
                <c:pt idx="1035">
                  <c:v>21-03-2017</c:v>
                </c:pt>
                <c:pt idx="1036">
                  <c:v>22-03-2017</c:v>
                </c:pt>
                <c:pt idx="1037">
                  <c:v>23-03-2017</c:v>
                </c:pt>
                <c:pt idx="1038">
                  <c:v>24-03-2017</c:v>
                </c:pt>
                <c:pt idx="1039">
                  <c:v>27-03-2017</c:v>
                </c:pt>
                <c:pt idx="1040">
                  <c:v>28-03-2017</c:v>
                </c:pt>
                <c:pt idx="1041">
                  <c:v>29-03-2017</c:v>
                </c:pt>
                <c:pt idx="1042">
                  <c:v>30-03-2017</c:v>
                </c:pt>
                <c:pt idx="1043">
                  <c:v>31-03-2017</c:v>
                </c:pt>
                <c:pt idx="1044">
                  <c:v>03-04-2017</c:v>
                </c:pt>
                <c:pt idx="1045">
                  <c:v>04-04-2017</c:v>
                </c:pt>
                <c:pt idx="1046">
                  <c:v>05-04-2017</c:v>
                </c:pt>
                <c:pt idx="1047">
                  <c:v>06-04-2017</c:v>
                </c:pt>
                <c:pt idx="1048">
                  <c:v>07-04-2017</c:v>
                </c:pt>
                <c:pt idx="1049">
                  <c:v>10-04-2017</c:v>
                </c:pt>
                <c:pt idx="1050">
                  <c:v>11-04-2017</c:v>
                </c:pt>
                <c:pt idx="1051">
                  <c:v>12-04-2017</c:v>
                </c:pt>
                <c:pt idx="1052">
                  <c:v>13-04-2017</c:v>
                </c:pt>
                <c:pt idx="1053">
                  <c:v>17-04-2017</c:v>
                </c:pt>
                <c:pt idx="1054">
                  <c:v>18-04-2017</c:v>
                </c:pt>
                <c:pt idx="1055">
                  <c:v>19-04-2017</c:v>
                </c:pt>
                <c:pt idx="1056">
                  <c:v>20-04-2017</c:v>
                </c:pt>
                <c:pt idx="1057">
                  <c:v>21-04-2017</c:v>
                </c:pt>
                <c:pt idx="1058">
                  <c:v>24-04-2017</c:v>
                </c:pt>
                <c:pt idx="1059">
                  <c:v>25-04-2017</c:v>
                </c:pt>
                <c:pt idx="1060">
                  <c:v>26-04-2017</c:v>
                </c:pt>
                <c:pt idx="1061">
                  <c:v>27-04-2017</c:v>
                </c:pt>
                <c:pt idx="1062">
                  <c:v>28-04-2017</c:v>
                </c:pt>
                <c:pt idx="1063">
                  <c:v>01-05-2017</c:v>
                </c:pt>
                <c:pt idx="1064">
                  <c:v>02-05-2017</c:v>
                </c:pt>
                <c:pt idx="1065">
                  <c:v>03-05-2017</c:v>
                </c:pt>
                <c:pt idx="1066">
                  <c:v>04-05-2017</c:v>
                </c:pt>
                <c:pt idx="1067">
                  <c:v>05-05-2017</c:v>
                </c:pt>
                <c:pt idx="1068">
                  <c:v>08-05-2017</c:v>
                </c:pt>
                <c:pt idx="1069">
                  <c:v>09-05-2017</c:v>
                </c:pt>
                <c:pt idx="1070">
                  <c:v>10-05-2017</c:v>
                </c:pt>
                <c:pt idx="1071">
                  <c:v>11-05-2017</c:v>
                </c:pt>
                <c:pt idx="1072">
                  <c:v>12-05-2017</c:v>
                </c:pt>
                <c:pt idx="1073">
                  <c:v>15-05-2017</c:v>
                </c:pt>
                <c:pt idx="1074">
                  <c:v>16-05-2017</c:v>
                </c:pt>
                <c:pt idx="1075">
                  <c:v>17-05-2017</c:v>
                </c:pt>
                <c:pt idx="1076">
                  <c:v>18-05-2017</c:v>
                </c:pt>
                <c:pt idx="1077">
                  <c:v>19-05-2017</c:v>
                </c:pt>
                <c:pt idx="1078">
                  <c:v>22-05-2017</c:v>
                </c:pt>
                <c:pt idx="1079">
                  <c:v>23-05-2017</c:v>
                </c:pt>
                <c:pt idx="1080">
                  <c:v>24-05-2017</c:v>
                </c:pt>
                <c:pt idx="1081">
                  <c:v>25-05-2017</c:v>
                </c:pt>
                <c:pt idx="1082">
                  <c:v>26-05-2017</c:v>
                </c:pt>
                <c:pt idx="1083">
                  <c:v>30-05-2017</c:v>
                </c:pt>
                <c:pt idx="1084">
                  <c:v>31-05-2017</c:v>
                </c:pt>
                <c:pt idx="1085">
                  <c:v>01-06-2017</c:v>
                </c:pt>
                <c:pt idx="1086">
                  <c:v>02-06-2017</c:v>
                </c:pt>
                <c:pt idx="1087">
                  <c:v>05-06-2017</c:v>
                </c:pt>
                <c:pt idx="1088">
                  <c:v>06-06-2017</c:v>
                </c:pt>
                <c:pt idx="1089">
                  <c:v>07-06-2017</c:v>
                </c:pt>
                <c:pt idx="1090">
                  <c:v>08-06-2017</c:v>
                </c:pt>
                <c:pt idx="1091">
                  <c:v>09-06-2017</c:v>
                </c:pt>
                <c:pt idx="1092">
                  <c:v>12-06-2017</c:v>
                </c:pt>
                <c:pt idx="1093">
                  <c:v>13-06-2017</c:v>
                </c:pt>
                <c:pt idx="1094">
                  <c:v>14-06-2017</c:v>
                </c:pt>
                <c:pt idx="1095">
                  <c:v>15-06-2017</c:v>
                </c:pt>
                <c:pt idx="1096">
                  <c:v>16-06-2017</c:v>
                </c:pt>
                <c:pt idx="1097">
                  <c:v>19-06-2017</c:v>
                </c:pt>
                <c:pt idx="1098">
                  <c:v>20-06-2017</c:v>
                </c:pt>
                <c:pt idx="1099">
                  <c:v>21-06-2017</c:v>
                </c:pt>
                <c:pt idx="1100">
                  <c:v>22-06-2017</c:v>
                </c:pt>
                <c:pt idx="1101">
                  <c:v>23-06-2017</c:v>
                </c:pt>
                <c:pt idx="1102">
                  <c:v>26-06-2017</c:v>
                </c:pt>
                <c:pt idx="1103">
                  <c:v>27-06-2017</c:v>
                </c:pt>
                <c:pt idx="1104">
                  <c:v>28-06-2017</c:v>
                </c:pt>
                <c:pt idx="1105">
                  <c:v>29-06-2017</c:v>
                </c:pt>
                <c:pt idx="1106">
                  <c:v>30-06-2017</c:v>
                </c:pt>
                <c:pt idx="1107">
                  <c:v>03-07-2017</c:v>
                </c:pt>
                <c:pt idx="1108">
                  <c:v>05-07-2017</c:v>
                </c:pt>
                <c:pt idx="1109">
                  <c:v>06-07-2017</c:v>
                </c:pt>
                <c:pt idx="1110">
                  <c:v>07-07-2017</c:v>
                </c:pt>
                <c:pt idx="1111">
                  <c:v>10-07-2017</c:v>
                </c:pt>
                <c:pt idx="1112">
                  <c:v>11-07-2017</c:v>
                </c:pt>
                <c:pt idx="1113">
                  <c:v>12-07-2017</c:v>
                </c:pt>
                <c:pt idx="1114">
                  <c:v>13-07-2017</c:v>
                </c:pt>
                <c:pt idx="1115">
                  <c:v>14-07-2017</c:v>
                </c:pt>
                <c:pt idx="1116">
                  <c:v>17-07-2017</c:v>
                </c:pt>
                <c:pt idx="1117">
                  <c:v>18-07-2017</c:v>
                </c:pt>
                <c:pt idx="1118">
                  <c:v>19-07-2017</c:v>
                </c:pt>
                <c:pt idx="1119">
                  <c:v>20-07-2017</c:v>
                </c:pt>
                <c:pt idx="1120">
                  <c:v>21-07-2017</c:v>
                </c:pt>
                <c:pt idx="1121">
                  <c:v>24-07-2017</c:v>
                </c:pt>
                <c:pt idx="1122">
                  <c:v>25-07-2017</c:v>
                </c:pt>
                <c:pt idx="1123">
                  <c:v>26-07-2017</c:v>
                </c:pt>
                <c:pt idx="1124">
                  <c:v>27-07-2017</c:v>
                </c:pt>
                <c:pt idx="1125">
                  <c:v>28-07-2017</c:v>
                </c:pt>
                <c:pt idx="1126">
                  <c:v>31-07-2017</c:v>
                </c:pt>
                <c:pt idx="1127">
                  <c:v>01-08-2017</c:v>
                </c:pt>
                <c:pt idx="1128">
                  <c:v>02-08-2017</c:v>
                </c:pt>
                <c:pt idx="1129">
                  <c:v>03-08-2017</c:v>
                </c:pt>
                <c:pt idx="1130">
                  <c:v>04-08-2017</c:v>
                </c:pt>
                <c:pt idx="1131">
                  <c:v>07-08-2017</c:v>
                </c:pt>
                <c:pt idx="1132">
                  <c:v>08-08-2017</c:v>
                </c:pt>
                <c:pt idx="1133">
                  <c:v>09-08-2017</c:v>
                </c:pt>
                <c:pt idx="1134">
                  <c:v>10-08-2017</c:v>
                </c:pt>
                <c:pt idx="1135">
                  <c:v>11-08-2017</c:v>
                </c:pt>
                <c:pt idx="1136">
                  <c:v>14-08-2017</c:v>
                </c:pt>
                <c:pt idx="1137">
                  <c:v>15-08-2017</c:v>
                </c:pt>
                <c:pt idx="1138">
                  <c:v>16-08-2017</c:v>
                </c:pt>
                <c:pt idx="1139">
                  <c:v>17-08-2017</c:v>
                </c:pt>
                <c:pt idx="1140">
                  <c:v>18-08-2017</c:v>
                </c:pt>
                <c:pt idx="1141">
                  <c:v>21-08-2017</c:v>
                </c:pt>
                <c:pt idx="1142">
                  <c:v>22-08-2017</c:v>
                </c:pt>
                <c:pt idx="1143">
                  <c:v>23-08-2017</c:v>
                </c:pt>
                <c:pt idx="1144">
                  <c:v>24-08-2017</c:v>
                </c:pt>
                <c:pt idx="1145">
                  <c:v>25-08-2017</c:v>
                </c:pt>
                <c:pt idx="1146">
                  <c:v>28-08-2017</c:v>
                </c:pt>
                <c:pt idx="1147">
                  <c:v>29-08-2017</c:v>
                </c:pt>
                <c:pt idx="1148">
                  <c:v>30-08-2017</c:v>
                </c:pt>
                <c:pt idx="1149">
                  <c:v>31-08-2017</c:v>
                </c:pt>
                <c:pt idx="1150">
                  <c:v>01-09-2017</c:v>
                </c:pt>
                <c:pt idx="1151">
                  <c:v>05-09-2017</c:v>
                </c:pt>
                <c:pt idx="1152">
                  <c:v>06-09-2017</c:v>
                </c:pt>
                <c:pt idx="1153">
                  <c:v>07-09-2017</c:v>
                </c:pt>
                <c:pt idx="1154">
                  <c:v>08-09-2017</c:v>
                </c:pt>
                <c:pt idx="1155">
                  <c:v>11-09-2017</c:v>
                </c:pt>
                <c:pt idx="1156">
                  <c:v>12-09-2017</c:v>
                </c:pt>
                <c:pt idx="1157">
                  <c:v>13-09-2017</c:v>
                </c:pt>
                <c:pt idx="1158">
                  <c:v>14-09-2017</c:v>
                </c:pt>
                <c:pt idx="1159">
                  <c:v>15-09-2017</c:v>
                </c:pt>
                <c:pt idx="1160">
                  <c:v>18-09-2017</c:v>
                </c:pt>
                <c:pt idx="1161">
                  <c:v>19-09-2017</c:v>
                </c:pt>
                <c:pt idx="1162">
                  <c:v>20-09-2017</c:v>
                </c:pt>
                <c:pt idx="1163">
                  <c:v>21-09-2017</c:v>
                </c:pt>
                <c:pt idx="1164">
                  <c:v>22-09-2017</c:v>
                </c:pt>
                <c:pt idx="1165">
                  <c:v>25-09-2017</c:v>
                </c:pt>
                <c:pt idx="1166">
                  <c:v>26-09-2017</c:v>
                </c:pt>
                <c:pt idx="1167">
                  <c:v>27-09-2017</c:v>
                </c:pt>
                <c:pt idx="1168">
                  <c:v>28-09-2017</c:v>
                </c:pt>
                <c:pt idx="1169">
                  <c:v>29-09-2017</c:v>
                </c:pt>
                <c:pt idx="1170">
                  <c:v>02-10-2017</c:v>
                </c:pt>
                <c:pt idx="1171">
                  <c:v>03-10-2017</c:v>
                </c:pt>
                <c:pt idx="1172">
                  <c:v>04-10-2017</c:v>
                </c:pt>
                <c:pt idx="1173">
                  <c:v>05-10-2017</c:v>
                </c:pt>
                <c:pt idx="1174">
                  <c:v>06-10-2017</c:v>
                </c:pt>
                <c:pt idx="1175">
                  <c:v>09-10-2017</c:v>
                </c:pt>
                <c:pt idx="1176">
                  <c:v>10-10-2017</c:v>
                </c:pt>
                <c:pt idx="1177">
                  <c:v>11-10-2017</c:v>
                </c:pt>
                <c:pt idx="1178">
                  <c:v>12-10-2017</c:v>
                </c:pt>
                <c:pt idx="1179">
                  <c:v>13-10-2017</c:v>
                </c:pt>
                <c:pt idx="1180">
                  <c:v>16-10-2017</c:v>
                </c:pt>
                <c:pt idx="1181">
                  <c:v>17-10-2017</c:v>
                </c:pt>
                <c:pt idx="1182">
                  <c:v>18-10-2017</c:v>
                </c:pt>
                <c:pt idx="1183">
                  <c:v>19-10-2017</c:v>
                </c:pt>
                <c:pt idx="1184">
                  <c:v>20-10-2017</c:v>
                </c:pt>
                <c:pt idx="1185">
                  <c:v>23-10-2017</c:v>
                </c:pt>
                <c:pt idx="1186">
                  <c:v>24-10-2017</c:v>
                </c:pt>
                <c:pt idx="1187">
                  <c:v>25-10-2017</c:v>
                </c:pt>
                <c:pt idx="1188">
                  <c:v>26-10-2017</c:v>
                </c:pt>
                <c:pt idx="1189">
                  <c:v>27-10-2017</c:v>
                </c:pt>
                <c:pt idx="1190">
                  <c:v>30-10-2017</c:v>
                </c:pt>
                <c:pt idx="1191">
                  <c:v>31-10-2017</c:v>
                </c:pt>
                <c:pt idx="1192">
                  <c:v>01-11-2017</c:v>
                </c:pt>
                <c:pt idx="1193">
                  <c:v>02-11-2017</c:v>
                </c:pt>
                <c:pt idx="1194">
                  <c:v>03-11-2017</c:v>
                </c:pt>
                <c:pt idx="1195">
                  <c:v>06-11-2017</c:v>
                </c:pt>
                <c:pt idx="1196">
                  <c:v>07-11-2017</c:v>
                </c:pt>
                <c:pt idx="1197">
                  <c:v>08-11-2017</c:v>
                </c:pt>
                <c:pt idx="1198">
                  <c:v>09-11-2017</c:v>
                </c:pt>
                <c:pt idx="1199">
                  <c:v>10-11-2017</c:v>
                </c:pt>
                <c:pt idx="1200">
                  <c:v>13-11-2017</c:v>
                </c:pt>
                <c:pt idx="1201">
                  <c:v>14-11-2017</c:v>
                </c:pt>
                <c:pt idx="1202">
                  <c:v>15-11-2017</c:v>
                </c:pt>
                <c:pt idx="1203">
                  <c:v>16-11-2017</c:v>
                </c:pt>
                <c:pt idx="1204">
                  <c:v>17-11-2017</c:v>
                </c:pt>
                <c:pt idx="1205">
                  <c:v>20-11-2017</c:v>
                </c:pt>
                <c:pt idx="1206">
                  <c:v>21-11-2017</c:v>
                </c:pt>
                <c:pt idx="1207">
                  <c:v>22-11-2017</c:v>
                </c:pt>
                <c:pt idx="1208">
                  <c:v>24-11-2017</c:v>
                </c:pt>
                <c:pt idx="1209">
                  <c:v>27-11-2017</c:v>
                </c:pt>
                <c:pt idx="1210">
                  <c:v>28-11-2017</c:v>
                </c:pt>
                <c:pt idx="1211">
                  <c:v>29-11-2017</c:v>
                </c:pt>
                <c:pt idx="1212">
                  <c:v>30-11-2017</c:v>
                </c:pt>
                <c:pt idx="1213">
                  <c:v>01-12-2017</c:v>
                </c:pt>
                <c:pt idx="1214">
                  <c:v>04-12-2017</c:v>
                </c:pt>
                <c:pt idx="1215">
                  <c:v>05-12-2017</c:v>
                </c:pt>
                <c:pt idx="1216">
                  <c:v>06-12-2017</c:v>
                </c:pt>
                <c:pt idx="1217">
                  <c:v>07-12-2017</c:v>
                </c:pt>
                <c:pt idx="1218">
                  <c:v>08-12-2017</c:v>
                </c:pt>
                <c:pt idx="1219">
                  <c:v>11-12-2017</c:v>
                </c:pt>
                <c:pt idx="1220">
                  <c:v>12-12-2017</c:v>
                </c:pt>
                <c:pt idx="1221">
                  <c:v>13-12-2017</c:v>
                </c:pt>
                <c:pt idx="1222">
                  <c:v>14-12-2017</c:v>
                </c:pt>
                <c:pt idx="1223">
                  <c:v>15-12-2017</c:v>
                </c:pt>
                <c:pt idx="1224">
                  <c:v>18-12-2017</c:v>
                </c:pt>
                <c:pt idx="1225">
                  <c:v>19-12-2017</c:v>
                </c:pt>
                <c:pt idx="1226">
                  <c:v>20-12-2017</c:v>
                </c:pt>
                <c:pt idx="1227">
                  <c:v>21-12-2017</c:v>
                </c:pt>
                <c:pt idx="1228">
                  <c:v>22-12-2017</c:v>
                </c:pt>
                <c:pt idx="1229">
                  <c:v>26-12-2017</c:v>
                </c:pt>
                <c:pt idx="1230">
                  <c:v>27-12-2017</c:v>
                </c:pt>
                <c:pt idx="1231">
                  <c:v>28-12-2017</c:v>
                </c:pt>
                <c:pt idx="1232">
                  <c:v>29-12-2017</c:v>
                </c:pt>
                <c:pt idx="1233">
                  <c:v>02-01-2018</c:v>
                </c:pt>
                <c:pt idx="1234">
                  <c:v>03-01-2018</c:v>
                </c:pt>
                <c:pt idx="1235">
                  <c:v>04-01-2018</c:v>
                </c:pt>
                <c:pt idx="1236">
                  <c:v>05-01-2018</c:v>
                </c:pt>
                <c:pt idx="1237">
                  <c:v>08-01-2018</c:v>
                </c:pt>
                <c:pt idx="1238">
                  <c:v>09-01-2018</c:v>
                </c:pt>
                <c:pt idx="1239">
                  <c:v>10-01-2018</c:v>
                </c:pt>
                <c:pt idx="1240">
                  <c:v>11-01-2018</c:v>
                </c:pt>
                <c:pt idx="1241">
                  <c:v>12-01-2018</c:v>
                </c:pt>
                <c:pt idx="1242">
                  <c:v>16-01-2018</c:v>
                </c:pt>
                <c:pt idx="1243">
                  <c:v>17-01-2018</c:v>
                </c:pt>
                <c:pt idx="1244">
                  <c:v>18-01-2018</c:v>
                </c:pt>
                <c:pt idx="1245">
                  <c:v>19-01-2018</c:v>
                </c:pt>
                <c:pt idx="1246">
                  <c:v>22-01-2018</c:v>
                </c:pt>
                <c:pt idx="1247">
                  <c:v>23-01-2018</c:v>
                </c:pt>
                <c:pt idx="1248">
                  <c:v>24-01-2018</c:v>
                </c:pt>
                <c:pt idx="1249">
                  <c:v>25-01-2018</c:v>
                </c:pt>
                <c:pt idx="1250">
                  <c:v>26-01-2018</c:v>
                </c:pt>
                <c:pt idx="1251">
                  <c:v>29-01-2018</c:v>
                </c:pt>
                <c:pt idx="1252">
                  <c:v>30-01-2018</c:v>
                </c:pt>
                <c:pt idx="1253">
                  <c:v>31-01-2018</c:v>
                </c:pt>
                <c:pt idx="1254">
                  <c:v>01-02-2018</c:v>
                </c:pt>
                <c:pt idx="1255">
                  <c:v>02-02-2018</c:v>
                </c:pt>
                <c:pt idx="1256">
                  <c:v>05-02-2018</c:v>
                </c:pt>
                <c:pt idx="1257">
                  <c:v>06-02-2018</c:v>
                </c:pt>
                <c:pt idx="1258">
                  <c:v>07-02-2018</c:v>
                </c:pt>
              </c:strCache>
            </c:strRef>
          </c:cat>
          <c:val>
            <c:numRef>
              <c:f>'Amazon KPI'!$F$4:$F$1263</c:f>
              <c:numCache>
                <c:formatCode>General</c:formatCode>
                <c:ptCount val="1259"/>
                <c:pt idx="0">
                  <c:v>261.95</c:v>
                </c:pt>
                <c:pt idx="1">
                  <c:v>257.20999999999998</c:v>
                </c:pt>
                <c:pt idx="2">
                  <c:v>258.7</c:v>
                </c:pt>
                <c:pt idx="3">
                  <c:v>269.47000000000003</c:v>
                </c:pt>
                <c:pt idx="4">
                  <c:v>269.24</c:v>
                </c:pt>
                <c:pt idx="5">
                  <c:v>265.08999999999997</c:v>
                </c:pt>
                <c:pt idx="6">
                  <c:v>269.75</c:v>
                </c:pt>
                <c:pt idx="7">
                  <c:v>266.41000000000003</c:v>
                </c:pt>
                <c:pt idx="8">
                  <c:v>265.94</c:v>
                </c:pt>
                <c:pt idx="9">
                  <c:v>265.42</c:v>
                </c:pt>
                <c:pt idx="10">
                  <c:v>259.87</c:v>
                </c:pt>
                <c:pt idx="11">
                  <c:v>259.36</c:v>
                </c:pt>
                <c:pt idx="12">
                  <c:v>263.25</c:v>
                </c:pt>
                <c:pt idx="13">
                  <c:v>264.27</c:v>
                </c:pt>
                <c:pt idx="14">
                  <c:v>265.74</c:v>
                </c:pt>
                <c:pt idx="15">
                  <c:v>273.11</c:v>
                </c:pt>
                <c:pt idx="16">
                  <c:v>275.58999999999997</c:v>
                </c:pt>
                <c:pt idx="17">
                  <c:v>273.79000000000002</c:v>
                </c:pt>
                <c:pt idx="18">
                  <c:v>273.88</c:v>
                </c:pt>
                <c:pt idx="19">
                  <c:v>274.19</c:v>
                </c:pt>
                <c:pt idx="20">
                  <c:v>271.24</c:v>
                </c:pt>
                <c:pt idx="21">
                  <c:v>274.13</c:v>
                </c:pt>
                <c:pt idx="22">
                  <c:v>275.10000000000002</c:v>
                </c:pt>
                <c:pt idx="23">
                  <c:v>265.74</c:v>
                </c:pt>
                <c:pt idx="24">
                  <c:v>261.82</c:v>
                </c:pt>
                <c:pt idx="25">
                  <c:v>257.89</c:v>
                </c:pt>
                <c:pt idx="26">
                  <c:v>256.41000000000003</c:v>
                </c:pt>
                <c:pt idx="27">
                  <c:v>257.27800000000002</c:v>
                </c:pt>
                <c:pt idx="28">
                  <c:v>253.39</c:v>
                </c:pt>
                <c:pt idx="29">
                  <c:v>257.75</c:v>
                </c:pt>
                <c:pt idx="30">
                  <c:v>256.02</c:v>
                </c:pt>
                <c:pt idx="31">
                  <c:v>260.31</c:v>
                </c:pt>
                <c:pt idx="32">
                  <c:v>265.3</c:v>
                </c:pt>
                <c:pt idx="33">
                  <c:v>266.49</c:v>
                </c:pt>
                <c:pt idx="34">
                  <c:v>261.61</c:v>
                </c:pt>
                <c:pt idx="35">
                  <c:v>263.322</c:v>
                </c:pt>
                <c:pt idx="36">
                  <c:v>259.02999999999997</c:v>
                </c:pt>
                <c:pt idx="37">
                  <c:v>259.08</c:v>
                </c:pt>
                <c:pt idx="38">
                  <c:v>255.48</c:v>
                </c:pt>
                <c:pt idx="39">
                  <c:v>258.95</c:v>
                </c:pt>
                <c:pt idx="40">
                  <c:v>261.14</c:v>
                </c:pt>
                <c:pt idx="41">
                  <c:v>264.77</c:v>
                </c:pt>
                <c:pt idx="42">
                  <c:v>269.85000000000002</c:v>
                </c:pt>
                <c:pt idx="43">
                  <c:v>272.87</c:v>
                </c:pt>
                <c:pt idx="44">
                  <c:v>267.72000000000003</c:v>
                </c:pt>
                <c:pt idx="45">
                  <c:v>272.33999999999997</c:v>
                </c:pt>
                <c:pt idx="46">
                  <c:v>267.39999999999998</c:v>
                </c:pt>
                <c:pt idx="47">
                  <c:v>259.42</c:v>
                </c:pt>
                <c:pt idx="48">
                  <c:v>260.32</c:v>
                </c:pt>
                <c:pt idx="49">
                  <c:v>263.55</c:v>
                </c:pt>
                <c:pt idx="50">
                  <c:v>268.89999999999998</c:v>
                </c:pt>
                <c:pt idx="51">
                  <c:v>268.77999999999997</c:v>
                </c:pt>
                <c:pt idx="52">
                  <c:v>274.7</c:v>
                </c:pt>
                <c:pt idx="53">
                  <c:v>254.81</c:v>
                </c:pt>
                <c:pt idx="54">
                  <c:v>249.74</c:v>
                </c:pt>
                <c:pt idx="55">
                  <c:v>253.81</c:v>
                </c:pt>
                <c:pt idx="56">
                  <c:v>248.23</c:v>
                </c:pt>
                <c:pt idx="57">
                  <c:v>252.55</c:v>
                </c:pt>
                <c:pt idx="58">
                  <c:v>258.05</c:v>
                </c:pt>
                <c:pt idx="59">
                  <c:v>255.72</c:v>
                </c:pt>
                <c:pt idx="60">
                  <c:v>257.73</c:v>
                </c:pt>
                <c:pt idx="61">
                  <c:v>258.68</c:v>
                </c:pt>
                <c:pt idx="62">
                  <c:v>260.16000000000003</c:v>
                </c:pt>
                <c:pt idx="63">
                  <c:v>263.63</c:v>
                </c:pt>
                <c:pt idx="64">
                  <c:v>264.51</c:v>
                </c:pt>
                <c:pt idx="65">
                  <c:v>268.33</c:v>
                </c:pt>
                <c:pt idx="66">
                  <c:v>266.56</c:v>
                </c:pt>
                <c:pt idx="67">
                  <c:v>264.12</c:v>
                </c:pt>
                <c:pt idx="68">
                  <c:v>269.89999999999998</c:v>
                </c:pt>
                <c:pt idx="69">
                  <c:v>267.63</c:v>
                </c:pt>
                <c:pt idx="70">
                  <c:v>268.86</c:v>
                </c:pt>
                <c:pt idx="71">
                  <c:v>262.95999999999998</c:v>
                </c:pt>
                <c:pt idx="72">
                  <c:v>261.8</c:v>
                </c:pt>
                <c:pt idx="73">
                  <c:v>261.74</c:v>
                </c:pt>
                <c:pt idx="74">
                  <c:v>267.29000000000002</c:v>
                </c:pt>
                <c:pt idx="75">
                  <c:v>265.52999999999997</c:v>
                </c:pt>
                <c:pt idx="76">
                  <c:v>266.83</c:v>
                </c:pt>
                <c:pt idx="77">
                  <c:v>269.2</c:v>
                </c:pt>
                <c:pt idx="78">
                  <c:v>266.88</c:v>
                </c:pt>
                <c:pt idx="79">
                  <c:v>265.7</c:v>
                </c:pt>
                <c:pt idx="80">
                  <c:v>267.17</c:v>
                </c:pt>
                <c:pt idx="81">
                  <c:v>267.83</c:v>
                </c:pt>
                <c:pt idx="82">
                  <c:v>276.87</c:v>
                </c:pt>
                <c:pt idx="83">
                  <c:v>281.07</c:v>
                </c:pt>
                <c:pt idx="84">
                  <c:v>274.77999999999997</c:v>
                </c:pt>
                <c:pt idx="85">
                  <c:v>271.67</c:v>
                </c:pt>
                <c:pt idx="86">
                  <c:v>275.79000000000002</c:v>
                </c:pt>
                <c:pt idx="87">
                  <c:v>273.99</c:v>
                </c:pt>
                <c:pt idx="88">
                  <c:v>278.06</c:v>
                </c:pt>
                <c:pt idx="89">
                  <c:v>281.76</c:v>
                </c:pt>
                <c:pt idx="90">
                  <c:v>278.16000000000003</c:v>
                </c:pt>
                <c:pt idx="91">
                  <c:v>273.44</c:v>
                </c:pt>
                <c:pt idx="92">
                  <c:v>273.36</c:v>
                </c:pt>
                <c:pt idx="93">
                  <c:v>270.61</c:v>
                </c:pt>
                <c:pt idx="94">
                  <c:v>272.08800000000002</c:v>
                </c:pt>
                <c:pt idx="95">
                  <c:v>277.57</c:v>
                </c:pt>
                <c:pt idx="96">
                  <c:v>277.55</c:v>
                </c:pt>
                <c:pt idx="97">
                  <c:v>277.69</c:v>
                </c:pt>
                <c:pt idx="98">
                  <c:v>282.10000000000002</c:v>
                </c:pt>
                <c:pt idx="99">
                  <c:v>283.73</c:v>
                </c:pt>
                <c:pt idx="100">
                  <c:v>284.02999999999997</c:v>
                </c:pt>
                <c:pt idx="101">
                  <c:v>285.88</c:v>
                </c:pt>
                <c:pt idx="102">
                  <c:v>290.58999999999997</c:v>
                </c:pt>
                <c:pt idx="103">
                  <c:v>291.52999999999997</c:v>
                </c:pt>
                <c:pt idx="104">
                  <c:v>292.33</c:v>
                </c:pt>
                <c:pt idx="105">
                  <c:v>299.66000000000003</c:v>
                </c:pt>
                <c:pt idx="106">
                  <c:v>307.55</c:v>
                </c:pt>
                <c:pt idx="107">
                  <c:v>306.57</c:v>
                </c:pt>
                <c:pt idx="108">
                  <c:v>306.87</c:v>
                </c:pt>
                <c:pt idx="109">
                  <c:v>308.69</c:v>
                </c:pt>
                <c:pt idx="110">
                  <c:v>304.11</c:v>
                </c:pt>
                <c:pt idx="111">
                  <c:v>305.23</c:v>
                </c:pt>
                <c:pt idx="112">
                  <c:v>303.48</c:v>
                </c:pt>
                <c:pt idx="113">
                  <c:v>301.06</c:v>
                </c:pt>
                <c:pt idx="114">
                  <c:v>298.94</c:v>
                </c:pt>
                <c:pt idx="115">
                  <c:v>303.39999999999998</c:v>
                </c:pt>
                <c:pt idx="116">
                  <c:v>312.01</c:v>
                </c:pt>
                <c:pt idx="117">
                  <c:v>306.10000000000002</c:v>
                </c:pt>
                <c:pt idx="118">
                  <c:v>302.41000000000003</c:v>
                </c:pt>
                <c:pt idx="119">
                  <c:v>301.22000000000003</c:v>
                </c:pt>
                <c:pt idx="120">
                  <c:v>305.57</c:v>
                </c:pt>
                <c:pt idx="121">
                  <c:v>304.20999999999998</c:v>
                </c:pt>
                <c:pt idx="122">
                  <c:v>300.99</c:v>
                </c:pt>
                <c:pt idx="123">
                  <c:v>300.75</c:v>
                </c:pt>
                <c:pt idx="124">
                  <c:v>296.91000000000003</c:v>
                </c:pt>
                <c:pt idx="125">
                  <c:v>295.74</c:v>
                </c:pt>
                <c:pt idx="126">
                  <c:v>297.26</c:v>
                </c:pt>
                <c:pt idx="127">
                  <c:v>296.69</c:v>
                </c:pt>
                <c:pt idx="128">
                  <c:v>293.97000000000003</c:v>
                </c:pt>
                <c:pt idx="129">
                  <c:v>291.33999999999997</c:v>
                </c:pt>
                <c:pt idx="130">
                  <c:v>286.47000000000003</c:v>
                </c:pt>
                <c:pt idx="131">
                  <c:v>284.82</c:v>
                </c:pt>
                <c:pt idx="132">
                  <c:v>285.57</c:v>
                </c:pt>
                <c:pt idx="133">
                  <c:v>287.08999999999997</c:v>
                </c:pt>
                <c:pt idx="134">
                  <c:v>284.57</c:v>
                </c:pt>
                <c:pt idx="135">
                  <c:v>289.73</c:v>
                </c:pt>
                <c:pt idx="136">
                  <c:v>290.01</c:v>
                </c:pt>
                <c:pt idx="137">
                  <c:v>286.20999999999998</c:v>
                </c:pt>
                <c:pt idx="138">
                  <c:v>280.93</c:v>
                </c:pt>
                <c:pt idx="139">
                  <c:v>281.58</c:v>
                </c:pt>
                <c:pt idx="140">
                  <c:v>283.98</c:v>
                </c:pt>
                <c:pt idx="141">
                  <c:v>280.98</c:v>
                </c:pt>
                <c:pt idx="142">
                  <c:v>288.8</c:v>
                </c:pt>
                <c:pt idx="143">
                  <c:v>293.64</c:v>
                </c:pt>
                <c:pt idx="144">
                  <c:v>294.10000000000002</c:v>
                </c:pt>
                <c:pt idx="145">
                  <c:v>295.86</c:v>
                </c:pt>
                <c:pt idx="146">
                  <c:v>299.70999999999998</c:v>
                </c:pt>
                <c:pt idx="147">
                  <c:v>300.36</c:v>
                </c:pt>
                <c:pt idx="148">
                  <c:v>299.64</c:v>
                </c:pt>
                <c:pt idx="149">
                  <c:v>298.86</c:v>
                </c:pt>
                <c:pt idx="150">
                  <c:v>297.92</c:v>
                </c:pt>
                <c:pt idx="151">
                  <c:v>296.06</c:v>
                </c:pt>
                <c:pt idx="152">
                  <c:v>304.17</c:v>
                </c:pt>
                <c:pt idx="153">
                  <c:v>312.03399999999999</c:v>
                </c:pt>
                <c:pt idx="154">
                  <c:v>312.06</c:v>
                </c:pt>
                <c:pt idx="155">
                  <c:v>316.33999999999997</c:v>
                </c:pt>
                <c:pt idx="156">
                  <c:v>311.49</c:v>
                </c:pt>
                <c:pt idx="157">
                  <c:v>314.13</c:v>
                </c:pt>
                <c:pt idx="158">
                  <c:v>312.64999999999998</c:v>
                </c:pt>
                <c:pt idx="159">
                  <c:v>318.12</c:v>
                </c:pt>
                <c:pt idx="160">
                  <c:v>316.01</c:v>
                </c:pt>
                <c:pt idx="161">
                  <c:v>312.64</c:v>
                </c:pt>
                <c:pt idx="162">
                  <c:v>320.95</c:v>
                </c:pt>
                <c:pt idx="163">
                  <c:v>320.51</c:v>
                </c:pt>
                <c:pt idx="164">
                  <c:v>314.76</c:v>
                </c:pt>
                <c:pt idx="165">
                  <c:v>319.04000000000002</c:v>
                </c:pt>
                <c:pt idx="166">
                  <c:v>310.02999999999997</c:v>
                </c:pt>
                <c:pt idx="167">
                  <c:v>303.23</c:v>
                </c:pt>
                <c:pt idx="168">
                  <c:v>298.23</c:v>
                </c:pt>
                <c:pt idx="169">
                  <c:v>305.17399999999998</c:v>
                </c:pt>
                <c:pt idx="170">
                  <c:v>310.88900000000001</c:v>
                </c:pt>
                <c:pt idx="171">
                  <c:v>310.7</c:v>
                </c:pt>
                <c:pt idx="172">
                  <c:v>306.39999999999998</c:v>
                </c:pt>
                <c:pt idx="173">
                  <c:v>310.49</c:v>
                </c:pt>
                <c:pt idx="174">
                  <c:v>310.77</c:v>
                </c:pt>
                <c:pt idx="175">
                  <c:v>328.93099999999998</c:v>
                </c:pt>
                <c:pt idx="176">
                  <c:v>326.44</c:v>
                </c:pt>
                <c:pt idx="177">
                  <c:v>332.54</c:v>
                </c:pt>
                <c:pt idx="178">
                  <c:v>326.75599999999997</c:v>
                </c:pt>
                <c:pt idx="179">
                  <c:v>332.21</c:v>
                </c:pt>
                <c:pt idx="180">
                  <c:v>363.39</c:v>
                </c:pt>
                <c:pt idx="181">
                  <c:v>358.16</c:v>
                </c:pt>
                <c:pt idx="182">
                  <c:v>362.7</c:v>
                </c:pt>
                <c:pt idx="183">
                  <c:v>361.08</c:v>
                </c:pt>
                <c:pt idx="184">
                  <c:v>364.03</c:v>
                </c:pt>
                <c:pt idx="185">
                  <c:v>359.00200000000001</c:v>
                </c:pt>
                <c:pt idx="186">
                  <c:v>358.74</c:v>
                </c:pt>
                <c:pt idx="187">
                  <c:v>358.892</c:v>
                </c:pt>
                <c:pt idx="188">
                  <c:v>356.18</c:v>
                </c:pt>
                <c:pt idx="189">
                  <c:v>343.56</c:v>
                </c:pt>
                <c:pt idx="190">
                  <c:v>350.31</c:v>
                </c:pt>
                <c:pt idx="191">
                  <c:v>354.37799999999999</c:v>
                </c:pt>
                <c:pt idx="192">
                  <c:v>349.53</c:v>
                </c:pt>
                <c:pt idx="193">
                  <c:v>356.22</c:v>
                </c:pt>
                <c:pt idx="194">
                  <c:v>367.39600000000002</c:v>
                </c:pt>
                <c:pt idx="195">
                  <c:v>369.17</c:v>
                </c:pt>
                <c:pt idx="196">
                  <c:v>366.18</c:v>
                </c:pt>
                <c:pt idx="197">
                  <c:v>364.94</c:v>
                </c:pt>
                <c:pt idx="198">
                  <c:v>362.57</c:v>
                </c:pt>
                <c:pt idx="199">
                  <c:v>368.92</c:v>
                </c:pt>
                <c:pt idx="200">
                  <c:v>372.31</c:v>
                </c:pt>
                <c:pt idx="201">
                  <c:v>376.64</c:v>
                </c:pt>
                <c:pt idx="202">
                  <c:v>381.37</c:v>
                </c:pt>
                <c:pt idx="203">
                  <c:v>386.71</c:v>
                </c:pt>
                <c:pt idx="204">
                  <c:v>393.62</c:v>
                </c:pt>
                <c:pt idx="205">
                  <c:v>392.3</c:v>
                </c:pt>
                <c:pt idx="206">
                  <c:v>384.66</c:v>
                </c:pt>
                <c:pt idx="207">
                  <c:v>385.96</c:v>
                </c:pt>
                <c:pt idx="208">
                  <c:v>384.49</c:v>
                </c:pt>
                <c:pt idx="209">
                  <c:v>386.95</c:v>
                </c:pt>
                <c:pt idx="210">
                  <c:v>384.89</c:v>
                </c:pt>
                <c:pt idx="211">
                  <c:v>387.78</c:v>
                </c:pt>
                <c:pt idx="212">
                  <c:v>382.19</c:v>
                </c:pt>
                <c:pt idx="213">
                  <c:v>381.25</c:v>
                </c:pt>
                <c:pt idx="214">
                  <c:v>384.24</c:v>
                </c:pt>
                <c:pt idx="215">
                  <c:v>388.97</c:v>
                </c:pt>
                <c:pt idx="216">
                  <c:v>387.65</c:v>
                </c:pt>
                <c:pt idx="217">
                  <c:v>395.96</c:v>
                </c:pt>
                <c:pt idx="218">
                  <c:v>395.19</c:v>
                </c:pt>
                <c:pt idx="219">
                  <c:v>402.2</c:v>
                </c:pt>
                <c:pt idx="220">
                  <c:v>402.92</c:v>
                </c:pt>
                <c:pt idx="221">
                  <c:v>399.2</c:v>
                </c:pt>
                <c:pt idx="222">
                  <c:v>404.39</c:v>
                </c:pt>
                <c:pt idx="223">
                  <c:v>398.08</c:v>
                </c:pt>
                <c:pt idx="224">
                  <c:v>393.37</c:v>
                </c:pt>
                <c:pt idx="225">
                  <c:v>398.79</c:v>
                </c:pt>
                <c:pt idx="226">
                  <c:v>397.97</c:v>
                </c:pt>
                <c:pt idx="227">
                  <c:v>396.44</c:v>
                </c:pt>
                <c:pt idx="228">
                  <c:v>393.63</c:v>
                </c:pt>
                <c:pt idx="229">
                  <c:v>398.03</c:v>
                </c:pt>
                <c:pt idx="230">
                  <c:v>401.92</c:v>
                </c:pt>
                <c:pt idx="231">
                  <c:v>401.01</c:v>
                </c:pt>
                <c:pt idx="232">
                  <c:v>397.66</c:v>
                </c:pt>
                <c:pt idx="233">
                  <c:v>390.98</c:v>
                </c:pt>
                <c:pt idx="234">
                  <c:v>397.54</c:v>
                </c:pt>
                <c:pt idx="235">
                  <c:v>395.87</c:v>
                </c:pt>
                <c:pt idx="236">
                  <c:v>395.8</c:v>
                </c:pt>
                <c:pt idx="237">
                  <c:v>399.61</c:v>
                </c:pt>
                <c:pt idx="238">
                  <c:v>407.05</c:v>
                </c:pt>
                <c:pt idx="239">
                  <c:v>404.54</c:v>
                </c:pt>
                <c:pt idx="240">
                  <c:v>399.87</c:v>
                </c:pt>
                <c:pt idx="241">
                  <c:v>387.6</c:v>
                </c:pt>
                <c:pt idx="242">
                  <c:v>386.28</c:v>
                </c:pt>
                <c:pt idx="243">
                  <c:v>394.43</c:v>
                </c:pt>
                <c:pt idx="244">
                  <c:v>384.2</c:v>
                </c:pt>
                <c:pt idx="245">
                  <c:v>403.01</c:v>
                </c:pt>
                <c:pt idx="246">
                  <c:v>358.69</c:v>
                </c:pt>
                <c:pt idx="247">
                  <c:v>346.15</c:v>
                </c:pt>
                <c:pt idx="248">
                  <c:v>347.95</c:v>
                </c:pt>
                <c:pt idx="249">
                  <c:v>346.45</c:v>
                </c:pt>
                <c:pt idx="250">
                  <c:v>354.59</c:v>
                </c:pt>
                <c:pt idx="251">
                  <c:v>361.08</c:v>
                </c:pt>
                <c:pt idx="252">
                  <c:v>360.87</c:v>
                </c:pt>
                <c:pt idx="253">
                  <c:v>361.79</c:v>
                </c:pt>
                <c:pt idx="254">
                  <c:v>349.25</c:v>
                </c:pt>
                <c:pt idx="255">
                  <c:v>357.2</c:v>
                </c:pt>
                <c:pt idx="256">
                  <c:v>357.35</c:v>
                </c:pt>
                <c:pt idx="257">
                  <c:v>353.65</c:v>
                </c:pt>
                <c:pt idx="258">
                  <c:v>347.38</c:v>
                </c:pt>
                <c:pt idx="259">
                  <c:v>349.8</c:v>
                </c:pt>
                <c:pt idx="260">
                  <c:v>346.76</c:v>
                </c:pt>
                <c:pt idx="261">
                  <c:v>351.78</c:v>
                </c:pt>
                <c:pt idx="262">
                  <c:v>358.32</c:v>
                </c:pt>
                <c:pt idx="263">
                  <c:v>359.8</c:v>
                </c:pt>
                <c:pt idx="264">
                  <c:v>360.13</c:v>
                </c:pt>
                <c:pt idx="265">
                  <c:v>362.1</c:v>
                </c:pt>
                <c:pt idx="266">
                  <c:v>359.78</c:v>
                </c:pt>
                <c:pt idx="267">
                  <c:v>363.9</c:v>
                </c:pt>
                <c:pt idx="268">
                  <c:v>372.37</c:v>
                </c:pt>
                <c:pt idx="269">
                  <c:v>372.16</c:v>
                </c:pt>
                <c:pt idx="270">
                  <c:v>372.06</c:v>
                </c:pt>
                <c:pt idx="271">
                  <c:v>370.53</c:v>
                </c:pt>
                <c:pt idx="272">
                  <c:v>368.82</c:v>
                </c:pt>
                <c:pt idx="273">
                  <c:v>370.64</c:v>
                </c:pt>
                <c:pt idx="274">
                  <c:v>371.51</c:v>
                </c:pt>
                <c:pt idx="275">
                  <c:v>373.74</c:v>
                </c:pt>
                <c:pt idx="276">
                  <c:v>375.04</c:v>
                </c:pt>
                <c:pt idx="277">
                  <c:v>378.77</c:v>
                </c:pt>
                <c:pt idx="278">
                  <c:v>373.23</c:v>
                </c:pt>
                <c:pt idx="279">
                  <c:v>368.97</c:v>
                </c:pt>
                <c:pt idx="280">
                  <c:v>360.62</c:v>
                </c:pt>
                <c:pt idx="281">
                  <c:v>351.85</c:v>
                </c:pt>
                <c:pt idx="282">
                  <c:v>354.71</c:v>
                </c:pt>
                <c:pt idx="283">
                  <c:v>343.41</c:v>
                </c:pt>
                <c:pt idx="284">
                  <c:v>338.47</c:v>
                </c:pt>
                <c:pt idx="285">
                  <c:v>338.29</c:v>
                </c:pt>
                <c:pt idx="286">
                  <c:v>336.36500000000001</c:v>
                </c:pt>
                <c:pt idx="287">
                  <c:v>342.99</c:v>
                </c:pt>
                <c:pt idx="288">
                  <c:v>341.96</c:v>
                </c:pt>
                <c:pt idx="289">
                  <c:v>333.62</c:v>
                </c:pt>
                <c:pt idx="290">
                  <c:v>323</c:v>
                </c:pt>
                <c:pt idx="291">
                  <c:v>317.76</c:v>
                </c:pt>
                <c:pt idx="292">
                  <c:v>327.07</c:v>
                </c:pt>
                <c:pt idx="293">
                  <c:v>331.80500000000001</c:v>
                </c:pt>
                <c:pt idx="294">
                  <c:v>317.11</c:v>
                </c:pt>
                <c:pt idx="295">
                  <c:v>311.73</c:v>
                </c:pt>
                <c:pt idx="296">
                  <c:v>315.91000000000003</c:v>
                </c:pt>
                <c:pt idx="297">
                  <c:v>316.08</c:v>
                </c:pt>
                <c:pt idx="298">
                  <c:v>323.68</c:v>
                </c:pt>
                <c:pt idx="299">
                  <c:v>324.91000000000003</c:v>
                </c:pt>
                <c:pt idx="300">
                  <c:v>330.87</c:v>
                </c:pt>
                <c:pt idx="301">
                  <c:v>329.32</c:v>
                </c:pt>
                <c:pt idx="302">
                  <c:v>324.58</c:v>
                </c:pt>
                <c:pt idx="303">
                  <c:v>337.15</c:v>
                </c:pt>
                <c:pt idx="304">
                  <c:v>303.83</c:v>
                </c:pt>
                <c:pt idx="305">
                  <c:v>296.58</c:v>
                </c:pt>
                <c:pt idx="306">
                  <c:v>300.38</c:v>
                </c:pt>
                <c:pt idx="307">
                  <c:v>304.13</c:v>
                </c:pt>
                <c:pt idx="308">
                  <c:v>307.89</c:v>
                </c:pt>
                <c:pt idx="309">
                  <c:v>308.01</c:v>
                </c:pt>
                <c:pt idx="310">
                  <c:v>310.05</c:v>
                </c:pt>
                <c:pt idx="311">
                  <c:v>297.38</c:v>
                </c:pt>
                <c:pt idx="312">
                  <c:v>292.70999999999998</c:v>
                </c:pt>
                <c:pt idx="313">
                  <c:v>288.32</c:v>
                </c:pt>
                <c:pt idx="314">
                  <c:v>292.24</c:v>
                </c:pt>
                <c:pt idx="315">
                  <c:v>302.86</c:v>
                </c:pt>
                <c:pt idx="316">
                  <c:v>304.64</c:v>
                </c:pt>
                <c:pt idx="317">
                  <c:v>297.62</c:v>
                </c:pt>
                <c:pt idx="318">
                  <c:v>295.19</c:v>
                </c:pt>
                <c:pt idx="319">
                  <c:v>297.7</c:v>
                </c:pt>
                <c:pt idx="320">
                  <c:v>296.755</c:v>
                </c:pt>
                <c:pt idx="321">
                  <c:v>301.19</c:v>
                </c:pt>
                <c:pt idx="322">
                  <c:v>305.01</c:v>
                </c:pt>
                <c:pt idx="323">
                  <c:v>304.91000000000003</c:v>
                </c:pt>
                <c:pt idx="324">
                  <c:v>312.24</c:v>
                </c:pt>
                <c:pt idx="325">
                  <c:v>310.82</c:v>
                </c:pt>
                <c:pt idx="326">
                  <c:v>310.16000000000003</c:v>
                </c:pt>
                <c:pt idx="327">
                  <c:v>313.77999999999997</c:v>
                </c:pt>
                <c:pt idx="328">
                  <c:v>312.55</c:v>
                </c:pt>
                <c:pt idx="329">
                  <c:v>308.83999999999997</c:v>
                </c:pt>
                <c:pt idx="330">
                  <c:v>307.19</c:v>
                </c:pt>
                <c:pt idx="331">
                  <c:v>306.77999999999997</c:v>
                </c:pt>
                <c:pt idx="332">
                  <c:v>323.57</c:v>
                </c:pt>
                <c:pt idx="333">
                  <c:v>329.67</c:v>
                </c:pt>
                <c:pt idx="334">
                  <c:v>327.5</c:v>
                </c:pt>
                <c:pt idx="335">
                  <c:v>332.41</c:v>
                </c:pt>
                <c:pt idx="336">
                  <c:v>335.2</c:v>
                </c:pt>
                <c:pt idx="337">
                  <c:v>325.91000000000003</c:v>
                </c:pt>
                <c:pt idx="338">
                  <c:v>326.27</c:v>
                </c:pt>
                <c:pt idx="339">
                  <c:v>327.62</c:v>
                </c:pt>
                <c:pt idx="340">
                  <c:v>325.62</c:v>
                </c:pt>
                <c:pt idx="341">
                  <c:v>334.38</c:v>
                </c:pt>
                <c:pt idx="342">
                  <c:v>327</c:v>
                </c:pt>
                <c:pt idx="343">
                  <c:v>324.2</c:v>
                </c:pt>
                <c:pt idx="344">
                  <c:v>327.24</c:v>
                </c:pt>
                <c:pt idx="345">
                  <c:v>324.16000000000003</c:v>
                </c:pt>
                <c:pt idx="346">
                  <c:v>327.44</c:v>
                </c:pt>
                <c:pt idx="347">
                  <c:v>325.69</c:v>
                </c:pt>
                <c:pt idx="348">
                  <c:v>324.57</c:v>
                </c:pt>
                <c:pt idx="349">
                  <c:v>324.77999999999997</c:v>
                </c:pt>
                <c:pt idx="350">
                  <c:v>332.39</c:v>
                </c:pt>
                <c:pt idx="351">
                  <c:v>332.85</c:v>
                </c:pt>
                <c:pt idx="352">
                  <c:v>337.49200000000002</c:v>
                </c:pt>
                <c:pt idx="353">
                  <c:v>333.55</c:v>
                </c:pt>
                <c:pt idx="354">
                  <c:v>323.81</c:v>
                </c:pt>
                <c:pt idx="355">
                  <c:v>329.97</c:v>
                </c:pt>
                <c:pt idx="356">
                  <c:v>327.92</c:v>
                </c:pt>
                <c:pt idx="357">
                  <c:v>346.2</c:v>
                </c:pt>
                <c:pt idx="358">
                  <c:v>355.32</c:v>
                </c:pt>
                <c:pt idx="359">
                  <c:v>354.44</c:v>
                </c:pt>
                <c:pt idx="360">
                  <c:v>355.9</c:v>
                </c:pt>
                <c:pt idx="361">
                  <c:v>352.45400000000001</c:v>
                </c:pt>
                <c:pt idx="362">
                  <c:v>358.66</c:v>
                </c:pt>
                <c:pt idx="363">
                  <c:v>359.76</c:v>
                </c:pt>
                <c:pt idx="364">
                  <c:v>360.84</c:v>
                </c:pt>
                <c:pt idx="365">
                  <c:v>358.14</c:v>
                </c:pt>
                <c:pt idx="366">
                  <c:v>358.61</c:v>
                </c:pt>
                <c:pt idx="367">
                  <c:v>324.01</c:v>
                </c:pt>
                <c:pt idx="368">
                  <c:v>320.41000000000003</c:v>
                </c:pt>
                <c:pt idx="369">
                  <c:v>320</c:v>
                </c:pt>
                <c:pt idx="370">
                  <c:v>322.51</c:v>
                </c:pt>
                <c:pt idx="371">
                  <c:v>312.99</c:v>
                </c:pt>
                <c:pt idx="372">
                  <c:v>307.06</c:v>
                </c:pt>
                <c:pt idx="373">
                  <c:v>313.64999999999998</c:v>
                </c:pt>
                <c:pt idx="374">
                  <c:v>312.32</c:v>
                </c:pt>
                <c:pt idx="375">
                  <c:v>313.89</c:v>
                </c:pt>
                <c:pt idx="376">
                  <c:v>311.45</c:v>
                </c:pt>
                <c:pt idx="377">
                  <c:v>316.8</c:v>
                </c:pt>
                <c:pt idx="378">
                  <c:v>318.33</c:v>
                </c:pt>
                <c:pt idx="379">
                  <c:v>319.32</c:v>
                </c:pt>
                <c:pt idx="380">
                  <c:v>326.27999999999997</c:v>
                </c:pt>
                <c:pt idx="381">
                  <c:v>333.21</c:v>
                </c:pt>
                <c:pt idx="382">
                  <c:v>333.63</c:v>
                </c:pt>
                <c:pt idx="383">
                  <c:v>334.53</c:v>
                </c:pt>
                <c:pt idx="384">
                  <c:v>335.13</c:v>
                </c:pt>
                <c:pt idx="385">
                  <c:v>335.78</c:v>
                </c:pt>
                <c:pt idx="386">
                  <c:v>332.91</c:v>
                </c:pt>
                <c:pt idx="387">
                  <c:v>331.59</c:v>
                </c:pt>
                <c:pt idx="388">
                  <c:v>334.02</c:v>
                </c:pt>
                <c:pt idx="389">
                  <c:v>341.83</c:v>
                </c:pt>
                <c:pt idx="390">
                  <c:v>343.18</c:v>
                </c:pt>
                <c:pt idx="391">
                  <c:v>340.02</c:v>
                </c:pt>
                <c:pt idx="392">
                  <c:v>339.04</c:v>
                </c:pt>
                <c:pt idx="393">
                  <c:v>342.38</c:v>
                </c:pt>
                <c:pt idx="394">
                  <c:v>339</c:v>
                </c:pt>
                <c:pt idx="395">
                  <c:v>345.95</c:v>
                </c:pt>
                <c:pt idx="396">
                  <c:v>346.38</c:v>
                </c:pt>
                <c:pt idx="397">
                  <c:v>342.34</c:v>
                </c:pt>
                <c:pt idx="398">
                  <c:v>329.75</c:v>
                </c:pt>
                <c:pt idx="399">
                  <c:v>331.33</c:v>
                </c:pt>
                <c:pt idx="400">
                  <c:v>330.52</c:v>
                </c:pt>
                <c:pt idx="401">
                  <c:v>331.19</c:v>
                </c:pt>
                <c:pt idx="402">
                  <c:v>323.89</c:v>
                </c:pt>
                <c:pt idx="403">
                  <c:v>327.76</c:v>
                </c:pt>
                <c:pt idx="404">
                  <c:v>324</c:v>
                </c:pt>
                <c:pt idx="405">
                  <c:v>325</c:v>
                </c:pt>
                <c:pt idx="406">
                  <c:v>331.32</c:v>
                </c:pt>
                <c:pt idx="407">
                  <c:v>324.5</c:v>
                </c:pt>
                <c:pt idx="408">
                  <c:v>323.63</c:v>
                </c:pt>
                <c:pt idx="409">
                  <c:v>328.21</c:v>
                </c:pt>
                <c:pt idx="410">
                  <c:v>321.93</c:v>
                </c:pt>
                <c:pt idx="411">
                  <c:v>323.20999999999998</c:v>
                </c:pt>
                <c:pt idx="412">
                  <c:v>321.82</c:v>
                </c:pt>
                <c:pt idx="413">
                  <c:v>322.44</c:v>
                </c:pt>
                <c:pt idx="414">
                  <c:v>317.45999999999998</c:v>
                </c:pt>
                <c:pt idx="415">
                  <c:v>318.41000000000003</c:v>
                </c:pt>
                <c:pt idx="416">
                  <c:v>322.74</c:v>
                </c:pt>
                <c:pt idx="417">
                  <c:v>322.2</c:v>
                </c:pt>
                <c:pt idx="418">
                  <c:v>316.98</c:v>
                </c:pt>
                <c:pt idx="419">
                  <c:v>322.7</c:v>
                </c:pt>
                <c:pt idx="420">
                  <c:v>315.37</c:v>
                </c:pt>
                <c:pt idx="421">
                  <c:v>311.39</c:v>
                </c:pt>
                <c:pt idx="422">
                  <c:v>306.45</c:v>
                </c:pt>
                <c:pt idx="423">
                  <c:v>308.31</c:v>
                </c:pt>
                <c:pt idx="424">
                  <c:v>305.97000000000003</c:v>
                </c:pt>
                <c:pt idx="425">
                  <c:v>302.86</c:v>
                </c:pt>
                <c:pt idx="426">
                  <c:v>303.64</c:v>
                </c:pt>
                <c:pt idx="427">
                  <c:v>306.20999999999998</c:v>
                </c:pt>
                <c:pt idx="428">
                  <c:v>315.33</c:v>
                </c:pt>
                <c:pt idx="429">
                  <c:v>312.97000000000003</c:v>
                </c:pt>
                <c:pt idx="430">
                  <c:v>313.18</c:v>
                </c:pt>
                <c:pt idx="431">
                  <c:v>287.06</c:v>
                </c:pt>
                <c:pt idx="432">
                  <c:v>289.97000000000003</c:v>
                </c:pt>
                <c:pt idx="433">
                  <c:v>295.58999999999997</c:v>
                </c:pt>
                <c:pt idx="434">
                  <c:v>294.12</c:v>
                </c:pt>
                <c:pt idx="435">
                  <c:v>299.07</c:v>
                </c:pt>
                <c:pt idx="436">
                  <c:v>305.45999999999998</c:v>
                </c:pt>
                <c:pt idx="437">
                  <c:v>305.72000000000003</c:v>
                </c:pt>
                <c:pt idx="438">
                  <c:v>302.81</c:v>
                </c:pt>
                <c:pt idx="439">
                  <c:v>296.52</c:v>
                </c:pt>
                <c:pt idx="440">
                  <c:v>296.64</c:v>
                </c:pt>
                <c:pt idx="441">
                  <c:v>299.86</c:v>
                </c:pt>
                <c:pt idx="442">
                  <c:v>305.11</c:v>
                </c:pt>
                <c:pt idx="443">
                  <c:v>312.01</c:v>
                </c:pt>
                <c:pt idx="444">
                  <c:v>311.51</c:v>
                </c:pt>
                <c:pt idx="445">
                  <c:v>316.48</c:v>
                </c:pt>
                <c:pt idx="446">
                  <c:v>327.82</c:v>
                </c:pt>
                <c:pt idx="447">
                  <c:v>323.05</c:v>
                </c:pt>
                <c:pt idx="448">
                  <c:v>324.93</c:v>
                </c:pt>
                <c:pt idx="449">
                  <c:v>326.54000000000002</c:v>
                </c:pt>
                <c:pt idx="450">
                  <c:v>330.54</c:v>
                </c:pt>
                <c:pt idx="451">
                  <c:v>332.63</c:v>
                </c:pt>
                <c:pt idx="452">
                  <c:v>335.64</c:v>
                </c:pt>
                <c:pt idx="453">
                  <c:v>335.04</c:v>
                </c:pt>
                <c:pt idx="454">
                  <c:v>333.57</c:v>
                </c:pt>
                <c:pt idx="455">
                  <c:v>338.64</c:v>
                </c:pt>
                <c:pt idx="456">
                  <c:v>326</c:v>
                </c:pt>
                <c:pt idx="457">
                  <c:v>326.31</c:v>
                </c:pt>
                <c:pt idx="458">
                  <c:v>316.5</c:v>
                </c:pt>
                <c:pt idx="459">
                  <c:v>316.93</c:v>
                </c:pt>
                <c:pt idx="460">
                  <c:v>312.63</c:v>
                </c:pt>
                <c:pt idx="461">
                  <c:v>306.64</c:v>
                </c:pt>
                <c:pt idx="462">
                  <c:v>312.5</c:v>
                </c:pt>
                <c:pt idx="463">
                  <c:v>305.83999999999997</c:v>
                </c:pt>
                <c:pt idx="464">
                  <c:v>307.36</c:v>
                </c:pt>
                <c:pt idx="465">
                  <c:v>307.32</c:v>
                </c:pt>
                <c:pt idx="466">
                  <c:v>306.07</c:v>
                </c:pt>
                <c:pt idx="467">
                  <c:v>295.06</c:v>
                </c:pt>
                <c:pt idx="468">
                  <c:v>298.88</c:v>
                </c:pt>
                <c:pt idx="469">
                  <c:v>297.73</c:v>
                </c:pt>
                <c:pt idx="470">
                  <c:v>299.89999999999998</c:v>
                </c:pt>
                <c:pt idx="471">
                  <c:v>306.54000000000002</c:v>
                </c:pt>
                <c:pt idx="472">
                  <c:v>306.28500000000003</c:v>
                </c:pt>
                <c:pt idx="473">
                  <c:v>303.02999999999997</c:v>
                </c:pt>
                <c:pt idx="474">
                  <c:v>309.08999999999997</c:v>
                </c:pt>
                <c:pt idx="475">
                  <c:v>312.04000000000002</c:v>
                </c:pt>
                <c:pt idx="476">
                  <c:v>310.3</c:v>
                </c:pt>
                <c:pt idx="477">
                  <c:v>310.35000000000002</c:v>
                </c:pt>
                <c:pt idx="478">
                  <c:v>308.52</c:v>
                </c:pt>
                <c:pt idx="479">
                  <c:v>302.19</c:v>
                </c:pt>
                <c:pt idx="480">
                  <c:v>295.29000000000002</c:v>
                </c:pt>
                <c:pt idx="481">
                  <c:v>298.42</c:v>
                </c:pt>
                <c:pt idx="482">
                  <c:v>300.45999999999998</c:v>
                </c:pt>
                <c:pt idx="483">
                  <c:v>296.93</c:v>
                </c:pt>
                <c:pt idx="484">
                  <c:v>291.41000000000003</c:v>
                </c:pt>
                <c:pt idx="485">
                  <c:v>294.74</c:v>
                </c:pt>
                <c:pt idx="486">
                  <c:v>293.27</c:v>
                </c:pt>
                <c:pt idx="487">
                  <c:v>286.95</c:v>
                </c:pt>
                <c:pt idx="488">
                  <c:v>290.74</c:v>
                </c:pt>
                <c:pt idx="489">
                  <c:v>289.44</c:v>
                </c:pt>
                <c:pt idx="490">
                  <c:v>297.25</c:v>
                </c:pt>
                <c:pt idx="491">
                  <c:v>310.32</c:v>
                </c:pt>
                <c:pt idx="492">
                  <c:v>312.39</c:v>
                </c:pt>
                <c:pt idx="493">
                  <c:v>309.66000000000003</c:v>
                </c:pt>
                <c:pt idx="494">
                  <c:v>306.75</c:v>
                </c:pt>
                <c:pt idx="495">
                  <c:v>303.91000000000003</c:v>
                </c:pt>
                <c:pt idx="496">
                  <c:v>311.77999999999997</c:v>
                </c:pt>
                <c:pt idx="497">
                  <c:v>354.53</c:v>
                </c:pt>
                <c:pt idx="498">
                  <c:v>364.47</c:v>
                </c:pt>
                <c:pt idx="499">
                  <c:v>363.55</c:v>
                </c:pt>
                <c:pt idx="500">
                  <c:v>364.75</c:v>
                </c:pt>
                <c:pt idx="501">
                  <c:v>373.89</c:v>
                </c:pt>
                <c:pt idx="502">
                  <c:v>374.28</c:v>
                </c:pt>
                <c:pt idx="503">
                  <c:v>370.56</c:v>
                </c:pt>
                <c:pt idx="504">
                  <c:v>372.995</c:v>
                </c:pt>
                <c:pt idx="505">
                  <c:v>375.14</c:v>
                </c:pt>
                <c:pt idx="506">
                  <c:v>377.17</c:v>
                </c:pt>
                <c:pt idx="507">
                  <c:v>381.83</c:v>
                </c:pt>
                <c:pt idx="508">
                  <c:v>375.43</c:v>
                </c:pt>
                <c:pt idx="509">
                  <c:v>373.37</c:v>
                </c:pt>
                <c:pt idx="510">
                  <c:v>378.995</c:v>
                </c:pt>
                <c:pt idx="511">
                  <c:v>383.66</c:v>
                </c:pt>
                <c:pt idx="512">
                  <c:v>380.14</c:v>
                </c:pt>
                <c:pt idx="513">
                  <c:v>378.59</c:v>
                </c:pt>
                <c:pt idx="514">
                  <c:v>385.37</c:v>
                </c:pt>
                <c:pt idx="515">
                  <c:v>384.8</c:v>
                </c:pt>
                <c:pt idx="516">
                  <c:v>380.16</c:v>
                </c:pt>
                <c:pt idx="517">
                  <c:v>385.65499999999997</c:v>
                </c:pt>
                <c:pt idx="518">
                  <c:v>384.61</c:v>
                </c:pt>
                <c:pt idx="519">
                  <c:v>382.72</c:v>
                </c:pt>
                <c:pt idx="520">
                  <c:v>387.83</c:v>
                </c:pt>
                <c:pt idx="521">
                  <c:v>380.09</c:v>
                </c:pt>
                <c:pt idx="522">
                  <c:v>378.56</c:v>
                </c:pt>
                <c:pt idx="523">
                  <c:v>369.51</c:v>
                </c:pt>
                <c:pt idx="524">
                  <c:v>366.37</c:v>
                </c:pt>
                <c:pt idx="525">
                  <c:v>374.24</c:v>
                </c:pt>
                <c:pt idx="526">
                  <c:v>370.58</c:v>
                </c:pt>
                <c:pt idx="527">
                  <c:v>373.35</c:v>
                </c:pt>
                <c:pt idx="528">
                  <c:v>371.92</c:v>
                </c:pt>
                <c:pt idx="529">
                  <c:v>375.13499999999999</c:v>
                </c:pt>
                <c:pt idx="530">
                  <c:v>373.24</c:v>
                </c:pt>
                <c:pt idx="531">
                  <c:v>378.49</c:v>
                </c:pt>
                <c:pt idx="532">
                  <c:v>375.11</c:v>
                </c:pt>
                <c:pt idx="533">
                  <c:v>374.09</c:v>
                </c:pt>
                <c:pt idx="534">
                  <c:v>370.96</c:v>
                </c:pt>
                <c:pt idx="535">
                  <c:v>367.35</c:v>
                </c:pt>
                <c:pt idx="536">
                  <c:v>370.56</c:v>
                </c:pt>
                <c:pt idx="537">
                  <c:v>374.59</c:v>
                </c:pt>
                <c:pt idx="538">
                  <c:v>372.1</c:v>
                </c:pt>
                <c:pt idx="539">
                  <c:v>370.255</c:v>
                </c:pt>
                <c:pt idx="540">
                  <c:v>372.25</c:v>
                </c:pt>
                <c:pt idx="541">
                  <c:v>377.04</c:v>
                </c:pt>
                <c:pt idx="542">
                  <c:v>374.41</c:v>
                </c:pt>
                <c:pt idx="543">
                  <c:v>381.2</c:v>
                </c:pt>
                <c:pt idx="544">
                  <c:v>383.54</c:v>
                </c:pt>
                <c:pt idx="545">
                  <c:v>382.65</c:v>
                </c:pt>
                <c:pt idx="546">
                  <c:v>382.36</c:v>
                </c:pt>
                <c:pt idx="547">
                  <c:v>385.11</c:v>
                </c:pt>
                <c:pt idx="548">
                  <c:v>383.45</c:v>
                </c:pt>
                <c:pt idx="549">
                  <c:v>386.04</c:v>
                </c:pt>
                <c:pt idx="550">
                  <c:v>375.56</c:v>
                </c:pt>
                <c:pt idx="551">
                  <c:v>389.51</c:v>
                </c:pt>
                <c:pt idx="552">
                  <c:v>391.18</c:v>
                </c:pt>
                <c:pt idx="553">
                  <c:v>389.8</c:v>
                </c:pt>
                <c:pt idx="554">
                  <c:v>389.99</c:v>
                </c:pt>
                <c:pt idx="555">
                  <c:v>445.1</c:v>
                </c:pt>
                <c:pt idx="556">
                  <c:v>438.56</c:v>
                </c:pt>
                <c:pt idx="557">
                  <c:v>429.31</c:v>
                </c:pt>
                <c:pt idx="558">
                  <c:v>429.37</c:v>
                </c:pt>
                <c:pt idx="559">
                  <c:v>421.78</c:v>
                </c:pt>
                <c:pt idx="560">
                  <c:v>422.87</c:v>
                </c:pt>
                <c:pt idx="561">
                  <c:v>423.04</c:v>
                </c:pt>
                <c:pt idx="562">
                  <c:v>421.19</c:v>
                </c:pt>
                <c:pt idx="563">
                  <c:v>419.1</c:v>
                </c:pt>
                <c:pt idx="564">
                  <c:v>426.88</c:v>
                </c:pt>
                <c:pt idx="565">
                  <c:v>433.69</c:v>
                </c:pt>
                <c:pt idx="566">
                  <c:v>432.85</c:v>
                </c:pt>
                <c:pt idx="567">
                  <c:v>431.02</c:v>
                </c:pt>
                <c:pt idx="568">
                  <c:v>426.87</c:v>
                </c:pt>
                <c:pt idx="569">
                  <c:v>432.28</c:v>
                </c:pt>
                <c:pt idx="570">
                  <c:v>426</c:v>
                </c:pt>
                <c:pt idx="571">
                  <c:v>425.24</c:v>
                </c:pt>
                <c:pt idx="572">
                  <c:v>421.71</c:v>
                </c:pt>
                <c:pt idx="573">
                  <c:v>423.86</c:v>
                </c:pt>
                <c:pt idx="574">
                  <c:v>431.63</c:v>
                </c:pt>
                <c:pt idx="575">
                  <c:v>427.63</c:v>
                </c:pt>
                <c:pt idx="576">
                  <c:v>425.47</c:v>
                </c:pt>
                <c:pt idx="577">
                  <c:v>431.42</c:v>
                </c:pt>
                <c:pt idx="578">
                  <c:v>426.57</c:v>
                </c:pt>
                <c:pt idx="579">
                  <c:v>429.23</c:v>
                </c:pt>
                <c:pt idx="580">
                  <c:v>430.92</c:v>
                </c:pt>
                <c:pt idx="581">
                  <c:v>430.99</c:v>
                </c:pt>
                <c:pt idx="582">
                  <c:v>436.59</c:v>
                </c:pt>
                <c:pt idx="583">
                  <c:v>430.78</c:v>
                </c:pt>
                <c:pt idx="584">
                  <c:v>426.95</c:v>
                </c:pt>
                <c:pt idx="585">
                  <c:v>423.5</c:v>
                </c:pt>
                <c:pt idx="586">
                  <c:v>425.48</c:v>
                </c:pt>
                <c:pt idx="587">
                  <c:v>430.77</c:v>
                </c:pt>
                <c:pt idx="588">
                  <c:v>432.97</c:v>
                </c:pt>
                <c:pt idx="589">
                  <c:v>429.92</c:v>
                </c:pt>
                <c:pt idx="590">
                  <c:v>423.67</c:v>
                </c:pt>
                <c:pt idx="591">
                  <c:v>427.26</c:v>
                </c:pt>
                <c:pt idx="592">
                  <c:v>427.81</c:v>
                </c:pt>
                <c:pt idx="593">
                  <c:v>439.39</c:v>
                </c:pt>
                <c:pt idx="594">
                  <c:v>434.92</c:v>
                </c:pt>
                <c:pt idx="595">
                  <c:v>436.29</c:v>
                </c:pt>
                <c:pt idx="596">
                  <c:v>445.99</c:v>
                </c:pt>
                <c:pt idx="597">
                  <c:v>440.84</c:v>
                </c:pt>
                <c:pt idx="598">
                  <c:v>440.1</c:v>
                </c:pt>
                <c:pt idx="599">
                  <c:v>438.1</c:v>
                </c:pt>
                <c:pt idx="600">
                  <c:v>429.86</c:v>
                </c:pt>
                <c:pt idx="601">
                  <c:v>434.09</c:v>
                </c:pt>
                <c:pt idx="602">
                  <c:v>437.39</c:v>
                </c:pt>
                <c:pt idx="603">
                  <c:v>437.71</c:v>
                </c:pt>
                <c:pt idx="604">
                  <c:v>436.04</c:v>
                </c:pt>
                <c:pt idx="605">
                  <c:v>436.72</c:v>
                </c:pt>
                <c:pt idx="606">
                  <c:v>429.7</c:v>
                </c:pt>
                <c:pt idx="607">
                  <c:v>434.39</c:v>
                </c:pt>
                <c:pt idx="608">
                  <c:v>443.51</c:v>
                </c:pt>
                <c:pt idx="609">
                  <c:v>455.57</c:v>
                </c:pt>
                <c:pt idx="610">
                  <c:v>465.57</c:v>
                </c:pt>
                <c:pt idx="611">
                  <c:v>461.19</c:v>
                </c:pt>
                <c:pt idx="612">
                  <c:v>475.48</c:v>
                </c:pt>
                <c:pt idx="613">
                  <c:v>483.01</c:v>
                </c:pt>
                <c:pt idx="614">
                  <c:v>488.1</c:v>
                </c:pt>
                <c:pt idx="615">
                  <c:v>488</c:v>
                </c:pt>
                <c:pt idx="616">
                  <c:v>488.27</c:v>
                </c:pt>
                <c:pt idx="617">
                  <c:v>482.18</c:v>
                </c:pt>
                <c:pt idx="618">
                  <c:v>529.41999999999996</c:v>
                </c:pt>
                <c:pt idx="619">
                  <c:v>531.41</c:v>
                </c:pt>
                <c:pt idx="620">
                  <c:v>526.03</c:v>
                </c:pt>
                <c:pt idx="621">
                  <c:v>529</c:v>
                </c:pt>
                <c:pt idx="622">
                  <c:v>536.76</c:v>
                </c:pt>
                <c:pt idx="623">
                  <c:v>536.15</c:v>
                </c:pt>
                <c:pt idx="624">
                  <c:v>535.03</c:v>
                </c:pt>
                <c:pt idx="625">
                  <c:v>531.9</c:v>
                </c:pt>
                <c:pt idx="626">
                  <c:v>537.01</c:v>
                </c:pt>
                <c:pt idx="627">
                  <c:v>529.46</c:v>
                </c:pt>
                <c:pt idx="628">
                  <c:v>522.62</c:v>
                </c:pt>
                <c:pt idx="629">
                  <c:v>524</c:v>
                </c:pt>
                <c:pt idx="630">
                  <c:v>527.46</c:v>
                </c:pt>
                <c:pt idx="631">
                  <c:v>525.91</c:v>
                </c:pt>
                <c:pt idx="632">
                  <c:v>529.66</c:v>
                </c:pt>
                <c:pt idx="633">
                  <c:v>531.52</c:v>
                </c:pt>
                <c:pt idx="634">
                  <c:v>535.22</c:v>
                </c:pt>
                <c:pt idx="635">
                  <c:v>535.02</c:v>
                </c:pt>
                <c:pt idx="636">
                  <c:v>532.91999999999996</c:v>
                </c:pt>
                <c:pt idx="637">
                  <c:v>515.78</c:v>
                </c:pt>
                <c:pt idx="638">
                  <c:v>494.47</c:v>
                </c:pt>
                <c:pt idx="639">
                  <c:v>463.37</c:v>
                </c:pt>
                <c:pt idx="640">
                  <c:v>466.37</c:v>
                </c:pt>
                <c:pt idx="641">
                  <c:v>500.77</c:v>
                </c:pt>
                <c:pt idx="642">
                  <c:v>518.37</c:v>
                </c:pt>
                <c:pt idx="643">
                  <c:v>518.01</c:v>
                </c:pt>
                <c:pt idx="644">
                  <c:v>512.89</c:v>
                </c:pt>
                <c:pt idx="645">
                  <c:v>496.54</c:v>
                </c:pt>
                <c:pt idx="646">
                  <c:v>510.55</c:v>
                </c:pt>
                <c:pt idx="647">
                  <c:v>504.72</c:v>
                </c:pt>
                <c:pt idx="648">
                  <c:v>499</c:v>
                </c:pt>
                <c:pt idx="649">
                  <c:v>517.54</c:v>
                </c:pt>
                <c:pt idx="650">
                  <c:v>516.89</c:v>
                </c:pt>
                <c:pt idx="651">
                  <c:v>522.24</c:v>
                </c:pt>
                <c:pt idx="652">
                  <c:v>529.44000000000005</c:v>
                </c:pt>
                <c:pt idx="653">
                  <c:v>521.38</c:v>
                </c:pt>
                <c:pt idx="654">
                  <c:v>522.37</c:v>
                </c:pt>
                <c:pt idx="655">
                  <c:v>527.39</c:v>
                </c:pt>
                <c:pt idx="656">
                  <c:v>538.87</c:v>
                </c:pt>
                <c:pt idx="657">
                  <c:v>540.26</c:v>
                </c:pt>
                <c:pt idx="658">
                  <c:v>548.39</c:v>
                </c:pt>
                <c:pt idx="659">
                  <c:v>538.4</c:v>
                </c:pt>
                <c:pt idx="660">
                  <c:v>536.07000000000005</c:v>
                </c:pt>
                <c:pt idx="661">
                  <c:v>533.75</c:v>
                </c:pt>
                <c:pt idx="662">
                  <c:v>524.25</c:v>
                </c:pt>
                <c:pt idx="663">
                  <c:v>504.06</c:v>
                </c:pt>
                <c:pt idx="664">
                  <c:v>496.07</c:v>
                </c:pt>
                <c:pt idx="665">
                  <c:v>511.89</c:v>
                </c:pt>
                <c:pt idx="666">
                  <c:v>520.72</c:v>
                </c:pt>
                <c:pt idx="667">
                  <c:v>532.54</c:v>
                </c:pt>
                <c:pt idx="668">
                  <c:v>543.67999999999995</c:v>
                </c:pt>
                <c:pt idx="669">
                  <c:v>537.48</c:v>
                </c:pt>
                <c:pt idx="670">
                  <c:v>541.94000000000005</c:v>
                </c:pt>
                <c:pt idx="671">
                  <c:v>533.16</c:v>
                </c:pt>
                <c:pt idx="672">
                  <c:v>539.79999999999995</c:v>
                </c:pt>
                <c:pt idx="673">
                  <c:v>550.19000000000005</c:v>
                </c:pt>
                <c:pt idx="674">
                  <c:v>548.9</c:v>
                </c:pt>
                <c:pt idx="675">
                  <c:v>544.83000000000004</c:v>
                </c:pt>
                <c:pt idx="676">
                  <c:v>562.44000000000005</c:v>
                </c:pt>
                <c:pt idx="677">
                  <c:v>570.76</c:v>
                </c:pt>
                <c:pt idx="678">
                  <c:v>573.15</c:v>
                </c:pt>
                <c:pt idx="679">
                  <c:v>560.88</c:v>
                </c:pt>
                <c:pt idx="680">
                  <c:v>555.77</c:v>
                </c:pt>
                <c:pt idx="681">
                  <c:v>563.91</c:v>
                </c:pt>
                <c:pt idx="682">
                  <c:v>599.03</c:v>
                </c:pt>
                <c:pt idx="683">
                  <c:v>608.61</c:v>
                </c:pt>
                <c:pt idx="684">
                  <c:v>611.01</c:v>
                </c:pt>
                <c:pt idx="685">
                  <c:v>617.1</c:v>
                </c:pt>
                <c:pt idx="686">
                  <c:v>626.54999999999995</c:v>
                </c:pt>
                <c:pt idx="687">
                  <c:v>625.9</c:v>
                </c:pt>
                <c:pt idx="688">
                  <c:v>628.35</c:v>
                </c:pt>
                <c:pt idx="689">
                  <c:v>625.30999999999995</c:v>
                </c:pt>
                <c:pt idx="690">
                  <c:v>640.95000000000005</c:v>
                </c:pt>
                <c:pt idx="691">
                  <c:v>655.65</c:v>
                </c:pt>
                <c:pt idx="692">
                  <c:v>659.37</c:v>
                </c:pt>
                <c:pt idx="693">
                  <c:v>655.49</c:v>
                </c:pt>
                <c:pt idx="694">
                  <c:v>659.68</c:v>
                </c:pt>
                <c:pt idx="695">
                  <c:v>673.25</c:v>
                </c:pt>
                <c:pt idx="696">
                  <c:v>665.6</c:v>
                </c:pt>
                <c:pt idx="697">
                  <c:v>642.35</c:v>
                </c:pt>
                <c:pt idx="698">
                  <c:v>647.80999999999995</c:v>
                </c:pt>
                <c:pt idx="699">
                  <c:v>643.29999999999995</c:v>
                </c:pt>
                <c:pt idx="700">
                  <c:v>663.54</c:v>
                </c:pt>
                <c:pt idx="701">
                  <c:v>661.27</c:v>
                </c:pt>
                <c:pt idx="702">
                  <c:v>668.45</c:v>
                </c:pt>
                <c:pt idx="703">
                  <c:v>678.99</c:v>
                </c:pt>
                <c:pt idx="704">
                  <c:v>671.15</c:v>
                </c:pt>
                <c:pt idx="705">
                  <c:v>675.34</c:v>
                </c:pt>
                <c:pt idx="706">
                  <c:v>673.26</c:v>
                </c:pt>
                <c:pt idx="707">
                  <c:v>664.8</c:v>
                </c:pt>
                <c:pt idx="708">
                  <c:v>679.06</c:v>
                </c:pt>
                <c:pt idx="709">
                  <c:v>676.01</c:v>
                </c:pt>
                <c:pt idx="710">
                  <c:v>666.25</c:v>
                </c:pt>
                <c:pt idx="711">
                  <c:v>672.64</c:v>
                </c:pt>
                <c:pt idx="712">
                  <c:v>669.83</c:v>
                </c:pt>
                <c:pt idx="713">
                  <c:v>677.33</c:v>
                </c:pt>
                <c:pt idx="714">
                  <c:v>664.79</c:v>
                </c:pt>
                <c:pt idx="715">
                  <c:v>662.32</c:v>
                </c:pt>
                <c:pt idx="716">
                  <c:v>640.15</c:v>
                </c:pt>
                <c:pt idx="717">
                  <c:v>657.91</c:v>
                </c:pt>
                <c:pt idx="718">
                  <c:v>658.64</c:v>
                </c:pt>
                <c:pt idx="719">
                  <c:v>675.77</c:v>
                </c:pt>
                <c:pt idx="720">
                  <c:v>670.65</c:v>
                </c:pt>
                <c:pt idx="721">
                  <c:v>664.14</c:v>
                </c:pt>
                <c:pt idx="722">
                  <c:v>664.51</c:v>
                </c:pt>
                <c:pt idx="723">
                  <c:v>663.15</c:v>
                </c:pt>
                <c:pt idx="724">
                  <c:v>663.7</c:v>
                </c:pt>
                <c:pt idx="725">
                  <c:v>662.79</c:v>
                </c:pt>
                <c:pt idx="726">
                  <c:v>675.2</c:v>
                </c:pt>
                <c:pt idx="727">
                  <c:v>693.97</c:v>
                </c:pt>
                <c:pt idx="728">
                  <c:v>689.07</c:v>
                </c:pt>
                <c:pt idx="729">
                  <c:v>675.89</c:v>
                </c:pt>
                <c:pt idx="730">
                  <c:v>636.99</c:v>
                </c:pt>
                <c:pt idx="731">
                  <c:v>633.79</c:v>
                </c:pt>
                <c:pt idx="732">
                  <c:v>632.65</c:v>
                </c:pt>
                <c:pt idx="733">
                  <c:v>607.94000000000005</c:v>
                </c:pt>
                <c:pt idx="734">
                  <c:v>607.04999999999995</c:v>
                </c:pt>
                <c:pt idx="735">
                  <c:v>617.74</c:v>
                </c:pt>
                <c:pt idx="736">
                  <c:v>617.89</c:v>
                </c:pt>
                <c:pt idx="737">
                  <c:v>581.80999999999995</c:v>
                </c:pt>
                <c:pt idx="738">
                  <c:v>593</c:v>
                </c:pt>
                <c:pt idx="739">
                  <c:v>570.17999999999995</c:v>
                </c:pt>
                <c:pt idx="740">
                  <c:v>574.48</c:v>
                </c:pt>
                <c:pt idx="741">
                  <c:v>571.77</c:v>
                </c:pt>
                <c:pt idx="742">
                  <c:v>575.02</c:v>
                </c:pt>
                <c:pt idx="743">
                  <c:v>596.38</c:v>
                </c:pt>
                <c:pt idx="744">
                  <c:v>596.53</c:v>
                </c:pt>
                <c:pt idx="745">
                  <c:v>601.25</c:v>
                </c:pt>
                <c:pt idx="746">
                  <c:v>583.35</c:v>
                </c:pt>
                <c:pt idx="747">
                  <c:v>635.35</c:v>
                </c:pt>
                <c:pt idx="748">
                  <c:v>587</c:v>
                </c:pt>
                <c:pt idx="749">
                  <c:v>574.80999999999995</c:v>
                </c:pt>
                <c:pt idx="750">
                  <c:v>552.1</c:v>
                </c:pt>
                <c:pt idx="751">
                  <c:v>531.07000000000005</c:v>
                </c:pt>
                <c:pt idx="752">
                  <c:v>536.26</c:v>
                </c:pt>
                <c:pt idx="753">
                  <c:v>502.13</c:v>
                </c:pt>
                <c:pt idx="754">
                  <c:v>488.1</c:v>
                </c:pt>
                <c:pt idx="755">
                  <c:v>482.07</c:v>
                </c:pt>
                <c:pt idx="756">
                  <c:v>490.48</c:v>
                </c:pt>
                <c:pt idx="757">
                  <c:v>503.82</c:v>
                </c:pt>
                <c:pt idx="758">
                  <c:v>507.08</c:v>
                </c:pt>
                <c:pt idx="759">
                  <c:v>521.1</c:v>
                </c:pt>
                <c:pt idx="760">
                  <c:v>534.1</c:v>
                </c:pt>
                <c:pt idx="761">
                  <c:v>525</c:v>
                </c:pt>
                <c:pt idx="762">
                  <c:v>534.9</c:v>
                </c:pt>
                <c:pt idx="763">
                  <c:v>559.5</c:v>
                </c:pt>
                <c:pt idx="764">
                  <c:v>552.94000000000005</c:v>
                </c:pt>
                <c:pt idx="765">
                  <c:v>554.04</c:v>
                </c:pt>
                <c:pt idx="766">
                  <c:v>555.15</c:v>
                </c:pt>
                <c:pt idx="767">
                  <c:v>555.23</c:v>
                </c:pt>
                <c:pt idx="768">
                  <c:v>552.52</c:v>
                </c:pt>
                <c:pt idx="769">
                  <c:v>579.04</c:v>
                </c:pt>
                <c:pt idx="770">
                  <c:v>580.21</c:v>
                </c:pt>
                <c:pt idx="771">
                  <c:v>577.49</c:v>
                </c:pt>
                <c:pt idx="772">
                  <c:v>575.14</c:v>
                </c:pt>
                <c:pt idx="773">
                  <c:v>562.79999999999995</c:v>
                </c:pt>
                <c:pt idx="774">
                  <c:v>560.26</c:v>
                </c:pt>
                <c:pt idx="775">
                  <c:v>559.47</c:v>
                </c:pt>
                <c:pt idx="776">
                  <c:v>558.92999999999995</c:v>
                </c:pt>
                <c:pt idx="777">
                  <c:v>569.61</c:v>
                </c:pt>
                <c:pt idx="778">
                  <c:v>573.37</c:v>
                </c:pt>
                <c:pt idx="779">
                  <c:v>577.02</c:v>
                </c:pt>
                <c:pt idx="780">
                  <c:v>574.27</c:v>
                </c:pt>
                <c:pt idx="781">
                  <c:v>559.44000000000005</c:v>
                </c:pt>
                <c:pt idx="782">
                  <c:v>552.08000000000004</c:v>
                </c:pt>
                <c:pt idx="783">
                  <c:v>553.98</c:v>
                </c:pt>
                <c:pt idx="784">
                  <c:v>560.48</c:v>
                </c:pt>
                <c:pt idx="785">
                  <c:v>569.63</c:v>
                </c:pt>
                <c:pt idx="786">
                  <c:v>582.95000000000005</c:v>
                </c:pt>
                <c:pt idx="787">
                  <c:v>579.87</c:v>
                </c:pt>
                <c:pt idx="788">
                  <c:v>593.86</c:v>
                </c:pt>
                <c:pt idx="789">
                  <c:v>598.69000000000005</c:v>
                </c:pt>
                <c:pt idx="790">
                  <c:v>593.64</c:v>
                </c:pt>
                <c:pt idx="791">
                  <c:v>598.5</c:v>
                </c:pt>
                <c:pt idx="792">
                  <c:v>593.19000000000005</c:v>
                </c:pt>
                <c:pt idx="793">
                  <c:v>586.14</c:v>
                </c:pt>
                <c:pt idx="794">
                  <c:v>602.08000000000004</c:v>
                </c:pt>
                <c:pt idx="795">
                  <c:v>591.42999999999995</c:v>
                </c:pt>
                <c:pt idx="796">
                  <c:v>594.6</c:v>
                </c:pt>
                <c:pt idx="797">
                  <c:v>595.92999999999995</c:v>
                </c:pt>
                <c:pt idx="798">
                  <c:v>603.16999999999996</c:v>
                </c:pt>
                <c:pt idx="799">
                  <c:v>614.82000000000005</c:v>
                </c:pt>
                <c:pt idx="800">
                  <c:v>620.75</c:v>
                </c:pt>
                <c:pt idx="801">
                  <c:v>625.89</c:v>
                </c:pt>
                <c:pt idx="802">
                  <c:v>635.35</c:v>
                </c:pt>
                <c:pt idx="803">
                  <c:v>627.9</c:v>
                </c:pt>
                <c:pt idx="804">
                  <c:v>632.99</c:v>
                </c:pt>
                <c:pt idx="805">
                  <c:v>631</c:v>
                </c:pt>
                <c:pt idx="806">
                  <c:v>620.5</c:v>
                </c:pt>
                <c:pt idx="807">
                  <c:v>626.20000000000005</c:v>
                </c:pt>
                <c:pt idx="808">
                  <c:v>616.88</c:v>
                </c:pt>
                <c:pt idx="809">
                  <c:v>606.57000000000005</c:v>
                </c:pt>
                <c:pt idx="810">
                  <c:v>602</c:v>
                </c:pt>
                <c:pt idx="811">
                  <c:v>659.59</c:v>
                </c:pt>
                <c:pt idx="812">
                  <c:v>683.85</c:v>
                </c:pt>
                <c:pt idx="813">
                  <c:v>671.32</c:v>
                </c:pt>
                <c:pt idx="814">
                  <c:v>670.9</c:v>
                </c:pt>
                <c:pt idx="815">
                  <c:v>659.09</c:v>
                </c:pt>
                <c:pt idx="816">
                  <c:v>673.95</c:v>
                </c:pt>
                <c:pt idx="817">
                  <c:v>679.75</c:v>
                </c:pt>
                <c:pt idx="818">
                  <c:v>703.07</c:v>
                </c:pt>
                <c:pt idx="819">
                  <c:v>713.23</c:v>
                </c:pt>
                <c:pt idx="820">
                  <c:v>717.93</c:v>
                </c:pt>
                <c:pt idx="821">
                  <c:v>709.92</c:v>
                </c:pt>
                <c:pt idx="822">
                  <c:v>710.66</c:v>
                </c:pt>
                <c:pt idx="823">
                  <c:v>695.27</c:v>
                </c:pt>
                <c:pt idx="824">
                  <c:v>697.45</c:v>
                </c:pt>
                <c:pt idx="825">
                  <c:v>698.52</c:v>
                </c:pt>
                <c:pt idx="826">
                  <c:v>702.8</c:v>
                </c:pt>
                <c:pt idx="827">
                  <c:v>696.75</c:v>
                </c:pt>
                <c:pt idx="828">
                  <c:v>704.2</c:v>
                </c:pt>
                <c:pt idx="829">
                  <c:v>708.35</c:v>
                </c:pt>
                <c:pt idx="830">
                  <c:v>714.91</c:v>
                </c:pt>
                <c:pt idx="831">
                  <c:v>712.24</c:v>
                </c:pt>
                <c:pt idx="832">
                  <c:v>722.79</c:v>
                </c:pt>
                <c:pt idx="833">
                  <c:v>719.44</c:v>
                </c:pt>
                <c:pt idx="834">
                  <c:v>728.24</c:v>
                </c:pt>
                <c:pt idx="835">
                  <c:v>725.54</c:v>
                </c:pt>
                <c:pt idx="836">
                  <c:v>726.73</c:v>
                </c:pt>
                <c:pt idx="837">
                  <c:v>723.74</c:v>
                </c:pt>
                <c:pt idx="838">
                  <c:v>726.64</c:v>
                </c:pt>
                <c:pt idx="839">
                  <c:v>727.65</c:v>
                </c:pt>
                <c:pt idx="840">
                  <c:v>717.91</c:v>
                </c:pt>
                <c:pt idx="841">
                  <c:v>715.24</c:v>
                </c:pt>
                <c:pt idx="842">
                  <c:v>719.3</c:v>
                </c:pt>
                <c:pt idx="843">
                  <c:v>714.26</c:v>
                </c:pt>
                <c:pt idx="844">
                  <c:v>717.51</c:v>
                </c:pt>
                <c:pt idx="845">
                  <c:v>706.39</c:v>
                </c:pt>
                <c:pt idx="846">
                  <c:v>714.01</c:v>
                </c:pt>
                <c:pt idx="847">
                  <c:v>715.82</c:v>
                </c:pt>
                <c:pt idx="848">
                  <c:v>710.6</c:v>
                </c:pt>
                <c:pt idx="849">
                  <c:v>722.08</c:v>
                </c:pt>
                <c:pt idx="850">
                  <c:v>698.96</c:v>
                </c:pt>
                <c:pt idx="851">
                  <c:v>691.36</c:v>
                </c:pt>
                <c:pt idx="852">
                  <c:v>707.95</c:v>
                </c:pt>
                <c:pt idx="853">
                  <c:v>715.6</c:v>
                </c:pt>
                <c:pt idx="854">
                  <c:v>715.62</c:v>
                </c:pt>
                <c:pt idx="855">
                  <c:v>725.68</c:v>
                </c:pt>
                <c:pt idx="856">
                  <c:v>728.1</c:v>
                </c:pt>
                <c:pt idx="857">
                  <c:v>737.61</c:v>
                </c:pt>
                <c:pt idx="858">
                  <c:v>736.57</c:v>
                </c:pt>
                <c:pt idx="859">
                  <c:v>745.81</c:v>
                </c:pt>
                <c:pt idx="860">
                  <c:v>753.78</c:v>
                </c:pt>
                <c:pt idx="861">
                  <c:v>748.21</c:v>
                </c:pt>
                <c:pt idx="862">
                  <c:v>742.63</c:v>
                </c:pt>
                <c:pt idx="863">
                  <c:v>741.2</c:v>
                </c:pt>
                <c:pt idx="864">
                  <c:v>735.44</c:v>
                </c:pt>
                <c:pt idx="865">
                  <c:v>736.07</c:v>
                </c:pt>
                <c:pt idx="866">
                  <c:v>739.95</c:v>
                </c:pt>
                <c:pt idx="867">
                  <c:v>745.72</c:v>
                </c:pt>
                <c:pt idx="868">
                  <c:v>744.43</c:v>
                </c:pt>
                <c:pt idx="869">
                  <c:v>744.86</c:v>
                </c:pt>
                <c:pt idx="870">
                  <c:v>739.61</c:v>
                </c:pt>
                <c:pt idx="871">
                  <c:v>735.59</c:v>
                </c:pt>
                <c:pt idx="872">
                  <c:v>736.67</c:v>
                </c:pt>
                <c:pt idx="873">
                  <c:v>752.61</c:v>
                </c:pt>
                <c:pt idx="874">
                  <c:v>758.81</c:v>
                </c:pt>
                <c:pt idx="875">
                  <c:v>767.74</c:v>
                </c:pt>
                <c:pt idx="876">
                  <c:v>760.58</c:v>
                </c:pt>
                <c:pt idx="877">
                  <c:v>754.64</c:v>
                </c:pt>
                <c:pt idx="878">
                  <c:v>760.77</c:v>
                </c:pt>
                <c:pt idx="879">
                  <c:v>765.98</c:v>
                </c:pt>
                <c:pt idx="880">
                  <c:v>766.56</c:v>
                </c:pt>
                <c:pt idx="881">
                  <c:v>768.31</c:v>
                </c:pt>
                <c:pt idx="882">
                  <c:v>768.56</c:v>
                </c:pt>
                <c:pt idx="883">
                  <c:v>771.24</c:v>
                </c:pt>
                <c:pt idx="884">
                  <c:v>772.56</c:v>
                </c:pt>
                <c:pt idx="885">
                  <c:v>768.49</c:v>
                </c:pt>
                <c:pt idx="886">
                  <c:v>764.04</c:v>
                </c:pt>
                <c:pt idx="887">
                  <c:v>764.63</c:v>
                </c:pt>
                <c:pt idx="888">
                  <c:v>764.46</c:v>
                </c:pt>
                <c:pt idx="889">
                  <c:v>757.31</c:v>
                </c:pt>
                <c:pt idx="890">
                  <c:v>759.48</c:v>
                </c:pt>
                <c:pt idx="891">
                  <c:v>762.45</c:v>
                </c:pt>
                <c:pt idx="892">
                  <c:v>757.25</c:v>
                </c:pt>
                <c:pt idx="893">
                  <c:v>759.22</c:v>
                </c:pt>
                <c:pt idx="894">
                  <c:v>769</c:v>
                </c:pt>
                <c:pt idx="895">
                  <c:v>771.29</c:v>
                </c:pt>
                <c:pt idx="896">
                  <c:v>767.58</c:v>
                </c:pt>
                <c:pt idx="897">
                  <c:v>769.16</c:v>
                </c:pt>
                <c:pt idx="898">
                  <c:v>770.62</c:v>
                </c:pt>
                <c:pt idx="899">
                  <c:v>772.44</c:v>
                </c:pt>
                <c:pt idx="900">
                  <c:v>788.87</c:v>
                </c:pt>
                <c:pt idx="901">
                  <c:v>784.48</c:v>
                </c:pt>
                <c:pt idx="902">
                  <c:v>784.06</c:v>
                </c:pt>
                <c:pt idx="903">
                  <c:v>760.14</c:v>
                </c:pt>
                <c:pt idx="904">
                  <c:v>771.49</c:v>
                </c:pt>
                <c:pt idx="905">
                  <c:v>761.01</c:v>
                </c:pt>
                <c:pt idx="906">
                  <c:v>761.09</c:v>
                </c:pt>
                <c:pt idx="907">
                  <c:v>769.69</c:v>
                </c:pt>
                <c:pt idx="908">
                  <c:v>778.52</c:v>
                </c:pt>
                <c:pt idx="909">
                  <c:v>775.1</c:v>
                </c:pt>
                <c:pt idx="910">
                  <c:v>780.22</c:v>
                </c:pt>
                <c:pt idx="911">
                  <c:v>789.74</c:v>
                </c:pt>
                <c:pt idx="912">
                  <c:v>804.7</c:v>
                </c:pt>
                <c:pt idx="913">
                  <c:v>805.75</c:v>
                </c:pt>
                <c:pt idx="914">
                  <c:v>799.16</c:v>
                </c:pt>
                <c:pt idx="915">
                  <c:v>816.11</c:v>
                </c:pt>
                <c:pt idx="916">
                  <c:v>828.72</c:v>
                </c:pt>
                <c:pt idx="917">
                  <c:v>829.05</c:v>
                </c:pt>
                <c:pt idx="918">
                  <c:v>837.31</c:v>
                </c:pt>
                <c:pt idx="919">
                  <c:v>836.74</c:v>
                </c:pt>
                <c:pt idx="920">
                  <c:v>834.03</c:v>
                </c:pt>
                <c:pt idx="921">
                  <c:v>844.36</c:v>
                </c:pt>
                <c:pt idx="922">
                  <c:v>841.66</c:v>
                </c:pt>
                <c:pt idx="923">
                  <c:v>839.43</c:v>
                </c:pt>
                <c:pt idx="924">
                  <c:v>841.71</c:v>
                </c:pt>
                <c:pt idx="925">
                  <c:v>831</c:v>
                </c:pt>
                <c:pt idx="926">
                  <c:v>834.09</c:v>
                </c:pt>
                <c:pt idx="927">
                  <c:v>829.28</c:v>
                </c:pt>
                <c:pt idx="928">
                  <c:v>822.96</c:v>
                </c:pt>
                <c:pt idx="929">
                  <c:v>812.95</c:v>
                </c:pt>
                <c:pt idx="930">
                  <c:v>817.65</c:v>
                </c:pt>
                <c:pt idx="931">
                  <c:v>817.69</c:v>
                </c:pt>
                <c:pt idx="932">
                  <c:v>810.32</c:v>
                </c:pt>
                <c:pt idx="933">
                  <c:v>818.99</c:v>
                </c:pt>
                <c:pt idx="934">
                  <c:v>838.09</c:v>
                </c:pt>
                <c:pt idx="935">
                  <c:v>835.18</c:v>
                </c:pt>
                <c:pt idx="936">
                  <c:v>822.59</c:v>
                </c:pt>
                <c:pt idx="937">
                  <c:v>818.36</c:v>
                </c:pt>
                <c:pt idx="938">
                  <c:v>776.32</c:v>
                </c:pt>
                <c:pt idx="939">
                  <c:v>789.82</c:v>
                </c:pt>
                <c:pt idx="940">
                  <c:v>785.41</c:v>
                </c:pt>
                <c:pt idx="941">
                  <c:v>765.56</c:v>
                </c:pt>
                <c:pt idx="942">
                  <c:v>767.03</c:v>
                </c:pt>
                <c:pt idx="943">
                  <c:v>755.05</c:v>
                </c:pt>
                <c:pt idx="944">
                  <c:v>784.93</c:v>
                </c:pt>
                <c:pt idx="945">
                  <c:v>787.75</c:v>
                </c:pt>
                <c:pt idx="946">
                  <c:v>771.88</c:v>
                </c:pt>
                <c:pt idx="947">
                  <c:v>742.38</c:v>
                </c:pt>
                <c:pt idx="948">
                  <c:v>739.01</c:v>
                </c:pt>
                <c:pt idx="949">
                  <c:v>719.07</c:v>
                </c:pt>
                <c:pt idx="950">
                  <c:v>743.24</c:v>
                </c:pt>
                <c:pt idx="951">
                  <c:v>746.49</c:v>
                </c:pt>
                <c:pt idx="952">
                  <c:v>756.4</c:v>
                </c:pt>
                <c:pt idx="953">
                  <c:v>760.16</c:v>
                </c:pt>
                <c:pt idx="954">
                  <c:v>780</c:v>
                </c:pt>
                <c:pt idx="955">
                  <c:v>785.33</c:v>
                </c:pt>
                <c:pt idx="956">
                  <c:v>780.12</c:v>
                </c:pt>
                <c:pt idx="957">
                  <c:v>780.37</c:v>
                </c:pt>
                <c:pt idx="958">
                  <c:v>766.77</c:v>
                </c:pt>
                <c:pt idx="959">
                  <c:v>762.52</c:v>
                </c:pt>
                <c:pt idx="960">
                  <c:v>750.57</c:v>
                </c:pt>
                <c:pt idx="961">
                  <c:v>743.65</c:v>
                </c:pt>
                <c:pt idx="962">
                  <c:v>740.34</c:v>
                </c:pt>
                <c:pt idx="963">
                  <c:v>759.36</c:v>
                </c:pt>
                <c:pt idx="964">
                  <c:v>764.72</c:v>
                </c:pt>
                <c:pt idx="965">
                  <c:v>770.42</c:v>
                </c:pt>
                <c:pt idx="966">
                  <c:v>767.33</c:v>
                </c:pt>
                <c:pt idx="967">
                  <c:v>768.66</c:v>
                </c:pt>
                <c:pt idx="968">
                  <c:v>760.12</c:v>
                </c:pt>
                <c:pt idx="969">
                  <c:v>774.34</c:v>
                </c:pt>
                <c:pt idx="970">
                  <c:v>768.82</c:v>
                </c:pt>
                <c:pt idx="971">
                  <c:v>761</c:v>
                </c:pt>
                <c:pt idx="972">
                  <c:v>757.77</c:v>
                </c:pt>
                <c:pt idx="973">
                  <c:v>766</c:v>
                </c:pt>
                <c:pt idx="974">
                  <c:v>771.22</c:v>
                </c:pt>
                <c:pt idx="975">
                  <c:v>770.6</c:v>
                </c:pt>
                <c:pt idx="976">
                  <c:v>766.34</c:v>
                </c:pt>
                <c:pt idx="977">
                  <c:v>760.59</c:v>
                </c:pt>
                <c:pt idx="978">
                  <c:v>771.4</c:v>
                </c:pt>
                <c:pt idx="979">
                  <c:v>772.13</c:v>
                </c:pt>
                <c:pt idx="980">
                  <c:v>765.15</c:v>
                </c:pt>
                <c:pt idx="981">
                  <c:v>749.87</c:v>
                </c:pt>
                <c:pt idx="982">
                  <c:v>753.67</c:v>
                </c:pt>
                <c:pt idx="983">
                  <c:v>757.18</c:v>
                </c:pt>
                <c:pt idx="984">
                  <c:v>780.45</c:v>
                </c:pt>
                <c:pt idx="985">
                  <c:v>795.99</c:v>
                </c:pt>
                <c:pt idx="986">
                  <c:v>796.92</c:v>
                </c:pt>
                <c:pt idx="987">
                  <c:v>795.9</c:v>
                </c:pt>
                <c:pt idx="988">
                  <c:v>799.02</c:v>
                </c:pt>
                <c:pt idx="989">
                  <c:v>813.64</c:v>
                </c:pt>
                <c:pt idx="990">
                  <c:v>817.14</c:v>
                </c:pt>
                <c:pt idx="991">
                  <c:v>809.72</c:v>
                </c:pt>
                <c:pt idx="992">
                  <c:v>807.48</c:v>
                </c:pt>
                <c:pt idx="993">
                  <c:v>809.04</c:v>
                </c:pt>
                <c:pt idx="994">
                  <c:v>808.33</c:v>
                </c:pt>
                <c:pt idx="995">
                  <c:v>817.88</c:v>
                </c:pt>
                <c:pt idx="996">
                  <c:v>822.44</c:v>
                </c:pt>
                <c:pt idx="997">
                  <c:v>836.52</c:v>
                </c:pt>
                <c:pt idx="998">
                  <c:v>839.15</c:v>
                </c:pt>
                <c:pt idx="999">
                  <c:v>835.77</c:v>
                </c:pt>
                <c:pt idx="1000">
                  <c:v>830.38</c:v>
                </c:pt>
                <c:pt idx="1001">
                  <c:v>823.48</c:v>
                </c:pt>
                <c:pt idx="1002">
                  <c:v>832.35</c:v>
                </c:pt>
                <c:pt idx="1003">
                  <c:v>839.95</c:v>
                </c:pt>
                <c:pt idx="1004">
                  <c:v>810.2</c:v>
                </c:pt>
                <c:pt idx="1005">
                  <c:v>807.64</c:v>
                </c:pt>
                <c:pt idx="1006">
                  <c:v>812.5</c:v>
                </c:pt>
                <c:pt idx="1007">
                  <c:v>819.71</c:v>
                </c:pt>
                <c:pt idx="1008">
                  <c:v>821.36</c:v>
                </c:pt>
                <c:pt idx="1009">
                  <c:v>827.46</c:v>
                </c:pt>
                <c:pt idx="1010">
                  <c:v>836.53</c:v>
                </c:pt>
                <c:pt idx="1011">
                  <c:v>836.39</c:v>
                </c:pt>
                <c:pt idx="1012">
                  <c:v>842.7</c:v>
                </c:pt>
                <c:pt idx="1013">
                  <c:v>844.14</c:v>
                </c:pt>
                <c:pt idx="1014">
                  <c:v>845.07</c:v>
                </c:pt>
                <c:pt idx="1015">
                  <c:v>856.44</c:v>
                </c:pt>
                <c:pt idx="1016">
                  <c:v>855.61</c:v>
                </c:pt>
                <c:pt idx="1017">
                  <c:v>852.19</c:v>
                </c:pt>
                <c:pt idx="1018">
                  <c:v>845.24</c:v>
                </c:pt>
                <c:pt idx="1019">
                  <c:v>848.64</c:v>
                </c:pt>
                <c:pt idx="1020">
                  <c:v>845.04</c:v>
                </c:pt>
                <c:pt idx="1021">
                  <c:v>853.08</c:v>
                </c:pt>
                <c:pt idx="1022">
                  <c:v>848.91</c:v>
                </c:pt>
                <c:pt idx="1023">
                  <c:v>849.88</c:v>
                </c:pt>
                <c:pt idx="1024">
                  <c:v>846.61</c:v>
                </c:pt>
                <c:pt idx="1025">
                  <c:v>846.02</c:v>
                </c:pt>
                <c:pt idx="1026">
                  <c:v>850.5</c:v>
                </c:pt>
                <c:pt idx="1027">
                  <c:v>853</c:v>
                </c:pt>
                <c:pt idx="1028">
                  <c:v>852.46</c:v>
                </c:pt>
                <c:pt idx="1029">
                  <c:v>854.59</c:v>
                </c:pt>
                <c:pt idx="1030">
                  <c:v>852.53</c:v>
                </c:pt>
                <c:pt idx="1031">
                  <c:v>852.97</c:v>
                </c:pt>
                <c:pt idx="1032">
                  <c:v>853.42</c:v>
                </c:pt>
                <c:pt idx="1033">
                  <c:v>852.31</c:v>
                </c:pt>
                <c:pt idx="1034">
                  <c:v>856.97</c:v>
                </c:pt>
                <c:pt idx="1035">
                  <c:v>843.2</c:v>
                </c:pt>
                <c:pt idx="1036">
                  <c:v>848.06</c:v>
                </c:pt>
                <c:pt idx="1037">
                  <c:v>847.38</c:v>
                </c:pt>
                <c:pt idx="1038">
                  <c:v>845.61</c:v>
                </c:pt>
                <c:pt idx="1039">
                  <c:v>846.82</c:v>
                </c:pt>
                <c:pt idx="1040">
                  <c:v>856</c:v>
                </c:pt>
                <c:pt idx="1041">
                  <c:v>874.32</c:v>
                </c:pt>
                <c:pt idx="1042">
                  <c:v>876.34</c:v>
                </c:pt>
                <c:pt idx="1043">
                  <c:v>886.54</c:v>
                </c:pt>
                <c:pt idx="1044">
                  <c:v>891.51</c:v>
                </c:pt>
                <c:pt idx="1045">
                  <c:v>906.83</c:v>
                </c:pt>
                <c:pt idx="1046">
                  <c:v>909.28</c:v>
                </c:pt>
                <c:pt idx="1047">
                  <c:v>898.28</c:v>
                </c:pt>
                <c:pt idx="1048">
                  <c:v>894.88</c:v>
                </c:pt>
                <c:pt idx="1049">
                  <c:v>907.04</c:v>
                </c:pt>
                <c:pt idx="1050">
                  <c:v>902.36</c:v>
                </c:pt>
                <c:pt idx="1051">
                  <c:v>896.23</c:v>
                </c:pt>
                <c:pt idx="1052">
                  <c:v>884.67</c:v>
                </c:pt>
                <c:pt idx="1053">
                  <c:v>901.99</c:v>
                </c:pt>
                <c:pt idx="1054">
                  <c:v>903.78</c:v>
                </c:pt>
                <c:pt idx="1055">
                  <c:v>899.2</c:v>
                </c:pt>
                <c:pt idx="1056">
                  <c:v>902.06</c:v>
                </c:pt>
                <c:pt idx="1057">
                  <c:v>898.53</c:v>
                </c:pt>
                <c:pt idx="1058">
                  <c:v>907.41</c:v>
                </c:pt>
                <c:pt idx="1059">
                  <c:v>907.62</c:v>
                </c:pt>
                <c:pt idx="1060">
                  <c:v>909.29</c:v>
                </c:pt>
                <c:pt idx="1061">
                  <c:v>918.38</c:v>
                </c:pt>
                <c:pt idx="1062">
                  <c:v>924.99</c:v>
                </c:pt>
                <c:pt idx="1063">
                  <c:v>948.23</c:v>
                </c:pt>
                <c:pt idx="1064">
                  <c:v>946.94</c:v>
                </c:pt>
                <c:pt idx="1065">
                  <c:v>941.03</c:v>
                </c:pt>
                <c:pt idx="1066">
                  <c:v>937.53</c:v>
                </c:pt>
                <c:pt idx="1067">
                  <c:v>934.15</c:v>
                </c:pt>
                <c:pt idx="1068">
                  <c:v>949.04</c:v>
                </c:pt>
                <c:pt idx="1069">
                  <c:v>952.82</c:v>
                </c:pt>
                <c:pt idx="1070">
                  <c:v>948.95</c:v>
                </c:pt>
                <c:pt idx="1071">
                  <c:v>947.62</c:v>
                </c:pt>
                <c:pt idx="1072">
                  <c:v>961.35</c:v>
                </c:pt>
                <c:pt idx="1073">
                  <c:v>957.97</c:v>
                </c:pt>
                <c:pt idx="1074">
                  <c:v>966.07</c:v>
                </c:pt>
                <c:pt idx="1075">
                  <c:v>944.76</c:v>
                </c:pt>
                <c:pt idx="1076">
                  <c:v>958.49</c:v>
                </c:pt>
                <c:pt idx="1077">
                  <c:v>959.84</c:v>
                </c:pt>
                <c:pt idx="1078">
                  <c:v>970.67</c:v>
                </c:pt>
                <c:pt idx="1079">
                  <c:v>971.54</c:v>
                </c:pt>
                <c:pt idx="1080">
                  <c:v>980.35</c:v>
                </c:pt>
                <c:pt idx="1081">
                  <c:v>993.38</c:v>
                </c:pt>
                <c:pt idx="1082">
                  <c:v>995.78</c:v>
                </c:pt>
                <c:pt idx="1083">
                  <c:v>996.7</c:v>
                </c:pt>
                <c:pt idx="1084">
                  <c:v>994.62</c:v>
                </c:pt>
                <c:pt idx="1085">
                  <c:v>995.95</c:v>
                </c:pt>
                <c:pt idx="1086">
                  <c:v>1006.73</c:v>
                </c:pt>
                <c:pt idx="1087">
                  <c:v>1011.34</c:v>
                </c:pt>
                <c:pt idx="1088">
                  <c:v>1003</c:v>
                </c:pt>
                <c:pt idx="1089">
                  <c:v>1010.07</c:v>
                </c:pt>
                <c:pt idx="1090">
                  <c:v>1010.27</c:v>
                </c:pt>
                <c:pt idx="1091">
                  <c:v>978.31</c:v>
                </c:pt>
                <c:pt idx="1092">
                  <c:v>964.91</c:v>
                </c:pt>
                <c:pt idx="1093">
                  <c:v>980.79</c:v>
                </c:pt>
                <c:pt idx="1094">
                  <c:v>976.47</c:v>
                </c:pt>
                <c:pt idx="1095">
                  <c:v>964.17</c:v>
                </c:pt>
                <c:pt idx="1096">
                  <c:v>987.71</c:v>
                </c:pt>
                <c:pt idx="1097">
                  <c:v>995.17</c:v>
                </c:pt>
                <c:pt idx="1098">
                  <c:v>992.59</c:v>
                </c:pt>
                <c:pt idx="1099">
                  <c:v>1002.23</c:v>
                </c:pt>
                <c:pt idx="1100">
                  <c:v>1001.3</c:v>
                </c:pt>
                <c:pt idx="1101">
                  <c:v>1003.74</c:v>
                </c:pt>
                <c:pt idx="1102">
                  <c:v>993.98</c:v>
                </c:pt>
                <c:pt idx="1103">
                  <c:v>976.78</c:v>
                </c:pt>
                <c:pt idx="1104">
                  <c:v>990.33</c:v>
                </c:pt>
                <c:pt idx="1105">
                  <c:v>975.93</c:v>
                </c:pt>
                <c:pt idx="1106">
                  <c:v>968</c:v>
                </c:pt>
                <c:pt idx="1107">
                  <c:v>953.66</c:v>
                </c:pt>
                <c:pt idx="1108">
                  <c:v>971.4</c:v>
                </c:pt>
                <c:pt idx="1109">
                  <c:v>965.14</c:v>
                </c:pt>
                <c:pt idx="1110">
                  <c:v>978.76</c:v>
                </c:pt>
                <c:pt idx="1111">
                  <c:v>996.47</c:v>
                </c:pt>
                <c:pt idx="1112">
                  <c:v>994.13</c:v>
                </c:pt>
                <c:pt idx="1113">
                  <c:v>1006.51</c:v>
                </c:pt>
                <c:pt idx="1114">
                  <c:v>1000.63</c:v>
                </c:pt>
                <c:pt idx="1115">
                  <c:v>1001.81</c:v>
                </c:pt>
                <c:pt idx="1116">
                  <c:v>1010.04</c:v>
                </c:pt>
                <c:pt idx="1117">
                  <c:v>1024.45</c:v>
                </c:pt>
                <c:pt idx="1118">
                  <c:v>1026.8699999999999</c:v>
                </c:pt>
                <c:pt idx="1119">
                  <c:v>1028.7</c:v>
                </c:pt>
                <c:pt idx="1120">
                  <c:v>1025.67</c:v>
                </c:pt>
                <c:pt idx="1121">
                  <c:v>1038.95</c:v>
                </c:pt>
                <c:pt idx="1122">
                  <c:v>1039.8699999999999</c:v>
                </c:pt>
                <c:pt idx="1123">
                  <c:v>1052.8</c:v>
                </c:pt>
                <c:pt idx="1124">
                  <c:v>1046</c:v>
                </c:pt>
                <c:pt idx="1125">
                  <c:v>1020.04</c:v>
                </c:pt>
                <c:pt idx="1126">
                  <c:v>987.78</c:v>
                </c:pt>
                <c:pt idx="1127">
                  <c:v>992.27</c:v>
                </c:pt>
                <c:pt idx="1128">
                  <c:v>995.89</c:v>
                </c:pt>
                <c:pt idx="1129">
                  <c:v>986.92</c:v>
                </c:pt>
                <c:pt idx="1130">
                  <c:v>987.58</c:v>
                </c:pt>
                <c:pt idx="1131">
                  <c:v>992.27</c:v>
                </c:pt>
                <c:pt idx="1132">
                  <c:v>989.84</c:v>
                </c:pt>
                <c:pt idx="1133">
                  <c:v>982.01</c:v>
                </c:pt>
                <c:pt idx="1134">
                  <c:v>956.92</c:v>
                </c:pt>
                <c:pt idx="1135">
                  <c:v>967.99</c:v>
                </c:pt>
                <c:pt idx="1136">
                  <c:v>983.3</c:v>
                </c:pt>
                <c:pt idx="1137">
                  <c:v>982.74</c:v>
                </c:pt>
                <c:pt idx="1138">
                  <c:v>978.18</c:v>
                </c:pt>
                <c:pt idx="1139">
                  <c:v>960.57</c:v>
                </c:pt>
                <c:pt idx="1140">
                  <c:v>958.47</c:v>
                </c:pt>
                <c:pt idx="1141">
                  <c:v>953.29</c:v>
                </c:pt>
                <c:pt idx="1142">
                  <c:v>966.9</c:v>
                </c:pt>
                <c:pt idx="1143">
                  <c:v>958</c:v>
                </c:pt>
                <c:pt idx="1144">
                  <c:v>952.45</c:v>
                </c:pt>
                <c:pt idx="1145">
                  <c:v>945.26</c:v>
                </c:pt>
                <c:pt idx="1146">
                  <c:v>946.02</c:v>
                </c:pt>
                <c:pt idx="1147">
                  <c:v>954.06</c:v>
                </c:pt>
                <c:pt idx="1148">
                  <c:v>967.59</c:v>
                </c:pt>
                <c:pt idx="1149">
                  <c:v>980.6</c:v>
                </c:pt>
                <c:pt idx="1150">
                  <c:v>978.25</c:v>
                </c:pt>
                <c:pt idx="1151">
                  <c:v>965.27</c:v>
                </c:pt>
                <c:pt idx="1152">
                  <c:v>967.8</c:v>
                </c:pt>
                <c:pt idx="1153">
                  <c:v>979.47</c:v>
                </c:pt>
                <c:pt idx="1154">
                  <c:v>965.9</c:v>
                </c:pt>
                <c:pt idx="1155">
                  <c:v>977.96</c:v>
                </c:pt>
                <c:pt idx="1156">
                  <c:v>982.58</c:v>
                </c:pt>
                <c:pt idx="1157">
                  <c:v>999.6</c:v>
                </c:pt>
                <c:pt idx="1158">
                  <c:v>992.21</c:v>
                </c:pt>
                <c:pt idx="1159">
                  <c:v>986.79</c:v>
                </c:pt>
                <c:pt idx="1160">
                  <c:v>974.19</c:v>
                </c:pt>
                <c:pt idx="1161">
                  <c:v>969.86</c:v>
                </c:pt>
                <c:pt idx="1162">
                  <c:v>973.21</c:v>
                </c:pt>
                <c:pt idx="1163">
                  <c:v>964.65</c:v>
                </c:pt>
                <c:pt idx="1164">
                  <c:v>955.1</c:v>
                </c:pt>
                <c:pt idx="1165">
                  <c:v>939.79</c:v>
                </c:pt>
                <c:pt idx="1166">
                  <c:v>938.6</c:v>
                </c:pt>
                <c:pt idx="1167">
                  <c:v>950.87</c:v>
                </c:pt>
                <c:pt idx="1168">
                  <c:v>956.4</c:v>
                </c:pt>
                <c:pt idx="1169">
                  <c:v>961.35</c:v>
                </c:pt>
                <c:pt idx="1170">
                  <c:v>959.19</c:v>
                </c:pt>
                <c:pt idx="1171">
                  <c:v>957.1</c:v>
                </c:pt>
                <c:pt idx="1172">
                  <c:v>965.45</c:v>
                </c:pt>
                <c:pt idx="1173">
                  <c:v>980.85</c:v>
                </c:pt>
                <c:pt idx="1174">
                  <c:v>989.58</c:v>
                </c:pt>
                <c:pt idx="1175">
                  <c:v>990.99</c:v>
                </c:pt>
                <c:pt idx="1176">
                  <c:v>987.2</c:v>
                </c:pt>
                <c:pt idx="1177">
                  <c:v>995</c:v>
                </c:pt>
                <c:pt idx="1178">
                  <c:v>1000.93</c:v>
                </c:pt>
                <c:pt idx="1179">
                  <c:v>1002.94</c:v>
                </c:pt>
                <c:pt idx="1180">
                  <c:v>1006.34</c:v>
                </c:pt>
                <c:pt idx="1181">
                  <c:v>1009.13</c:v>
                </c:pt>
                <c:pt idx="1182">
                  <c:v>997</c:v>
                </c:pt>
                <c:pt idx="1183">
                  <c:v>986.61</c:v>
                </c:pt>
                <c:pt idx="1184">
                  <c:v>982.91</c:v>
                </c:pt>
                <c:pt idx="1185">
                  <c:v>966.3</c:v>
                </c:pt>
                <c:pt idx="1186">
                  <c:v>975.9</c:v>
                </c:pt>
                <c:pt idx="1187">
                  <c:v>972.91</c:v>
                </c:pt>
                <c:pt idx="1188">
                  <c:v>972.43</c:v>
                </c:pt>
                <c:pt idx="1189">
                  <c:v>1100.95</c:v>
                </c:pt>
                <c:pt idx="1190">
                  <c:v>1110.8499999999999</c:v>
                </c:pt>
                <c:pt idx="1191">
                  <c:v>1105.28</c:v>
                </c:pt>
                <c:pt idx="1192">
                  <c:v>1103.68</c:v>
                </c:pt>
                <c:pt idx="1193">
                  <c:v>1094.22</c:v>
                </c:pt>
                <c:pt idx="1194">
                  <c:v>1111.5999999999999</c:v>
                </c:pt>
                <c:pt idx="1195">
                  <c:v>1120.6600000000001</c:v>
                </c:pt>
                <c:pt idx="1196">
                  <c:v>1123.17</c:v>
                </c:pt>
                <c:pt idx="1197">
                  <c:v>1132.8800000000001</c:v>
                </c:pt>
                <c:pt idx="1198">
                  <c:v>1129.1300000000001</c:v>
                </c:pt>
                <c:pt idx="1199">
                  <c:v>1125.3499999999999</c:v>
                </c:pt>
                <c:pt idx="1200">
                  <c:v>1129.17</c:v>
                </c:pt>
                <c:pt idx="1201">
                  <c:v>1136.8399999999999</c:v>
                </c:pt>
                <c:pt idx="1202">
                  <c:v>1126.69</c:v>
                </c:pt>
                <c:pt idx="1203">
                  <c:v>1137.29</c:v>
                </c:pt>
                <c:pt idx="1204">
                  <c:v>1129.8800000000001</c:v>
                </c:pt>
                <c:pt idx="1205">
                  <c:v>1126.31</c:v>
                </c:pt>
                <c:pt idx="1206">
                  <c:v>1139.49</c:v>
                </c:pt>
                <c:pt idx="1207">
                  <c:v>1156.1600000000001</c:v>
                </c:pt>
                <c:pt idx="1208">
                  <c:v>1186</c:v>
                </c:pt>
                <c:pt idx="1209">
                  <c:v>1195.83</c:v>
                </c:pt>
                <c:pt idx="1210">
                  <c:v>1193.5999999999999</c:v>
                </c:pt>
                <c:pt idx="1211">
                  <c:v>1161.27</c:v>
                </c:pt>
                <c:pt idx="1212">
                  <c:v>1176.75</c:v>
                </c:pt>
                <c:pt idx="1213">
                  <c:v>1162.3499999999999</c:v>
                </c:pt>
                <c:pt idx="1214">
                  <c:v>1133.95</c:v>
                </c:pt>
                <c:pt idx="1215">
                  <c:v>1141.57</c:v>
                </c:pt>
                <c:pt idx="1216">
                  <c:v>1152.3499999999999</c:v>
                </c:pt>
                <c:pt idx="1217">
                  <c:v>1159.79</c:v>
                </c:pt>
                <c:pt idx="1218">
                  <c:v>1162</c:v>
                </c:pt>
                <c:pt idx="1219">
                  <c:v>1168.92</c:v>
                </c:pt>
                <c:pt idx="1220">
                  <c:v>1165.08</c:v>
                </c:pt>
                <c:pt idx="1221">
                  <c:v>1164.1300000000001</c:v>
                </c:pt>
                <c:pt idx="1222">
                  <c:v>1174.26</c:v>
                </c:pt>
                <c:pt idx="1223">
                  <c:v>1179.1400000000001</c:v>
                </c:pt>
                <c:pt idx="1224">
                  <c:v>1190.58</c:v>
                </c:pt>
                <c:pt idx="1225">
                  <c:v>1187.3800000000001</c:v>
                </c:pt>
                <c:pt idx="1226">
                  <c:v>1177.6199999999999</c:v>
                </c:pt>
                <c:pt idx="1227">
                  <c:v>1174.76</c:v>
                </c:pt>
                <c:pt idx="1228">
                  <c:v>1168.3599999999999</c:v>
                </c:pt>
                <c:pt idx="1229">
                  <c:v>1176.76</c:v>
                </c:pt>
                <c:pt idx="1230">
                  <c:v>1182.26</c:v>
                </c:pt>
                <c:pt idx="1231">
                  <c:v>1186.0999999999999</c:v>
                </c:pt>
                <c:pt idx="1232">
                  <c:v>1169.47</c:v>
                </c:pt>
                <c:pt idx="1233">
                  <c:v>1189.01</c:v>
                </c:pt>
                <c:pt idx="1234">
                  <c:v>1204.2</c:v>
                </c:pt>
                <c:pt idx="1235">
                  <c:v>1209.5899999999999</c:v>
                </c:pt>
                <c:pt idx="1236">
                  <c:v>1229.1400000000001</c:v>
                </c:pt>
                <c:pt idx="1237">
                  <c:v>1246.8699999999999</c:v>
                </c:pt>
                <c:pt idx="1238">
                  <c:v>1252.7</c:v>
                </c:pt>
                <c:pt idx="1239">
                  <c:v>1254.33</c:v>
                </c:pt>
                <c:pt idx="1240">
                  <c:v>1276.68</c:v>
                </c:pt>
                <c:pt idx="1241">
                  <c:v>1305.2</c:v>
                </c:pt>
                <c:pt idx="1242">
                  <c:v>1304.8599999999999</c:v>
                </c:pt>
                <c:pt idx="1243">
                  <c:v>1295</c:v>
                </c:pt>
                <c:pt idx="1244">
                  <c:v>1293.32</c:v>
                </c:pt>
                <c:pt idx="1245">
                  <c:v>1294.58</c:v>
                </c:pt>
                <c:pt idx="1246">
                  <c:v>1327.31</c:v>
                </c:pt>
                <c:pt idx="1247">
                  <c:v>1362.54</c:v>
                </c:pt>
                <c:pt idx="1248">
                  <c:v>1357.51</c:v>
                </c:pt>
                <c:pt idx="1249">
                  <c:v>1377.95</c:v>
                </c:pt>
                <c:pt idx="1250">
                  <c:v>1402.05</c:v>
                </c:pt>
                <c:pt idx="1251">
                  <c:v>1417.68</c:v>
                </c:pt>
                <c:pt idx="1252">
                  <c:v>1437.82</c:v>
                </c:pt>
                <c:pt idx="1253">
                  <c:v>1450.89</c:v>
                </c:pt>
                <c:pt idx="1254">
                  <c:v>1390</c:v>
                </c:pt>
                <c:pt idx="1255">
                  <c:v>1429.95</c:v>
                </c:pt>
                <c:pt idx="1256">
                  <c:v>1390</c:v>
                </c:pt>
                <c:pt idx="1257">
                  <c:v>1442.84</c:v>
                </c:pt>
                <c:pt idx="1258">
                  <c:v>1416.78</c:v>
                </c:pt>
              </c:numCache>
            </c:numRef>
          </c:val>
          <c:smooth val="0"/>
          <c:extLst>
            <c:ext xmlns:c16="http://schemas.microsoft.com/office/drawing/2014/chart" uri="{C3380CC4-5D6E-409C-BE32-E72D297353CC}">
              <c16:uniqueId val="{00000000-EC5A-417B-A535-A6C64AA75C7B}"/>
            </c:ext>
          </c:extLst>
        </c:ser>
        <c:dLbls>
          <c:showLegendKey val="0"/>
          <c:showVal val="0"/>
          <c:showCatName val="0"/>
          <c:showSerName val="0"/>
          <c:showPercent val="0"/>
          <c:showBubbleSize val="0"/>
        </c:dLbls>
        <c:smooth val="0"/>
        <c:axId val="1354435952"/>
        <c:axId val="1538703936"/>
      </c:lineChart>
      <c:catAx>
        <c:axId val="1354435952"/>
        <c:scaling>
          <c:orientation val="minMax"/>
        </c:scaling>
        <c:delete val="0"/>
        <c:axPos val="b"/>
        <c:numFmt formatCode="General" sourceLinked="1"/>
        <c:majorTickMark val="none"/>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703936"/>
        <c:crosses val="autoZero"/>
        <c:auto val="1"/>
        <c:lblAlgn val="ctr"/>
        <c:lblOffset val="100"/>
        <c:tickLblSkip val="80"/>
        <c:noMultiLvlLbl val="0"/>
      </c:catAx>
      <c:valAx>
        <c:axId val="153870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43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Volatility</a:t>
            </a:r>
            <a:r>
              <a:rPr lang="en-IN" baseline="0"/>
              <a:t> Change in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0555555555555555E-2"/>
          <c:y val="0.13004629629629633"/>
          <c:w val="0.93888888888888888"/>
          <c:h val="0.8190277777777778"/>
        </c:manualLayout>
      </c:layout>
      <c:barChart>
        <c:barDir val="bar"/>
        <c:grouping val="clustered"/>
        <c:varyColors val="0"/>
        <c:ser>
          <c:idx val="0"/>
          <c:order val="0"/>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'Amazon KPI'!$H$12:$H$14</c:f>
              <c:strCache>
                <c:ptCount val="3"/>
                <c:pt idx="0">
                  <c:v>Max of Volatility %</c:v>
                </c:pt>
                <c:pt idx="1">
                  <c:v>Min of Volatility %</c:v>
                </c:pt>
                <c:pt idx="2">
                  <c:v>Average of Volatility %</c:v>
                </c:pt>
              </c:strCache>
            </c:strRef>
          </c:cat>
          <c:val>
            <c:numRef>
              <c:f>'Amazon KPI'!$I$12:$I$14</c:f>
              <c:numCache>
                <c:formatCode>0.00%</c:formatCode>
                <c:ptCount val="3"/>
                <c:pt idx="0">
                  <c:v>5.9774066076124073E-2</c:v>
                </c:pt>
                <c:pt idx="1">
                  <c:v>-8.5614604742741754E-2</c:v>
                </c:pt>
                <c:pt idx="2">
                  <c:v>1.7926572802280332E-4</c:v>
                </c:pt>
              </c:numCache>
            </c:numRef>
          </c:val>
          <c:extLst>
            <c:ext xmlns:c16="http://schemas.microsoft.com/office/drawing/2014/chart" uri="{C3380CC4-5D6E-409C-BE32-E72D297353CC}">
              <c16:uniqueId val="{00000000-F5C3-4DA7-8F20-3ACE34F01454}"/>
            </c:ext>
          </c:extLst>
        </c:ser>
        <c:dLbls>
          <c:dLblPos val="outEnd"/>
          <c:showLegendKey val="0"/>
          <c:showVal val="1"/>
          <c:showCatName val="0"/>
          <c:showSerName val="0"/>
          <c:showPercent val="0"/>
          <c:showBubbleSize val="0"/>
        </c:dLbls>
        <c:gapWidth val="100"/>
        <c:axId val="302552927"/>
        <c:axId val="1212328944"/>
      </c:barChart>
      <c:catAx>
        <c:axId val="302552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328944"/>
        <c:crosses val="autoZero"/>
        <c:auto val="1"/>
        <c:lblAlgn val="ctr"/>
        <c:lblOffset val="100"/>
        <c:noMultiLvlLbl val="0"/>
      </c:catAx>
      <c:valAx>
        <c:axId val="1212328944"/>
        <c:scaling>
          <c:orientation val="minMax"/>
        </c:scaling>
        <c:delete val="1"/>
        <c:axPos val="b"/>
        <c:numFmt formatCode="0.00%" sourceLinked="1"/>
        <c:majorTickMark val="none"/>
        <c:minorTickMark val="none"/>
        <c:tickLblPos val="nextTo"/>
        <c:crossAx val="30255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Stco</a:t>
            </a:r>
            <a:r>
              <a:rPr lang="en-IN" baseline="0"/>
              <a:t>k Price Estimation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2">
                <a:lumMod val="60000"/>
                <a:lumOff val="40000"/>
              </a:schemeClr>
            </a:solidFill>
            <a:ln>
              <a:noFill/>
            </a:ln>
            <a:effectLst/>
          </c:spPr>
          <c:invertIfNegative val="0"/>
          <c:dLbls>
            <c:dLbl>
              <c:idx val="1"/>
              <c:layout>
                <c:manualLayout>
                  <c:x val="-0.19999956255468065"/>
                  <c:y val="-8.33333333333333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D85-4833-A971-6E548DA336D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'Amazon KPI'!$H$17:$H$18</c:f>
              <c:strCache>
                <c:ptCount val="2"/>
                <c:pt idx="0">
                  <c:v>Highest price esitmation</c:v>
                </c:pt>
                <c:pt idx="1">
                  <c:v>Lowest price esitimation</c:v>
                </c:pt>
              </c:strCache>
            </c:strRef>
          </c:cat>
          <c:val>
            <c:numRef>
              <c:f>'Amazon KPI'!$I$17:$I$18</c:f>
              <c:numCache>
                <c:formatCode>_-[$$-409]* #,##0_ ;_-[$$-409]* \-#,##0\ ;_-[$$-409]* "-"??_ ;_-@_ </c:formatCode>
                <c:ptCount val="2"/>
                <c:pt idx="0">
                  <c:v>2063.000038866151</c:v>
                </c:pt>
                <c:pt idx="1">
                  <c:v>-319.25003886615116</c:v>
                </c:pt>
              </c:numCache>
            </c:numRef>
          </c:val>
          <c:extLst>
            <c:ext xmlns:c16="http://schemas.microsoft.com/office/drawing/2014/chart" uri="{C3380CC4-5D6E-409C-BE32-E72D297353CC}">
              <c16:uniqueId val="{00000001-FD85-4833-A971-6E548DA336D2}"/>
            </c:ext>
          </c:extLst>
        </c:ser>
        <c:dLbls>
          <c:dLblPos val="outEnd"/>
          <c:showLegendKey val="0"/>
          <c:showVal val="1"/>
          <c:showCatName val="0"/>
          <c:showSerName val="0"/>
          <c:showPercent val="0"/>
          <c:showBubbleSize val="0"/>
        </c:dLbls>
        <c:gapWidth val="182"/>
        <c:axId val="1005900799"/>
        <c:axId val="1548165264"/>
      </c:barChart>
      <c:catAx>
        <c:axId val="1005900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165264"/>
        <c:crosses val="autoZero"/>
        <c:auto val="1"/>
        <c:lblAlgn val="ctr"/>
        <c:lblOffset val="100"/>
        <c:noMultiLvlLbl val="0"/>
      </c:catAx>
      <c:valAx>
        <c:axId val="1548165264"/>
        <c:scaling>
          <c:orientation val="minMax"/>
        </c:scaling>
        <c:delete val="0"/>
        <c:axPos val="b"/>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00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[2.stock price dashboard.xlsx]All Stocks KPI!ALL_AVG</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a:t>
            </a:r>
            <a:r>
              <a:rPr lang="en-IN" b="1" baseline="0"/>
              <a:t> Price</a:t>
            </a:r>
            <a:endParaRPr lang="en-IN" b="1"/>
          </a:p>
        </c:rich>
      </c:tx>
      <c:layout>
        <c:manualLayout>
          <c:xMode val="edge"/>
          <c:yMode val="edge"/>
          <c:x val="2.4624102219780671E-2"/>
          <c:y val="0.1297686907234755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3409776902887138"/>
          <c:w val="0.93888888888888888"/>
          <c:h val="0.75850284339457563"/>
        </c:manualLayout>
      </c:layout>
      <c:barChart>
        <c:barDir val="col"/>
        <c:grouping val="clustered"/>
        <c:varyColors val="0"/>
        <c:ser>
          <c:idx val="0"/>
          <c:order val="0"/>
          <c:tx>
            <c:strRef>
              <c:f>'All Stocks KPI'!$B$11</c:f>
              <c:strCache>
                <c:ptCount val="1"/>
                <c:pt idx="0">
                  <c:v>Apple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Stocks KPI'!$B$12</c:f>
              <c:strCache>
                <c:ptCount val="1"/>
                <c:pt idx="0">
                  <c:v>Total</c:v>
                </c:pt>
              </c:strCache>
            </c:strRef>
          </c:cat>
          <c:val>
            <c:numRef>
              <c:f>'All Stocks KPI'!$B$12</c:f>
              <c:numCache>
                <c:formatCode>_-[$$-409]* #,##0.00_ ;_-[$$-409]* \-#,##0.00\ ;_-[$$-409]* "-"??_ ;_-@_ </c:formatCode>
                <c:ptCount val="1"/>
                <c:pt idx="0">
                  <c:v>109.0554289118348</c:v>
                </c:pt>
              </c:numCache>
            </c:numRef>
          </c:val>
          <c:extLst>
            <c:ext xmlns:c16="http://schemas.microsoft.com/office/drawing/2014/chart" uri="{C3380CC4-5D6E-409C-BE32-E72D297353CC}">
              <c16:uniqueId val="{00000000-5572-4E9B-9CE9-EE6A613FC430}"/>
            </c:ext>
          </c:extLst>
        </c:ser>
        <c:ser>
          <c:idx val="1"/>
          <c:order val="1"/>
          <c:tx>
            <c:strRef>
              <c:f>'All Stocks KPI'!$C$11</c:f>
              <c:strCache>
                <c:ptCount val="1"/>
                <c:pt idx="0">
                  <c:v>Amazon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Stocks KPI'!$B$12</c:f>
              <c:strCache>
                <c:ptCount val="1"/>
                <c:pt idx="0">
                  <c:v>Total</c:v>
                </c:pt>
              </c:strCache>
            </c:strRef>
          </c:cat>
          <c:val>
            <c:numRef>
              <c:f>'All Stocks KPI'!$C$12</c:f>
              <c:numCache>
                <c:formatCode>_-[$$-409]* #,##0.00_ ;_-[$$-409]* \-#,##0.00\ ;_-[$$-409]* "-"??_ ;_-@_ </c:formatCode>
                <c:ptCount val="1"/>
                <c:pt idx="0">
                  <c:v>576.86726378077833</c:v>
                </c:pt>
              </c:numCache>
            </c:numRef>
          </c:val>
          <c:extLst>
            <c:ext xmlns:c16="http://schemas.microsoft.com/office/drawing/2014/chart" uri="{C3380CC4-5D6E-409C-BE32-E72D297353CC}">
              <c16:uniqueId val="{00000001-5572-4E9B-9CE9-EE6A613FC430}"/>
            </c:ext>
          </c:extLst>
        </c:ser>
        <c:ser>
          <c:idx val="2"/>
          <c:order val="2"/>
          <c:tx>
            <c:strRef>
              <c:f>'All Stocks KPI'!$D$11</c:f>
              <c:strCache>
                <c:ptCount val="1"/>
                <c:pt idx="0">
                  <c:v>Google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Stocks KPI'!$B$12</c:f>
              <c:strCache>
                <c:ptCount val="1"/>
                <c:pt idx="0">
                  <c:v>Total</c:v>
                </c:pt>
              </c:strCache>
            </c:strRef>
          </c:cat>
          <c:val>
            <c:numRef>
              <c:f>'All Stocks KPI'!$D$12</c:f>
              <c:numCache>
                <c:formatCode>_-[$$-409]* #,##0.00_ ;_-[$$-409]* \-#,##0.00\ ;_-[$$-409]* "-"??_ ;_-@_ </c:formatCode>
                <c:ptCount val="1"/>
                <c:pt idx="0">
                  <c:v>725.36416769230777</c:v>
                </c:pt>
              </c:numCache>
            </c:numRef>
          </c:val>
          <c:extLst>
            <c:ext xmlns:c16="http://schemas.microsoft.com/office/drawing/2014/chart" uri="{C3380CC4-5D6E-409C-BE32-E72D297353CC}">
              <c16:uniqueId val="{00000002-5572-4E9B-9CE9-EE6A613FC430}"/>
            </c:ext>
          </c:extLst>
        </c:ser>
        <c:ser>
          <c:idx val="3"/>
          <c:order val="3"/>
          <c:tx>
            <c:strRef>
              <c:f>'All Stocks KPI'!$E$11</c:f>
              <c:strCache>
                <c:ptCount val="1"/>
                <c:pt idx="0">
                  <c:v>Microsoft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Stocks KPI'!$B$12</c:f>
              <c:strCache>
                <c:ptCount val="1"/>
                <c:pt idx="0">
                  <c:v>Total</c:v>
                </c:pt>
              </c:strCache>
            </c:strRef>
          </c:cat>
          <c:val>
            <c:numRef>
              <c:f>'All Stocks KPI'!$E$12</c:f>
              <c:numCache>
                <c:formatCode>_-[$$-409]* #,##0.00_ ;_-[$$-409]* \-#,##0.00\ ;_-[$$-409]* "-"??_ ;_-@_ </c:formatCode>
                <c:ptCount val="1"/>
                <c:pt idx="0">
                  <c:v>51.026394281175534</c:v>
                </c:pt>
              </c:numCache>
            </c:numRef>
          </c:val>
          <c:extLst>
            <c:ext xmlns:c16="http://schemas.microsoft.com/office/drawing/2014/chart" uri="{C3380CC4-5D6E-409C-BE32-E72D297353CC}">
              <c16:uniqueId val="{00000003-5572-4E9B-9CE9-EE6A613FC430}"/>
            </c:ext>
          </c:extLst>
        </c:ser>
        <c:dLbls>
          <c:dLblPos val="outEnd"/>
          <c:showLegendKey val="0"/>
          <c:showVal val="1"/>
          <c:showCatName val="0"/>
          <c:showSerName val="0"/>
          <c:showPercent val="0"/>
          <c:showBubbleSize val="0"/>
        </c:dLbls>
        <c:gapWidth val="219"/>
        <c:overlap val="-27"/>
        <c:axId val="1012500735"/>
        <c:axId val="1038201055"/>
      </c:barChart>
      <c:catAx>
        <c:axId val="1012500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01055"/>
        <c:crosses val="autoZero"/>
        <c:auto val="1"/>
        <c:lblAlgn val="ctr"/>
        <c:lblOffset val="100"/>
        <c:noMultiLvlLbl val="0"/>
      </c:catAx>
      <c:valAx>
        <c:axId val="1038201055"/>
        <c:scaling>
          <c:orientation val="minMax"/>
        </c:scaling>
        <c:delete val="1"/>
        <c:axPos val="l"/>
        <c:numFmt formatCode="_-[$$-409]* #,##0.00_ ;_-[$$-409]* \-#,##0.00\ ;_-[$$-409]* &quot;-&quot;??_ ;_-@_ " sourceLinked="1"/>
        <c:majorTickMark val="out"/>
        <c:minorTickMark val="none"/>
        <c:tickLblPos val="nextTo"/>
        <c:crossAx val="1012500735"/>
        <c:crosses val="autoZero"/>
        <c:crossBetween val="between"/>
      </c:valAx>
      <c:spPr>
        <a:noFill/>
        <a:ln>
          <a:noFill/>
        </a:ln>
        <a:effectLst/>
      </c:spPr>
    </c:plotArea>
    <c:legend>
      <c:legendPos val="t"/>
      <c:layout>
        <c:manualLayout>
          <c:xMode val="edge"/>
          <c:yMode val="edge"/>
          <c:x val="0.1196314134591044"/>
          <c:y val="3.3515101657068988E-2"/>
          <c:w val="0.77714969956166635"/>
          <c:h val="9.30508872958044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[2.stock price dashboard.xlsx]All Stocks KPI!PivotTable56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Price</a:t>
            </a:r>
            <a:r>
              <a:rPr lang="en-IN" b="1" baseline="0"/>
              <a:t> Standard</a:t>
            </a:r>
          </a:p>
          <a:p>
            <a:pPr>
              <a:defRPr/>
            </a:pPr>
            <a:r>
              <a:rPr lang="en-IN" b="1" baseline="0"/>
              <a:t> Deviation</a:t>
            </a:r>
            <a:endParaRPr lang="en-IN" b="1"/>
          </a:p>
        </c:rich>
      </c:tx>
      <c:layout>
        <c:manualLayout>
          <c:xMode val="edge"/>
          <c:yMode val="edge"/>
          <c:x val="0.56522687609075051"/>
          <c:y val="0.1398592578622282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3451443569553806"/>
          <c:w val="0.93888888888888888"/>
          <c:h val="0.75808617672790912"/>
        </c:manualLayout>
      </c:layout>
      <c:barChart>
        <c:barDir val="col"/>
        <c:grouping val="clustered"/>
        <c:varyColors val="0"/>
        <c:ser>
          <c:idx val="0"/>
          <c:order val="0"/>
          <c:tx>
            <c:strRef>
              <c:f>'All Stocks KPI'!$B$14</c:f>
              <c:strCache>
                <c:ptCount val="1"/>
                <c:pt idx="0">
                  <c:v>Apple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Stocks KPI'!$B$15</c:f>
              <c:strCache>
                <c:ptCount val="1"/>
                <c:pt idx="0">
                  <c:v>Total</c:v>
                </c:pt>
              </c:strCache>
            </c:strRef>
          </c:cat>
          <c:val>
            <c:numRef>
              <c:f>'All Stocks KPI'!$B$15</c:f>
              <c:numCache>
                <c:formatCode>_-[$$-409]* #,##0.00_ ;_-[$$-409]* \-#,##0.00\ ;_-[$$-409]* "-"??_ ;_-@_ </c:formatCode>
                <c:ptCount val="1"/>
                <c:pt idx="0">
                  <c:v>30.549220024588269</c:v>
                </c:pt>
              </c:numCache>
            </c:numRef>
          </c:val>
          <c:extLst>
            <c:ext xmlns:c16="http://schemas.microsoft.com/office/drawing/2014/chart" uri="{C3380CC4-5D6E-409C-BE32-E72D297353CC}">
              <c16:uniqueId val="{00000000-1867-43EF-A50A-F0C1EBBE5AD2}"/>
            </c:ext>
          </c:extLst>
        </c:ser>
        <c:ser>
          <c:idx val="1"/>
          <c:order val="1"/>
          <c:tx>
            <c:strRef>
              <c:f>'All Stocks KPI'!$C$14</c:f>
              <c:strCache>
                <c:ptCount val="1"/>
                <c:pt idx="0">
                  <c:v>Amazon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Stocks KPI'!$B$15</c:f>
              <c:strCache>
                <c:ptCount val="1"/>
                <c:pt idx="0">
                  <c:v>Total</c:v>
                </c:pt>
              </c:strCache>
            </c:strRef>
          </c:cat>
          <c:val>
            <c:numRef>
              <c:f>'All Stocks KPI'!$C$15</c:f>
              <c:numCache>
                <c:formatCode>_-[$$-409]* #,##0.00_ ;_-[$$-409]* \-#,##0.00\ ;_-[$$-409]* "-"??_ ;_-@_ </c:formatCode>
                <c:ptCount val="1"/>
                <c:pt idx="0">
                  <c:v>282.5000194330749</c:v>
                </c:pt>
              </c:numCache>
            </c:numRef>
          </c:val>
          <c:extLst>
            <c:ext xmlns:c16="http://schemas.microsoft.com/office/drawing/2014/chart" uri="{C3380CC4-5D6E-409C-BE32-E72D297353CC}">
              <c16:uniqueId val="{00000001-1867-43EF-A50A-F0C1EBBE5AD2}"/>
            </c:ext>
          </c:extLst>
        </c:ser>
        <c:ser>
          <c:idx val="2"/>
          <c:order val="2"/>
          <c:tx>
            <c:strRef>
              <c:f>'All Stocks KPI'!$D$14</c:f>
              <c:strCache>
                <c:ptCount val="1"/>
                <c:pt idx="0">
                  <c:v>Google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Stocks KPI'!$B$15</c:f>
              <c:strCache>
                <c:ptCount val="1"/>
                <c:pt idx="0">
                  <c:v>Total</c:v>
                </c:pt>
              </c:strCache>
            </c:strRef>
          </c:cat>
          <c:val>
            <c:numRef>
              <c:f>'All Stocks KPI'!$D$15</c:f>
              <c:numCache>
                <c:formatCode>_-[$$-409]* #,##0.00_ ;_-[$$-409]* \-#,##0.00\ ;_-[$$-409]* "-"??_ ;_-@_ </c:formatCode>
                <c:ptCount val="1"/>
                <c:pt idx="0">
                  <c:v>165.99658971383676</c:v>
                </c:pt>
              </c:numCache>
            </c:numRef>
          </c:val>
          <c:extLst>
            <c:ext xmlns:c16="http://schemas.microsoft.com/office/drawing/2014/chart" uri="{C3380CC4-5D6E-409C-BE32-E72D297353CC}">
              <c16:uniqueId val="{00000002-1867-43EF-A50A-F0C1EBBE5AD2}"/>
            </c:ext>
          </c:extLst>
        </c:ser>
        <c:ser>
          <c:idx val="3"/>
          <c:order val="3"/>
          <c:tx>
            <c:strRef>
              <c:f>'All Stocks KPI'!$E$14</c:f>
              <c:strCache>
                <c:ptCount val="1"/>
                <c:pt idx="0">
                  <c:v>Microsoft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 Stocks KPI'!$B$15</c:f>
              <c:strCache>
                <c:ptCount val="1"/>
                <c:pt idx="0">
                  <c:v>Total</c:v>
                </c:pt>
              </c:strCache>
            </c:strRef>
          </c:cat>
          <c:val>
            <c:numRef>
              <c:f>'All Stocks KPI'!$E$15</c:f>
              <c:numCache>
                <c:formatCode>_-[$$-409]* #,##0.00_ ;_-[$$-409]* \-#,##0.00\ ;_-[$$-409]* "-"??_ ;_-@_ </c:formatCode>
                <c:ptCount val="1"/>
                <c:pt idx="0">
                  <c:v>14.859387120131906</c:v>
                </c:pt>
              </c:numCache>
            </c:numRef>
          </c:val>
          <c:extLst>
            <c:ext xmlns:c16="http://schemas.microsoft.com/office/drawing/2014/chart" uri="{C3380CC4-5D6E-409C-BE32-E72D297353CC}">
              <c16:uniqueId val="{00000003-1867-43EF-A50A-F0C1EBBE5AD2}"/>
            </c:ext>
          </c:extLst>
        </c:ser>
        <c:dLbls>
          <c:dLblPos val="outEnd"/>
          <c:showLegendKey val="0"/>
          <c:showVal val="1"/>
          <c:showCatName val="0"/>
          <c:showSerName val="0"/>
          <c:showPercent val="0"/>
          <c:showBubbleSize val="0"/>
        </c:dLbls>
        <c:gapWidth val="219"/>
        <c:overlap val="-27"/>
        <c:axId val="1012510735"/>
        <c:axId val="1038203135"/>
      </c:barChart>
      <c:catAx>
        <c:axId val="101251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03135"/>
        <c:crosses val="autoZero"/>
        <c:auto val="1"/>
        <c:lblAlgn val="ctr"/>
        <c:lblOffset val="100"/>
        <c:noMultiLvlLbl val="0"/>
      </c:catAx>
      <c:valAx>
        <c:axId val="1038203135"/>
        <c:scaling>
          <c:orientation val="minMax"/>
        </c:scaling>
        <c:delete val="1"/>
        <c:axPos val="l"/>
        <c:numFmt formatCode="_-[$$-409]* #,##0.00_ ;_-[$$-409]* \-#,##0.00\ ;_-[$$-409]* &quot;-&quot;??_ ;_-@_ " sourceLinked="1"/>
        <c:majorTickMark val="none"/>
        <c:minorTickMark val="none"/>
        <c:tickLblPos val="nextTo"/>
        <c:crossAx val="1012510735"/>
        <c:crosses val="autoZero"/>
        <c:crossBetween val="between"/>
      </c:valAx>
      <c:spPr>
        <a:noFill/>
        <a:ln>
          <a:noFill/>
        </a:ln>
        <a:effectLst/>
      </c:spPr>
    </c:plotArea>
    <c:legend>
      <c:legendPos val="t"/>
      <c:layout>
        <c:manualLayout>
          <c:xMode val="edge"/>
          <c:yMode val="edge"/>
          <c:x val="8.0587734124857424E-2"/>
          <c:y val="8.6512015339399936E-3"/>
          <c:w val="0.79874331808000443"/>
          <c:h val="7.81256384868059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Daily</a:t>
            </a:r>
            <a:r>
              <a:rPr lang="en-IN" b="1" baseline="0"/>
              <a:t> Stock Price Comparision</a:t>
            </a:r>
            <a:endParaRPr lang="en-IN" b="1"/>
          </a:p>
        </c:rich>
      </c:tx>
      <c:layout>
        <c:manualLayout>
          <c:xMode val="edge"/>
          <c:yMode val="edge"/>
          <c:x val="9.8707147290575975E-2"/>
          <c:y val="7.72223972003499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48203226982629E-2"/>
          <c:y val="7.0956080489938747E-2"/>
          <c:w val="0.92207646896735995"/>
          <c:h val="0.68814033245844275"/>
        </c:manualLayout>
      </c:layout>
      <c:areaChart>
        <c:grouping val="stacked"/>
        <c:varyColors val="0"/>
        <c:ser>
          <c:idx val="0"/>
          <c:order val="0"/>
          <c:tx>
            <c:strRef>
              <c:f>'All Stocks KPI'!$L$3</c:f>
              <c:strCache>
                <c:ptCount val="1"/>
                <c:pt idx="0">
                  <c:v>Apple</c:v>
                </c:pt>
              </c:strCache>
            </c:strRef>
          </c:tx>
          <c:spPr>
            <a:solidFill>
              <a:schemeClr val="accent1"/>
            </a:solidFill>
            <a:ln>
              <a:noFill/>
            </a:ln>
            <a:effectLst/>
          </c:spPr>
          <c:cat>
            <c:numRef>
              <c:f>'All Stocks KPI'!$K$4:$K$1262</c:f>
              <c:numCache>
                <c:formatCode>m/d/yyyy</c:formatCode>
                <c:ptCount val="1259"/>
                <c:pt idx="0">
                  <c:v>41313</c:v>
                </c:pt>
                <c:pt idx="1">
                  <c:v>41316</c:v>
                </c:pt>
                <c:pt idx="2">
                  <c:v>41317</c:v>
                </c:pt>
                <c:pt idx="3">
                  <c:v>41318</c:v>
                </c:pt>
                <c:pt idx="4">
                  <c:v>41319</c:v>
                </c:pt>
                <c:pt idx="5">
                  <c:v>41320</c:v>
                </c:pt>
                <c:pt idx="6">
                  <c:v>41324</c:v>
                </c:pt>
                <c:pt idx="7">
                  <c:v>41325</c:v>
                </c:pt>
                <c:pt idx="8">
                  <c:v>41326</c:v>
                </c:pt>
                <c:pt idx="9">
                  <c:v>41327</c:v>
                </c:pt>
                <c:pt idx="10">
                  <c:v>41330</c:v>
                </c:pt>
                <c:pt idx="11">
                  <c:v>41331</c:v>
                </c:pt>
                <c:pt idx="12">
                  <c:v>41332</c:v>
                </c:pt>
                <c:pt idx="13">
                  <c:v>41333</c:v>
                </c:pt>
                <c:pt idx="14">
                  <c:v>41334</c:v>
                </c:pt>
                <c:pt idx="15">
                  <c:v>41337</c:v>
                </c:pt>
                <c:pt idx="16">
                  <c:v>41338</c:v>
                </c:pt>
                <c:pt idx="17">
                  <c:v>41339</c:v>
                </c:pt>
                <c:pt idx="18">
                  <c:v>41340</c:v>
                </c:pt>
                <c:pt idx="19">
                  <c:v>41341</c:v>
                </c:pt>
                <c:pt idx="20">
                  <c:v>41344</c:v>
                </c:pt>
                <c:pt idx="21">
                  <c:v>41345</c:v>
                </c:pt>
                <c:pt idx="22">
                  <c:v>41346</c:v>
                </c:pt>
                <c:pt idx="23">
                  <c:v>41347</c:v>
                </c:pt>
                <c:pt idx="24">
                  <c:v>41348</c:v>
                </c:pt>
                <c:pt idx="25">
                  <c:v>41351</c:v>
                </c:pt>
                <c:pt idx="26">
                  <c:v>41352</c:v>
                </c:pt>
                <c:pt idx="27">
                  <c:v>41353</c:v>
                </c:pt>
                <c:pt idx="28">
                  <c:v>41354</c:v>
                </c:pt>
                <c:pt idx="29">
                  <c:v>41355</c:v>
                </c:pt>
                <c:pt idx="30">
                  <c:v>41358</c:v>
                </c:pt>
                <c:pt idx="31">
                  <c:v>41359</c:v>
                </c:pt>
                <c:pt idx="32">
                  <c:v>41360</c:v>
                </c:pt>
                <c:pt idx="33">
                  <c:v>41361</c:v>
                </c:pt>
                <c:pt idx="34">
                  <c:v>41365</c:v>
                </c:pt>
                <c:pt idx="35">
                  <c:v>41366</c:v>
                </c:pt>
                <c:pt idx="36">
                  <c:v>41367</c:v>
                </c:pt>
                <c:pt idx="37">
                  <c:v>41368</c:v>
                </c:pt>
                <c:pt idx="38">
                  <c:v>41369</c:v>
                </c:pt>
                <c:pt idx="39">
                  <c:v>41372</c:v>
                </c:pt>
                <c:pt idx="40">
                  <c:v>41373</c:v>
                </c:pt>
                <c:pt idx="41">
                  <c:v>41374</c:v>
                </c:pt>
                <c:pt idx="42">
                  <c:v>41375</c:v>
                </c:pt>
                <c:pt idx="43">
                  <c:v>41376</c:v>
                </c:pt>
                <c:pt idx="44">
                  <c:v>41379</c:v>
                </c:pt>
                <c:pt idx="45">
                  <c:v>41380</c:v>
                </c:pt>
                <c:pt idx="46">
                  <c:v>41381</c:v>
                </c:pt>
                <c:pt idx="47">
                  <c:v>41382</c:v>
                </c:pt>
                <c:pt idx="48">
                  <c:v>41383</c:v>
                </c:pt>
                <c:pt idx="49">
                  <c:v>41386</c:v>
                </c:pt>
                <c:pt idx="50">
                  <c:v>41387</c:v>
                </c:pt>
                <c:pt idx="51">
                  <c:v>41388</c:v>
                </c:pt>
                <c:pt idx="52">
                  <c:v>41389</c:v>
                </c:pt>
                <c:pt idx="53">
                  <c:v>41390</c:v>
                </c:pt>
                <c:pt idx="54">
                  <c:v>41393</c:v>
                </c:pt>
                <c:pt idx="55">
                  <c:v>41394</c:v>
                </c:pt>
                <c:pt idx="56">
                  <c:v>41395</c:v>
                </c:pt>
                <c:pt idx="57">
                  <c:v>41396</c:v>
                </c:pt>
                <c:pt idx="58">
                  <c:v>41397</c:v>
                </c:pt>
                <c:pt idx="59">
                  <c:v>41400</c:v>
                </c:pt>
                <c:pt idx="60">
                  <c:v>41401</c:v>
                </c:pt>
                <c:pt idx="61">
                  <c:v>41402</c:v>
                </c:pt>
                <c:pt idx="62">
                  <c:v>41403</c:v>
                </c:pt>
                <c:pt idx="63">
                  <c:v>41404</c:v>
                </c:pt>
                <c:pt idx="64">
                  <c:v>41407</c:v>
                </c:pt>
                <c:pt idx="65">
                  <c:v>41408</c:v>
                </c:pt>
                <c:pt idx="66">
                  <c:v>41409</c:v>
                </c:pt>
                <c:pt idx="67">
                  <c:v>41410</c:v>
                </c:pt>
                <c:pt idx="68">
                  <c:v>41411</c:v>
                </c:pt>
                <c:pt idx="69">
                  <c:v>41414</c:v>
                </c:pt>
                <c:pt idx="70">
                  <c:v>41415</c:v>
                </c:pt>
                <c:pt idx="71">
                  <c:v>41416</c:v>
                </c:pt>
                <c:pt idx="72">
                  <c:v>41417</c:v>
                </c:pt>
                <c:pt idx="73">
                  <c:v>41418</c:v>
                </c:pt>
                <c:pt idx="74">
                  <c:v>41422</c:v>
                </c:pt>
                <c:pt idx="75">
                  <c:v>41423</c:v>
                </c:pt>
                <c:pt idx="76">
                  <c:v>41424</c:v>
                </c:pt>
                <c:pt idx="77">
                  <c:v>41425</c:v>
                </c:pt>
                <c:pt idx="78">
                  <c:v>41428</c:v>
                </c:pt>
                <c:pt idx="79">
                  <c:v>41429</c:v>
                </c:pt>
                <c:pt idx="80">
                  <c:v>41430</c:v>
                </c:pt>
                <c:pt idx="81">
                  <c:v>41431</c:v>
                </c:pt>
                <c:pt idx="82">
                  <c:v>41432</c:v>
                </c:pt>
                <c:pt idx="83">
                  <c:v>41435</c:v>
                </c:pt>
                <c:pt idx="84">
                  <c:v>41436</c:v>
                </c:pt>
                <c:pt idx="85">
                  <c:v>41437</c:v>
                </c:pt>
                <c:pt idx="86">
                  <c:v>41438</c:v>
                </c:pt>
                <c:pt idx="87">
                  <c:v>41439</c:v>
                </c:pt>
                <c:pt idx="88">
                  <c:v>41442</c:v>
                </c:pt>
                <c:pt idx="89">
                  <c:v>41443</c:v>
                </c:pt>
                <c:pt idx="90">
                  <c:v>41444</c:v>
                </c:pt>
                <c:pt idx="91">
                  <c:v>41445</c:v>
                </c:pt>
                <c:pt idx="92">
                  <c:v>41446</c:v>
                </c:pt>
                <c:pt idx="93">
                  <c:v>41449</c:v>
                </c:pt>
                <c:pt idx="94">
                  <c:v>41450</c:v>
                </c:pt>
                <c:pt idx="95">
                  <c:v>41451</c:v>
                </c:pt>
                <c:pt idx="96">
                  <c:v>41452</c:v>
                </c:pt>
                <c:pt idx="97">
                  <c:v>41453</c:v>
                </c:pt>
                <c:pt idx="98">
                  <c:v>41456</c:v>
                </c:pt>
                <c:pt idx="99">
                  <c:v>41457</c:v>
                </c:pt>
                <c:pt idx="100">
                  <c:v>41458</c:v>
                </c:pt>
                <c:pt idx="101">
                  <c:v>41460</c:v>
                </c:pt>
                <c:pt idx="102">
                  <c:v>41463</c:v>
                </c:pt>
                <c:pt idx="103">
                  <c:v>41464</c:v>
                </c:pt>
                <c:pt idx="104">
                  <c:v>41465</c:v>
                </c:pt>
                <c:pt idx="105">
                  <c:v>41466</c:v>
                </c:pt>
                <c:pt idx="106">
                  <c:v>41467</c:v>
                </c:pt>
                <c:pt idx="107">
                  <c:v>41470</c:v>
                </c:pt>
                <c:pt idx="108">
                  <c:v>41471</c:v>
                </c:pt>
                <c:pt idx="109">
                  <c:v>41472</c:v>
                </c:pt>
                <c:pt idx="110">
                  <c:v>41473</c:v>
                </c:pt>
                <c:pt idx="111">
                  <c:v>41474</c:v>
                </c:pt>
                <c:pt idx="112">
                  <c:v>41477</c:v>
                </c:pt>
                <c:pt idx="113">
                  <c:v>41478</c:v>
                </c:pt>
                <c:pt idx="114">
                  <c:v>41479</c:v>
                </c:pt>
                <c:pt idx="115">
                  <c:v>41480</c:v>
                </c:pt>
                <c:pt idx="116">
                  <c:v>41481</c:v>
                </c:pt>
                <c:pt idx="117">
                  <c:v>41484</c:v>
                </c:pt>
                <c:pt idx="118">
                  <c:v>41485</c:v>
                </c:pt>
                <c:pt idx="119">
                  <c:v>41486</c:v>
                </c:pt>
                <c:pt idx="120">
                  <c:v>41487</c:v>
                </c:pt>
                <c:pt idx="121">
                  <c:v>41488</c:v>
                </c:pt>
                <c:pt idx="122">
                  <c:v>41491</c:v>
                </c:pt>
                <c:pt idx="123">
                  <c:v>41492</c:v>
                </c:pt>
                <c:pt idx="124">
                  <c:v>41493</c:v>
                </c:pt>
                <c:pt idx="125">
                  <c:v>41494</c:v>
                </c:pt>
                <c:pt idx="126">
                  <c:v>41495</c:v>
                </c:pt>
                <c:pt idx="127">
                  <c:v>41498</c:v>
                </c:pt>
                <c:pt idx="128">
                  <c:v>41499</c:v>
                </c:pt>
                <c:pt idx="129">
                  <c:v>41500</c:v>
                </c:pt>
                <c:pt idx="130">
                  <c:v>41501</c:v>
                </c:pt>
                <c:pt idx="131">
                  <c:v>41502</c:v>
                </c:pt>
                <c:pt idx="132">
                  <c:v>41505</c:v>
                </c:pt>
                <c:pt idx="133">
                  <c:v>41506</c:v>
                </c:pt>
                <c:pt idx="134">
                  <c:v>41507</c:v>
                </c:pt>
                <c:pt idx="135">
                  <c:v>41508</c:v>
                </c:pt>
                <c:pt idx="136">
                  <c:v>41509</c:v>
                </c:pt>
                <c:pt idx="137">
                  <c:v>41512</c:v>
                </c:pt>
                <c:pt idx="138">
                  <c:v>41513</c:v>
                </c:pt>
                <c:pt idx="139">
                  <c:v>41514</c:v>
                </c:pt>
                <c:pt idx="140">
                  <c:v>41515</c:v>
                </c:pt>
                <c:pt idx="141">
                  <c:v>41516</c:v>
                </c:pt>
                <c:pt idx="142">
                  <c:v>41520</c:v>
                </c:pt>
                <c:pt idx="143">
                  <c:v>41521</c:v>
                </c:pt>
                <c:pt idx="144">
                  <c:v>41522</c:v>
                </c:pt>
                <c:pt idx="145">
                  <c:v>41523</c:v>
                </c:pt>
                <c:pt idx="146">
                  <c:v>41526</c:v>
                </c:pt>
                <c:pt idx="147">
                  <c:v>41527</c:v>
                </c:pt>
                <c:pt idx="148">
                  <c:v>41528</c:v>
                </c:pt>
                <c:pt idx="149">
                  <c:v>41529</c:v>
                </c:pt>
                <c:pt idx="150">
                  <c:v>41530</c:v>
                </c:pt>
                <c:pt idx="151">
                  <c:v>41533</c:v>
                </c:pt>
                <c:pt idx="152">
                  <c:v>41534</c:v>
                </c:pt>
                <c:pt idx="153">
                  <c:v>41535</c:v>
                </c:pt>
                <c:pt idx="154">
                  <c:v>41536</c:v>
                </c:pt>
                <c:pt idx="155">
                  <c:v>41537</c:v>
                </c:pt>
                <c:pt idx="156">
                  <c:v>41540</c:v>
                </c:pt>
                <c:pt idx="157">
                  <c:v>41541</c:v>
                </c:pt>
                <c:pt idx="158">
                  <c:v>41542</c:v>
                </c:pt>
                <c:pt idx="159">
                  <c:v>41543</c:v>
                </c:pt>
                <c:pt idx="160">
                  <c:v>41544</c:v>
                </c:pt>
                <c:pt idx="161">
                  <c:v>41547</c:v>
                </c:pt>
                <c:pt idx="162">
                  <c:v>41548</c:v>
                </c:pt>
                <c:pt idx="163">
                  <c:v>41549</c:v>
                </c:pt>
                <c:pt idx="164">
                  <c:v>41550</c:v>
                </c:pt>
                <c:pt idx="165">
                  <c:v>41551</c:v>
                </c:pt>
                <c:pt idx="166">
                  <c:v>41554</c:v>
                </c:pt>
                <c:pt idx="167">
                  <c:v>41555</c:v>
                </c:pt>
                <c:pt idx="168">
                  <c:v>41556</c:v>
                </c:pt>
                <c:pt idx="169">
                  <c:v>41557</c:v>
                </c:pt>
                <c:pt idx="170">
                  <c:v>41558</c:v>
                </c:pt>
                <c:pt idx="171">
                  <c:v>41561</c:v>
                </c:pt>
                <c:pt idx="172">
                  <c:v>41562</c:v>
                </c:pt>
                <c:pt idx="173">
                  <c:v>41563</c:v>
                </c:pt>
                <c:pt idx="174">
                  <c:v>41564</c:v>
                </c:pt>
                <c:pt idx="175">
                  <c:v>41565</c:v>
                </c:pt>
                <c:pt idx="176">
                  <c:v>41568</c:v>
                </c:pt>
                <c:pt idx="177">
                  <c:v>41569</c:v>
                </c:pt>
                <c:pt idx="178">
                  <c:v>41570</c:v>
                </c:pt>
                <c:pt idx="179">
                  <c:v>41571</c:v>
                </c:pt>
                <c:pt idx="180">
                  <c:v>41572</c:v>
                </c:pt>
                <c:pt idx="181">
                  <c:v>41575</c:v>
                </c:pt>
                <c:pt idx="182">
                  <c:v>41576</c:v>
                </c:pt>
                <c:pt idx="183">
                  <c:v>41577</c:v>
                </c:pt>
                <c:pt idx="184">
                  <c:v>41578</c:v>
                </c:pt>
                <c:pt idx="185">
                  <c:v>41579</c:v>
                </c:pt>
                <c:pt idx="186">
                  <c:v>41582</c:v>
                </c:pt>
                <c:pt idx="187">
                  <c:v>41583</c:v>
                </c:pt>
                <c:pt idx="188">
                  <c:v>41584</c:v>
                </c:pt>
                <c:pt idx="189">
                  <c:v>41585</c:v>
                </c:pt>
                <c:pt idx="190">
                  <c:v>41586</c:v>
                </c:pt>
                <c:pt idx="191">
                  <c:v>41589</c:v>
                </c:pt>
                <c:pt idx="192">
                  <c:v>41590</c:v>
                </c:pt>
                <c:pt idx="193">
                  <c:v>41591</c:v>
                </c:pt>
                <c:pt idx="194">
                  <c:v>41592</c:v>
                </c:pt>
                <c:pt idx="195">
                  <c:v>41593</c:v>
                </c:pt>
                <c:pt idx="196">
                  <c:v>41596</c:v>
                </c:pt>
                <c:pt idx="197">
                  <c:v>41597</c:v>
                </c:pt>
                <c:pt idx="198">
                  <c:v>41598</c:v>
                </c:pt>
                <c:pt idx="199">
                  <c:v>41599</c:v>
                </c:pt>
                <c:pt idx="200">
                  <c:v>41600</c:v>
                </c:pt>
                <c:pt idx="201">
                  <c:v>41603</c:v>
                </c:pt>
                <c:pt idx="202">
                  <c:v>41604</c:v>
                </c:pt>
                <c:pt idx="203">
                  <c:v>41605</c:v>
                </c:pt>
                <c:pt idx="204">
                  <c:v>41607</c:v>
                </c:pt>
                <c:pt idx="205">
                  <c:v>41610</c:v>
                </c:pt>
                <c:pt idx="206">
                  <c:v>41611</c:v>
                </c:pt>
                <c:pt idx="207">
                  <c:v>41612</c:v>
                </c:pt>
                <c:pt idx="208">
                  <c:v>41613</c:v>
                </c:pt>
                <c:pt idx="209">
                  <c:v>41614</c:v>
                </c:pt>
                <c:pt idx="210">
                  <c:v>41617</c:v>
                </c:pt>
                <c:pt idx="211">
                  <c:v>41618</c:v>
                </c:pt>
                <c:pt idx="212">
                  <c:v>41619</c:v>
                </c:pt>
                <c:pt idx="213">
                  <c:v>41620</c:v>
                </c:pt>
                <c:pt idx="214">
                  <c:v>41621</c:v>
                </c:pt>
                <c:pt idx="215">
                  <c:v>41624</c:v>
                </c:pt>
                <c:pt idx="216">
                  <c:v>41625</c:v>
                </c:pt>
                <c:pt idx="217">
                  <c:v>41626</c:v>
                </c:pt>
                <c:pt idx="218">
                  <c:v>41627</c:v>
                </c:pt>
                <c:pt idx="219">
                  <c:v>41628</c:v>
                </c:pt>
                <c:pt idx="220">
                  <c:v>41631</c:v>
                </c:pt>
                <c:pt idx="221">
                  <c:v>41632</c:v>
                </c:pt>
                <c:pt idx="222">
                  <c:v>41634</c:v>
                </c:pt>
                <c:pt idx="223">
                  <c:v>41635</c:v>
                </c:pt>
                <c:pt idx="224">
                  <c:v>41638</c:v>
                </c:pt>
                <c:pt idx="225">
                  <c:v>41639</c:v>
                </c:pt>
                <c:pt idx="226">
                  <c:v>41641</c:v>
                </c:pt>
                <c:pt idx="227">
                  <c:v>41642</c:v>
                </c:pt>
                <c:pt idx="228">
                  <c:v>41645</c:v>
                </c:pt>
                <c:pt idx="229">
                  <c:v>41646</c:v>
                </c:pt>
                <c:pt idx="230">
                  <c:v>41647</c:v>
                </c:pt>
                <c:pt idx="231">
                  <c:v>41648</c:v>
                </c:pt>
                <c:pt idx="232">
                  <c:v>41649</c:v>
                </c:pt>
                <c:pt idx="233">
                  <c:v>41652</c:v>
                </c:pt>
                <c:pt idx="234">
                  <c:v>41653</c:v>
                </c:pt>
                <c:pt idx="235">
                  <c:v>41654</c:v>
                </c:pt>
                <c:pt idx="236">
                  <c:v>41655</c:v>
                </c:pt>
                <c:pt idx="237">
                  <c:v>41656</c:v>
                </c:pt>
                <c:pt idx="238">
                  <c:v>41660</c:v>
                </c:pt>
                <c:pt idx="239">
                  <c:v>41661</c:v>
                </c:pt>
                <c:pt idx="240">
                  <c:v>41662</c:v>
                </c:pt>
                <c:pt idx="241">
                  <c:v>41663</c:v>
                </c:pt>
                <c:pt idx="242">
                  <c:v>41666</c:v>
                </c:pt>
                <c:pt idx="243">
                  <c:v>41667</c:v>
                </c:pt>
                <c:pt idx="244">
                  <c:v>41668</c:v>
                </c:pt>
                <c:pt idx="245">
                  <c:v>41669</c:v>
                </c:pt>
                <c:pt idx="246">
                  <c:v>41670</c:v>
                </c:pt>
                <c:pt idx="247">
                  <c:v>41673</c:v>
                </c:pt>
                <c:pt idx="248">
                  <c:v>41674</c:v>
                </c:pt>
                <c:pt idx="249">
                  <c:v>41675</c:v>
                </c:pt>
                <c:pt idx="250">
                  <c:v>41676</c:v>
                </c:pt>
                <c:pt idx="251">
                  <c:v>41677</c:v>
                </c:pt>
                <c:pt idx="252">
                  <c:v>41680</c:v>
                </c:pt>
                <c:pt idx="253">
                  <c:v>41681</c:v>
                </c:pt>
                <c:pt idx="254">
                  <c:v>41682</c:v>
                </c:pt>
                <c:pt idx="255">
                  <c:v>41683</c:v>
                </c:pt>
                <c:pt idx="256">
                  <c:v>41684</c:v>
                </c:pt>
                <c:pt idx="257">
                  <c:v>41688</c:v>
                </c:pt>
                <c:pt idx="258">
                  <c:v>41689</c:v>
                </c:pt>
                <c:pt idx="259">
                  <c:v>41690</c:v>
                </c:pt>
                <c:pt idx="260">
                  <c:v>41691</c:v>
                </c:pt>
                <c:pt idx="261">
                  <c:v>41694</c:v>
                </c:pt>
                <c:pt idx="262">
                  <c:v>41695</c:v>
                </c:pt>
                <c:pt idx="263">
                  <c:v>41696</c:v>
                </c:pt>
                <c:pt idx="264">
                  <c:v>41697</c:v>
                </c:pt>
                <c:pt idx="265">
                  <c:v>41698</c:v>
                </c:pt>
                <c:pt idx="266">
                  <c:v>41701</c:v>
                </c:pt>
                <c:pt idx="267">
                  <c:v>41702</c:v>
                </c:pt>
                <c:pt idx="268">
                  <c:v>41703</c:v>
                </c:pt>
                <c:pt idx="269">
                  <c:v>41704</c:v>
                </c:pt>
                <c:pt idx="270">
                  <c:v>41705</c:v>
                </c:pt>
                <c:pt idx="271">
                  <c:v>41708</c:v>
                </c:pt>
                <c:pt idx="272">
                  <c:v>41709</c:v>
                </c:pt>
                <c:pt idx="273">
                  <c:v>41710</c:v>
                </c:pt>
                <c:pt idx="274">
                  <c:v>41711</c:v>
                </c:pt>
                <c:pt idx="275">
                  <c:v>41712</c:v>
                </c:pt>
                <c:pt idx="276">
                  <c:v>41715</c:v>
                </c:pt>
                <c:pt idx="277">
                  <c:v>41716</c:v>
                </c:pt>
                <c:pt idx="278">
                  <c:v>41717</c:v>
                </c:pt>
                <c:pt idx="279">
                  <c:v>41718</c:v>
                </c:pt>
                <c:pt idx="280">
                  <c:v>41719</c:v>
                </c:pt>
                <c:pt idx="281">
                  <c:v>41722</c:v>
                </c:pt>
                <c:pt idx="282">
                  <c:v>41723</c:v>
                </c:pt>
                <c:pt idx="283">
                  <c:v>41724</c:v>
                </c:pt>
                <c:pt idx="284">
                  <c:v>41725</c:v>
                </c:pt>
                <c:pt idx="285">
                  <c:v>41726</c:v>
                </c:pt>
                <c:pt idx="286">
                  <c:v>41729</c:v>
                </c:pt>
                <c:pt idx="287">
                  <c:v>41730</c:v>
                </c:pt>
                <c:pt idx="288">
                  <c:v>41731</c:v>
                </c:pt>
                <c:pt idx="289">
                  <c:v>41732</c:v>
                </c:pt>
                <c:pt idx="290">
                  <c:v>41733</c:v>
                </c:pt>
                <c:pt idx="291">
                  <c:v>41736</c:v>
                </c:pt>
                <c:pt idx="292">
                  <c:v>41737</c:v>
                </c:pt>
                <c:pt idx="293">
                  <c:v>41738</c:v>
                </c:pt>
                <c:pt idx="294">
                  <c:v>41739</c:v>
                </c:pt>
                <c:pt idx="295">
                  <c:v>41740</c:v>
                </c:pt>
                <c:pt idx="296">
                  <c:v>41743</c:v>
                </c:pt>
                <c:pt idx="297">
                  <c:v>41744</c:v>
                </c:pt>
                <c:pt idx="298">
                  <c:v>41745</c:v>
                </c:pt>
                <c:pt idx="299">
                  <c:v>41746</c:v>
                </c:pt>
                <c:pt idx="300">
                  <c:v>41750</c:v>
                </c:pt>
                <c:pt idx="301">
                  <c:v>41751</c:v>
                </c:pt>
                <c:pt idx="302">
                  <c:v>41752</c:v>
                </c:pt>
                <c:pt idx="303">
                  <c:v>41753</c:v>
                </c:pt>
                <c:pt idx="304">
                  <c:v>41754</c:v>
                </c:pt>
                <c:pt idx="305">
                  <c:v>41757</c:v>
                </c:pt>
                <c:pt idx="306">
                  <c:v>41758</c:v>
                </c:pt>
                <c:pt idx="307">
                  <c:v>41759</c:v>
                </c:pt>
                <c:pt idx="308">
                  <c:v>41760</c:v>
                </c:pt>
                <c:pt idx="309">
                  <c:v>41761</c:v>
                </c:pt>
                <c:pt idx="310">
                  <c:v>41764</c:v>
                </c:pt>
                <c:pt idx="311">
                  <c:v>41765</c:v>
                </c:pt>
                <c:pt idx="312">
                  <c:v>41766</c:v>
                </c:pt>
                <c:pt idx="313">
                  <c:v>41767</c:v>
                </c:pt>
                <c:pt idx="314">
                  <c:v>41768</c:v>
                </c:pt>
                <c:pt idx="315">
                  <c:v>41771</c:v>
                </c:pt>
                <c:pt idx="316">
                  <c:v>41772</c:v>
                </c:pt>
                <c:pt idx="317">
                  <c:v>41773</c:v>
                </c:pt>
                <c:pt idx="318">
                  <c:v>41774</c:v>
                </c:pt>
                <c:pt idx="319">
                  <c:v>41775</c:v>
                </c:pt>
                <c:pt idx="320">
                  <c:v>41778</c:v>
                </c:pt>
                <c:pt idx="321">
                  <c:v>41779</c:v>
                </c:pt>
                <c:pt idx="322">
                  <c:v>41780</c:v>
                </c:pt>
                <c:pt idx="323">
                  <c:v>41781</c:v>
                </c:pt>
                <c:pt idx="324">
                  <c:v>41782</c:v>
                </c:pt>
                <c:pt idx="325">
                  <c:v>41786</c:v>
                </c:pt>
                <c:pt idx="326">
                  <c:v>41787</c:v>
                </c:pt>
                <c:pt idx="327">
                  <c:v>41788</c:v>
                </c:pt>
                <c:pt idx="328">
                  <c:v>41789</c:v>
                </c:pt>
                <c:pt idx="329">
                  <c:v>41792</c:v>
                </c:pt>
                <c:pt idx="330">
                  <c:v>41793</c:v>
                </c:pt>
                <c:pt idx="331">
                  <c:v>41794</c:v>
                </c:pt>
                <c:pt idx="332">
                  <c:v>41795</c:v>
                </c:pt>
                <c:pt idx="333">
                  <c:v>41796</c:v>
                </c:pt>
                <c:pt idx="334">
                  <c:v>41799</c:v>
                </c:pt>
                <c:pt idx="335">
                  <c:v>41800</c:v>
                </c:pt>
                <c:pt idx="336">
                  <c:v>41801</c:v>
                </c:pt>
                <c:pt idx="337">
                  <c:v>41802</c:v>
                </c:pt>
                <c:pt idx="338">
                  <c:v>41803</c:v>
                </c:pt>
                <c:pt idx="339">
                  <c:v>41806</c:v>
                </c:pt>
                <c:pt idx="340">
                  <c:v>41807</c:v>
                </c:pt>
                <c:pt idx="341">
                  <c:v>41808</c:v>
                </c:pt>
                <c:pt idx="342">
                  <c:v>41809</c:v>
                </c:pt>
                <c:pt idx="343">
                  <c:v>41810</c:v>
                </c:pt>
                <c:pt idx="344">
                  <c:v>41813</c:v>
                </c:pt>
                <c:pt idx="345">
                  <c:v>41814</c:v>
                </c:pt>
                <c:pt idx="346">
                  <c:v>41815</c:v>
                </c:pt>
                <c:pt idx="347">
                  <c:v>41816</c:v>
                </c:pt>
                <c:pt idx="348">
                  <c:v>41817</c:v>
                </c:pt>
                <c:pt idx="349">
                  <c:v>41820</c:v>
                </c:pt>
                <c:pt idx="350">
                  <c:v>41821</c:v>
                </c:pt>
                <c:pt idx="351">
                  <c:v>41822</c:v>
                </c:pt>
                <c:pt idx="352">
                  <c:v>41823</c:v>
                </c:pt>
                <c:pt idx="353">
                  <c:v>41827</c:v>
                </c:pt>
                <c:pt idx="354">
                  <c:v>41828</c:v>
                </c:pt>
                <c:pt idx="355">
                  <c:v>41829</c:v>
                </c:pt>
                <c:pt idx="356">
                  <c:v>41830</c:v>
                </c:pt>
                <c:pt idx="357">
                  <c:v>41831</c:v>
                </c:pt>
                <c:pt idx="358">
                  <c:v>41834</c:v>
                </c:pt>
                <c:pt idx="359">
                  <c:v>41835</c:v>
                </c:pt>
                <c:pt idx="360">
                  <c:v>41836</c:v>
                </c:pt>
                <c:pt idx="361">
                  <c:v>41837</c:v>
                </c:pt>
                <c:pt idx="362">
                  <c:v>41838</c:v>
                </c:pt>
                <c:pt idx="363">
                  <c:v>41841</c:v>
                </c:pt>
                <c:pt idx="364">
                  <c:v>41842</c:v>
                </c:pt>
                <c:pt idx="365">
                  <c:v>41843</c:v>
                </c:pt>
                <c:pt idx="366">
                  <c:v>41844</c:v>
                </c:pt>
                <c:pt idx="367">
                  <c:v>41845</c:v>
                </c:pt>
                <c:pt idx="368">
                  <c:v>41848</c:v>
                </c:pt>
                <c:pt idx="369">
                  <c:v>41849</c:v>
                </c:pt>
                <c:pt idx="370">
                  <c:v>41850</c:v>
                </c:pt>
                <c:pt idx="371">
                  <c:v>41851</c:v>
                </c:pt>
                <c:pt idx="372">
                  <c:v>41852</c:v>
                </c:pt>
                <c:pt idx="373">
                  <c:v>41855</c:v>
                </c:pt>
                <c:pt idx="374">
                  <c:v>41856</c:v>
                </c:pt>
                <c:pt idx="375">
                  <c:v>41857</c:v>
                </c:pt>
                <c:pt idx="376">
                  <c:v>41858</c:v>
                </c:pt>
                <c:pt idx="377">
                  <c:v>41859</c:v>
                </c:pt>
                <c:pt idx="378">
                  <c:v>41862</c:v>
                </c:pt>
                <c:pt idx="379">
                  <c:v>41863</c:v>
                </c:pt>
                <c:pt idx="380">
                  <c:v>41864</c:v>
                </c:pt>
                <c:pt idx="381">
                  <c:v>41865</c:v>
                </c:pt>
                <c:pt idx="382">
                  <c:v>41866</c:v>
                </c:pt>
                <c:pt idx="383">
                  <c:v>41869</c:v>
                </c:pt>
                <c:pt idx="384">
                  <c:v>41870</c:v>
                </c:pt>
                <c:pt idx="385">
                  <c:v>41871</c:v>
                </c:pt>
                <c:pt idx="386">
                  <c:v>41872</c:v>
                </c:pt>
                <c:pt idx="387">
                  <c:v>41873</c:v>
                </c:pt>
                <c:pt idx="388">
                  <c:v>41876</c:v>
                </c:pt>
                <c:pt idx="389">
                  <c:v>41877</c:v>
                </c:pt>
                <c:pt idx="390">
                  <c:v>41878</c:v>
                </c:pt>
                <c:pt idx="391">
                  <c:v>41879</c:v>
                </c:pt>
                <c:pt idx="392">
                  <c:v>41880</c:v>
                </c:pt>
                <c:pt idx="393">
                  <c:v>41884</c:v>
                </c:pt>
                <c:pt idx="394">
                  <c:v>41885</c:v>
                </c:pt>
                <c:pt idx="395">
                  <c:v>41886</c:v>
                </c:pt>
                <c:pt idx="396">
                  <c:v>41887</c:v>
                </c:pt>
                <c:pt idx="397">
                  <c:v>41890</c:v>
                </c:pt>
                <c:pt idx="398">
                  <c:v>41891</c:v>
                </c:pt>
                <c:pt idx="399">
                  <c:v>41892</c:v>
                </c:pt>
                <c:pt idx="400">
                  <c:v>41893</c:v>
                </c:pt>
                <c:pt idx="401">
                  <c:v>41894</c:v>
                </c:pt>
                <c:pt idx="402">
                  <c:v>41897</c:v>
                </c:pt>
                <c:pt idx="403">
                  <c:v>41898</c:v>
                </c:pt>
                <c:pt idx="404">
                  <c:v>41899</c:v>
                </c:pt>
                <c:pt idx="405">
                  <c:v>41900</c:v>
                </c:pt>
                <c:pt idx="406">
                  <c:v>41901</c:v>
                </c:pt>
                <c:pt idx="407">
                  <c:v>41904</c:v>
                </c:pt>
                <c:pt idx="408">
                  <c:v>41905</c:v>
                </c:pt>
                <c:pt idx="409">
                  <c:v>41906</c:v>
                </c:pt>
                <c:pt idx="410">
                  <c:v>41907</c:v>
                </c:pt>
                <c:pt idx="411">
                  <c:v>41908</c:v>
                </c:pt>
                <c:pt idx="412">
                  <c:v>41911</c:v>
                </c:pt>
                <c:pt idx="413">
                  <c:v>41912</c:v>
                </c:pt>
                <c:pt idx="414">
                  <c:v>41913</c:v>
                </c:pt>
                <c:pt idx="415">
                  <c:v>41914</c:v>
                </c:pt>
                <c:pt idx="416">
                  <c:v>41915</c:v>
                </c:pt>
                <c:pt idx="417">
                  <c:v>41918</c:v>
                </c:pt>
                <c:pt idx="418">
                  <c:v>41919</c:v>
                </c:pt>
                <c:pt idx="419">
                  <c:v>41920</c:v>
                </c:pt>
                <c:pt idx="420">
                  <c:v>41921</c:v>
                </c:pt>
                <c:pt idx="421">
                  <c:v>41922</c:v>
                </c:pt>
                <c:pt idx="422">
                  <c:v>41925</c:v>
                </c:pt>
                <c:pt idx="423">
                  <c:v>41926</c:v>
                </c:pt>
                <c:pt idx="424">
                  <c:v>41927</c:v>
                </c:pt>
                <c:pt idx="425">
                  <c:v>41928</c:v>
                </c:pt>
                <c:pt idx="426">
                  <c:v>41929</c:v>
                </c:pt>
                <c:pt idx="427">
                  <c:v>41932</c:v>
                </c:pt>
                <c:pt idx="428">
                  <c:v>41933</c:v>
                </c:pt>
                <c:pt idx="429">
                  <c:v>41934</c:v>
                </c:pt>
                <c:pt idx="430">
                  <c:v>41935</c:v>
                </c:pt>
                <c:pt idx="431">
                  <c:v>41936</c:v>
                </c:pt>
                <c:pt idx="432">
                  <c:v>41939</c:v>
                </c:pt>
                <c:pt idx="433">
                  <c:v>41940</c:v>
                </c:pt>
                <c:pt idx="434">
                  <c:v>41941</c:v>
                </c:pt>
                <c:pt idx="435">
                  <c:v>41942</c:v>
                </c:pt>
                <c:pt idx="436">
                  <c:v>41943</c:v>
                </c:pt>
                <c:pt idx="437">
                  <c:v>41946</c:v>
                </c:pt>
                <c:pt idx="438">
                  <c:v>41947</c:v>
                </c:pt>
                <c:pt idx="439">
                  <c:v>41948</c:v>
                </c:pt>
                <c:pt idx="440">
                  <c:v>41949</c:v>
                </c:pt>
                <c:pt idx="441">
                  <c:v>41950</c:v>
                </c:pt>
                <c:pt idx="442">
                  <c:v>41953</c:v>
                </c:pt>
                <c:pt idx="443">
                  <c:v>41954</c:v>
                </c:pt>
                <c:pt idx="444">
                  <c:v>41955</c:v>
                </c:pt>
                <c:pt idx="445">
                  <c:v>41956</c:v>
                </c:pt>
                <c:pt idx="446">
                  <c:v>41957</c:v>
                </c:pt>
                <c:pt idx="447">
                  <c:v>41960</c:v>
                </c:pt>
                <c:pt idx="448">
                  <c:v>41961</c:v>
                </c:pt>
                <c:pt idx="449">
                  <c:v>41962</c:v>
                </c:pt>
                <c:pt idx="450">
                  <c:v>41963</c:v>
                </c:pt>
                <c:pt idx="451">
                  <c:v>41964</c:v>
                </c:pt>
                <c:pt idx="452">
                  <c:v>41967</c:v>
                </c:pt>
                <c:pt idx="453">
                  <c:v>41968</c:v>
                </c:pt>
                <c:pt idx="454">
                  <c:v>41969</c:v>
                </c:pt>
                <c:pt idx="455">
                  <c:v>41971</c:v>
                </c:pt>
                <c:pt idx="456">
                  <c:v>41974</c:v>
                </c:pt>
                <c:pt idx="457">
                  <c:v>41975</c:v>
                </c:pt>
                <c:pt idx="458">
                  <c:v>41976</c:v>
                </c:pt>
                <c:pt idx="459">
                  <c:v>41977</c:v>
                </c:pt>
                <c:pt idx="460">
                  <c:v>41978</c:v>
                </c:pt>
                <c:pt idx="461">
                  <c:v>41981</c:v>
                </c:pt>
                <c:pt idx="462">
                  <c:v>41982</c:v>
                </c:pt>
                <c:pt idx="463">
                  <c:v>41983</c:v>
                </c:pt>
                <c:pt idx="464">
                  <c:v>41984</c:v>
                </c:pt>
                <c:pt idx="465">
                  <c:v>41985</c:v>
                </c:pt>
                <c:pt idx="466">
                  <c:v>41988</c:v>
                </c:pt>
                <c:pt idx="467">
                  <c:v>41989</c:v>
                </c:pt>
                <c:pt idx="468">
                  <c:v>41990</c:v>
                </c:pt>
                <c:pt idx="469">
                  <c:v>41991</c:v>
                </c:pt>
                <c:pt idx="470">
                  <c:v>41992</c:v>
                </c:pt>
                <c:pt idx="471">
                  <c:v>41995</c:v>
                </c:pt>
                <c:pt idx="472">
                  <c:v>41996</c:v>
                </c:pt>
                <c:pt idx="473">
                  <c:v>41997</c:v>
                </c:pt>
                <c:pt idx="474">
                  <c:v>41999</c:v>
                </c:pt>
                <c:pt idx="475">
                  <c:v>42002</c:v>
                </c:pt>
                <c:pt idx="476">
                  <c:v>42003</c:v>
                </c:pt>
                <c:pt idx="477">
                  <c:v>42004</c:v>
                </c:pt>
                <c:pt idx="478">
                  <c:v>42006</c:v>
                </c:pt>
                <c:pt idx="479">
                  <c:v>42009</c:v>
                </c:pt>
                <c:pt idx="480">
                  <c:v>42010</c:v>
                </c:pt>
                <c:pt idx="481">
                  <c:v>42011</c:v>
                </c:pt>
                <c:pt idx="482">
                  <c:v>42012</c:v>
                </c:pt>
                <c:pt idx="483">
                  <c:v>42013</c:v>
                </c:pt>
                <c:pt idx="484">
                  <c:v>42016</c:v>
                </c:pt>
                <c:pt idx="485">
                  <c:v>42017</c:v>
                </c:pt>
                <c:pt idx="486">
                  <c:v>42018</c:v>
                </c:pt>
                <c:pt idx="487">
                  <c:v>42019</c:v>
                </c:pt>
                <c:pt idx="488">
                  <c:v>42020</c:v>
                </c:pt>
                <c:pt idx="489">
                  <c:v>42024</c:v>
                </c:pt>
                <c:pt idx="490">
                  <c:v>42025</c:v>
                </c:pt>
                <c:pt idx="491">
                  <c:v>42026</c:v>
                </c:pt>
                <c:pt idx="492">
                  <c:v>42027</c:v>
                </c:pt>
                <c:pt idx="493">
                  <c:v>42030</c:v>
                </c:pt>
                <c:pt idx="494">
                  <c:v>42031</c:v>
                </c:pt>
                <c:pt idx="495">
                  <c:v>42032</c:v>
                </c:pt>
                <c:pt idx="496">
                  <c:v>42033</c:v>
                </c:pt>
                <c:pt idx="497">
                  <c:v>42034</c:v>
                </c:pt>
                <c:pt idx="498">
                  <c:v>42037</c:v>
                </c:pt>
                <c:pt idx="499">
                  <c:v>42038</c:v>
                </c:pt>
                <c:pt idx="500">
                  <c:v>42039</c:v>
                </c:pt>
                <c:pt idx="501">
                  <c:v>42040</c:v>
                </c:pt>
                <c:pt idx="502">
                  <c:v>42041</c:v>
                </c:pt>
                <c:pt idx="503">
                  <c:v>42044</c:v>
                </c:pt>
                <c:pt idx="504">
                  <c:v>42045</c:v>
                </c:pt>
                <c:pt idx="505">
                  <c:v>42046</c:v>
                </c:pt>
                <c:pt idx="506">
                  <c:v>42047</c:v>
                </c:pt>
                <c:pt idx="507">
                  <c:v>42048</c:v>
                </c:pt>
                <c:pt idx="508">
                  <c:v>42052</c:v>
                </c:pt>
                <c:pt idx="509">
                  <c:v>42053</c:v>
                </c:pt>
                <c:pt idx="510">
                  <c:v>42054</c:v>
                </c:pt>
                <c:pt idx="511">
                  <c:v>42055</c:v>
                </c:pt>
                <c:pt idx="512">
                  <c:v>42058</c:v>
                </c:pt>
                <c:pt idx="513">
                  <c:v>42059</c:v>
                </c:pt>
                <c:pt idx="514">
                  <c:v>42060</c:v>
                </c:pt>
                <c:pt idx="515">
                  <c:v>42061</c:v>
                </c:pt>
                <c:pt idx="516">
                  <c:v>42062</c:v>
                </c:pt>
                <c:pt idx="517">
                  <c:v>42065</c:v>
                </c:pt>
                <c:pt idx="518">
                  <c:v>42066</c:v>
                </c:pt>
                <c:pt idx="519">
                  <c:v>42067</c:v>
                </c:pt>
                <c:pt idx="520">
                  <c:v>42068</c:v>
                </c:pt>
                <c:pt idx="521">
                  <c:v>42069</c:v>
                </c:pt>
                <c:pt idx="522">
                  <c:v>42072</c:v>
                </c:pt>
                <c:pt idx="523">
                  <c:v>42073</c:v>
                </c:pt>
                <c:pt idx="524">
                  <c:v>42074</c:v>
                </c:pt>
                <c:pt idx="525">
                  <c:v>42075</c:v>
                </c:pt>
                <c:pt idx="526">
                  <c:v>42076</c:v>
                </c:pt>
                <c:pt idx="527">
                  <c:v>42079</c:v>
                </c:pt>
                <c:pt idx="528">
                  <c:v>42080</c:v>
                </c:pt>
                <c:pt idx="529">
                  <c:v>42081</c:v>
                </c:pt>
                <c:pt idx="530">
                  <c:v>42082</c:v>
                </c:pt>
                <c:pt idx="531">
                  <c:v>42083</c:v>
                </c:pt>
                <c:pt idx="532">
                  <c:v>42086</c:v>
                </c:pt>
                <c:pt idx="533">
                  <c:v>42087</c:v>
                </c:pt>
                <c:pt idx="534">
                  <c:v>42088</c:v>
                </c:pt>
                <c:pt idx="535">
                  <c:v>42089</c:v>
                </c:pt>
                <c:pt idx="536">
                  <c:v>42090</c:v>
                </c:pt>
                <c:pt idx="537">
                  <c:v>42093</c:v>
                </c:pt>
                <c:pt idx="538">
                  <c:v>42094</c:v>
                </c:pt>
                <c:pt idx="539">
                  <c:v>42095</c:v>
                </c:pt>
                <c:pt idx="540">
                  <c:v>42096</c:v>
                </c:pt>
                <c:pt idx="541">
                  <c:v>42100</c:v>
                </c:pt>
                <c:pt idx="542">
                  <c:v>42101</c:v>
                </c:pt>
                <c:pt idx="543">
                  <c:v>42102</c:v>
                </c:pt>
                <c:pt idx="544">
                  <c:v>42103</c:v>
                </c:pt>
                <c:pt idx="545">
                  <c:v>42104</c:v>
                </c:pt>
                <c:pt idx="546">
                  <c:v>42107</c:v>
                </c:pt>
                <c:pt idx="547">
                  <c:v>42108</c:v>
                </c:pt>
                <c:pt idx="548">
                  <c:v>42109</c:v>
                </c:pt>
                <c:pt idx="549">
                  <c:v>42110</c:v>
                </c:pt>
                <c:pt idx="550">
                  <c:v>42111</c:v>
                </c:pt>
                <c:pt idx="551">
                  <c:v>42114</c:v>
                </c:pt>
                <c:pt idx="552">
                  <c:v>42115</c:v>
                </c:pt>
                <c:pt idx="553">
                  <c:v>42116</c:v>
                </c:pt>
                <c:pt idx="554">
                  <c:v>42117</c:v>
                </c:pt>
                <c:pt idx="555">
                  <c:v>42118</c:v>
                </c:pt>
                <c:pt idx="556">
                  <c:v>42121</c:v>
                </c:pt>
                <c:pt idx="557">
                  <c:v>42122</c:v>
                </c:pt>
                <c:pt idx="558">
                  <c:v>42123</c:v>
                </c:pt>
                <c:pt idx="559">
                  <c:v>42124</c:v>
                </c:pt>
                <c:pt idx="560">
                  <c:v>42125</c:v>
                </c:pt>
                <c:pt idx="561">
                  <c:v>42128</c:v>
                </c:pt>
                <c:pt idx="562">
                  <c:v>42129</c:v>
                </c:pt>
                <c:pt idx="563">
                  <c:v>42130</c:v>
                </c:pt>
                <c:pt idx="564">
                  <c:v>42131</c:v>
                </c:pt>
                <c:pt idx="565">
                  <c:v>42132</c:v>
                </c:pt>
                <c:pt idx="566">
                  <c:v>42135</c:v>
                </c:pt>
                <c:pt idx="567">
                  <c:v>42136</c:v>
                </c:pt>
                <c:pt idx="568">
                  <c:v>42137</c:v>
                </c:pt>
                <c:pt idx="569">
                  <c:v>42138</c:v>
                </c:pt>
                <c:pt idx="570">
                  <c:v>42139</c:v>
                </c:pt>
                <c:pt idx="571">
                  <c:v>42142</c:v>
                </c:pt>
                <c:pt idx="572">
                  <c:v>42143</c:v>
                </c:pt>
                <c:pt idx="573">
                  <c:v>42144</c:v>
                </c:pt>
                <c:pt idx="574">
                  <c:v>42145</c:v>
                </c:pt>
                <c:pt idx="575">
                  <c:v>42146</c:v>
                </c:pt>
                <c:pt idx="576">
                  <c:v>42150</c:v>
                </c:pt>
                <c:pt idx="577">
                  <c:v>42151</c:v>
                </c:pt>
                <c:pt idx="578">
                  <c:v>42152</c:v>
                </c:pt>
                <c:pt idx="579">
                  <c:v>42153</c:v>
                </c:pt>
                <c:pt idx="580">
                  <c:v>42156</c:v>
                </c:pt>
                <c:pt idx="581">
                  <c:v>42157</c:v>
                </c:pt>
                <c:pt idx="582">
                  <c:v>42158</c:v>
                </c:pt>
                <c:pt idx="583">
                  <c:v>42159</c:v>
                </c:pt>
                <c:pt idx="584">
                  <c:v>42160</c:v>
                </c:pt>
                <c:pt idx="585">
                  <c:v>42163</c:v>
                </c:pt>
                <c:pt idx="586">
                  <c:v>42164</c:v>
                </c:pt>
                <c:pt idx="587">
                  <c:v>42165</c:v>
                </c:pt>
                <c:pt idx="588">
                  <c:v>42166</c:v>
                </c:pt>
                <c:pt idx="589">
                  <c:v>42167</c:v>
                </c:pt>
                <c:pt idx="590">
                  <c:v>42170</c:v>
                </c:pt>
                <c:pt idx="591">
                  <c:v>42171</c:v>
                </c:pt>
                <c:pt idx="592">
                  <c:v>42172</c:v>
                </c:pt>
                <c:pt idx="593">
                  <c:v>42173</c:v>
                </c:pt>
                <c:pt idx="594">
                  <c:v>42174</c:v>
                </c:pt>
                <c:pt idx="595">
                  <c:v>42177</c:v>
                </c:pt>
                <c:pt idx="596">
                  <c:v>42178</c:v>
                </c:pt>
                <c:pt idx="597">
                  <c:v>42179</c:v>
                </c:pt>
                <c:pt idx="598">
                  <c:v>42180</c:v>
                </c:pt>
                <c:pt idx="599">
                  <c:v>42181</c:v>
                </c:pt>
                <c:pt idx="600">
                  <c:v>42184</c:v>
                </c:pt>
                <c:pt idx="601">
                  <c:v>42185</c:v>
                </c:pt>
                <c:pt idx="602">
                  <c:v>42186</c:v>
                </c:pt>
                <c:pt idx="603">
                  <c:v>42187</c:v>
                </c:pt>
                <c:pt idx="604">
                  <c:v>42191</c:v>
                </c:pt>
                <c:pt idx="605">
                  <c:v>42192</c:v>
                </c:pt>
                <c:pt idx="606">
                  <c:v>42193</c:v>
                </c:pt>
                <c:pt idx="607">
                  <c:v>42194</c:v>
                </c:pt>
                <c:pt idx="608">
                  <c:v>42195</c:v>
                </c:pt>
                <c:pt idx="609">
                  <c:v>42198</c:v>
                </c:pt>
                <c:pt idx="610">
                  <c:v>42199</c:v>
                </c:pt>
                <c:pt idx="611">
                  <c:v>42200</c:v>
                </c:pt>
                <c:pt idx="612">
                  <c:v>42201</c:v>
                </c:pt>
                <c:pt idx="613">
                  <c:v>42202</c:v>
                </c:pt>
                <c:pt idx="614">
                  <c:v>42205</c:v>
                </c:pt>
                <c:pt idx="615">
                  <c:v>42206</c:v>
                </c:pt>
                <c:pt idx="616">
                  <c:v>42207</c:v>
                </c:pt>
                <c:pt idx="617">
                  <c:v>42208</c:v>
                </c:pt>
                <c:pt idx="618">
                  <c:v>42209</c:v>
                </c:pt>
                <c:pt idx="619">
                  <c:v>42212</c:v>
                </c:pt>
                <c:pt idx="620">
                  <c:v>42213</c:v>
                </c:pt>
                <c:pt idx="621">
                  <c:v>42214</c:v>
                </c:pt>
                <c:pt idx="622">
                  <c:v>42215</c:v>
                </c:pt>
                <c:pt idx="623">
                  <c:v>42216</c:v>
                </c:pt>
                <c:pt idx="624">
                  <c:v>42219</c:v>
                </c:pt>
                <c:pt idx="625">
                  <c:v>42220</c:v>
                </c:pt>
                <c:pt idx="626">
                  <c:v>42221</c:v>
                </c:pt>
                <c:pt idx="627">
                  <c:v>42222</c:v>
                </c:pt>
                <c:pt idx="628">
                  <c:v>42223</c:v>
                </c:pt>
                <c:pt idx="629">
                  <c:v>42226</c:v>
                </c:pt>
                <c:pt idx="630">
                  <c:v>42227</c:v>
                </c:pt>
                <c:pt idx="631">
                  <c:v>42228</c:v>
                </c:pt>
                <c:pt idx="632">
                  <c:v>42229</c:v>
                </c:pt>
                <c:pt idx="633">
                  <c:v>42230</c:v>
                </c:pt>
                <c:pt idx="634">
                  <c:v>42233</c:v>
                </c:pt>
                <c:pt idx="635">
                  <c:v>42234</c:v>
                </c:pt>
                <c:pt idx="636">
                  <c:v>42235</c:v>
                </c:pt>
                <c:pt idx="637">
                  <c:v>42236</c:v>
                </c:pt>
                <c:pt idx="638">
                  <c:v>42237</c:v>
                </c:pt>
                <c:pt idx="639">
                  <c:v>42240</c:v>
                </c:pt>
                <c:pt idx="640">
                  <c:v>42241</c:v>
                </c:pt>
                <c:pt idx="641">
                  <c:v>42242</c:v>
                </c:pt>
                <c:pt idx="642">
                  <c:v>42243</c:v>
                </c:pt>
                <c:pt idx="643">
                  <c:v>42244</c:v>
                </c:pt>
                <c:pt idx="644">
                  <c:v>42247</c:v>
                </c:pt>
                <c:pt idx="645">
                  <c:v>42248</c:v>
                </c:pt>
                <c:pt idx="646">
                  <c:v>42249</c:v>
                </c:pt>
                <c:pt idx="647">
                  <c:v>42250</c:v>
                </c:pt>
                <c:pt idx="648">
                  <c:v>42251</c:v>
                </c:pt>
                <c:pt idx="649">
                  <c:v>42255</c:v>
                </c:pt>
                <c:pt idx="650">
                  <c:v>42256</c:v>
                </c:pt>
                <c:pt idx="651">
                  <c:v>42257</c:v>
                </c:pt>
                <c:pt idx="652">
                  <c:v>42258</c:v>
                </c:pt>
                <c:pt idx="653">
                  <c:v>42261</c:v>
                </c:pt>
                <c:pt idx="654">
                  <c:v>42262</c:v>
                </c:pt>
                <c:pt idx="655">
                  <c:v>42263</c:v>
                </c:pt>
                <c:pt idx="656">
                  <c:v>42264</c:v>
                </c:pt>
                <c:pt idx="657">
                  <c:v>42265</c:v>
                </c:pt>
                <c:pt idx="658">
                  <c:v>42268</c:v>
                </c:pt>
                <c:pt idx="659">
                  <c:v>42269</c:v>
                </c:pt>
                <c:pt idx="660">
                  <c:v>42270</c:v>
                </c:pt>
                <c:pt idx="661">
                  <c:v>42271</c:v>
                </c:pt>
                <c:pt idx="662">
                  <c:v>42272</c:v>
                </c:pt>
                <c:pt idx="663">
                  <c:v>42275</c:v>
                </c:pt>
                <c:pt idx="664">
                  <c:v>42276</c:v>
                </c:pt>
                <c:pt idx="665">
                  <c:v>42277</c:v>
                </c:pt>
                <c:pt idx="666">
                  <c:v>42278</c:v>
                </c:pt>
                <c:pt idx="667">
                  <c:v>42279</c:v>
                </c:pt>
                <c:pt idx="668">
                  <c:v>42282</c:v>
                </c:pt>
                <c:pt idx="669">
                  <c:v>42283</c:v>
                </c:pt>
                <c:pt idx="670">
                  <c:v>42284</c:v>
                </c:pt>
                <c:pt idx="671">
                  <c:v>42285</c:v>
                </c:pt>
                <c:pt idx="672">
                  <c:v>42286</c:v>
                </c:pt>
                <c:pt idx="673">
                  <c:v>42289</c:v>
                </c:pt>
                <c:pt idx="674">
                  <c:v>42290</c:v>
                </c:pt>
                <c:pt idx="675">
                  <c:v>42291</c:v>
                </c:pt>
                <c:pt idx="676">
                  <c:v>42292</c:v>
                </c:pt>
                <c:pt idx="677">
                  <c:v>42293</c:v>
                </c:pt>
                <c:pt idx="678">
                  <c:v>42296</c:v>
                </c:pt>
                <c:pt idx="679">
                  <c:v>42297</c:v>
                </c:pt>
                <c:pt idx="680">
                  <c:v>42298</c:v>
                </c:pt>
                <c:pt idx="681">
                  <c:v>42299</c:v>
                </c:pt>
                <c:pt idx="682">
                  <c:v>42300</c:v>
                </c:pt>
                <c:pt idx="683">
                  <c:v>42303</c:v>
                </c:pt>
                <c:pt idx="684">
                  <c:v>42304</c:v>
                </c:pt>
                <c:pt idx="685">
                  <c:v>42305</c:v>
                </c:pt>
                <c:pt idx="686">
                  <c:v>42306</c:v>
                </c:pt>
                <c:pt idx="687">
                  <c:v>42307</c:v>
                </c:pt>
                <c:pt idx="688">
                  <c:v>42310</c:v>
                </c:pt>
                <c:pt idx="689">
                  <c:v>42311</c:v>
                </c:pt>
                <c:pt idx="690">
                  <c:v>42312</c:v>
                </c:pt>
                <c:pt idx="691">
                  <c:v>42313</c:v>
                </c:pt>
                <c:pt idx="692">
                  <c:v>42314</c:v>
                </c:pt>
                <c:pt idx="693">
                  <c:v>42317</c:v>
                </c:pt>
                <c:pt idx="694">
                  <c:v>42318</c:v>
                </c:pt>
                <c:pt idx="695">
                  <c:v>42319</c:v>
                </c:pt>
                <c:pt idx="696">
                  <c:v>42320</c:v>
                </c:pt>
                <c:pt idx="697">
                  <c:v>42321</c:v>
                </c:pt>
                <c:pt idx="698">
                  <c:v>42324</c:v>
                </c:pt>
                <c:pt idx="699">
                  <c:v>42325</c:v>
                </c:pt>
                <c:pt idx="700">
                  <c:v>42326</c:v>
                </c:pt>
                <c:pt idx="701">
                  <c:v>42327</c:v>
                </c:pt>
                <c:pt idx="702">
                  <c:v>42328</c:v>
                </c:pt>
                <c:pt idx="703">
                  <c:v>42331</c:v>
                </c:pt>
                <c:pt idx="704">
                  <c:v>42332</c:v>
                </c:pt>
                <c:pt idx="705">
                  <c:v>42333</c:v>
                </c:pt>
                <c:pt idx="706">
                  <c:v>42335</c:v>
                </c:pt>
                <c:pt idx="707">
                  <c:v>42338</c:v>
                </c:pt>
                <c:pt idx="708">
                  <c:v>42339</c:v>
                </c:pt>
                <c:pt idx="709">
                  <c:v>42340</c:v>
                </c:pt>
                <c:pt idx="710">
                  <c:v>42341</c:v>
                </c:pt>
                <c:pt idx="711">
                  <c:v>42342</c:v>
                </c:pt>
                <c:pt idx="712">
                  <c:v>42345</c:v>
                </c:pt>
                <c:pt idx="713">
                  <c:v>42346</c:v>
                </c:pt>
                <c:pt idx="714">
                  <c:v>42347</c:v>
                </c:pt>
                <c:pt idx="715">
                  <c:v>42348</c:v>
                </c:pt>
                <c:pt idx="716">
                  <c:v>42349</c:v>
                </c:pt>
                <c:pt idx="717">
                  <c:v>42352</c:v>
                </c:pt>
                <c:pt idx="718">
                  <c:v>42353</c:v>
                </c:pt>
                <c:pt idx="719">
                  <c:v>42354</c:v>
                </c:pt>
                <c:pt idx="720">
                  <c:v>42355</c:v>
                </c:pt>
                <c:pt idx="721">
                  <c:v>42356</c:v>
                </c:pt>
                <c:pt idx="722">
                  <c:v>42359</c:v>
                </c:pt>
                <c:pt idx="723">
                  <c:v>42360</c:v>
                </c:pt>
                <c:pt idx="724">
                  <c:v>42361</c:v>
                </c:pt>
                <c:pt idx="725">
                  <c:v>42362</c:v>
                </c:pt>
                <c:pt idx="726">
                  <c:v>42366</c:v>
                </c:pt>
                <c:pt idx="727">
                  <c:v>42367</c:v>
                </c:pt>
                <c:pt idx="728">
                  <c:v>42368</c:v>
                </c:pt>
                <c:pt idx="729">
                  <c:v>42369</c:v>
                </c:pt>
                <c:pt idx="730">
                  <c:v>42373</c:v>
                </c:pt>
                <c:pt idx="731">
                  <c:v>42374</c:v>
                </c:pt>
                <c:pt idx="732">
                  <c:v>42375</c:v>
                </c:pt>
                <c:pt idx="733">
                  <c:v>42376</c:v>
                </c:pt>
                <c:pt idx="734">
                  <c:v>42377</c:v>
                </c:pt>
                <c:pt idx="735">
                  <c:v>42380</c:v>
                </c:pt>
                <c:pt idx="736">
                  <c:v>42381</c:v>
                </c:pt>
                <c:pt idx="737">
                  <c:v>42382</c:v>
                </c:pt>
                <c:pt idx="738">
                  <c:v>42383</c:v>
                </c:pt>
                <c:pt idx="739">
                  <c:v>42384</c:v>
                </c:pt>
                <c:pt idx="740">
                  <c:v>42388</c:v>
                </c:pt>
                <c:pt idx="741">
                  <c:v>42389</c:v>
                </c:pt>
                <c:pt idx="742">
                  <c:v>42390</c:v>
                </c:pt>
                <c:pt idx="743">
                  <c:v>42391</c:v>
                </c:pt>
                <c:pt idx="744">
                  <c:v>42394</c:v>
                </c:pt>
                <c:pt idx="745">
                  <c:v>42395</c:v>
                </c:pt>
                <c:pt idx="746">
                  <c:v>42396</c:v>
                </c:pt>
                <c:pt idx="747">
                  <c:v>42397</c:v>
                </c:pt>
                <c:pt idx="748">
                  <c:v>42398</c:v>
                </c:pt>
                <c:pt idx="749">
                  <c:v>42401</c:v>
                </c:pt>
                <c:pt idx="750">
                  <c:v>42402</c:v>
                </c:pt>
                <c:pt idx="751">
                  <c:v>42403</c:v>
                </c:pt>
                <c:pt idx="752">
                  <c:v>42404</c:v>
                </c:pt>
                <c:pt idx="753">
                  <c:v>42405</c:v>
                </c:pt>
                <c:pt idx="754">
                  <c:v>42408</c:v>
                </c:pt>
                <c:pt idx="755">
                  <c:v>42409</c:v>
                </c:pt>
                <c:pt idx="756">
                  <c:v>42410</c:v>
                </c:pt>
                <c:pt idx="757">
                  <c:v>42411</c:v>
                </c:pt>
                <c:pt idx="758">
                  <c:v>42412</c:v>
                </c:pt>
                <c:pt idx="759">
                  <c:v>42416</c:v>
                </c:pt>
                <c:pt idx="760">
                  <c:v>42417</c:v>
                </c:pt>
                <c:pt idx="761">
                  <c:v>42418</c:v>
                </c:pt>
                <c:pt idx="762">
                  <c:v>42419</c:v>
                </c:pt>
                <c:pt idx="763">
                  <c:v>42422</c:v>
                </c:pt>
                <c:pt idx="764">
                  <c:v>42423</c:v>
                </c:pt>
                <c:pt idx="765">
                  <c:v>42424</c:v>
                </c:pt>
                <c:pt idx="766">
                  <c:v>42425</c:v>
                </c:pt>
                <c:pt idx="767">
                  <c:v>42426</c:v>
                </c:pt>
                <c:pt idx="768">
                  <c:v>42429</c:v>
                </c:pt>
                <c:pt idx="769">
                  <c:v>42430</c:v>
                </c:pt>
                <c:pt idx="770">
                  <c:v>42431</c:v>
                </c:pt>
                <c:pt idx="771">
                  <c:v>42432</c:v>
                </c:pt>
                <c:pt idx="772">
                  <c:v>42433</c:v>
                </c:pt>
                <c:pt idx="773">
                  <c:v>42436</c:v>
                </c:pt>
                <c:pt idx="774">
                  <c:v>42437</c:v>
                </c:pt>
                <c:pt idx="775">
                  <c:v>42438</c:v>
                </c:pt>
                <c:pt idx="776">
                  <c:v>42439</c:v>
                </c:pt>
                <c:pt idx="777">
                  <c:v>42440</c:v>
                </c:pt>
                <c:pt idx="778">
                  <c:v>42443</c:v>
                </c:pt>
                <c:pt idx="779">
                  <c:v>42444</c:v>
                </c:pt>
                <c:pt idx="780">
                  <c:v>42445</c:v>
                </c:pt>
                <c:pt idx="781">
                  <c:v>42446</c:v>
                </c:pt>
                <c:pt idx="782">
                  <c:v>42447</c:v>
                </c:pt>
                <c:pt idx="783">
                  <c:v>42450</c:v>
                </c:pt>
                <c:pt idx="784">
                  <c:v>42451</c:v>
                </c:pt>
                <c:pt idx="785">
                  <c:v>42452</c:v>
                </c:pt>
                <c:pt idx="786">
                  <c:v>42453</c:v>
                </c:pt>
                <c:pt idx="787">
                  <c:v>42457</c:v>
                </c:pt>
                <c:pt idx="788">
                  <c:v>42458</c:v>
                </c:pt>
                <c:pt idx="789">
                  <c:v>42459</c:v>
                </c:pt>
                <c:pt idx="790">
                  <c:v>42460</c:v>
                </c:pt>
                <c:pt idx="791">
                  <c:v>42461</c:v>
                </c:pt>
                <c:pt idx="792">
                  <c:v>42464</c:v>
                </c:pt>
                <c:pt idx="793">
                  <c:v>42465</c:v>
                </c:pt>
                <c:pt idx="794">
                  <c:v>42466</c:v>
                </c:pt>
                <c:pt idx="795">
                  <c:v>42467</c:v>
                </c:pt>
                <c:pt idx="796">
                  <c:v>42468</c:v>
                </c:pt>
                <c:pt idx="797">
                  <c:v>42471</c:v>
                </c:pt>
                <c:pt idx="798">
                  <c:v>42472</c:v>
                </c:pt>
                <c:pt idx="799">
                  <c:v>42473</c:v>
                </c:pt>
                <c:pt idx="800">
                  <c:v>42474</c:v>
                </c:pt>
                <c:pt idx="801">
                  <c:v>42475</c:v>
                </c:pt>
                <c:pt idx="802">
                  <c:v>42478</c:v>
                </c:pt>
                <c:pt idx="803">
                  <c:v>42479</c:v>
                </c:pt>
                <c:pt idx="804">
                  <c:v>42480</c:v>
                </c:pt>
                <c:pt idx="805">
                  <c:v>42481</c:v>
                </c:pt>
                <c:pt idx="806">
                  <c:v>42482</c:v>
                </c:pt>
                <c:pt idx="807">
                  <c:v>42485</c:v>
                </c:pt>
                <c:pt idx="808">
                  <c:v>42486</c:v>
                </c:pt>
                <c:pt idx="809">
                  <c:v>42487</c:v>
                </c:pt>
                <c:pt idx="810">
                  <c:v>42488</c:v>
                </c:pt>
                <c:pt idx="811">
                  <c:v>42489</c:v>
                </c:pt>
                <c:pt idx="812">
                  <c:v>42492</c:v>
                </c:pt>
                <c:pt idx="813">
                  <c:v>42493</c:v>
                </c:pt>
                <c:pt idx="814">
                  <c:v>42494</c:v>
                </c:pt>
                <c:pt idx="815">
                  <c:v>42495</c:v>
                </c:pt>
                <c:pt idx="816">
                  <c:v>42496</c:v>
                </c:pt>
                <c:pt idx="817">
                  <c:v>42499</c:v>
                </c:pt>
                <c:pt idx="818">
                  <c:v>42500</c:v>
                </c:pt>
                <c:pt idx="819">
                  <c:v>42501</c:v>
                </c:pt>
                <c:pt idx="820">
                  <c:v>42502</c:v>
                </c:pt>
                <c:pt idx="821">
                  <c:v>42503</c:v>
                </c:pt>
                <c:pt idx="822">
                  <c:v>42506</c:v>
                </c:pt>
                <c:pt idx="823">
                  <c:v>42507</c:v>
                </c:pt>
                <c:pt idx="824">
                  <c:v>42508</c:v>
                </c:pt>
                <c:pt idx="825">
                  <c:v>42509</c:v>
                </c:pt>
                <c:pt idx="826">
                  <c:v>42510</c:v>
                </c:pt>
                <c:pt idx="827">
                  <c:v>42513</c:v>
                </c:pt>
                <c:pt idx="828">
                  <c:v>42514</c:v>
                </c:pt>
                <c:pt idx="829">
                  <c:v>42515</c:v>
                </c:pt>
                <c:pt idx="830">
                  <c:v>42516</c:v>
                </c:pt>
                <c:pt idx="831">
                  <c:v>42517</c:v>
                </c:pt>
                <c:pt idx="832">
                  <c:v>42521</c:v>
                </c:pt>
                <c:pt idx="833">
                  <c:v>42522</c:v>
                </c:pt>
                <c:pt idx="834">
                  <c:v>42523</c:v>
                </c:pt>
                <c:pt idx="835">
                  <c:v>42524</c:v>
                </c:pt>
                <c:pt idx="836">
                  <c:v>42527</c:v>
                </c:pt>
                <c:pt idx="837">
                  <c:v>42528</c:v>
                </c:pt>
                <c:pt idx="838">
                  <c:v>42529</c:v>
                </c:pt>
                <c:pt idx="839">
                  <c:v>42530</c:v>
                </c:pt>
                <c:pt idx="840">
                  <c:v>42531</c:v>
                </c:pt>
                <c:pt idx="841">
                  <c:v>42534</c:v>
                </c:pt>
                <c:pt idx="842">
                  <c:v>42535</c:v>
                </c:pt>
                <c:pt idx="843">
                  <c:v>42536</c:v>
                </c:pt>
                <c:pt idx="844">
                  <c:v>42537</c:v>
                </c:pt>
                <c:pt idx="845">
                  <c:v>42538</c:v>
                </c:pt>
                <c:pt idx="846">
                  <c:v>42541</c:v>
                </c:pt>
                <c:pt idx="847">
                  <c:v>42542</c:v>
                </c:pt>
                <c:pt idx="848">
                  <c:v>42543</c:v>
                </c:pt>
                <c:pt idx="849">
                  <c:v>42544</c:v>
                </c:pt>
                <c:pt idx="850">
                  <c:v>42545</c:v>
                </c:pt>
                <c:pt idx="851">
                  <c:v>42548</c:v>
                </c:pt>
                <c:pt idx="852">
                  <c:v>42549</c:v>
                </c:pt>
                <c:pt idx="853">
                  <c:v>42550</c:v>
                </c:pt>
                <c:pt idx="854">
                  <c:v>42551</c:v>
                </c:pt>
                <c:pt idx="855">
                  <c:v>42552</c:v>
                </c:pt>
                <c:pt idx="856">
                  <c:v>42556</c:v>
                </c:pt>
                <c:pt idx="857">
                  <c:v>42557</c:v>
                </c:pt>
                <c:pt idx="858">
                  <c:v>42558</c:v>
                </c:pt>
                <c:pt idx="859">
                  <c:v>42559</c:v>
                </c:pt>
                <c:pt idx="860">
                  <c:v>42562</c:v>
                </c:pt>
                <c:pt idx="861">
                  <c:v>42563</c:v>
                </c:pt>
                <c:pt idx="862">
                  <c:v>42564</c:v>
                </c:pt>
                <c:pt idx="863">
                  <c:v>42565</c:v>
                </c:pt>
                <c:pt idx="864">
                  <c:v>42566</c:v>
                </c:pt>
                <c:pt idx="865">
                  <c:v>42569</c:v>
                </c:pt>
                <c:pt idx="866">
                  <c:v>42570</c:v>
                </c:pt>
                <c:pt idx="867">
                  <c:v>42571</c:v>
                </c:pt>
                <c:pt idx="868">
                  <c:v>42572</c:v>
                </c:pt>
                <c:pt idx="869">
                  <c:v>42573</c:v>
                </c:pt>
                <c:pt idx="870">
                  <c:v>42576</c:v>
                </c:pt>
                <c:pt idx="871">
                  <c:v>42577</c:v>
                </c:pt>
                <c:pt idx="872">
                  <c:v>42578</c:v>
                </c:pt>
                <c:pt idx="873">
                  <c:v>42579</c:v>
                </c:pt>
                <c:pt idx="874">
                  <c:v>42580</c:v>
                </c:pt>
                <c:pt idx="875">
                  <c:v>42583</c:v>
                </c:pt>
                <c:pt idx="876">
                  <c:v>42584</c:v>
                </c:pt>
                <c:pt idx="877">
                  <c:v>42585</c:v>
                </c:pt>
                <c:pt idx="878">
                  <c:v>42586</c:v>
                </c:pt>
                <c:pt idx="879">
                  <c:v>42587</c:v>
                </c:pt>
                <c:pt idx="880">
                  <c:v>42590</c:v>
                </c:pt>
                <c:pt idx="881">
                  <c:v>42591</c:v>
                </c:pt>
                <c:pt idx="882">
                  <c:v>42592</c:v>
                </c:pt>
                <c:pt idx="883">
                  <c:v>42593</c:v>
                </c:pt>
                <c:pt idx="884">
                  <c:v>42594</c:v>
                </c:pt>
                <c:pt idx="885">
                  <c:v>42597</c:v>
                </c:pt>
                <c:pt idx="886">
                  <c:v>42598</c:v>
                </c:pt>
                <c:pt idx="887">
                  <c:v>42599</c:v>
                </c:pt>
                <c:pt idx="888">
                  <c:v>42600</c:v>
                </c:pt>
                <c:pt idx="889">
                  <c:v>42601</c:v>
                </c:pt>
                <c:pt idx="890">
                  <c:v>42604</c:v>
                </c:pt>
                <c:pt idx="891">
                  <c:v>42605</c:v>
                </c:pt>
                <c:pt idx="892">
                  <c:v>42606</c:v>
                </c:pt>
                <c:pt idx="893">
                  <c:v>42607</c:v>
                </c:pt>
                <c:pt idx="894">
                  <c:v>42608</c:v>
                </c:pt>
                <c:pt idx="895">
                  <c:v>42611</c:v>
                </c:pt>
                <c:pt idx="896">
                  <c:v>42612</c:v>
                </c:pt>
                <c:pt idx="897">
                  <c:v>42613</c:v>
                </c:pt>
                <c:pt idx="898">
                  <c:v>42614</c:v>
                </c:pt>
                <c:pt idx="899">
                  <c:v>42615</c:v>
                </c:pt>
                <c:pt idx="900">
                  <c:v>42619</c:v>
                </c:pt>
                <c:pt idx="901">
                  <c:v>42620</c:v>
                </c:pt>
                <c:pt idx="902">
                  <c:v>42621</c:v>
                </c:pt>
                <c:pt idx="903">
                  <c:v>42622</c:v>
                </c:pt>
                <c:pt idx="904">
                  <c:v>42625</c:v>
                </c:pt>
                <c:pt idx="905">
                  <c:v>42626</c:v>
                </c:pt>
                <c:pt idx="906">
                  <c:v>42627</c:v>
                </c:pt>
                <c:pt idx="907">
                  <c:v>42628</c:v>
                </c:pt>
                <c:pt idx="908">
                  <c:v>42629</c:v>
                </c:pt>
                <c:pt idx="909">
                  <c:v>42632</c:v>
                </c:pt>
                <c:pt idx="910">
                  <c:v>42633</c:v>
                </c:pt>
                <c:pt idx="911">
                  <c:v>42634</c:v>
                </c:pt>
                <c:pt idx="912">
                  <c:v>42635</c:v>
                </c:pt>
                <c:pt idx="913">
                  <c:v>42636</c:v>
                </c:pt>
                <c:pt idx="914">
                  <c:v>42639</c:v>
                </c:pt>
                <c:pt idx="915">
                  <c:v>42640</c:v>
                </c:pt>
                <c:pt idx="916">
                  <c:v>42641</c:v>
                </c:pt>
                <c:pt idx="917">
                  <c:v>42642</c:v>
                </c:pt>
                <c:pt idx="918">
                  <c:v>42643</c:v>
                </c:pt>
                <c:pt idx="919">
                  <c:v>42646</c:v>
                </c:pt>
                <c:pt idx="920">
                  <c:v>42647</c:v>
                </c:pt>
                <c:pt idx="921">
                  <c:v>42648</c:v>
                </c:pt>
                <c:pt idx="922">
                  <c:v>42649</c:v>
                </c:pt>
                <c:pt idx="923">
                  <c:v>42650</c:v>
                </c:pt>
                <c:pt idx="924">
                  <c:v>42653</c:v>
                </c:pt>
                <c:pt idx="925">
                  <c:v>42654</c:v>
                </c:pt>
                <c:pt idx="926">
                  <c:v>42655</c:v>
                </c:pt>
                <c:pt idx="927">
                  <c:v>42656</c:v>
                </c:pt>
                <c:pt idx="928">
                  <c:v>42657</c:v>
                </c:pt>
                <c:pt idx="929">
                  <c:v>42660</c:v>
                </c:pt>
                <c:pt idx="930">
                  <c:v>42661</c:v>
                </c:pt>
                <c:pt idx="931">
                  <c:v>42662</c:v>
                </c:pt>
                <c:pt idx="932">
                  <c:v>42663</c:v>
                </c:pt>
                <c:pt idx="933">
                  <c:v>42664</c:v>
                </c:pt>
                <c:pt idx="934">
                  <c:v>42667</c:v>
                </c:pt>
                <c:pt idx="935">
                  <c:v>42668</c:v>
                </c:pt>
                <c:pt idx="936">
                  <c:v>42669</c:v>
                </c:pt>
                <c:pt idx="937">
                  <c:v>42670</c:v>
                </c:pt>
                <c:pt idx="938">
                  <c:v>42671</c:v>
                </c:pt>
                <c:pt idx="939">
                  <c:v>42674</c:v>
                </c:pt>
                <c:pt idx="940">
                  <c:v>42675</c:v>
                </c:pt>
                <c:pt idx="941">
                  <c:v>42676</c:v>
                </c:pt>
                <c:pt idx="942">
                  <c:v>42677</c:v>
                </c:pt>
                <c:pt idx="943">
                  <c:v>42678</c:v>
                </c:pt>
                <c:pt idx="944">
                  <c:v>42681</c:v>
                </c:pt>
                <c:pt idx="945">
                  <c:v>42682</c:v>
                </c:pt>
                <c:pt idx="946">
                  <c:v>42683</c:v>
                </c:pt>
                <c:pt idx="947">
                  <c:v>42684</c:v>
                </c:pt>
                <c:pt idx="948">
                  <c:v>42685</c:v>
                </c:pt>
                <c:pt idx="949">
                  <c:v>42688</c:v>
                </c:pt>
                <c:pt idx="950">
                  <c:v>42689</c:v>
                </c:pt>
                <c:pt idx="951">
                  <c:v>42690</c:v>
                </c:pt>
                <c:pt idx="952">
                  <c:v>42691</c:v>
                </c:pt>
                <c:pt idx="953">
                  <c:v>42692</c:v>
                </c:pt>
                <c:pt idx="954">
                  <c:v>42695</c:v>
                </c:pt>
                <c:pt idx="955">
                  <c:v>42696</c:v>
                </c:pt>
                <c:pt idx="956">
                  <c:v>42697</c:v>
                </c:pt>
                <c:pt idx="957">
                  <c:v>42699</c:v>
                </c:pt>
                <c:pt idx="958">
                  <c:v>42702</c:v>
                </c:pt>
                <c:pt idx="959">
                  <c:v>42703</c:v>
                </c:pt>
                <c:pt idx="960">
                  <c:v>42704</c:v>
                </c:pt>
                <c:pt idx="961">
                  <c:v>42705</c:v>
                </c:pt>
                <c:pt idx="962">
                  <c:v>42706</c:v>
                </c:pt>
                <c:pt idx="963">
                  <c:v>42709</c:v>
                </c:pt>
                <c:pt idx="964">
                  <c:v>42710</c:v>
                </c:pt>
                <c:pt idx="965">
                  <c:v>42711</c:v>
                </c:pt>
                <c:pt idx="966">
                  <c:v>42712</c:v>
                </c:pt>
                <c:pt idx="967">
                  <c:v>42713</c:v>
                </c:pt>
                <c:pt idx="968">
                  <c:v>42716</c:v>
                </c:pt>
                <c:pt idx="969">
                  <c:v>42717</c:v>
                </c:pt>
                <c:pt idx="970">
                  <c:v>42718</c:v>
                </c:pt>
                <c:pt idx="971">
                  <c:v>42719</c:v>
                </c:pt>
                <c:pt idx="972">
                  <c:v>42720</c:v>
                </c:pt>
                <c:pt idx="973">
                  <c:v>42723</c:v>
                </c:pt>
                <c:pt idx="974">
                  <c:v>42724</c:v>
                </c:pt>
                <c:pt idx="975">
                  <c:v>42725</c:v>
                </c:pt>
                <c:pt idx="976">
                  <c:v>42726</c:v>
                </c:pt>
                <c:pt idx="977">
                  <c:v>42727</c:v>
                </c:pt>
                <c:pt idx="978">
                  <c:v>42731</c:v>
                </c:pt>
                <c:pt idx="979">
                  <c:v>42732</c:v>
                </c:pt>
                <c:pt idx="980">
                  <c:v>42733</c:v>
                </c:pt>
                <c:pt idx="981">
                  <c:v>42734</c:v>
                </c:pt>
                <c:pt idx="982">
                  <c:v>42738</c:v>
                </c:pt>
                <c:pt idx="983">
                  <c:v>42739</c:v>
                </c:pt>
                <c:pt idx="984">
                  <c:v>42740</c:v>
                </c:pt>
                <c:pt idx="985">
                  <c:v>42741</c:v>
                </c:pt>
                <c:pt idx="986">
                  <c:v>42744</c:v>
                </c:pt>
                <c:pt idx="987">
                  <c:v>42745</c:v>
                </c:pt>
                <c:pt idx="988">
                  <c:v>42746</c:v>
                </c:pt>
                <c:pt idx="989">
                  <c:v>42747</c:v>
                </c:pt>
                <c:pt idx="990">
                  <c:v>42748</c:v>
                </c:pt>
                <c:pt idx="991">
                  <c:v>42752</c:v>
                </c:pt>
                <c:pt idx="992">
                  <c:v>42753</c:v>
                </c:pt>
                <c:pt idx="993">
                  <c:v>42754</c:v>
                </c:pt>
                <c:pt idx="994">
                  <c:v>42755</c:v>
                </c:pt>
                <c:pt idx="995">
                  <c:v>42758</c:v>
                </c:pt>
                <c:pt idx="996">
                  <c:v>42759</c:v>
                </c:pt>
                <c:pt idx="997">
                  <c:v>42760</c:v>
                </c:pt>
                <c:pt idx="998">
                  <c:v>42761</c:v>
                </c:pt>
                <c:pt idx="999">
                  <c:v>42762</c:v>
                </c:pt>
                <c:pt idx="1000">
                  <c:v>42765</c:v>
                </c:pt>
                <c:pt idx="1001">
                  <c:v>42766</c:v>
                </c:pt>
                <c:pt idx="1002">
                  <c:v>42767</c:v>
                </c:pt>
                <c:pt idx="1003">
                  <c:v>42768</c:v>
                </c:pt>
                <c:pt idx="1004">
                  <c:v>42769</c:v>
                </c:pt>
                <c:pt idx="1005">
                  <c:v>42772</c:v>
                </c:pt>
                <c:pt idx="1006">
                  <c:v>42773</c:v>
                </c:pt>
                <c:pt idx="1007">
                  <c:v>42774</c:v>
                </c:pt>
                <c:pt idx="1008">
                  <c:v>42775</c:v>
                </c:pt>
                <c:pt idx="1009">
                  <c:v>42776</c:v>
                </c:pt>
                <c:pt idx="1010">
                  <c:v>42779</c:v>
                </c:pt>
                <c:pt idx="1011">
                  <c:v>42780</c:v>
                </c:pt>
                <c:pt idx="1012">
                  <c:v>42781</c:v>
                </c:pt>
                <c:pt idx="1013">
                  <c:v>42782</c:v>
                </c:pt>
                <c:pt idx="1014">
                  <c:v>42783</c:v>
                </c:pt>
                <c:pt idx="1015">
                  <c:v>42787</c:v>
                </c:pt>
                <c:pt idx="1016">
                  <c:v>42788</c:v>
                </c:pt>
                <c:pt idx="1017">
                  <c:v>42789</c:v>
                </c:pt>
                <c:pt idx="1018">
                  <c:v>42790</c:v>
                </c:pt>
                <c:pt idx="1019">
                  <c:v>42793</c:v>
                </c:pt>
                <c:pt idx="1020">
                  <c:v>42794</c:v>
                </c:pt>
                <c:pt idx="1021">
                  <c:v>42795</c:v>
                </c:pt>
                <c:pt idx="1022">
                  <c:v>42796</c:v>
                </c:pt>
                <c:pt idx="1023">
                  <c:v>42797</c:v>
                </c:pt>
                <c:pt idx="1024">
                  <c:v>42800</c:v>
                </c:pt>
                <c:pt idx="1025">
                  <c:v>42801</c:v>
                </c:pt>
                <c:pt idx="1026">
                  <c:v>42802</c:v>
                </c:pt>
                <c:pt idx="1027">
                  <c:v>42803</c:v>
                </c:pt>
                <c:pt idx="1028">
                  <c:v>42804</c:v>
                </c:pt>
                <c:pt idx="1029">
                  <c:v>42807</c:v>
                </c:pt>
                <c:pt idx="1030">
                  <c:v>42808</c:v>
                </c:pt>
                <c:pt idx="1031">
                  <c:v>42809</c:v>
                </c:pt>
                <c:pt idx="1032">
                  <c:v>42810</c:v>
                </c:pt>
                <c:pt idx="1033">
                  <c:v>42811</c:v>
                </c:pt>
                <c:pt idx="1034">
                  <c:v>42814</c:v>
                </c:pt>
                <c:pt idx="1035">
                  <c:v>42815</c:v>
                </c:pt>
                <c:pt idx="1036">
                  <c:v>42816</c:v>
                </c:pt>
                <c:pt idx="1037">
                  <c:v>42817</c:v>
                </c:pt>
                <c:pt idx="1038">
                  <c:v>42818</c:v>
                </c:pt>
                <c:pt idx="1039">
                  <c:v>42821</c:v>
                </c:pt>
                <c:pt idx="1040">
                  <c:v>42822</c:v>
                </c:pt>
                <c:pt idx="1041">
                  <c:v>42823</c:v>
                </c:pt>
                <c:pt idx="1042">
                  <c:v>42824</c:v>
                </c:pt>
                <c:pt idx="1043">
                  <c:v>42825</c:v>
                </c:pt>
                <c:pt idx="1044">
                  <c:v>42828</c:v>
                </c:pt>
                <c:pt idx="1045">
                  <c:v>42829</c:v>
                </c:pt>
                <c:pt idx="1046">
                  <c:v>42830</c:v>
                </c:pt>
                <c:pt idx="1047">
                  <c:v>42831</c:v>
                </c:pt>
                <c:pt idx="1048">
                  <c:v>42832</c:v>
                </c:pt>
                <c:pt idx="1049">
                  <c:v>42835</c:v>
                </c:pt>
                <c:pt idx="1050">
                  <c:v>42836</c:v>
                </c:pt>
                <c:pt idx="1051">
                  <c:v>42837</c:v>
                </c:pt>
                <c:pt idx="1052">
                  <c:v>42838</c:v>
                </c:pt>
                <c:pt idx="1053">
                  <c:v>42842</c:v>
                </c:pt>
                <c:pt idx="1054">
                  <c:v>42843</c:v>
                </c:pt>
                <c:pt idx="1055">
                  <c:v>42844</c:v>
                </c:pt>
                <c:pt idx="1056">
                  <c:v>42845</c:v>
                </c:pt>
                <c:pt idx="1057">
                  <c:v>42846</c:v>
                </c:pt>
                <c:pt idx="1058">
                  <c:v>42849</c:v>
                </c:pt>
                <c:pt idx="1059">
                  <c:v>42850</c:v>
                </c:pt>
                <c:pt idx="1060">
                  <c:v>42851</c:v>
                </c:pt>
                <c:pt idx="1061">
                  <c:v>42852</c:v>
                </c:pt>
                <c:pt idx="1062">
                  <c:v>42853</c:v>
                </c:pt>
                <c:pt idx="1063">
                  <c:v>42856</c:v>
                </c:pt>
                <c:pt idx="1064">
                  <c:v>42857</c:v>
                </c:pt>
                <c:pt idx="1065">
                  <c:v>42858</c:v>
                </c:pt>
                <c:pt idx="1066">
                  <c:v>42859</c:v>
                </c:pt>
                <c:pt idx="1067">
                  <c:v>42860</c:v>
                </c:pt>
                <c:pt idx="1068">
                  <c:v>42863</c:v>
                </c:pt>
                <c:pt idx="1069">
                  <c:v>42864</c:v>
                </c:pt>
                <c:pt idx="1070">
                  <c:v>42865</c:v>
                </c:pt>
                <c:pt idx="1071">
                  <c:v>42866</c:v>
                </c:pt>
                <c:pt idx="1072">
                  <c:v>42867</c:v>
                </c:pt>
                <c:pt idx="1073">
                  <c:v>42870</c:v>
                </c:pt>
                <c:pt idx="1074">
                  <c:v>42871</c:v>
                </c:pt>
                <c:pt idx="1075">
                  <c:v>42872</c:v>
                </c:pt>
                <c:pt idx="1076">
                  <c:v>42873</c:v>
                </c:pt>
                <c:pt idx="1077">
                  <c:v>42874</c:v>
                </c:pt>
                <c:pt idx="1078">
                  <c:v>42877</c:v>
                </c:pt>
                <c:pt idx="1079">
                  <c:v>42878</c:v>
                </c:pt>
                <c:pt idx="1080">
                  <c:v>42879</c:v>
                </c:pt>
                <c:pt idx="1081">
                  <c:v>42880</c:v>
                </c:pt>
                <c:pt idx="1082">
                  <c:v>42881</c:v>
                </c:pt>
                <c:pt idx="1083">
                  <c:v>42885</c:v>
                </c:pt>
                <c:pt idx="1084">
                  <c:v>42886</c:v>
                </c:pt>
                <c:pt idx="1085">
                  <c:v>42887</c:v>
                </c:pt>
                <c:pt idx="1086">
                  <c:v>42888</c:v>
                </c:pt>
                <c:pt idx="1087">
                  <c:v>42891</c:v>
                </c:pt>
                <c:pt idx="1088">
                  <c:v>42892</c:v>
                </c:pt>
                <c:pt idx="1089">
                  <c:v>42893</c:v>
                </c:pt>
                <c:pt idx="1090">
                  <c:v>42894</c:v>
                </c:pt>
                <c:pt idx="1091">
                  <c:v>42895</c:v>
                </c:pt>
                <c:pt idx="1092">
                  <c:v>42898</c:v>
                </c:pt>
                <c:pt idx="1093">
                  <c:v>42899</c:v>
                </c:pt>
                <c:pt idx="1094">
                  <c:v>42900</c:v>
                </c:pt>
                <c:pt idx="1095">
                  <c:v>42901</c:v>
                </c:pt>
                <c:pt idx="1096">
                  <c:v>42902</c:v>
                </c:pt>
                <c:pt idx="1097">
                  <c:v>42905</c:v>
                </c:pt>
                <c:pt idx="1098">
                  <c:v>42906</c:v>
                </c:pt>
                <c:pt idx="1099">
                  <c:v>42907</c:v>
                </c:pt>
                <c:pt idx="1100">
                  <c:v>42908</c:v>
                </c:pt>
                <c:pt idx="1101">
                  <c:v>42909</c:v>
                </c:pt>
                <c:pt idx="1102">
                  <c:v>42912</c:v>
                </c:pt>
                <c:pt idx="1103">
                  <c:v>42913</c:v>
                </c:pt>
                <c:pt idx="1104">
                  <c:v>42914</c:v>
                </c:pt>
                <c:pt idx="1105">
                  <c:v>42915</c:v>
                </c:pt>
                <c:pt idx="1106">
                  <c:v>42916</c:v>
                </c:pt>
                <c:pt idx="1107">
                  <c:v>42919</c:v>
                </c:pt>
                <c:pt idx="1108">
                  <c:v>42921</c:v>
                </c:pt>
                <c:pt idx="1109">
                  <c:v>42922</c:v>
                </c:pt>
                <c:pt idx="1110">
                  <c:v>42923</c:v>
                </c:pt>
                <c:pt idx="1111">
                  <c:v>42926</c:v>
                </c:pt>
                <c:pt idx="1112">
                  <c:v>42927</c:v>
                </c:pt>
                <c:pt idx="1113">
                  <c:v>42928</c:v>
                </c:pt>
                <c:pt idx="1114">
                  <c:v>42929</c:v>
                </c:pt>
                <c:pt idx="1115">
                  <c:v>42930</c:v>
                </c:pt>
                <c:pt idx="1116">
                  <c:v>42933</c:v>
                </c:pt>
                <c:pt idx="1117">
                  <c:v>42934</c:v>
                </c:pt>
                <c:pt idx="1118">
                  <c:v>42935</c:v>
                </c:pt>
                <c:pt idx="1119">
                  <c:v>42936</c:v>
                </c:pt>
                <c:pt idx="1120">
                  <c:v>42937</c:v>
                </c:pt>
                <c:pt idx="1121">
                  <c:v>42940</c:v>
                </c:pt>
                <c:pt idx="1122">
                  <c:v>42941</c:v>
                </c:pt>
                <c:pt idx="1123">
                  <c:v>42942</c:v>
                </c:pt>
                <c:pt idx="1124">
                  <c:v>42943</c:v>
                </c:pt>
                <c:pt idx="1125">
                  <c:v>42944</c:v>
                </c:pt>
                <c:pt idx="1126">
                  <c:v>42947</c:v>
                </c:pt>
                <c:pt idx="1127">
                  <c:v>42948</c:v>
                </c:pt>
                <c:pt idx="1128">
                  <c:v>42949</c:v>
                </c:pt>
                <c:pt idx="1129">
                  <c:v>42950</c:v>
                </c:pt>
                <c:pt idx="1130">
                  <c:v>42951</c:v>
                </c:pt>
                <c:pt idx="1131">
                  <c:v>42954</c:v>
                </c:pt>
                <c:pt idx="1132">
                  <c:v>42955</c:v>
                </c:pt>
                <c:pt idx="1133">
                  <c:v>42956</c:v>
                </c:pt>
                <c:pt idx="1134">
                  <c:v>42957</c:v>
                </c:pt>
                <c:pt idx="1135">
                  <c:v>42958</c:v>
                </c:pt>
                <c:pt idx="1136">
                  <c:v>42961</c:v>
                </c:pt>
                <c:pt idx="1137">
                  <c:v>42962</c:v>
                </c:pt>
                <c:pt idx="1138">
                  <c:v>42963</c:v>
                </c:pt>
                <c:pt idx="1139">
                  <c:v>42964</c:v>
                </c:pt>
                <c:pt idx="1140">
                  <c:v>42965</c:v>
                </c:pt>
                <c:pt idx="1141">
                  <c:v>42968</c:v>
                </c:pt>
                <c:pt idx="1142">
                  <c:v>42969</c:v>
                </c:pt>
                <c:pt idx="1143">
                  <c:v>42970</c:v>
                </c:pt>
                <c:pt idx="1144">
                  <c:v>42971</c:v>
                </c:pt>
                <c:pt idx="1145">
                  <c:v>42972</c:v>
                </c:pt>
                <c:pt idx="1146">
                  <c:v>42975</c:v>
                </c:pt>
                <c:pt idx="1147">
                  <c:v>42976</c:v>
                </c:pt>
                <c:pt idx="1148">
                  <c:v>42977</c:v>
                </c:pt>
                <c:pt idx="1149">
                  <c:v>42978</c:v>
                </c:pt>
                <c:pt idx="1150">
                  <c:v>42979</c:v>
                </c:pt>
                <c:pt idx="1151">
                  <c:v>42983</c:v>
                </c:pt>
                <c:pt idx="1152">
                  <c:v>42984</c:v>
                </c:pt>
                <c:pt idx="1153">
                  <c:v>42985</c:v>
                </c:pt>
                <c:pt idx="1154">
                  <c:v>42986</c:v>
                </c:pt>
                <c:pt idx="1155">
                  <c:v>42989</c:v>
                </c:pt>
                <c:pt idx="1156">
                  <c:v>42990</c:v>
                </c:pt>
                <c:pt idx="1157">
                  <c:v>42991</c:v>
                </c:pt>
                <c:pt idx="1158">
                  <c:v>42992</c:v>
                </c:pt>
                <c:pt idx="1159">
                  <c:v>42993</c:v>
                </c:pt>
                <c:pt idx="1160">
                  <c:v>42996</c:v>
                </c:pt>
                <c:pt idx="1161">
                  <c:v>42997</c:v>
                </c:pt>
                <c:pt idx="1162">
                  <c:v>42998</c:v>
                </c:pt>
                <c:pt idx="1163">
                  <c:v>42999</c:v>
                </c:pt>
                <c:pt idx="1164">
                  <c:v>43000</c:v>
                </c:pt>
                <c:pt idx="1165">
                  <c:v>43003</c:v>
                </c:pt>
                <c:pt idx="1166">
                  <c:v>43004</c:v>
                </c:pt>
                <c:pt idx="1167">
                  <c:v>43005</c:v>
                </c:pt>
                <c:pt idx="1168">
                  <c:v>43006</c:v>
                </c:pt>
                <c:pt idx="1169">
                  <c:v>43007</c:v>
                </c:pt>
                <c:pt idx="1170">
                  <c:v>43010</c:v>
                </c:pt>
                <c:pt idx="1171">
                  <c:v>43011</c:v>
                </c:pt>
                <c:pt idx="1172">
                  <c:v>43012</c:v>
                </c:pt>
                <c:pt idx="1173">
                  <c:v>43013</c:v>
                </c:pt>
                <c:pt idx="1174">
                  <c:v>43014</c:v>
                </c:pt>
                <c:pt idx="1175">
                  <c:v>43017</c:v>
                </c:pt>
                <c:pt idx="1176">
                  <c:v>43018</c:v>
                </c:pt>
                <c:pt idx="1177">
                  <c:v>43019</c:v>
                </c:pt>
                <c:pt idx="1178">
                  <c:v>43020</c:v>
                </c:pt>
                <c:pt idx="1179">
                  <c:v>43021</c:v>
                </c:pt>
                <c:pt idx="1180">
                  <c:v>43024</c:v>
                </c:pt>
                <c:pt idx="1181">
                  <c:v>43025</c:v>
                </c:pt>
                <c:pt idx="1182">
                  <c:v>43026</c:v>
                </c:pt>
                <c:pt idx="1183">
                  <c:v>43027</c:v>
                </c:pt>
                <c:pt idx="1184">
                  <c:v>43028</c:v>
                </c:pt>
                <c:pt idx="1185">
                  <c:v>43031</c:v>
                </c:pt>
                <c:pt idx="1186">
                  <c:v>43032</c:v>
                </c:pt>
                <c:pt idx="1187">
                  <c:v>43033</c:v>
                </c:pt>
                <c:pt idx="1188">
                  <c:v>43034</c:v>
                </c:pt>
                <c:pt idx="1189">
                  <c:v>43035</c:v>
                </c:pt>
                <c:pt idx="1190">
                  <c:v>43038</c:v>
                </c:pt>
                <c:pt idx="1191">
                  <c:v>43039</c:v>
                </c:pt>
                <c:pt idx="1192">
                  <c:v>43040</c:v>
                </c:pt>
                <c:pt idx="1193">
                  <c:v>43041</c:v>
                </c:pt>
                <c:pt idx="1194">
                  <c:v>43042</c:v>
                </c:pt>
                <c:pt idx="1195">
                  <c:v>43045</c:v>
                </c:pt>
                <c:pt idx="1196">
                  <c:v>43046</c:v>
                </c:pt>
                <c:pt idx="1197">
                  <c:v>43047</c:v>
                </c:pt>
                <c:pt idx="1198">
                  <c:v>43048</c:v>
                </c:pt>
                <c:pt idx="1199">
                  <c:v>43049</c:v>
                </c:pt>
                <c:pt idx="1200">
                  <c:v>43052</c:v>
                </c:pt>
                <c:pt idx="1201">
                  <c:v>43053</c:v>
                </c:pt>
                <c:pt idx="1202">
                  <c:v>43054</c:v>
                </c:pt>
                <c:pt idx="1203">
                  <c:v>43055</c:v>
                </c:pt>
                <c:pt idx="1204">
                  <c:v>43056</c:v>
                </c:pt>
                <c:pt idx="1205">
                  <c:v>43059</c:v>
                </c:pt>
                <c:pt idx="1206">
                  <c:v>43060</c:v>
                </c:pt>
                <c:pt idx="1207">
                  <c:v>43061</c:v>
                </c:pt>
                <c:pt idx="1208">
                  <c:v>43063</c:v>
                </c:pt>
                <c:pt idx="1209">
                  <c:v>43066</c:v>
                </c:pt>
                <c:pt idx="1210">
                  <c:v>43067</c:v>
                </c:pt>
                <c:pt idx="1211">
                  <c:v>43068</c:v>
                </c:pt>
                <c:pt idx="1212">
                  <c:v>43069</c:v>
                </c:pt>
                <c:pt idx="1213">
                  <c:v>43070</c:v>
                </c:pt>
                <c:pt idx="1214">
                  <c:v>43073</c:v>
                </c:pt>
                <c:pt idx="1215">
                  <c:v>43074</c:v>
                </c:pt>
                <c:pt idx="1216">
                  <c:v>43075</c:v>
                </c:pt>
                <c:pt idx="1217">
                  <c:v>43076</c:v>
                </c:pt>
                <c:pt idx="1218">
                  <c:v>43077</c:v>
                </c:pt>
                <c:pt idx="1219">
                  <c:v>43080</c:v>
                </c:pt>
                <c:pt idx="1220">
                  <c:v>43081</c:v>
                </c:pt>
                <c:pt idx="1221">
                  <c:v>43082</c:v>
                </c:pt>
                <c:pt idx="1222">
                  <c:v>43083</c:v>
                </c:pt>
                <c:pt idx="1223">
                  <c:v>43084</c:v>
                </c:pt>
                <c:pt idx="1224">
                  <c:v>43087</c:v>
                </c:pt>
                <c:pt idx="1225">
                  <c:v>43088</c:v>
                </c:pt>
                <c:pt idx="1226">
                  <c:v>43089</c:v>
                </c:pt>
                <c:pt idx="1227">
                  <c:v>43090</c:v>
                </c:pt>
                <c:pt idx="1228">
                  <c:v>43091</c:v>
                </c:pt>
                <c:pt idx="1229">
                  <c:v>43095</c:v>
                </c:pt>
                <c:pt idx="1230">
                  <c:v>43096</c:v>
                </c:pt>
                <c:pt idx="1231">
                  <c:v>43097</c:v>
                </c:pt>
                <c:pt idx="1232">
                  <c:v>43098</c:v>
                </c:pt>
                <c:pt idx="1233">
                  <c:v>43102</c:v>
                </c:pt>
                <c:pt idx="1234">
                  <c:v>43103</c:v>
                </c:pt>
                <c:pt idx="1235">
                  <c:v>43104</c:v>
                </c:pt>
                <c:pt idx="1236">
                  <c:v>43105</c:v>
                </c:pt>
                <c:pt idx="1237">
                  <c:v>43108</c:v>
                </c:pt>
                <c:pt idx="1238">
                  <c:v>43109</c:v>
                </c:pt>
                <c:pt idx="1239">
                  <c:v>43110</c:v>
                </c:pt>
                <c:pt idx="1240">
                  <c:v>43111</c:v>
                </c:pt>
                <c:pt idx="1241">
                  <c:v>43112</c:v>
                </c:pt>
                <c:pt idx="1242">
                  <c:v>43116</c:v>
                </c:pt>
                <c:pt idx="1243">
                  <c:v>43117</c:v>
                </c:pt>
                <c:pt idx="1244">
                  <c:v>43118</c:v>
                </c:pt>
                <c:pt idx="1245">
                  <c:v>43119</c:v>
                </c:pt>
                <c:pt idx="1246">
                  <c:v>43122</c:v>
                </c:pt>
                <c:pt idx="1247">
                  <c:v>43123</c:v>
                </c:pt>
                <c:pt idx="1248">
                  <c:v>43124</c:v>
                </c:pt>
                <c:pt idx="1249">
                  <c:v>43125</c:v>
                </c:pt>
                <c:pt idx="1250">
                  <c:v>43126</c:v>
                </c:pt>
                <c:pt idx="1251">
                  <c:v>43129</c:v>
                </c:pt>
                <c:pt idx="1252">
                  <c:v>43130</c:v>
                </c:pt>
                <c:pt idx="1253">
                  <c:v>43131</c:v>
                </c:pt>
                <c:pt idx="1254">
                  <c:v>43132</c:v>
                </c:pt>
                <c:pt idx="1255">
                  <c:v>43133</c:v>
                </c:pt>
                <c:pt idx="1256">
                  <c:v>43136</c:v>
                </c:pt>
                <c:pt idx="1257">
                  <c:v>43137</c:v>
                </c:pt>
                <c:pt idx="1258">
                  <c:v>43138</c:v>
                </c:pt>
              </c:numCache>
            </c:numRef>
          </c:cat>
          <c:val>
            <c:numRef>
              <c:f>'All Stocks KPI'!$L$4:$L$1262</c:f>
              <c:numCache>
                <c:formatCode>General</c:formatCode>
                <c:ptCount val="1259"/>
                <c:pt idx="0">
                  <c:v>67.854200000000006</c:v>
                </c:pt>
                <c:pt idx="1">
                  <c:v>68.561400000000006</c:v>
                </c:pt>
                <c:pt idx="2">
                  <c:v>66.842799999999997</c:v>
                </c:pt>
                <c:pt idx="3">
                  <c:v>66.715599999999995</c:v>
                </c:pt>
                <c:pt idx="4">
                  <c:v>66.655600000000007</c:v>
                </c:pt>
                <c:pt idx="5">
                  <c:v>65.737099999999998</c:v>
                </c:pt>
                <c:pt idx="6">
                  <c:v>65.712800000000001</c:v>
                </c:pt>
                <c:pt idx="7">
                  <c:v>64.121399999999994</c:v>
                </c:pt>
                <c:pt idx="8">
                  <c:v>63.722799999999999</c:v>
                </c:pt>
                <c:pt idx="9">
                  <c:v>64.401399999999995</c:v>
                </c:pt>
                <c:pt idx="10">
                  <c:v>63.257100000000001</c:v>
                </c:pt>
                <c:pt idx="11">
                  <c:v>64.138499999999993</c:v>
                </c:pt>
                <c:pt idx="12">
                  <c:v>63.509900000000002</c:v>
                </c:pt>
                <c:pt idx="13">
                  <c:v>63.057099999999998</c:v>
                </c:pt>
                <c:pt idx="14">
                  <c:v>61.495699999999999</c:v>
                </c:pt>
                <c:pt idx="15">
                  <c:v>60.007100000000001</c:v>
                </c:pt>
                <c:pt idx="16">
                  <c:v>61.591900000000003</c:v>
                </c:pt>
                <c:pt idx="17">
                  <c:v>60.808799999999998</c:v>
                </c:pt>
                <c:pt idx="18">
                  <c:v>61.511699999999998</c:v>
                </c:pt>
                <c:pt idx="19">
                  <c:v>61.674199999999999</c:v>
                </c:pt>
                <c:pt idx="20">
                  <c:v>62.552799999999998</c:v>
                </c:pt>
                <c:pt idx="21">
                  <c:v>61.2042</c:v>
                </c:pt>
                <c:pt idx="22">
                  <c:v>61.192799999999998</c:v>
                </c:pt>
                <c:pt idx="23">
                  <c:v>61.785699999999999</c:v>
                </c:pt>
                <c:pt idx="24">
                  <c:v>63.379899999999999</c:v>
                </c:pt>
                <c:pt idx="25">
                  <c:v>65.102800000000002</c:v>
                </c:pt>
                <c:pt idx="26">
                  <c:v>64.927099999999996</c:v>
                </c:pt>
                <c:pt idx="27">
                  <c:v>64.582800000000006</c:v>
                </c:pt>
                <c:pt idx="28">
                  <c:v>64.675600000000003</c:v>
                </c:pt>
                <c:pt idx="29">
                  <c:v>65.987099999999998</c:v>
                </c:pt>
                <c:pt idx="30">
                  <c:v>66.2256</c:v>
                </c:pt>
                <c:pt idx="31">
                  <c:v>65.876499999999993</c:v>
                </c:pt>
                <c:pt idx="32">
                  <c:v>64.582800000000006</c:v>
                </c:pt>
                <c:pt idx="33">
                  <c:v>63.237099999999998</c:v>
                </c:pt>
                <c:pt idx="34">
                  <c:v>61.272799999999997</c:v>
                </c:pt>
                <c:pt idx="35">
                  <c:v>61.398800000000001</c:v>
                </c:pt>
                <c:pt idx="36">
                  <c:v>61.712800000000001</c:v>
                </c:pt>
                <c:pt idx="37">
                  <c:v>61.102800000000002</c:v>
                </c:pt>
                <c:pt idx="38">
                  <c:v>60.457099999999997</c:v>
                </c:pt>
                <c:pt idx="39">
                  <c:v>60.887099999999997</c:v>
                </c:pt>
                <c:pt idx="40">
                  <c:v>60.997100000000003</c:v>
                </c:pt>
                <c:pt idx="41">
                  <c:v>62.241399999999999</c:v>
                </c:pt>
                <c:pt idx="42">
                  <c:v>62.0471</c:v>
                </c:pt>
                <c:pt idx="43">
                  <c:v>61.399900000000002</c:v>
                </c:pt>
                <c:pt idx="44">
                  <c:v>59.978499999999997</c:v>
                </c:pt>
                <c:pt idx="45">
                  <c:v>60.891399999999997</c:v>
                </c:pt>
                <c:pt idx="46">
                  <c:v>57.5428</c:v>
                </c:pt>
                <c:pt idx="47">
                  <c:v>56.007100000000001</c:v>
                </c:pt>
                <c:pt idx="48">
                  <c:v>55.789900000000003</c:v>
                </c:pt>
                <c:pt idx="49">
                  <c:v>56.952800000000003</c:v>
                </c:pt>
                <c:pt idx="50">
                  <c:v>58.018500000000003</c:v>
                </c:pt>
                <c:pt idx="51">
                  <c:v>57.923099999999998</c:v>
                </c:pt>
                <c:pt idx="52">
                  <c:v>58.3399</c:v>
                </c:pt>
                <c:pt idx="53">
                  <c:v>59.600700000000003</c:v>
                </c:pt>
                <c:pt idx="54">
                  <c:v>61.445700000000002</c:v>
                </c:pt>
                <c:pt idx="55">
                  <c:v>63.254199999999997</c:v>
                </c:pt>
                <c:pt idx="56">
                  <c:v>62.755699999999997</c:v>
                </c:pt>
                <c:pt idx="57">
                  <c:v>63.645699999999998</c:v>
                </c:pt>
                <c:pt idx="58">
                  <c:v>64.282799999999995</c:v>
                </c:pt>
                <c:pt idx="59">
                  <c:v>65.815600000000003</c:v>
                </c:pt>
                <c:pt idx="60">
                  <c:v>65.522499999999994</c:v>
                </c:pt>
                <c:pt idx="61">
                  <c:v>66.262799999999999</c:v>
                </c:pt>
                <c:pt idx="62">
                  <c:v>65.252799999999993</c:v>
                </c:pt>
                <c:pt idx="63">
                  <c:v>64.709900000000005</c:v>
                </c:pt>
                <c:pt idx="64">
                  <c:v>64.962800000000001</c:v>
                </c:pt>
                <c:pt idx="65">
                  <c:v>63.408499999999997</c:v>
                </c:pt>
                <c:pt idx="66">
                  <c:v>61.264200000000002</c:v>
                </c:pt>
                <c:pt idx="67">
                  <c:v>62.082500000000003</c:v>
                </c:pt>
                <c:pt idx="68">
                  <c:v>61.894199999999998</c:v>
                </c:pt>
                <c:pt idx="69">
                  <c:v>63.275700000000001</c:v>
                </c:pt>
                <c:pt idx="70">
                  <c:v>62.808500000000002</c:v>
                </c:pt>
                <c:pt idx="71">
                  <c:v>63.0505</c:v>
                </c:pt>
                <c:pt idx="72">
                  <c:v>63.162799999999997</c:v>
                </c:pt>
                <c:pt idx="73">
                  <c:v>63.592799999999997</c:v>
                </c:pt>
                <c:pt idx="74">
                  <c:v>63.0627</c:v>
                </c:pt>
                <c:pt idx="75">
                  <c:v>63.5642</c:v>
                </c:pt>
                <c:pt idx="76">
                  <c:v>64.511399999999995</c:v>
                </c:pt>
                <c:pt idx="77">
                  <c:v>64.247799999999998</c:v>
                </c:pt>
                <c:pt idx="78">
                  <c:v>64.388499999999993</c:v>
                </c:pt>
                <c:pt idx="79">
                  <c:v>64.187100000000001</c:v>
                </c:pt>
                <c:pt idx="80">
                  <c:v>63.5871</c:v>
                </c:pt>
                <c:pt idx="81">
                  <c:v>62.637099999999997</c:v>
                </c:pt>
                <c:pt idx="82">
                  <c:v>63.1158</c:v>
                </c:pt>
                <c:pt idx="83">
                  <c:v>62.698500000000003</c:v>
                </c:pt>
                <c:pt idx="84">
                  <c:v>62.514200000000002</c:v>
                </c:pt>
                <c:pt idx="85">
                  <c:v>61.741399999999999</c:v>
                </c:pt>
                <c:pt idx="86">
                  <c:v>62.280700000000003</c:v>
                </c:pt>
                <c:pt idx="87">
                  <c:v>61.435699999999997</c:v>
                </c:pt>
                <c:pt idx="88">
                  <c:v>61.714199999999998</c:v>
                </c:pt>
                <c:pt idx="89">
                  <c:v>61.681399999999996</c:v>
                </c:pt>
                <c:pt idx="90">
                  <c:v>60.4285</c:v>
                </c:pt>
                <c:pt idx="91">
                  <c:v>59.548200000000001</c:v>
                </c:pt>
                <c:pt idx="92">
                  <c:v>59.071399999999997</c:v>
                </c:pt>
                <c:pt idx="93">
                  <c:v>57.505699999999997</c:v>
                </c:pt>
                <c:pt idx="94">
                  <c:v>57.518500000000003</c:v>
                </c:pt>
                <c:pt idx="95">
                  <c:v>56.867100000000001</c:v>
                </c:pt>
                <c:pt idx="96">
                  <c:v>56.254199999999997</c:v>
                </c:pt>
                <c:pt idx="97">
                  <c:v>56.647100000000002</c:v>
                </c:pt>
                <c:pt idx="98">
                  <c:v>58.459899999999998</c:v>
                </c:pt>
                <c:pt idx="99">
                  <c:v>59.784199999999998</c:v>
                </c:pt>
                <c:pt idx="100">
                  <c:v>60.114199999999997</c:v>
                </c:pt>
                <c:pt idx="101">
                  <c:v>59.631399999999999</c:v>
                </c:pt>
                <c:pt idx="102">
                  <c:v>59.2928</c:v>
                </c:pt>
                <c:pt idx="103">
                  <c:v>60.335700000000003</c:v>
                </c:pt>
                <c:pt idx="104">
                  <c:v>60.104199999999999</c:v>
                </c:pt>
                <c:pt idx="105">
                  <c:v>61.0411</c:v>
                </c:pt>
                <c:pt idx="106">
                  <c:v>60.929900000000004</c:v>
                </c:pt>
                <c:pt idx="107">
                  <c:v>61.062800000000003</c:v>
                </c:pt>
                <c:pt idx="108">
                  <c:v>61.456400000000002</c:v>
                </c:pt>
                <c:pt idx="109">
                  <c:v>61.472799999999999</c:v>
                </c:pt>
                <c:pt idx="110">
                  <c:v>61.679699999999997</c:v>
                </c:pt>
                <c:pt idx="111">
                  <c:v>60.707099999999997</c:v>
                </c:pt>
                <c:pt idx="112">
                  <c:v>60.901400000000002</c:v>
                </c:pt>
                <c:pt idx="113">
                  <c:v>59.855699999999999</c:v>
                </c:pt>
                <c:pt idx="114">
                  <c:v>62.929900000000004</c:v>
                </c:pt>
                <c:pt idx="115">
                  <c:v>62.642800000000001</c:v>
                </c:pt>
                <c:pt idx="116">
                  <c:v>62.9985</c:v>
                </c:pt>
                <c:pt idx="117">
                  <c:v>63.969900000000003</c:v>
                </c:pt>
                <c:pt idx="118">
                  <c:v>64.759900000000002</c:v>
                </c:pt>
                <c:pt idx="119">
                  <c:v>64.647099999999995</c:v>
                </c:pt>
                <c:pt idx="120">
                  <c:v>65.239400000000003</c:v>
                </c:pt>
                <c:pt idx="121">
                  <c:v>66.077100000000002</c:v>
                </c:pt>
                <c:pt idx="122">
                  <c:v>67.0642</c:v>
                </c:pt>
                <c:pt idx="123">
                  <c:v>66.464200000000005</c:v>
                </c:pt>
                <c:pt idx="124">
                  <c:v>66.425600000000003</c:v>
                </c:pt>
                <c:pt idx="125">
                  <c:v>65.858500000000006</c:v>
                </c:pt>
                <c:pt idx="126">
                  <c:v>64.921400000000006</c:v>
                </c:pt>
                <c:pt idx="127">
                  <c:v>66.765600000000006</c:v>
                </c:pt>
                <c:pt idx="128">
                  <c:v>69.938500000000005</c:v>
                </c:pt>
                <c:pt idx="129">
                  <c:v>71.214200000000005</c:v>
                </c:pt>
                <c:pt idx="130">
                  <c:v>71.129900000000006</c:v>
                </c:pt>
                <c:pt idx="131">
                  <c:v>71.761399999999995</c:v>
                </c:pt>
                <c:pt idx="132">
                  <c:v>72.534199999999998</c:v>
                </c:pt>
                <c:pt idx="133">
                  <c:v>71.581400000000002</c:v>
                </c:pt>
                <c:pt idx="134">
                  <c:v>71.765600000000006</c:v>
                </c:pt>
                <c:pt idx="135">
                  <c:v>71.851399999999998</c:v>
                </c:pt>
                <c:pt idx="136">
                  <c:v>71.574200000000005</c:v>
                </c:pt>
                <c:pt idx="137">
                  <c:v>71.852800000000002</c:v>
                </c:pt>
                <c:pt idx="138">
                  <c:v>69.798500000000004</c:v>
                </c:pt>
                <c:pt idx="139">
                  <c:v>70.127899999999997</c:v>
                </c:pt>
                <c:pt idx="140">
                  <c:v>70.242800000000003</c:v>
                </c:pt>
                <c:pt idx="141">
                  <c:v>69.602199999999996</c:v>
                </c:pt>
                <c:pt idx="142">
                  <c:v>69.7971</c:v>
                </c:pt>
                <c:pt idx="143">
                  <c:v>71.241500000000002</c:v>
                </c:pt>
                <c:pt idx="144">
                  <c:v>70.752799999999993</c:v>
                </c:pt>
                <c:pt idx="145">
                  <c:v>71.174199999999999</c:v>
                </c:pt>
                <c:pt idx="146">
                  <c:v>72.309899999999999</c:v>
                </c:pt>
                <c:pt idx="147">
                  <c:v>70.662800000000004</c:v>
                </c:pt>
                <c:pt idx="148">
                  <c:v>66.815600000000003</c:v>
                </c:pt>
                <c:pt idx="149">
                  <c:v>67.527100000000004</c:v>
                </c:pt>
                <c:pt idx="150">
                  <c:v>66.414199999999994</c:v>
                </c:pt>
                <c:pt idx="151">
                  <c:v>64.302800000000005</c:v>
                </c:pt>
                <c:pt idx="152">
                  <c:v>65.045599999999993</c:v>
                </c:pt>
                <c:pt idx="153">
                  <c:v>66.382800000000003</c:v>
                </c:pt>
                <c:pt idx="154">
                  <c:v>67.471400000000003</c:v>
                </c:pt>
                <c:pt idx="155">
                  <c:v>66.772800000000004</c:v>
                </c:pt>
                <c:pt idx="156">
                  <c:v>70.091399999999993</c:v>
                </c:pt>
                <c:pt idx="157">
                  <c:v>69.871399999999994</c:v>
                </c:pt>
                <c:pt idx="158">
                  <c:v>68.789900000000003</c:v>
                </c:pt>
                <c:pt idx="159">
                  <c:v>69.459900000000005</c:v>
                </c:pt>
                <c:pt idx="160">
                  <c:v>68.964200000000005</c:v>
                </c:pt>
                <c:pt idx="161">
                  <c:v>68.107100000000003</c:v>
                </c:pt>
                <c:pt idx="162">
                  <c:v>69.708500000000001</c:v>
                </c:pt>
                <c:pt idx="163">
                  <c:v>69.937100000000001</c:v>
                </c:pt>
                <c:pt idx="164">
                  <c:v>69.058499999999995</c:v>
                </c:pt>
                <c:pt idx="165">
                  <c:v>69.004199999999997</c:v>
                </c:pt>
                <c:pt idx="166">
                  <c:v>69.6785</c:v>
                </c:pt>
                <c:pt idx="167">
                  <c:v>68.705600000000004</c:v>
                </c:pt>
                <c:pt idx="168">
                  <c:v>69.512500000000003</c:v>
                </c:pt>
                <c:pt idx="169">
                  <c:v>69.9482</c:v>
                </c:pt>
                <c:pt idx="170">
                  <c:v>70.401600000000002</c:v>
                </c:pt>
                <c:pt idx="171">
                  <c:v>70.862799999999993</c:v>
                </c:pt>
                <c:pt idx="172">
                  <c:v>71.239900000000006</c:v>
                </c:pt>
                <c:pt idx="173">
                  <c:v>71.587599999999995</c:v>
                </c:pt>
                <c:pt idx="174">
                  <c:v>72.071399999999997</c:v>
                </c:pt>
                <c:pt idx="175">
                  <c:v>72.698499999999996</c:v>
                </c:pt>
                <c:pt idx="176">
                  <c:v>74.480199999999996</c:v>
                </c:pt>
                <c:pt idx="177">
                  <c:v>74.2667</c:v>
                </c:pt>
                <c:pt idx="178">
                  <c:v>74.994200000000006</c:v>
                </c:pt>
                <c:pt idx="179">
                  <c:v>75.987099999999998</c:v>
                </c:pt>
                <c:pt idx="180">
                  <c:v>75.136799999999994</c:v>
                </c:pt>
                <c:pt idx="181">
                  <c:v>75.6965</c:v>
                </c:pt>
                <c:pt idx="182">
                  <c:v>73.811099999999996</c:v>
                </c:pt>
                <c:pt idx="183">
                  <c:v>74.985100000000003</c:v>
                </c:pt>
                <c:pt idx="184">
                  <c:v>74.671599999999998</c:v>
                </c:pt>
                <c:pt idx="185">
                  <c:v>74.289900000000003</c:v>
                </c:pt>
                <c:pt idx="186">
                  <c:v>75.249899999999997</c:v>
                </c:pt>
                <c:pt idx="187">
                  <c:v>75.064099999999996</c:v>
                </c:pt>
                <c:pt idx="188">
                  <c:v>74.417100000000005</c:v>
                </c:pt>
                <c:pt idx="189">
                  <c:v>73.213099999999997</c:v>
                </c:pt>
                <c:pt idx="190">
                  <c:v>74.365600000000001</c:v>
                </c:pt>
                <c:pt idx="191">
                  <c:v>74.149600000000007</c:v>
                </c:pt>
                <c:pt idx="192">
                  <c:v>74.287099999999995</c:v>
                </c:pt>
                <c:pt idx="193">
                  <c:v>74.376199999999997</c:v>
                </c:pt>
                <c:pt idx="194">
                  <c:v>75.451400000000007</c:v>
                </c:pt>
                <c:pt idx="195">
                  <c:v>74.998599999999996</c:v>
                </c:pt>
                <c:pt idx="196">
                  <c:v>74.089799999999997</c:v>
                </c:pt>
                <c:pt idx="197">
                  <c:v>74.221400000000003</c:v>
                </c:pt>
                <c:pt idx="198">
                  <c:v>73.571399999999997</c:v>
                </c:pt>
                <c:pt idx="199">
                  <c:v>74.447900000000004</c:v>
                </c:pt>
                <c:pt idx="200">
                  <c:v>74.257099999999994</c:v>
                </c:pt>
                <c:pt idx="201">
                  <c:v>74.819900000000004</c:v>
                </c:pt>
                <c:pt idx="202">
                  <c:v>76.1999</c:v>
                </c:pt>
                <c:pt idx="203">
                  <c:v>77.994200000000006</c:v>
                </c:pt>
                <c:pt idx="204">
                  <c:v>79.438500000000005</c:v>
                </c:pt>
                <c:pt idx="205">
                  <c:v>78.747100000000003</c:v>
                </c:pt>
                <c:pt idx="206">
                  <c:v>80.903099999999995</c:v>
                </c:pt>
                <c:pt idx="207">
                  <c:v>80.714200000000005</c:v>
                </c:pt>
                <c:pt idx="208">
                  <c:v>81.128600000000006</c:v>
                </c:pt>
                <c:pt idx="209">
                  <c:v>80.002799999999993</c:v>
                </c:pt>
                <c:pt idx="210">
                  <c:v>80.918499999999995</c:v>
                </c:pt>
                <c:pt idx="211">
                  <c:v>80.7928</c:v>
                </c:pt>
                <c:pt idx="212">
                  <c:v>80.194199999999995</c:v>
                </c:pt>
                <c:pt idx="213">
                  <c:v>80.077100000000002</c:v>
                </c:pt>
                <c:pt idx="214">
                  <c:v>79.2042</c:v>
                </c:pt>
                <c:pt idx="215">
                  <c:v>79.642799999999994</c:v>
                </c:pt>
                <c:pt idx="216">
                  <c:v>79.284199999999998</c:v>
                </c:pt>
                <c:pt idx="217">
                  <c:v>78.681299999999993</c:v>
                </c:pt>
                <c:pt idx="218">
                  <c:v>77.779899999999998</c:v>
                </c:pt>
                <c:pt idx="219">
                  <c:v>78.431399999999996</c:v>
                </c:pt>
                <c:pt idx="220">
                  <c:v>81.441299999999998</c:v>
                </c:pt>
                <c:pt idx="221">
                  <c:v>81.095600000000005</c:v>
                </c:pt>
                <c:pt idx="222">
                  <c:v>80.557100000000005</c:v>
                </c:pt>
                <c:pt idx="223">
                  <c:v>80.012799999999999</c:v>
                </c:pt>
                <c:pt idx="224">
                  <c:v>79.217100000000002</c:v>
                </c:pt>
                <c:pt idx="225">
                  <c:v>80.145600000000002</c:v>
                </c:pt>
                <c:pt idx="226">
                  <c:v>79.018500000000003</c:v>
                </c:pt>
                <c:pt idx="227">
                  <c:v>77.282799999999995</c:v>
                </c:pt>
                <c:pt idx="228">
                  <c:v>77.7042</c:v>
                </c:pt>
                <c:pt idx="229">
                  <c:v>77.148099999999999</c:v>
                </c:pt>
                <c:pt idx="230">
                  <c:v>77.637100000000004</c:v>
                </c:pt>
                <c:pt idx="231">
                  <c:v>76.645499999999998</c:v>
                </c:pt>
                <c:pt idx="232">
                  <c:v>76.134200000000007</c:v>
                </c:pt>
                <c:pt idx="233">
                  <c:v>76.532799999999995</c:v>
                </c:pt>
                <c:pt idx="234">
                  <c:v>78.055599999999998</c:v>
                </c:pt>
                <c:pt idx="235">
                  <c:v>79.622799999999998</c:v>
                </c:pt>
                <c:pt idx="236">
                  <c:v>79.1785</c:v>
                </c:pt>
                <c:pt idx="237">
                  <c:v>77.238500000000002</c:v>
                </c:pt>
                <c:pt idx="238">
                  <c:v>78.438500000000005</c:v>
                </c:pt>
                <c:pt idx="239">
                  <c:v>78.787099999999995</c:v>
                </c:pt>
                <c:pt idx="240">
                  <c:v>79.4542</c:v>
                </c:pt>
                <c:pt idx="241">
                  <c:v>78.009900000000002</c:v>
                </c:pt>
                <c:pt idx="242">
                  <c:v>78.642799999999994</c:v>
                </c:pt>
                <c:pt idx="243">
                  <c:v>72.357100000000003</c:v>
                </c:pt>
                <c:pt idx="244">
                  <c:v>71.535600000000002</c:v>
                </c:pt>
                <c:pt idx="245">
                  <c:v>71.397400000000005</c:v>
                </c:pt>
                <c:pt idx="246">
                  <c:v>71.514200000000002</c:v>
                </c:pt>
                <c:pt idx="247">
                  <c:v>71.647099999999995</c:v>
                </c:pt>
                <c:pt idx="248">
                  <c:v>72.684200000000004</c:v>
                </c:pt>
                <c:pt idx="249">
                  <c:v>73.227099999999993</c:v>
                </c:pt>
                <c:pt idx="250">
                  <c:v>73.215599999999995</c:v>
                </c:pt>
                <c:pt idx="251">
                  <c:v>74.239900000000006</c:v>
                </c:pt>
                <c:pt idx="252">
                  <c:v>75.569900000000004</c:v>
                </c:pt>
                <c:pt idx="253">
                  <c:v>76.565600000000003</c:v>
                </c:pt>
                <c:pt idx="254">
                  <c:v>76.559899999999999</c:v>
                </c:pt>
                <c:pt idx="255">
                  <c:v>77.775599999999997</c:v>
                </c:pt>
                <c:pt idx="256">
                  <c:v>77.712800000000001</c:v>
                </c:pt>
                <c:pt idx="257">
                  <c:v>77.998500000000007</c:v>
                </c:pt>
                <c:pt idx="258">
                  <c:v>76.767099999999999</c:v>
                </c:pt>
                <c:pt idx="259">
                  <c:v>75.878500000000003</c:v>
                </c:pt>
                <c:pt idx="260">
                  <c:v>75.035600000000002</c:v>
                </c:pt>
                <c:pt idx="261">
                  <c:v>75.364199999999997</c:v>
                </c:pt>
                <c:pt idx="262">
                  <c:v>74.579899999999995</c:v>
                </c:pt>
                <c:pt idx="263">
                  <c:v>73.9071</c:v>
                </c:pt>
                <c:pt idx="264">
                  <c:v>75.381399999999999</c:v>
                </c:pt>
                <c:pt idx="265">
                  <c:v>75.177099999999996</c:v>
                </c:pt>
                <c:pt idx="266">
                  <c:v>75.394199999999998</c:v>
                </c:pt>
                <c:pt idx="267">
                  <c:v>75.891400000000004</c:v>
                </c:pt>
                <c:pt idx="268">
                  <c:v>76.051400000000001</c:v>
                </c:pt>
                <c:pt idx="269">
                  <c:v>75.821399999999997</c:v>
                </c:pt>
                <c:pt idx="270">
                  <c:v>75.777100000000004</c:v>
                </c:pt>
                <c:pt idx="271">
                  <c:v>75.845600000000005</c:v>
                </c:pt>
                <c:pt idx="272">
                  <c:v>76.584199999999996</c:v>
                </c:pt>
                <c:pt idx="273">
                  <c:v>76.658500000000004</c:v>
                </c:pt>
                <c:pt idx="274">
                  <c:v>75.807100000000005</c:v>
                </c:pt>
                <c:pt idx="275">
                  <c:v>74.955600000000004</c:v>
                </c:pt>
                <c:pt idx="276">
                  <c:v>75.248500000000007</c:v>
                </c:pt>
                <c:pt idx="277">
                  <c:v>75.914199999999994</c:v>
                </c:pt>
                <c:pt idx="278">
                  <c:v>75.894199999999998</c:v>
                </c:pt>
                <c:pt idx="279">
                  <c:v>75.528499999999994</c:v>
                </c:pt>
                <c:pt idx="280">
                  <c:v>76.124200000000002</c:v>
                </c:pt>
                <c:pt idx="281">
                  <c:v>77.027100000000004</c:v>
                </c:pt>
                <c:pt idx="282">
                  <c:v>77.855599999999995</c:v>
                </c:pt>
                <c:pt idx="283">
                  <c:v>77.111400000000003</c:v>
                </c:pt>
                <c:pt idx="284">
                  <c:v>76.779899999999998</c:v>
                </c:pt>
                <c:pt idx="285">
                  <c:v>76.694199999999995</c:v>
                </c:pt>
                <c:pt idx="286">
                  <c:v>76.677099999999996</c:v>
                </c:pt>
                <c:pt idx="287">
                  <c:v>77.378500000000003</c:v>
                </c:pt>
                <c:pt idx="288">
                  <c:v>77.507099999999994</c:v>
                </c:pt>
                <c:pt idx="289">
                  <c:v>76.969899999999996</c:v>
                </c:pt>
                <c:pt idx="290">
                  <c:v>75.974199999999996</c:v>
                </c:pt>
                <c:pt idx="291">
                  <c:v>74.781400000000005</c:v>
                </c:pt>
                <c:pt idx="292">
                  <c:v>74.777100000000004</c:v>
                </c:pt>
                <c:pt idx="293">
                  <c:v>75.759900000000002</c:v>
                </c:pt>
                <c:pt idx="294">
                  <c:v>74.782799999999995</c:v>
                </c:pt>
                <c:pt idx="295">
                  <c:v>74.229900000000001</c:v>
                </c:pt>
                <c:pt idx="296">
                  <c:v>74.525599999999997</c:v>
                </c:pt>
                <c:pt idx="297">
                  <c:v>73.994200000000006</c:v>
                </c:pt>
                <c:pt idx="298">
                  <c:v>74.144199999999998</c:v>
                </c:pt>
                <c:pt idx="299">
                  <c:v>74.991399999999999</c:v>
                </c:pt>
                <c:pt idx="300">
                  <c:v>75.881399999999999</c:v>
                </c:pt>
                <c:pt idx="301">
                  <c:v>75.956900000000005</c:v>
                </c:pt>
                <c:pt idx="302">
                  <c:v>74.964200000000005</c:v>
                </c:pt>
                <c:pt idx="303">
                  <c:v>81.109899999999996</c:v>
                </c:pt>
                <c:pt idx="304">
                  <c:v>81.705600000000004</c:v>
                </c:pt>
                <c:pt idx="305">
                  <c:v>84.869900000000001</c:v>
                </c:pt>
                <c:pt idx="306">
                  <c:v>84.618499999999997</c:v>
                </c:pt>
                <c:pt idx="307">
                  <c:v>84.298500000000004</c:v>
                </c:pt>
                <c:pt idx="308">
                  <c:v>84.497100000000003</c:v>
                </c:pt>
                <c:pt idx="309">
                  <c:v>84.654200000000003</c:v>
                </c:pt>
                <c:pt idx="310">
                  <c:v>85.851299999999995</c:v>
                </c:pt>
                <c:pt idx="311">
                  <c:v>84.915599999999998</c:v>
                </c:pt>
                <c:pt idx="312">
                  <c:v>84.618499999999997</c:v>
                </c:pt>
                <c:pt idx="313">
                  <c:v>83.998500000000007</c:v>
                </c:pt>
                <c:pt idx="314">
                  <c:v>83.648799999999994</c:v>
                </c:pt>
                <c:pt idx="315">
                  <c:v>84.689899999999994</c:v>
                </c:pt>
                <c:pt idx="316">
                  <c:v>84.822800000000001</c:v>
                </c:pt>
                <c:pt idx="317">
                  <c:v>84.838499999999996</c:v>
                </c:pt>
                <c:pt idx="318">
                  <c:v>84.117099999999994</c:v>
                </c:pt>
                <c:pt idx="319">
                  <c:v>85.358500000000006</c:v>
                </c:pt>
                <c:pt idx="320">
                  <c:v>86.369900000000001</c:v>
                </c:pt>
                <c:pt idx="321">
                  <c:v>86.387100000000004</c:v>
                </c:pt>
                <c:pt idx="322">
                  <c:v>86.615600000000001</c:v>
                </c:pt>
                <c:pt idx="323">
                  <c:v>86.752799999999993</c:v>
                </c:pt>
                <c:pt idx="324">
                  <c:v>87.732799999999997</c:v>
                </c:pt>
                <c:pt idx="325">
                  <c:v>89.375600000000006</c:v>
                </c:pt>
                <c:pt idx="326">
                  <c:v>89.144199999999998</c:v>
                </c:pt>
                <c:pt idx="327">
                  <c:v>90.768500000000003</c:v>
                </c:pt>
                <c:pt idx="328">
                  <c:v>90.4285</c:v>
                </c:pt>
                <c:pt idx="329">
                  <c:v>89.807100000000005</c:v>
                </c:pt>
                <c:pt idx="330">
                  <c:v>91.077100000000002</c:v>
                </c:pt>
                <c:pt idx="331">
                  <c:v>92.117099999999994</c:v>
                </c:pt>
                <c:pt idx="332">
                  <c:v>92.478499999999997</c:v>
                </c:pt>
                <c:pt idx="333">
                  <c:v>92.224199999999996</c:v>
                </c:pt>
                <c:pt idx="334">
                  <c:v>93.7</c:v>
                </c:pt>
                <c:pt idx="335">
                  <c:v>94.25</c:v>
                </c:pt>
                <c:pt idx="336">
                  <c:v>93.86</c:v>
                </c:pt>
                <c:pt idx="337">
                  <c:v>92.29</c:v>
                </c:pt>
                <c:pt idx="338">
                  <c:v>91.28</c:v>
                </c:pt>
                <c:pt idx="339">
                  <c:v>92.2</c:v>
                </c:pt>
                <c:pt idx="340">
                  <c:v>92.08</c:v>
                </c:pt>
                <c:pt idx="341">
                  <c:v>92.18</c:v>
                </c:pt>
                <c:pt idx="342">
                  <c:v>91.86</c:v>
                </c:pt>
                <c:pt idx="343">
                  <c:v>90.91</c:v>
                </c:pt>
                <c:pt idx="344">
                  <c:v>90.83</c:v>
                </c:pt>
                <c:pt idx="345">
                  <c:v>90.28</c:v>
                </c:pt>
                <c:pt idx="346">
                  <c:v>90.36</c:v>
                </c:pt>
                <c:pt idx="347">
                  <c:v>90.9</c:v>
                </c:pt>
                <c:pt idx="348">
                  <c:v>91.98</c:v>
                </c:pt>
                <c:pt idx="349">
                  <c:v>92.93</c:v>
                </c:pt>
                <c:pt idx="350">
                  <c:v>93.52</c:v>
                </c:pt>
                <c:pt idx="351">
                  <c:v>93.48</c:v>
                </c:pt>
                <c:pt idx="352">
                  <c:v>94.03</c:v>
                </c:pt>
                <c:pt idx="353">
                  <c:v>95.968000000000004</c:v>
                </c:pt>
                <c:pt idx="354">
                  <c:v>95.35</c:v>
                </c:pt>
                <c:pt idx="355">
                  <c:v>95.39</c:v>
                </c:pt>
                <c:pt idx="356">
                  <c:v>95.034999999999997</c:v>
                </c:pt>
                <c:pt idx="357">
                  <c:v>95.22</c:v>
                </c:pt>
                <c:pt idx="358">
                  <c:v>96.45</c:v>
                </c:pt>
                <c:pt idx="359">
                  <c:v>95.32</c:v>
                </c:pt>
                <c:pt idx="360">
                  <c:v>94.78</c:v>
                </c:pt>
                <c:pt idx="361">
                  <c:v>93.0899</c:v>
                </c:pt>
                <c:pt idx="362">
                  <c:v>94.43</c:v>
                </c:pt>
                <c:pt idx="363">
                  <c:v>93.938999999999993</c:v>
                </c:pt>
                <c:pt idx="364">
                  <c:v>94.72</c:v>
                </c:pt>
                <c:pt idx="365">
                  <c:v>97.19</c:v>
                </c:pt>
                <c:pt idx="366">
                  <c:v>97.03</c:v>
                </c:pt>
                <c:pt idx="367">
                  <c:v>97.671000000000006</c:v>
                </c:pt>
                <c:pt idx="368">
                  <c:v>99.02</c:v>
                </c:pt>
                <c:pt idx="369">
                  <c:v>98.38</c:v>
                </c:pt>
                <c:pt idx="370">
                  <c:v>98.15</c:v>
                </c:pt>
                <c:pt idx="371">
                  <c:v>95.6</c:v>
                </c:pt>
                <c:pt idx="372">
                  <c:v>96.13</c:v>
                </c:pt>
                <c:pt idx="373">
                  <c:v>95.59</c:v>
                </c:pt>
                <c:pt idx="374">
                  <c:v>95.12</c:v>
                </c:pt>
                <c:pt idx="375">
                  <c:v>94.96</c:v>
                </c:pt>
                <c:pt idx="376">
                  <c:v>94.48</c:v>
                </c:pt>
                <c:pt idx="377">
                  <c:v>94.74</c:v>
                </c:pt>
                <c:pt idx="378">
                  <c:v>95.99</c:v>
                </c:pt>
                <c:pt idx="379">
                  <c:v>95.97</c:v>
                </c:pt>
                <c:pt idx="380">
                  <c:v>97.24</c:v>
                </c:pt>
                <c:pt idx="381">
                  <c:v>97.5</c:v>
                </c:pt>
                <c:pt idx="382">
                  <c:v>97.98</c:v>
                </c:pt>
                <c:pt idx="383">
                  <c:v>99.16</c:v>
                </c:pt>
                <c:pt idx="384">
                  <c:v>100.53</c:v>
                </c:pt>
                <c:pt idx="385">
                  <c:v>100.57</c:v>
                </c:pt>
                <c:pt idx="386">
                  <c:v>100.58</c:v>
                </c:pt>
                <c:pt idx="387">
                  <c:v>101.32</c:v>
                </c:pt>
                <c:pt idx="388">
                  <c:v>101.54</c:v>
                </c:pt>
                <c:pt idx="389">
                  <c:v>100.889</c:v>
                </c:pt>
                <c:pt idx="390">
                  <c:v>102.13</c:v>
                </c:pt>
                <c:pt idx="391">
                  <c:v>102.25</c:v>
                </c:pt>
                <c:pt idx="392">
                  <c:v>102.5</c:v>
                </c:pt>
                <c:pt idx="393">
                  <c:v>103.3</c:v>
                </c:pt>
                <c:pt idx="394">
                  <c:v>98.94</c:v>
                </c:pt>
                <c:pt idx="395">
                  <c:v>98.12</c:v>
                </c:pt>
                <c:pt idx="396">
                  <c:v>98.97</c:v>
                </c:pt>
                <c:pt idx="397">
                  <c:v>98.36</c:v>
                </c:pt>
                <c:pt idx="398">
                  <c:v>97.99</c:v>
                </c:pt>
                <c:pt idx="399">
                  <c:v>101</c:v>
                </c:pt>
                <c:pt idx="400">
                  <c:v>101.43</c:v>
                </c:pt>
                <c:pt idx="401">
                  <c:v>101.66</c:v>
                </c:pt>
                <c:pt idx="402">
                  <c:v>101.63</c:v>
                </c:pt>
                <c:pt idx="403">
                  <c:v>100.86</c:v>
                </c:pt>
                <c:pt idx="404">
                  <c:v>101.58</c:v>
                </c:pt>
                <c:pt idx="405">
                  <c:v>101.79</c:v>
                </c:pt>
                <c:pt idx="406">
                  <c:v>100.96</c:v>
                </c:pt>
                <c:pt idx="407">
                  <c:v>101.06</c:v>
                </c:pt>
                <c:pt idx="408">
                  <c:v>102.64</c:v>
                </c:pt>
                <c:pt idx="409">
                  <c:v>101.75</c:v>
                </c:pt>
                <c:pt idx="410">
                  <c:v>97.87</c:v>
                </c:pt>
                <c:pt idx="411">
                  <c:v>100.75</c:v>
                </c:pt>
                <c:pt idx="412">
                  <c:v>100.11</c:v>
                </c:pt>
                <c:pt idx="413">
                  <c:v>100.75</c:v>
                </c:pt>
                <c:pt idx="414">
                  <c:v>99.18</c:v>
                </c:pt>
                <c:pt idx="415">
                  <c:v>99.9</c:v>
                </c:pt>
                <c:pt idx="416">
                  <c:v>99.62</c:v>
                </c:pt>
                <c:pt idx="417">
                  <c:v>99.62</c:v>
                </c:pt>
                <c:pt idx="418">
                  <c:v>98.75</c:v>
                </c:pt>
                <c:pt idx="419">
                  <c:v>100.8</c:v>
                </c:pt>
                <c:pt idx="420">
                  <c:v>101.02</c:v>
                </c:pt>
                <c:pt idx="421">
                  <c:v>100.73</c:v>
                </c:pt>
                <c:pt idx="422">
                  <c:v>99.81</c:v>
                </c:pt>
                <c:pt idx="423">
                  <c:v>98.75</c:v>
                </c:pt>
                <c:pt idx="424">
                  <c:v>97.54</c:v>
                </c:pt>
                <c:pt idx="425">
                  <c:v>96.26</c:v>
                </c:pt>
                <c:pt idx="426">
                  <c:v>97.67</c:v>
                </c:pt>
                <c:pt idx="427">
                  <c:v>99.76</c:v>
                </c:pt>
                <c:pt idx="428">
                  <c:v>102.47</c:v>
                </c:pt>
                <c:pt idx="429">
                  <c:v>102.99</c:v>
                </c:pt>
                <c:pt idx="430">
                  <c:v>104.83</c:v>
                </c:pt>
                <c:pt idx="431">
                  <c:v>105.22</c:v>
                </c:pt>
                <c:pt idx="432">
                  <c:v>105.11</c:v>
                </c:pt>
                <c:pt idx="433">
                  <c:v>106.74</c:v>
                </c:pt>
                <c:pt idx="434">
                  <c:v>107.34</c:v>
                </c:pt>
                <c:pt idx="435">
                  <c:v>106.98</c:v>
                </c:pt>
                <c:pt idx="436">
                  <c:v>108</c:v>
                </c:pt>
                <c:pt idx="437">
                  <c:v>109.4</c:v>
                </c:pt>
                <c:pt idx="438">
                  <c:v>108.6</c:v>
                </c:pt>
                <c:pt idx="439">
                  <c:v>108.86</c:v>
                </c:pt>
                <c:pt idx="440">
                  <c:v>108.7</c:v>
                </c:pt>
                <c:pt idx="441">
                  <c:v>109.01</c:v>
                </c:pt>
                <c:pt idx="442">
                  <c:v>108.83</c:v>
                </c:pt>
                <c:pt idx="443">
                  <c:v>109.7</c:v>
                </c:pt>
                <c:pt idx="444">
                  <c:v>111.25</c:v>
                </c:pt>
                <c:pt idx="445">
                  <c:v>112.82</c:v>
                </c:pt>
                <c:pt idx="446">
                  <c:v>114.18</c:v>
                </c:pt>
                <c:pt idx="447">
                  <c:v>113.99</c:v>
                </c:pt>
                <c:pt idx="448">
                  <c:v>115.47</c:v>
                </c:pt>
                <c:pt idx="449">
                  <c:v>114.67</c:v>
                </c:pt>
                <c:pt idx="450">
                  <c:v>116.31</c:v>
                </c:pt>
                <c:pt idx="451">
                  <c:v>116.47</c:v>
                </c:pt>
                <c:pt idx="452">
                  <c:v>118.625</c:v>
                </c:pt>
                <c:pt idx="453">
                  <c:v>117.6</c:v>
                </c:pt>
                <c:pt idx="454">
                  <c:v>119</c:v>
                </c:pt>
                <c:pt idx="455">
                  <c:v>118.93</c:v>
                </c:pt>
                <c:pt idx="456">
                  <c:v>115.07</c:v>
                </c:pt>
                <c:pt idx="457">
                  <c:v>114.63</c:v>
                </c:pt>
                <c:pt idx="458">
                  <c:v>115.93</c:v>
                </c:pt>
                <c:pt idx="459">
                  <c:v>115.49</c:v>
                </c:pt>
                <c:pt idx="460">
                  <c:v>115</c:v>
                </c:pt>
                <c:pt idx="461">
                  <c:v>112.4</c:v>
                </c:pt>
                <c:pt idx="462">
                  <c:v>114.12</c:v>
                </c:pt>
                <c:pt idx="463">
                  <c:v>111.95</c:v>
                </c:pt>
                <c:pt idx="464">
                  <c:v>111.62</c:v>
                </c:pt>
                <c:pt idx="465">
                  <c:v>109.73</c:v>
                </c:pt>
                <c:pt idx="466">
                  <c:v>108.22499999999999</c:v>
                </c:pt>
                <c:pt idx="467">
                  <c:v>106.745</c:v>
                </c:pt>
                <c:pt idx="468">
                  <c:v>109.41</c:v>
                </c:pt>
                <c:pt idx="469">
                  <c:v>112.65</c:v>
                </c:pt>
                <c:pt idx="470">
                  <c:v>111.78</c:v>
                </c:pt>
                <c:pt idx="471">
                  <c:v>112.94</c:v>
                </c:pt>
                <c:pt idx="472">
                  <c:v>112.54</c:v>
                </c:pt>
                <c:pt idx="473">
                  <c:v>112.01</c:v>
                </c:pt>
                <c:pt idx="474">
                  <c:v>113.99</c:v>
                </c:pt>
                <c:pt idx="475">
                  <c:v>113.91</c:v>
                </c:pt>
                <c:pt idx="476">
                  <c:v>112.52</c:v>
                </c:pt>
                <c:pt idx="477">
                  <c:v>110.38</c:v>
                </c:pt>
                <c:pt idx="478">
                  <c:v>109.33</c:v>
                </c:pt>
                <c:pt idx="479">
                  <c:v>106.25</c:v>
                </c:pt>
                <c:pt idx="480">
                  <c:v>106.26</c:v>
                </c:pt>
                <c:pt idx="481">
                  <c:v>107.75</c:v>
                </c:pt>
                <c:pt idx="482">
                  <c:v>111.89</c:v>
                </c:pt>
                <c:pt idx="483">
                  <c:v>112.01</c:v>
                </c:pt>
                <c:pt idx="484">
                  <c:v>109.25</c:v>
                </c:pt>
                <c:pt idx="485">
                  <c:v>110.22</c:v>
                </c:pt>
                <c:pt idx="486">
                  <c:v>109.8</c:v>
                </c:pt>
                <c:pt idx="487">
                  <c:v>106.82</c:v>
                </c:pt>
                <c:pt idx="488">
                  <c:v>105.99</c:v>
                </c:pt>
                <c:pt idx="489">
                  <c:v>108.72</c:v>
                </c:pt>
                <c:pt idx="490">
                  <c:v>109.55</c:v>
                </c:pt>
                <c:pt idx="491">
                  <c:v>112.4</c:v>
                </c:pt>
                <c:pt idx="492">
                  <c:v>112.98</c:v>
                </c:pt>
                <c:pt idx="493">
                  <c:v>113.1</c:v>
                </c:pt>
                <c:pt idx="494">
                  <c:v>109.14</c:v>
                </c:pt>
                <c:pt idx="495">
                  <c:v>115.31</c:v>
                </c:pt>
                <c:pt idx="496">
                  <c:v>118.9</c:v>
                </c:pt>
                <c:pt idx="497">
                  <c:v>117.16</c:v>
                </c:pt>
                <c:pt idx="498">
                  <c:v>118.63</c:v>
                </c:pt>
                <c:pt idx="499">
                  <c:v>118.65</c:v>
                </c:pt>
                <c:pt idx="500">
                  <c:v>119.56</c:v>
                </c:pt>
                <c:pt idx="501">
                  <c:v>119.94</c:v>
                </c:pt>
                <c:pt idx="502">
                  <c:v>118.93</c:v>
                </c:pt>
                <c:pt idx="503">
                  <c:v>119.72</c:v>
                </c:pt>
                <c:pt idx="504">
                  <c:v>122.02</c:v>
                </c:pt>
                <c:pt idx="505">
                  <c:v>124.88</c:v>
                </c:pt>
                <c:pt idx="506">
                  <c:v>126.46</c:v>
                </c:pt>
                <c:pt idx="507">
                  <c:v>127.08</c:v>
                </c:pt>
                <c:pt idx="508">
                  <c:v>127.83</c:v>
                </c:pt>
                <c:pt idx="509">
                  <c:v>128.715</c:v>
                </c:pt>
                <c:pt idx="510">
                  <c:v>128.44999999999999</c:v>
                </c:pt>
                <c:pt idx="511">
                  <c:v>129.495</c:v>
                </c:pt>
                <c:pt idx="512">
                  <c:v>133</c:v>
                </c:pt>
                <c:pt idx="513">
                  <c:v>132.16999999999999</c:v>
                </c:pt>
                <c:pt idx="514">
                  <c:v>128.79</c:v>
                </c:pt>
                <c:pt idx="515">
                  <c:v>130.41499999999999</c:v>
                </c:pt>
                <c:pt idx="516">
                  <c:v>128.46</c:v>
                </c:pt>
                <c:pt idx="517">
                  <c:v>129.09</c:v>
                </c:pt>
                <c:pt idx="518">
                  <c:v>129.36000000000001</c:v>
                </c:pt>
                <c:pt idx="519">
                  <c:v>128.54</c:v>
                </c:pt>
                <c:pt idx="520">
                  <c:v>126.41</c:v>
                </c:pt>
                <c:pt idx="521">
                  <c:v>126.6</c:v>
                </c:pt>
                <c:pt idx="522">
                  <c:v>127.14</c:v>
                </c:pt>
                <c:pt idx="523">
                  <c:v>124.51</c:v>
                </c:pt>
                <c:pt idx="524">
                  <c:v>122.24</c:v>
                </c:pt>
                <c:pt idx="525">
                  <c:v>124.45</c:v>
                </c:pt>
                <c:pt idx="526">
                  <c:v>123.59</c:v>
                </c:pt>
                <c:pt idx="527">
                  <c:v>124.95</c:v>
                </c:pt>
                <c:pt idx="528">
                  <c:v>127.04</c:v>
                </c:pt>
                <c:pt idx="529">
                  <c:v>128.47</c:v>
                </c:pt>
                <c:pt idx="530">
                  <c:v>127.495</c:v>
                </c:pt>
                <c:pt idx="531">
                  <c:v>125.9</c:v>
                </c:pt>
                <c:pt idx="532">
                  <c:v>127.21</c:v>
                </c:pt>
                <c:pt idx="533">
                  <c:v>126.69</c:v>
                </c:pt>
                <c:pt idx="534">
                  <c:v>123.38</c:v>
                </c:pt>
                <c:pt idx="535">
                  <c:v>124.24</c:v>
                </c:pt>
                <c:pt idx="536">
                  <c:v>123.25</c:v>
                </c:pt>
                <c:pt idx="537">
                  <c:v>126.37</c:v>
                </c:pt>
                <c:pt idx="538">
                  <c:v>124.43</c:v>
                </c:pt>
                <c:pt idx="539">
                  <c:v>124.25</c:v>
                </c:pt>
                <c:pt idx="540">
                  <c:v>125.32</c:v>
                </c:pt>
                <c:pt idx="541">
                  <c:v>127.35</c:v>
                </c:pt>
                <c:pt idx="542">
                  <c:v>126.01</c:v>
                </c:pt>
                <c:pt idx="543">
                  <c:v>125.6</c:v>
                </c:pt>
                <c:pt idx="544">
                  <c:v>126.56</c:v>
                </c:pt>
                <c:pt idx="545">
                  <c:v>127.1</c:v>
                </c:pt>
                <c:pt idx="546">
                  <c:v>126.85</c:v>
                </c:pt>
                <c:pt idx="547">
                  <c:v>126.3</c:v>
                </c:pt>
                <c:pt idx="548">
                  <c:v>126.78</c:v>
                </c:pt>
                <c:pt idx="549">
                  <c:v>126.17</c:v>
                </c:pt>
                <c:pt idx="550">
                  <c:v>124.75</c:v>
                </c:pt>
                <c:pt idx="551">
                  <c:v>127.6</c:v>
                </c:pt>
                <c:pt idx="552">
                  <c:v>126.91</c:v>
                </c:pt>
                <c:pt idx="553">
                  <c:v>128.62</c:v>
                </c:pt>
                <c:pt idx="554">
                  <c:v>129.66999999999999</c:v>
                </c:pt>
                <c:pt idx="555">
                  <c:v>130.28</c:v>
                </c:pt>
                <c:pt idx="556">
                  <c:v>132.65</c:v>
                </c:pt>
                <c:pt idx="557">
                  <c:v>130.56</c:v>
                </c:pt>
                <c:pt idx="558">
                  <c:v>128.63999999999999</c:v>
                </c:pt>
                <c:pt idx="559">
                  <c:v>125.15</c:v>
                </c:pt>
                <c:pt idx="560">
                  <c:v>128.94999999999999</c:v>
                </c:pt>
                <c:pt idx="561">
                  <c:v>128.69999999999999</c:v>
                </c:pt>
                <c:pt idx="562">
                  <c:v>125.8</c:v>
                </c:pt>
                <c:pt idx="563">
                  <c:v>125.01</c:v>
                </c:pt>
                <c:pt idx="564">
                  <c:v>125.26</c:v>
                </c:pt>
                <c:pt idx="565">
                  <c:v>127.62</c:v>
                </c:pt>
                <c:pt idx="566">
                  <c:v>126.32</c:v>
                </c:pt>
                <c:pt idx="567">
                  <c:v>125.86499999999999</c:v>
                </c:pt>
                <c:pt idx="568">
                  <c:v>126.01</c:v>
                </c:pt>
                <c:pt idx="569">
                  <c:v>128.94999999999999</c:v>
                </c:pt>
                <c:pt idx="570">
                  <c:v>128.77000000000001</c:v>
                </c:pt>
                <c:pt idx="571">
                  <c:v>130.19</c:v>
                </c:pt>
                <c:pt idx="572">
                  <c:v>130.07</c:v>
                </c:pt>
                <c:pt idx="573">
                  <c:v>130.06</c:v>
                </c:pt>
                <c:pt idx="574">
                  <c:v>131.38999999999999</c:v>
                </c:pt>
                <c:pt idx="575">
                  <c:v>132.54</c:v>
                </c:pt>
                <c:pt idx="576">
                  <c:v>129.62</c:v>
                </c:pt>
                <c:pt idx="577">
                  <c:v>132.04499999999999</c:v>
                </c:pt>
                <c:pt idx="578">
                  <c:v>131.78</c:v>
                </c:pt>
                <c:pt idx="579">
                  <c:v>130.28</c:v>
                </c:pt>
                <c:pt idx="580">
                  <c:v>130.535</c:v>
                </c:pt>
                <c:pt idx="581">
                  <c:v>129.96</c:v>
                </c:pt>
                <c:pt idx="582">
                  <c:v>130.12</c:v>
                </c:pt>
                <c:pt idx="583">
                  <c:v>129.36000000000001</c:v>
                </c:pt>
                <c:pt idx="584">
                  <c:v>128.65</c:v>
                </c:pt>
                <c:pt idx="585">
                  <c:v>127.8</c:v>
                </c:pt>
                <c:pt idx="586">
                  <c:v>127.42</c:v>
                </c:pt>
                <c:pt idx="587">
                  <c:v>128.88</c:v>
                </c:pt>
                <c:pt idx="588">
                  <c:v>128.59</c:v>
                </c:pt>
                <c:pt idx="589">
                  <c:v>127.17</c:v>
                </c:pt>
                <c:pt idx="590">
                  <c:v>126.92</c:v>
                </c:pt>
                <c:pt idx="591">
                  <c:v>127.6</c:v>
                </c:pt>
                <c:pt idx="592">
                  <c:v>127.3</c:v>
                </c:pt>
                <c:pt idx="593">
                  <c:v>127.88</c:v>
                </c:pt>
                <c:pt idx="594">
                  <c:v>126.6</c:v>
                </c:pt>
                <c:pt idx="595">
                  <c:v>127.61</c:v>
                </c:pt>
                <c:pt idx="596">
                  <c:v>127.03</c:v>
                </c:pt>
                <c:pt idx="597">
                  <c:v>128.11000000000001</c:v>
                </c:pt>
                <c:pt idx="598">
                  <c:v>127.5</c:v>
                </c:pt>
                <c:pt idx="599">
                  <c:v>126.75</c:v>
                </c:pt>
                <c:pt idx="600">
                  <c:v>124.53</c:v>
                </c:pt>
                <c:pt idx="601">
                  <c:v>125.425</c:v>
                </c:pt>
                <c:pt idx="602">
                  <c:v>126.6</c:v>
                </c:pt>
                <c:pt idx="603">
                  <c:v>126.44</c:v>
                </c:pt>
                <c:pt idx="604">
                  <c:v>126</c:v>
                </c:pt>
                <c:pt idx="605">
                  <c:v>125.69</c:v>
                </c:pt>
                <c:pt idx="606">
                  <c:v>122.57</c:v>
                </c:pt>
                <c:pt idx="607">
                  <c:v>120.07</c:v>
                </c:pt>
                <c:pt idx="608">
                  <c:v>123.28</c:v>
                </c:pt>
                <c:pt idx="609">
                  <c:v>125.66</c:v>
                </c:pt>
                <c:pt idx="610">
                  <c:v>125.61</c:v>
                </c:pt>
                <c:pt idx="611">
                  <c:v>126.82</c:v>
                </c:pt>
                <c:pt idx="612">
                  <c:v>128.51</c:v>
                </c:pt>
                <c:pt idx="613">
                  <c:v>129.62</c:v>
                </c:pt>
                <c:pt idx="614">
                  <c:v>132.07</c:v>
                </c:pt>
                <c:pt idx="615">
                  <c:v>130.75</c:v>
                </c:pt>
                <c:pt idx="616">
                  <c:v>125.22</c:v>
                </c:pt>
                <c:pt idx="617">
                  <c:v>125.16</c:v>
                </c:pt>
                <c:pt idx="618">
                  <c:v>124.5</c:v>
                </c:pt>
                <c:pt idx="619">
                  <c:v>122.77</c:v>
                </c:pt>
                <c:pt idx="620">
                  <c:v>123.38</c:v>
                </c:pt>
                <c:pt idx="621">
                  <c:v>122.99</c:v>
                </c:pt>
                <c:pt idx="622">
                  <c:v>122.37</c:v>
                </c:pt>
                <c:pt idx="623">
                  <c:v>121.3</c:v>
                </c:pt>
                <c:pt idx="624">
                  <c:v>118.44</c:v>
                </c:pt>
                <c:pt idx="625">
                  <c:v>114.64</c:v>
                </c:pt>
                <c:pt idx="626">
                  <c:v>115.4</c:v>
                </c:pt>
                <c:pt idx="627">
                  <c:v>115.13</c:v>
                </c:pt>
                <c:pt idx="628">
                  <c:v>115.52</c:v>
                </c:pt>
                <c:pt idx="629">
                  <c:v>119.72</c:v>
                </c:pt>
                <c:pt idx="630">
                  <c:v>113.49</c:v>
                </c:pt>
                <c:pt idx="631">
                  <c:v>115.24</c:v>
                </c:pt>
                <c:pt idx="632">
                  <c:v>115.15</c:v>
                </c:pt>
                <c:pt idx="633">
                  <c:v>115.96</c:v>
                </c:pt>
                <c:pt idx="634">
                  <c:v>117.16</c:v>
                </c:pt>
                <c:pt idx="635">
                  <c:v>116.5</c:v>
                </c:pt>
                <c:pt idx="636">
                  <c:v>115.01</c:v>
                </c:pt>
                <c:pt idx="637">
                  <c:v>112.65</c:v>
                </c:pt>
                <c:pt idx="638">
                  <c:v>105.76</c:v>
                </c:pt>
                <c:pt idx="639">
                  <c:v>103.12</c:v>
                </c:pt>
                <c:pt idx="640">
                  <c:v>103.74</c:v>
                </c:pt>
                <c:pt idx="641">
                  <c:v>109.69</c:v>
                </c:pt>
                <c:pt idx="642">
                  <c:v>112.92</c:v>
                </c:pt>
                <c:pt idx="643">
                  <c:v>113.29</c:v>
                </c:pt>
                <c:pt idx="644">
                  <c:v>112.76</c:v>
                </c:pt>
                <c:pt idx="645">
                  <c:v>107.72</c:v>
                </c:pt>
                <c:pt idx="646">
                  <c:v>112.34</c:v>
                </c:pt>
                <c:pt idx="647">
                  <c:v>110.37</c:v>
                </c:pt>
                <c:pt idx="648">
                  <c:v>109.27</c:v>
                </c:pt>
                <c:pt idx="649">
                  <c:v>112.31</c:v>
                </c:pt>
                <c:pt idx="650">
                  <c:v>110.15</c:v>
                </c:pt>
                <c:pt idx="651">
                  <c:v>112.57</c:v>
                </c:pt>
                <c:pt idx="652">
                  <c:v>114.21</c:v>
                </c:pt>
                <c:pt idx="653">
                  <c:v>115.31</c:v>
                </c:pt>
                <c:pt idx="654">
                  <c:v>116.28</c:v>
                </c:pt>
                <c:pt idx="655">
                  <c:v>116.41</c:v>
                </c:pt>
                <c:pt idx="656">
                  <c:v>113.92</c:v>
                </c:pt>
                <c:pt idx="657">
                  <c:v>113.45</c:v>
                </c:pt>
                <c:pt idx="658">
                  <c:v>115.21</c:v>
                </c:pt>
                <c:pt idx="659">
                  <c:v>113.4</c:v>
                </c:pt>
                <c:pt idx="660">
                  <c:v>114.32</c:v>
                </c:pt>
                <c:pt idx="661">
                  <c:v>115</c:v>
                </c:pt>
                <c:pt idx="662">
                  <c:v>114.71</c:v>
                </c:pt>
                <c:pt idx="663">
                  <c:v>112.44</c:v>
                </c:pt>
                <c:pt idx="664">
                  <c:v>109.06</c:v>
                </c:pt>
                <c:pt idx="665">
                  <c:v>110.3</c:v>
                </c:pt>
                <c:pt idx="666">
                  <c:v>109.58</c:v>
                </c:pt>
                <c:pt idx="667">
                  <c:v>110.38</c:v>
                </c:pt>
                <c:pt idx="668">
                  <c:v>110.78</c:v>
                </c:pt>
                <c:pt idx="669">
                  <c:v>111.31</c:v>
                </c:pt>
                <c:pt idx="670">
                  <c:v>110.78</c:v>
                </c:pt>
                <c:pt idx="671">
                  <c:v>109.5</c:v>
                </c:pt>
                <c:pt idx="672">
                  <c:v>112.12</c:v>
                </c:pt>
                <c:pt idx="673">
                  <c:v>111.6</c:v>
                </c:pt>
                <c:pt idx="674">
                  <c:v>111.79</c:v>
                </c:pt>
                <c:pt idx="675">
                  <c:v>110.21</c:v>
                </c:pt>
                <c:pt idx="676">
                  <c:v>111.86</c:v>
                </c:pt>
                <c:pt idx="677">
                  <c:v>111.04</c:v>
                </c:pt>
                <c:pt idx="678">
                  <c:v>111.73</c:v>
                </c:pt>
                <c:pt idx="679">
                  <c:v>113.77</c:v>
                </c:pt>
                <c:pt idx="680">
                  <c:v>113.76</c:v>
                </c:pt>
                <c:pt idx="681">
                  <c:v>115.5</c:v>
                </c:pt>
                <c:pt idx="682">
                  <c:v>119.08</c:v>
                </c:pt>
                <c:pt idx="683">
                  <c:v>115.28</c:v>
                </c:pt>
                <c:pt idx="684">
                  <c:v>114.55</c:v>
                </c:pt>
                <c:pt idx="685">
                  <c:v>119.27</c:v>
                </c:pt>
                <c:pt idx="686">
                  <c:v>120.53</c:v>
                </c:pt>
                <c:pt idx="687">
                  <c:v>119.5</c:v>
                </c:pt>
                <c:pt idx="688">
                  <c:v>121.18</c:v>
                </c:pt>
                <c:pt idx="689">
                  <c:v>122.57</c:v>
                </c:pt>
                <c:pt idx="690">
                  <c:v>122</c:v>
                </c:pt>
                <c:pt idx="691">
                  <c:v>120.92</c:v>
                </c:pt>
                <c:pt idx="692">
                  <c:v>121.06</c:v>
                </c:pt>
                <c:pt idx="693">
                  <c:v>120.57</c:v>
                </c:pt>
                <c:pt idx="694">
                  <c:v>116.77</c:v>
                </c:pt>
                <c:pt idx="695">
                  <c:v>116.11</c:v>
                </c:pt>
                <c:pt idx="696">
                  <c:v>115.72</c:v>
                </c:pt>
                <c:pt idx="697">
                  <c:v>112.34</c:v>
                </c:pt>
                <c:pt idx="698">
                  <c:v>114.175</c:v>
                </c:pt>
                <c:pt idx="699">
                  <c:v>113.69</c:v>
                </c:pt>
                <c:pt idx="700">
                  <c:v>117.29</c:v>
                </c:pt>
                <c:pt idx="701">
                  <c:v>118.78</c:v>
                </c:pt>
                <c:pt idx="702">
                  <c:v>119.3</c:v>
                </c:pt>
                <c:pt idx="703">
                  <c:v>117.75</c:v>
                </c:pt>
                <c:pt idx="704">
                  <c:v>118.88</c:v>
                </c:pt>
                <c:pt idx="705">
                  <c:v>118.03</c:v>
                </c:pt>
                <c:pt idx="706">
                  <c:v>117.81</c:v>
                </c:pt>
                <c:pt idx="707">
                  <c:v>118.3</c:v>
                </c:pt>
                <c:pt idx="708">
                  <c:v>117.34</c:v>
                </c:pt>
                <c:pt idx="709">
                  <c:v>116.28</c:v>
                </c:pt>
                <c:pt idx="710">
                  <c:v>115.2</c:v>
                </c:pt>
                <c:pt idx="711">
                  <c:v>119.03</c:v>
                </c:pt>
                <c:pt idx="712">
                  <c:v>118.28</c:v>
                </c:pt>
                <c:pt idx="713">
                  <c:v>118.23</c:v>
                </c:pt>
                <c:pt idx="714">
                  <c:v>115.62</c:v>
                </c:pt>
                <c:pt idx="715">
                  <c:v>116.17</c:v>
                </c:pt>
                <c:pt idx="716">
                  <c:v>113.18</c:v>
                </c:pt>
                <c:pt idx="717">
                  <c:v>112.48</c:v>
                </c:pt>
                <c:pt idx="718">
                  <c:v>110.49</c:v>
                </c:pt>
                <c:pt idx="719">
                  <c:v>111.34</c:v>
                </c:pt>
                <c:pt idx="720">
                  <c:v>108.98</c:v>
                </c:pt>
                <c:pt idx="721">
                  <c:v>106.03</c:v>
                </c:pt>
                <c:pt idx="722">
                  <c:v>107.33</c:v>
                </c:pt>
                <c:pt idx="723">
                  <c:v>107.23</c:v>
                </c:pt>
                <c:pt idx="724">
                  <c:v>108.61</c:v>
                </c:pt>
                <c:pt idx="725">
                  <c:v>108.03</c:v>
                </c:pt>
                <c:pt idx="726">
                  <c:v>106.82</c:v>
                </c:pt>
                <c:pt idx="727">
                  <c:v>108.74</c:v>
                </c:pt>
                <c:pt idx="728">
                  <c:v>107.32</c:v>
                </c:pt>
                <c:pt idx="729">
                  <c:v>105.26</c:v>
                </c:pt>
                <c:pt idx="730">
                  <c:v>105.35</c:v>
                </c:pt>
                <c:pt idx="731">
                  <c:v>102.71</c:v>
                </c:pt>
                <c:pt idx="732">
                  <c:v>100.7</c:v>
                </c:pt>
                <c:pt idx="733">
                  <c:v>96.45</c:v>
                </c:pt>
                <c:pt idx="734">
                  <c:v>96.96</c:v>
                </c:pt>
                <c:pt idx="735">
                  <c:v>98.53</c:v>
                </c:pt>
                <c:pt idx="736">
                  <c:v>99.96</c:v>
                </c:pt>
                <c:pt idx="737">
                  <c:v>97.39</c:v>
                </c:pt>
                <c:pt idx="738">
                  <c:v>99.52</c:v>
                </c:pt>
                <c:pt idx="739">
                  <c:v>97.13</c:v>
                </c:pt>
                <c:pt idx="740">
                  <c:v>96.66</c:v>
                </c:pt>
                <c:pt idx="741">
                  <c:v>96.79</c:v>
                </c:pt>
                <c:pt idx="742">
                  <c:v>96.3</c:v>
                </c:pt>
                <c:pt idx="743">
                  <c:v>101.42</c:v>
                </c:pt>
                <c:pt idx="744">
                  <c:v>99.44</c:v>
                </c:pt>
                <c:pt idx="745">
                  <c:v>99.99</c:v>
                </c:pt>
                <c:pt idx="746">
                  <c:v>93.42</c:v>
                </c:pt>
                <c:pt idx="747">
                  <c:v>94.09</c:v>
                </c:pt>
                <c:pt idx="748">
                  <c:v>97.34</c:v>
                </c:pt>
                <c:pt idx="749">
                  <c:v>96.43</c:v>
                </c:pt>
                <c:pt idx="750">
                  <c:v>94.48</c:v>
                </c:pt>
                <c:pt idx="751">
                  <c:v>96.35</c:v>
                </c:pt>
                <c:pt idx="752">
                  <c:v>96.6</c:v>
                </c:pt>
                <c:pt idx="753">
                  <c:v>94.02</c:v>
                </c:pt>
                <c:pt idx="754">
                  <c:v>95.01</c:v>
                </c:pt>
                <c:pt idx="755">
                  <c:v>94.99</c:v>
                </c:pt>
                <c:pt idx="756">
                  <c:v>94.27</c:v>
                </c:pt>
                <c:pt idx="757">
                  <c:v>93.7</c:v>
                </c:pt>
                <c:pt idx="758">
                  <c:v>93.99</c:v>
                </c:pt>
                <c:pt idx="759">
                  <c:v>96.64</c:v>
                </c:pt>
                <c:pt idx="760">
                  <c:v>98.12</c:v>
                </c:pt>
                <c:pt idx="761">
                  <c:v>96.26</c:v>
                </c:pt>
                <c:pt idx="762">
                  <c:v>96.04</c:v>
                </c:pt>
                <c:pt idx="763">
                  <c:v>96.88</c:v>
                </c:pt>
                <c:pt idx="764">
                  <c:v>94.69</c:v>
                </c:pt>
                <c:pt idx="765">
                  <c:v>96.1</c:v>
                </c:pt>
                <c:pt idx="766">
                  <c:v>96.76</c:v>
                </c:pt>
                <c:pt idx="767">
                  <c:v>96.91</c:v>
                </c:pt>
                <c:pt idx="768">
                  <c:v>96.69</c:v>
                </c:pt>
                <c:pt idx="769">
                  <c:v>100.53</c:v>
                </c:pt>
                <c:pt idx="770">
                  <c:v>100.75</c:v>
                </c:pt>
                <c:pt idx="771">
                  <c:v>101.5</c:v>
                </c:pt>
                <c:pt idx="772">
                  <c:v>103.01</c:v>
                </c:pt>
                <c:pt idx="773">
                  <c:v>101.87</c:v>
                </c:pt>
                <c:pt idx="774">
                  <c:v>101.03</c:v>
                </c:pt>
                <c:pt idx="775">
                  <c:v>101.12</c:v>
                </c:pt>
                <c:pt idx="776">
                  <c:v>101.17</c:v>
                </c:pt>
                <c:pt idx="777">
                  <c:v>102.26</c:v>
                </c:pt>
                <c:pt idx="778">
                  <c:v>102.52</c:v>
                </c:pt>
                <c:pt idx="779">
                  <c:v>104.58</c:v>
                </c:pt>
                <c:pt idx="780">
                  <c:v>105.97</c:v>
                </c:pt>
                <c:pt idx="781">
                  <c:v>105.8</c:v>
                </c:pt>
                <c:pt idx="782">
                  <c:v>105.92</c:v>
                </c:pt>
                <c:pt idx="783">
                  <c:v>105.91</c:v>
                </c:pt>
                <c:pt idx="784">
                  <c:v>106.72</c:v>
                </c:pt>
                <c:pt idx="785">
                  <c:v>106.13</c:v>
                </c:pt>
                <c:pt idx="786">
                  <c:v>105.67</c:v>
                </c:pt>
                <c:pt idx="787">
                  <c:v>105.19</c:v>
                </c:pt>
                <c:pt idx="788">
                  <c:v>107.68</c:v>
                </c:pt>
                <c:pt idx="789">
                  <c:v>109.56</c:v>
                </c:pt>
                <c:pt idx="790">
                  <c:v>108.99</c:v>
                </c:pt>
                <c:pt idx="791">
                  <c:v>109.99</c:v>
                </c:pt>
                <c:pt idx="792">
                  <c:v>111.12</c:v>
                </c:pt>
                <c:pt idx="793">
                  <c:v>109.81</c:v>
                </c:pt>
                <c:pt idx="794">
                  <c:v>110.96</c:v>
                </c:pt>
                <c:pt idx="795">
                  <c:v>108.54</c:v>
                </c:pt>
                <c:pt idx="796">
                  <c:v>108.66</c:v>
                </c:pt>
                <c:pt idx="797">
                  <c:v>109.02</c:v>
                </c:pt>
                <c:pt idx="798">
                  <c:v>110.44</c:v>
                </c:pt>
                <c:pt idx="799">
                  <c:v>112.04</c:v>
                </c:pt>
                <c:pt idx="800">
                  <c:v>112.1</c:v>
                </c:pt>
                <c:pt idx="801">
                  <c:v>109.85</c:v>
                </c:pt>
                <c:pt idx="802">
                  <c:v>107.48</c:v>
                </c:pt>
                <c:pt idx="803">
                  <c:v>106.91</c:v>
                </c:pt>
                <c:pt idx="804">
                  <c:v>107.13</c:v>
                </c:pt>
                <c:pt idx="805">
                  <c:v>105.97</c:v>
                </c:pt>
                <c:pt idx="806">
                  <c:v>105.68</c:v>
                </c:pt>
                <c:pt idx="807">
                  <c:v>105.08</c:v>
                </c:pt>
                <c:pt idx="808">
                  <c:v>104.35</c:v>
                </c:pt>
                <c:pt idx="809">
                  <c:v>97.82</c:v>
                </c:pt>
                <c:pt idx="810">
                  <c:v>94.83</c:v>
                </c:pt>
                <c:pt idx="811">
                  <c:v>93.74</c:v>
                </c:pt>
                <c:pt idx="812">
                  <c:v>93.64</c:v>
                </c:pt>
                <c:pt idx="813">
                  <c:v>95.18</c:v>
                </c:pt>
                <c:pt idx="814">
                  <c:v>94.19</c:v>
                </c:pt>
                <c:pt idx="815">
                  <c:v>93.24</c:v>
                </c:pt>
                <c:pt idx="816">
                  <c:v>92.72</c:v>
                </c:pt>
                <c:pt idx="817">
                  <c:v>92.79</c:v>
                </c:pt>
                <c:pt idx="818">
                  <c:v>93.42</c:v>
                </c:pt>
                <c:pt idx="819">
                  <c:v>92.51</c:v>
                </c:pt>
                <c:pt idx="820">
                  <c:v>90.34</c:v>
                </c:pt>
                <c:pt idx="821">
                  <c:v>90.52</c:v>
                </c:pt>
                <c:pt idx="822">
                  <c:v>93.88</c:v>
                </c:pt>
                <c:pt idx="823">
                  <c:v>93.49</c:v>
                </c:pt>
                <c:pt idx="824">
                  <c:v>94.56</c:v>
                </c:pt>
                <c:pt idx="825">
                  <c:v>94.2</c:v>
                </c:pt>
                <c:pt idx="826">
                  <c:v>95.22</c:v>
                </c:pt>
                <c:pt idx="827">
                  <c:v>96.43</c:v>
                </c:pt>
                <c:pt idx="828">
                  <c:v>97.9</c:v>
                </c:pt>
                <c:pt idx="829">
                  <c:v>99.62</c:v>
                </c:pt>
                <c:pt idx="830">
                  <c:v>100.41</c:v>
                </c:pt>
                <c:pt idx="831">
                  <c:v>100.35</c:v>
                </c:pt>
                <c:pt idx="832">
                  <c:v>99.86</c:v>
                </c:pt>
                <c:pt idx="833">
                  <c:v>98.46</c:v>
                </c:pt>
                <c:pt idx="834">
                  <c:v>97.72</c:v>
                </c:pt>
                <c:pt idx="835">
                  <c:v>97.92</c:v>
                </c:pt>
                <c:pt idx="836">
                  <c:v>98.63</c:v>
                </c:pt>
                <c:pt idx="837">
                  <c:v>99.03</c:v>
                </c:pt>
                <c:pt idx="838">
                  <c:v>98.94</c:v>
                </c:pt>
                <c:pt idx="839">
                  <c:v>99.65</c:v>
                </c:pt>
                <c:pt idx="840">
                  <c:v>98.83</c:v>
                </c:pt>
                <c:pt idx="841">
                  <c:v>97.34</c:v>
                </c:pt>
                <c:pt idx="842">
                  <c:v>97.46</c:v>
                </c:pt>
                <c:pt idx="843">
                  <c:v>97.14</c:v>
                </c:pt>
                <c:pt idx="844">
                  <c:v>97.55</c:v>
                </c:pt>
                <c:pt idx="845">
                  <c:v>95.33</c:v>
                </c:pt>
                <c:pt idx="846">
                  <c:v>95.1</c:v>
                </c:pt>
                <c:pt idx="847">
                  <c:v>95.91</c:v>
                </c:pt>
                <c:pt idx="848">
                  <c:v>95.55</c:v>
                </c:pt>
                <c:pt idx="849">
                  <c:v>96.1</c:v>
                </c:pt>
                <c:pt idx="850">
                  <c:v>93.4</c:v>
                </c:pt>
                <c:pt idx="851">
                  <c:v>92.04</c:v>
                </c:pt>
                <c:pt idx="852">
                  <c:v>93.59</c:v>
                </c:pt>
                <c:pt idx="853">
                  <c:v>94.4</c:v>
                </c:pt>
                <c:pt idx="854">
                  <c:v>95.6</c:v>
                </c:pt>
                <c:pt idx="855">
                  <c:v>95.89</c:v>
                </c:pt>
                <c:pt idx="856">
                  <c:v>94.99</c:v>
                </c:pt>
                <c:pt idx="857">
                  <c:v>95.53</c:v>
                </c:pt>
                <c:pt idx="858">
                  <c:v>95.94</c:v>
                </c:pt>
                <c:pt idx="859">
                  <c:v>96.68</c:v>
                </c:pt>
                <c:pt idx="860">
                  <c:v>96.98</c:v>
                </c:pt>
                <c:pt idx="861">
                  <c:v>97.42</c:v>
                </c:pt>
                <c:pt idx="862">
                  <c:v>96.87</c:v>
                </c:pt>
                <c:pt idx="863">
                  <c:v>98.79</c:v>
                </c:pt>
                <c:pt idx="864">
                  <c:v>98.78</c:v>
                </c:pt>
                <c:pt idx="865">
                  <c:v>99.83</c:v>
                </c:pt>
                <c:pt idx="866">
                  <c:v>99.87</c:v>
                </c:pt>
                <c:pt idx="867">
                  <c:v>99.96</c:v>
                </c:pt>
                <c:pt idx="868">
                  <c:v>99.43</c:v>
                </c:pt>
                <c:pt idx="869">
                  <c:v>98.66</c:v>
                </c:pt>
                <c:pt idx="870">
                  <c:v>97.34</c:v>
                </c:pt>
                <c:pt idx="871">
                  <c:v>96.67</c:v>
                </c:pt>
                <c:pt idx="872">
                  <c:v>102.95</c:v>
                </c:pt>
                <c:pt idx="873">
                  <c:v>104.34</c:v>
                </c:pt>
                <c:pt idx="874">
                  <c:v>104.21</c:v>
                </c:pt>
                <c:pt idx="875">
                  <c:v>106.05</c:v>
                </c:pt>
                <c:pt idx="876">
                  <c:v>104.48</c:v>
                </c:pt>
                <c:pt idx="877">
                  <c:v>105.79</c:v>
                </c:pt>
                <c:pt idx="878">
                  <c:v>105.87</c:v>
                </c:pt>
                <c:pt idx="879">
                  <c:v>107.48</c:v>
                </c:pt>
                <c:pt idx="880">
                  <c:v>108.37</c:v>
                </c:pt>
                <c:pt idx="881">
                  <c:v>108.81</c:v>
                </c:pt>
                <c:pt idx="882">
                  <c:v>108</c:v>
                </c:pt>
                <c:pt idx="883">
                  <c:v>107.93</c:v>
                </c:pt>
                <c:pt idx="884">
                  <c:v>108.18</c:v>
                </c:pt>
                <c:pt idx="885">
                  <c:v>109.48</c:v>
                </c:pt>
                <c:pt idx="886">
                  <c:v>109.38</c:v>
                </c:pt>
                <c:pt idx="887">
                  <c:v>109.22</c:v>
                </c:pt>
                <c:pt idx="888">
                  <c:v>109.08</c:v>
                </c:pt>
                <c:pt idx="889">
                  <c:v>109.36</c:v>
                </c:pt>
                <c:pt idx="890">
                  <c:v>108.51</c:v>
                </c:pt>
                <c:pt idx="891">
                  <c:v>108.85</c:v>
                </c:pt>
                <c:pt idx="892">
                  <c:v>108.03</c:v>
                </c:pt>
                <c:pt idx="893">
                  <c:v>107.57</c:v>
                </c:pt>
                <c:pt idx="894">
                  <c:v>106.94</c:v>
                </c:pt>
                <c:pt idx="895">
                  <c:v>106.82</c:v>
                </c:pt>
                <c:pt idx="896">
                  <c:v>106</c:v>
                </c:pt>
                <c:pt idx="897">
                  <c:v>106.1</c:v>
                </c:pt>
                <c:pt idx="898">
                  <c:v>106.73</c:v>
                </c:pt>
                <c:pt idx="899">
                  <c:v>107.73</c:v>
                </c:pt>
                <c:pt idx="900">
                  <c:v>107.7</c:v>
                </c:pt>
                <c:pt idx="901">
                  <c:v>108.36</c:v>
                </c:pt>
                <c:pt idx="902">
                  <c:v>105.52</c:v>
                </c:pt>
                <c:pt idx="903">
                  <c:v>103.13</c:v>
                </c:pt>
                <c:pt idx="904">
                  <c:v>105.44</c:v>
                </c:pt>
                <c:pt idx="905">
                  <c:v>107.95</c:v>
                </c:pt>
                <c:pt idx="906">
                  <c:v>111.77</c:v>
                </c:pt>
                <c:pt idx="907">
                  <c:v>115.57</c:v>
                </c:pt>
                <c:pt idx="908">
                  <c:v>114.92</c:v>
                </c:pt>
                <c:pt idx="909">
                  <c:v>113.58</c:v>
                </c:pt>
                <c:pt idx="910">
                  <c:v>113.57</c:v>
                </c:pt>
                <c:pt idx="911">
                  <c:v>113.55</c:v>
                </c:pt>
                <c:pt idx="912">
                  <c:v>114.62</c:v>
                </c:pt>
                <c:pt idx="913">
                  <c:v>112.71</c:v>
                </c:pt>
                <c:pt idx="914">
                  <c:v>112.88</c:v>
                </c:pt>
                <c:pt idx="915">
                  <c:v>113.09</c:v>
                </c:pt>
                <c:pt idx="916">
                  <c:v>113.95</c:v>
                </c:pt>
                <c:pt idx="917">
                  <c:v>112.18</c:v>
                </c:pt>
                <c:pt idx="918">
                  <c:v>113.05</c:v>
                </c:pt>
                <c:pt idx="919">
                  <c:v>112.52</c:v>
                </c:pt>
                <c:pt idx="920">
                  <c:v>113</c:v>
                </c:pt>
                <c:pt idx="921">
                  <c:v>113.05</c:v>
                </c:pt>
                <c:pt idx="922">
                  <c:v>113.89</c:v>
                </c:pt>
                <c:pt idx="923">
                  <c:v>114.06</c:v>
                </c:pt>
                <c:pt idx="924">
                  <c:v>116.05</c:v>
                </c:pt>
                <c:pt idx="925">
                  <c:v>116.3</c:v>
                </c:pt>
                <c:pt idx="926">
                  <c:v>117.34</c:v>
                </c:pt>
                <c:pt idx="927">
                  <c:v>116.98</c:v>
                </c:pt>
                <c:pt idx="928">
                  <c:v>117.63</c:v>
                </c:pt>
                <c:pt idx="929">
                  <c:v>117.55</c:v>
                </c:pt>
                <c:pt idx="930">
                  <c:v>117.47</c:v>
                </c:pt>
                <c:pt idx="931">
                  <c:v>117.12</c:v>
                </c:pt>
                <c:pt idx="932">
                  <c:v>117.06</c:v>
                </c:pt>
                <c:pt idx="933">
                  <c:v>116.6</c:v>
                </c:pt>
                <c:pt idx="934">
                  <c:v>117.65</c:v>
                </c:pt>
                <c:pt idx="935">
                  <c:v>118.25</c:v>
                </c:pt>
                <c:pt idx="936">
                  <c:v>115.59</c:v>
                </c:pt>
                <c:pt idx="937">
                  <c:v>114.48</c:v>
                </c:pt>
                <c:pt idx="938">
                  <c:v>113.72</c:v>
                </c:pt>
                <c:pt idx="939">
                  <c:v>113.54</c:v>
                </c:pt>
                <c:pt idx="940">
                  <c:v>111.49</c:v>
                </c:pt>
                <c:pt idx="941">
                  <c:v>111.59</c:v>
                </c:pt>
                <c:pt idx="942">
                  <c:v>109.83</c:v>
                </c:pt>
                <c:pt idx="943">
                  <c:v>108.84</c:v>
                </c:pt>
                <c:pt idx="944">
                  <c:v>110.41</c:v>
                </c:pt>
                <c:pt idx="945">
                  <c:v>111.06</c:v>
                </c:pt>
                <c:pt idx="946">
                  <c:v>110.88</c:v>
                </c:pt>
                <c:pt idx="947">
                  <c:v>107.79</c:v>
                </c:pt>
                <c:pt idx="948">
                  <c:v>108.43</c:v>
                </c:pt>
                <c:pt idx="949">
                  <c:v>105.71</c:v>
                </c:pt>
                <c:pt idx="950">
                  <c:v>107.11</c:v>
                </c:pt>
                <c:pt idx="951">
                  <c:v>109.99</c:v>
                </c:pt>
                <c:pt idx="952">
                  <c:v>109.95</c:v>
                </c:pt>
                <c:pt idx="953">
                  <c:v>110.06</c:v>
                </c:pt>
                <c:pt idx="954">
                  <c:v>111.73</c:v>
                </c:pt>
                <c:pt idx="955">
                  <c:v>111.8</c:v>
                </c:pt>
                <c:pt idx="956">
                  <c:v>111.23</c:v>
                </c:pt>
                <c:pt idx="957">
                  <c:v>111.79</c:v>
                </c:pt>
                <c:pt idx="958">
                  <c:v>111.57</c:v>
                </c:pt>
                <c:pt idx="959">
                  <c:v>111.46</c:v>
                </c:pt>
                <c:pt idx="960">
                  <c:v>110.52</c:v>
                </c:pt>
                <c:pt idx="961">
                  <c:v>109.49</c:v>
                </c:pt>
                <c:pt idx="962">
                  <c:v>109.9</c:v>
                </c:pt>
                <c:pt idx="963">
                  <c:v>109.11</c:v>
                </c:pt>
                <c:pt idx="964">
                  <c:v>109.95</c:v>
                </c:pt>
                <c:pt idx="965">
                  <c:v>111.03</c:v>
                </c:pt>
                <c:pt idx="966">
                  <c:v>112.12</c:v>
                </c:pt>
                <c:pt idx="967">
                  <c:v>113.95</c:v>
                </c:pt>
                <c:pt idx="968">
                  <c:v>113.3</c:v>
                </c:pt>
                <c:pt idx="969">
                  <c:v>115.19</c:v>
                </c:pt>
                <c:pt idx="970">
                  <c:v>115.19</c:v>
                </c:pt>
                <c:pt idx="971">
                  <c:v>115.82</c:v>
                </c:pt>
                <c:pt idx="972">
                  <c:v>115.97</c:v>
                </c:pt>
                <c:pt idx="973">
                  <c:v>116.64</c:v>
                </c:pt>
                <c:pt idx="974">
                  <c:v>116.95</c:v>
                </c:pt>
                <c:pt idx="975">
                  <c:v>117.06</c:v>
                </c:pt>
                <c:pt idx="976">
                  <c:v>116.29</c:v>
                </c:pt>
                <c:pt idx="977">
                  <c:v>116.52</c:v>
                </c:pt>
                <c:pt idx="978">
                  <c:v>117.26</c:v>
                </c:pt>
                <c:pt idx="979">
                  <c:v>116.76</c:v>
                </c:pt>
                <c:pt idx="980">
                  <c:v>116.73</c:v>
                </c:pt>
                <c:pt idx="981">
                  <c:v>115.82</c:v>
                </c:pt>
                <c:pt idx="982">
                  <c:v>116.15</c:v>
                </c:pt>
                <c:pt idx="983">
                  <c:v>116.02</c:v>
                </c:pt>
                <c:pt idx="984">
                  <c:v>116.61</c:v>
                </c:pt>
                <c:pt idx="985">
                  <c:v>117.91</c:v>
                </c:pt>
                <c:pt idx="986">
                  <c:v>118.99</c:v>
                </c:pt>
                <c:pt idx="987">
                  <c:v>119.11</c:v>
                </c:pt>
                <c:pt idx="988">
                  <c:v>119.75</c:v>
                </c:pt>
                <c:pt idx="989">
                  <c:v>119.25</c:v>
                </c:pt>
                <c:pt idx="990">
                  <c:v>119.04</c:v>
                </c:pt>
                <c:pt idx="991">
                  <c:v>120</c:v>
                </c:pt>
                <c:pt idx="992">
                  <c:v>119.99</c:v>
                </c:pt>
                <c:pt idx="993">
                  <c:v>119.78</c:v>
                </c:pt>
                <c:pt idx="994">
                  <c:v>120</c:v>
                </c:pt>
                <c:pt idx="995">
                  <c:v>120.08</c:v>
                </c:pt>
                <c:pt idx="996">
                  <c:v>119.97</c:v>
                </c:pt>
                <c:pt idx="997">
                  <c:v>121.88</c:v>
                </c:pt>
                <c:pt idx="998">
                  <c:v>121.94</c:v>
                </c:pt>
                <c:pt idx="999">
                  <c:v>121.95</c:v>
                </c:pt>
                <c:pt idx="1000">
                  <c:v>121.63</c:v>
                </c:pt>
                <c:pt idx="1001">
                  <c:v>121.35</c:v>
                </c:pt>
                <c:pt idx="1002">
                  <c:v>128.75</c:v>
                </c:pt>
                <c:pt idx="1003">
                  <c:v>128.53</c:v>
                </c:pt>
                <c:pt idx="1004">
                  <c:v>129.08000000000001</c:v>
                </c:pt>
                <c:pt idx="1005">
                  <c:v>130.29</c:v>
                </c:pt>
                <c:pt idx="1006">
                  <c:v>131.53</c:v>
                </c:pt>
                <c:pt idx="1007">
                  <c:v>132.04</c:v>
                </c:pt>
                <c:pt idx="1008">
                  <c:v>132.41999999999999</c:v>
                </c:pt>
                <c:pt idx="1009">
                  <c:v>132.12</c:v>
                </c:pt>
                <c:pt idx="1010">
                  <c:v>133.29</c:v>
                </c:pt>
                <c:pt idx="1011">
                  <c:v>135.02000000000001</c:v>
                </c:pt>
                <c:pt idx="1012">
                  <c:v>135.51</c:v>
                </c:pt>
                <c:pt idx="1013">
                  <c:v>135.345</c:v>
                </c:pt>
                <c:pt idx="1014">
                  <c:v>135.72</c:v>
                </c:pt>
                <c:pt idx="1015">
                  <c:v>136.69999999999999</c:v>
                </c:pt>
                <c:pt idx="1016">
                  <c:v>137.11000000000001</c:v>
                </c:pt>
                <c:pt idx="1017">
                  <c:v>136.53</c:v>
                </c:pt>
                <c:pt idx="1018">
                  <c:v>136.66</c:v>
                </c:pt>
                <c:pt idx="1019">
                  <c:v>136.93</c:v>
                </c:pt>
                <c:pt idx="1020">
                  <c:v>136.99</c:v>
                </c:pt>
                <c:pt idx="1021">
                  <c:v>139.79</c:v>
                </c:pt>
                <c:pt idx="1022">
                  <c:v>138.96</c:v>
                </c:pt>
                <c:pt idx="1023">
                  <c:v>139.78</c:v>
                </c:pt>
                <c:pt idx="1024">
                  <c:v>139.34</c:v>
                </c:pt>
                <c:pt idx="1025">
                  <c:v>139.52000000000001</c:v>
                </c:pt>
                <c:pt idx="1026">
                  <c:v>139</c:v>
                </c:pt>
                <c:pt idx="1027">
                  <c:v>138.68</c:v>
                </c:pt>
                <c:pt idx="1028">
                  <c:v>139.13999999999999</c:v>
                </c:pt>
                <c:pt idx="1029">
                  <c:v>139.19999999999999</c:v>
                </c:pt>
                <c:pt idx="1030">
                  <c:v>138.99</c:v>
                </c:pt>
                <c:pt idx="1031">
                  <c:v>140.46</c:v>
                </c:pt>
                <c:pt idx="1032">
                  <c:v>140.69</c:v>
                </c:pt>
                <c:pt idx="1033">
                  <c:v>139.99</c:v>
                </c:pt>
                <c:pt idx="1034">
                  <c:v>141.46</c:v>
                </c:pt>
                <c:pt idx="1035">
                  <c:v>139.84</c:v>
                </c:pt>
                <c:pt idx="1036">
                  <c:v>141.41999999999999</c:v>
                </c:pt>
                <c:pt idx="1037">
                  <c:v>140.91999999999999</c:v>
                </c:pt>
                <c:pt idx="1038">
                  <c:v>140.63999999999999</c:v>
                </c:pt>
                <c:pt idx="1039">
                  <c:v>140.88</c:v>
                </c:pt>
                <c:pt idx="1040">
                  <c:v>143.80000000000001</c:v>
                </c:pt>
                <c:pt idx="1041">
                  <c:v>144.12</c:v>
                </c:pt>
                <c:pt idx="1042">
                  <c:v>143.93</c:v>
                </c:pt>
                <c:pt idx="1043">
                  <c:v>143.66</c:v>
                </c:pt>
                <c:pt idx="1044">
                  <c:v>143.69999999999999</c:v>
                </c:pt>
                <c:pt idx="1045">
                  <c:v>144.77000000000001</c:v>
                </c:pt>
                <c:pt idx="1046">
                  <c:v>144.02000000000001</c:v>
                </c:pt>
                <c:pt idx="1047">
                  <c:v>143.66</c:v>
                </c:pt>
                <c:pt idx="1048">
                  <c:v>143.34</c:v>
                </c:pt>
                <c:pt idx="1049">
                  <c:v>143.16999999999999</c:v>
                </c:pt>
                <c:pt idx="1050">
                  <c:v>141.63</c:v>
                </c:pt>
                <c:pt idx="1051">
                  <c:v>141.80000000000001</c:v>
                </c:pt>
                <c:pt idx="1052">
                  <c:v>141.05000000000001</c:v>
                </c:pt>
                <c:pt idx="1053">
                  <c:v>141.83000000000001</c:v>
                </c:pt>
                <c:pt idx="1054">
                  <c:v>141.19999999999999</c:v>
                </c:pt>
                <c:pt idx="1055">
                  <c:v>140.68</c:v>
                </c:pt>
                <c:pt idx="1056">
                  <c:v>142.44</c:v>
                </c:pt>
                <c:pt idx="1057">
                  <c:v>142.27000000000001</c:v>
                </c:pt>
                <c:pt idx="1058">
                  <c:v>143.63999999999999</c:v>
                </c:pt>
                <c:pt idx="1059">
                  <c:v>144.53</c:v>
                </c:pt>
                <c:pt idx="1060">
                  <c:v>143.68</c:v>
                </c:pt>
                <c:pt idx="1061">
                  <c:v>143.79</c:v>
                </c:pt>
                <c:pt idx="1062">
                  <c:v>143.65</c:v>
                </c:pt>
                <c:pt idx="1063">
                  <c:v>146.58000000000001</c:v>
                </c:pt>
                <c:pt idx="1064">
                  <c:v>147.51</c:v>
                </c:pt>
                <c:pt idx="1065">
                  <c:v>147.06</c:v>
                </c:pt>
                <c:pt idx="1066">
                  <c:v>146.53</c:v>
                </c:pt>
                <c:pt idx="1067">
                  <c:v>148.96</c:v>
                </c:pt>
                <c:pt idx="1068">
                  <c:v>153.01</c:v>
                </c:pt>
                <c:pt idx="1069">
                  <c:v>153.99</c:v>
                </c:pt>
                <c:pt idx="1070">
                  <c:v>153.26</c:v>
                </c:pt>
                <c:pt idx="1071">
                  <c:v>153.94999999999999</c:v>
                </c:pt>
                <c:pt idx="1072">
                  <c:v>156.1</c:v>
                </c:pt>
                <c:pt idx="1073">
                  <c:v>155.69999999999999</c:v>
                </c:pt>
                <c:pt idx="1074">
                  <c:v>155.47</c:v>
                </c:pt>
                <c:pt idx="1075">
                  <c:v>150.25</c:v>
                </c:pt>
                <c:pt idx="1076">
                  <c:v>152.54</c:v>
                </c:pt>
                <c:pt idx="1077">
                  <c:v>153.06</c:v>
                </c:pt>
                <c:pt idx="1078">
                  <c:v>153.99</c:v>
                </c:pt>
                <c:pt idx="1079">
                  <c:v>153.80000000000001</c:v>
                </c:pt>
                <c:pt idx="1080">
                  <c:v>153.34</c:v>
                </c:pt>
                <c:pt idx="1081">
                  <c:v>153.87</c:v>
                </c:pt>
                <c:pt idx="1082">
                  <c:v>153.61000000000001</c:v>
                </c:pt>
                <c:pt idx="1083">
                  <c:v>153.66999999999999</c:v>
                </c:pt>
                <c:pt idx="1084">
                  <c:v>152.76</c:v>
                </c:pt>
                <c:pt idx="1085">
                  <c:v>153.18</c:v>
                </c:pt>
                <c:pt idx="1086">
                  <c:v>155.44999999999999</c:v>
                </c:pt>
                <c:pt idx="1087">
                  <c:v>153.93</c:v>
                </c:pt>
                <c:pt idx="1088">
                  <c:v>154.44999999999999</c:v>
                </c:pt>
                <c:pt idx="1089">
                  <c:v>155.37</c:v>
                </c:pt>
                <c:pt idx="1090">
                  <c:v>154.99</c:v>
                </c:pt>
                <c:pt idx="1091">
                  <c:v>148.97999999999999</c:v>
                </c:pt>
                <c:pt idx="1092">
                  <c:v>145.41999999999999</c:v>
                </c:pt>
                <c:pt idx="1093">
                  <c:v>146.59</c:v>
                </c:pt>
                <c:pt idx="1094">
                  <c:v>145.16</c:v>
                </c:pt>
                <c:pt idx="1095">
                  <c:v>144.29</c:v>
                </c:pt>
                <c:pt idx="1096">
                  <c:v>142.27000000000001</c:v>
                </c:pt>
                <c:pt idx="1097">
                  <c:v>146.34</c:v>
                </c:pt>
                <c:pt idx="1098">
                  <c:v>145.01</c:v>
                </c:pt>
                <c:pt idx="1099">
                  <c:v>145.87</c:v>
                </c:pt>
                <c:pt idx="1100">
                  <c:v>145.63</c:v>
                </c:pt>
                <c:pt idx="1101">
                  <c:v>146.28</c:v>
                </c:pt>
                <c:pt idx="1102">
                  <c:v>145.82</c:v>
                </c:pt>
                <c:pt idx="1103">
                  <c:v>143.72999999999999</c:v>
                </c:pt>
                <c:pt idx="1104">
                  <c:v>145.83000000000001</c:v>
                </c:pt>
                <c:pt idx="1105">
                  <c:v>143.68</c:v>
                </c:pt>
                <c:pt idx="1106">
                  <c:v>144.02000000000001</c:v>
                </c:pt>
                <c:pt idx="1107">
                  <c:v>143.5</c:v>
                </c:pt>
                <c:pt idx="1108">
                  <c:v>144.09</c:v>
                </c:pt>
                <c:pt idx="1109">
                  <c:v>142.72999999999999</c:v>
                </c:pt>
                <c:pt idx="1110">
                  <c:v>144.18</c:v>
                </c:pt>
                <c:pt idx="1111">
                  <c:v>145.06</c:v>
                </c:pt>
                <c:pt idx="1112">
                  <c:v>145.53</c:v>
                </c:pt>
                <c:pt idx="1113">
                  <c:v>145.74</c:v>
                </c:pt>
                <c:pt idx="1114">
                  <c:v>147.77000000000001</c:v>
                </c:pt>
                <c:pt idx="1115">
                  <c:v>149.04</c:v>
                </c:pt>
                <c:pt idx="1116">
                  <c:v>149.56</c:v>
                </c:pt>
                <c:pt idx="1117">
                  <c:v>150.08000000000001</c:v>
                </c:pt>
                <c:pt idx="1118">
                  <c:v>151.02000000000001</c:v>
                </c:pt>
                <c:pt idx="1119">
                  <c:v>150.34</c:v>
                </c:pt>
                <c:pt idx="1120">
                  <c:v>150.27000000000001</c:v>
                </c:pt>
                <c:pt idx="1121">
                  <c:v>152.09</c:v>
                </c:pt>
                <c:pt idx="1122">
                  <c:v>152.74</c:v>
                </c:pt>
                <c:pt idx="1123">
                  <c:v>153.46</c:v>
                </c:pt>
                <c:pt idx="1124">
                  <c:v>150.56</c:v>
                </c:pt>
                <c:pt idx="1125">
                  <c:v>149.5</c:v>
                </c:pt>
                <c:pt idx="1126">
                  <c:v>148.72999999999999</c:v>
                </c:pt>
                <c:pt idx="1127">
                  <c:v>158.59</c:v>
                </c:pt>
                <c:pt idx="1128">
                  <c:v>157.13999999999999</c:v>
                </c:pt>
                <c:pt idx="1129">
                  <c:v>155.57</c:v>
                </c:pt>
                <c:pt idx="1130">
                  <c:v>156.38999999999999</c:v>
                </c:pt>
                <c:pt idx="1131">
                  <c:v>158.81</c:v>
                </c:pt>
                <c:pt idx="1132">
                  <c:v>160.08000000000001</c:v>
                </c:pt>
                <c:pt idx="1133">
                  <c:v>161.06</c:v>
                </c:pt>
                <c:pt idx="1134">
                  <c:v>155.32</c:v>
                </c:pt>
                <c:pt idx="1135">
                  <c:v>157.47999999999999</c:v>
                </c:pt>
                <c:pt idx="1136">
                  <c:v>159.85</c:v>
                </c:pt>
                <c:pt idx="1137">
                  <c:v>161.6</c:v>
                </c:pt>
                <c:pt idx="1138">
                  <c:v>160.94999999999999</c:v>
                </c:pt>
                <c:pt idx="1139">
                  <c:v>157.86000000000001</c:v>
                </c:pt>
                <c:pt idx="1140">
                  <c:v>157.5</c:v>
                </c:pt>
                <c:pt idx="1141">
                  <c:v>157.21</c:v>
                </c:pt>
                <c:pt idx="1142">
                  <c:v>159.78</c:v>
                </c:pt>
                <c:pt idx="1143">
                  <c:v>159.97999999999999</c:v>
                </c:pt>
                <c:pt idx="1144">
                  <c:v>159.27000000000001</c:v>
                </c:pt>
                <c:pt idx="1145">
                  <c:v>159.86000000000001</c:v>
                </c:pt>
                <c:pt idx="1146">
                  <c:v>161.47</c:v>
                </c:pt>
                <c:pt idx="1147">
                  <c:v>162.91</c:v>
                </c:pt>
                <c:pt idx="1148">
                  <c:v>163.35</c:v>
                </c:pt>
                <c:pt idx="1149">
                  <c:v>164</c:v>
                </c:pt>
                <c:pt idx="1150">
                  <c:v>164.05</c:v>
                </c:pt>
                <c:pt idx="1151">
                  <c:v>162.08000000000001</c:v>
                </c:pt>
                <c:pt idx="1152">
                  <c:v>161.91</c:v>
                </c:pt>
                <c:pt idx="1153">
                  <c:v>161.26</c:v>
                </c:pt>
                <c:pt idx="1154">
                  <c:v>158.63</c:v>
                </c:pt>
                <c:pt idx="1155">
                  <c:v>161.5</c:v>
                </c:pt>
                <c:pt idx="1156">
                  <c:v>160.86000000000001</c:v>
                </c:pt>
                <c:pt idx="1157">
                  <c:v>159.65</c:v>
                </c:pt>
                <c:pt idx="1158">
                  <c:v>158.28</c:v>
                </c:pt>
                <c:pt idx="1159">
                  <c:v>159.88</c:v>
                </c:pt>
                <c:pt idx="1160">
                  <c:v>158.66999999999999</c:v>
                </c:pt>
                <c:pt idx="1161">
                  <c:v>158.72999999999999</c:v>
                </c:pt>
                <c:pt idx="1162">
                  <c:v>156.07</c:v>
                </c:pt>
                <c:pt idx="1163">
                  <c:v>153.38999999999999</c:v>
                </c:pt>
                <c:pt idx="1164">
                  <c:v>151.88999999999999</c:v>
                </c:pt>
                <c:pt idx="1165">
                  <c:v>150.55000000000001</c:v>
                </c:pt>
                <c:pt idx="1166">
                  <c:v>153.13999999999999</c:v>
                </c:pt>
                <c:pt idx="1167">
                  <c:v>154.22999999999999</c:v>
                </c:pt>
                <c:pt idx="1168">
                  <c:v>153.28</c:v>
                </c:pt>
                <c:pt idx="1169">
                  <c:v>154.12</c:v>
                </c:pt>
                <c:pt idx="1170">
                  <c:v>153.81</c:v>
                </c:pt>
                <c:pt idx="1171">
                  <c:v>154.47999999999999</c:v>
                </c:pt>
                <c:pt idx="1172">
                  <c:v>153.47999999999999</c:v>
                </c:pt>
                <c:pt idx="1173">
                  <c:v>155.38999999999999</c:v>
                </c:pt>
                <c:pt idx="1174">
                  <c:v>155.30000000000001</c:v>
                </c:pt>
                <c:pt idx="1175">
                  <c:v>155.84</c:v>
                </c:pt>
                <c:pt idx="1176">
                  <c:v>155.9</c:v>
                </c:pt>
                <c:pt idx="1177">
                  <c:v>156.55000000000001</c:v>
                </c:pt>
                <c:pt idx="1178">
                  <c:v>156</c:v>
                </c:pt>
                <c:pt idx="1179">
                  <c:v>156.99</c:v>
                </c:pt>
                <c:pt idx="1180">
                  <c:v>159.88</c:v>
                </c:pt>
                <c:pt idx="1181">
                  <c:v>160.47</c:v>
                </c:pt>
                <c:pt idx="1182">
                  <c:v>159.76</c:v>
                </c:pt>
                <c:pt idx="1183">
                  <c:v>155.97999999999999</c:v>
                </c:pt>
                <c:pt idx="1184">
                  <c:v>156.25</c:v>
                </c:pt>
                <c:pt idx="1185">
                  <c:v>156.16999999999999</c:v>
                </c:pt>
                <c:pt idx="1186">
                  <c:v>157.1</c:v>
                </c:pt>
                <c:pt idx="1187">
                  <c:v>156.41</c:v>
                </c:pt>
                <c:pt idx="1188">
                  <c:v>157.41</c:v>
                </c:pt>
                <c:pt idx="1189">
                  <c:v>163.05000000000001</c:v>
                </c:pt>
                <c:pt idx="1190">
                  <c:v>166.72</c:v>
                </c:pt>
                <c:pt idx="1191">
                  <c:v>169.04</c:v>
                </c:pt>
                <c:pt idx="1192">
                  <c:v>166.89</c:v>
                </c:pt>
                <c:pt idx="1193">
                  <c:v>168.11</c:v>
                </c:pt>
                <c:pt idx="1194">
                  <c:v>172.5</c:v>
                </c:pt>
                <c:pt idx="1195">
                  <c:v>174.25</c:v>
                </c:pt>
                <c:pt idx="1196">
                  <c:v>174.81</c:v>
                </c:pt>
                <c:pt idx="1197">
                  <c:v>176.24</c:v>
                </c:pt>
                <c:pt idx="1198">
                  <c:v>175.88</c:v>
                </c:pt>
                <c:pt idx="1199">
                  <c:v>174.67</c:v>
                </c:pt>
                <c:pt idx="1200">
                  <c:v>173.97</c:v>
                </c:pt>
                <c:pt idx="1201">
                  <c:v>171.34</c:v>
                </c:pt>
                <c:pt idx="1202">
                  <c:v>169.08</c:v>
                </c:pt>
                <c:pt idx="1203">
                  <c:v>171.1</c:v>
                </c:pt>
                <c:pt idx="1204">
                  <c:v>170.15</c:v>
                </c:pt>
                <c:pt idx="1205">
                  <c:v>169.98</c:v>
                </c:pt>
                <c:pt idx="1206">
                  <c:v>173.14</c:v>
                </c:pt>
                <c:pt idx="1207">
                  <c:v>174.96</c:v>
                </c:pt>
                <c:pt idx="1208">
                  <c:v>174.97</c:v>
                </c:pt>
                <c:pt idx="1209">
                  <c:v>174.09</c:v>
                </c:pt>
                <c:pt idx="1210">
                  <c:v>173.07</c:v>
                </c:pt>
                <c:pt idx="1211">
                  <c:v>169.48</c:v>
                </c:pt>
                <c:pt idx="1212">
                  <c:v>171.85</c:v>
                </c:pt>
                <c:pt idx="1213">
                  <c:v>171.05</c:v>
                </c:pt>
                <c:pt idx="1214">
                  <c:v>169.8</c:v>
                </c:pt>
                <c:pt idx="1215">
                  <c:v>169.64</c:v>
                </c:pt>
                <c:pt idx="1216">
                  <c:v>169.01</c:v>
                </c:pt>
                <c:pt idx="1217">
                  <c:v>169.32</c:v>
                </c:pt>
                <c:pt idx="1218">
                  <c:v>169.37</c:v>
                </c:pt>
                <c:pt idx="1219">
                  <c:v>172.67</c:v>
                </c:pt>
                <c:pt idx="1220">
                  <c:v>171.7</c:v>
                </c:pt>
                <c:pt idx="1221">
                  <c:v>172.27</c:v>
                </c:pt>
                <c:pt idx="1222">
                  <c:v>172.22</c:v>
                </c:pt>
                <c:pt idx="1223">
                  <c:v>173.97</c:v>
                </c:pt>
                <c:pt idx="1224">
                  <c:v>176.42</c:v>
                </c:pt>
                <c:pt idx="1225">
                  <c:v>174.54</c:v>
                </c:pt>
                <c:pt idx="1226">
                  <c:v>174.35</c:v>
                </c:pt>
                <c:pt idx="1227">
                  <c:v>175.01</c:v>
                </c:pt>
                <c:pt idx="1228">
                  <c:v>175.01</c:v>
                </c:pt>
                <c:pt idx="1229">
                  <c:v>170.57</c:v>
                </c:pt>
                <c:pt idx="1230">
                  <c:v>170.6</c:v>
                </c:pt>
                <c:pt idx="1231">
                  <c:v>171.08</c:v>
                </c:pt>
                <c:pt idx="1232">
                  <c:v>169.23</c:v>
                </c:pt>
                <c:pt idx="1233">
                  <c:v>172.26</c:v>
                </c:pt>
                <c:pt idx="1234">
                  <c:v>172.23</c:v>
                </c:pt>
                <c:pt idx="1235">
                  <c:v>173.03</c:v>
                </c:pt>
                <c:pt idx="1236">
                  <c:v>175</c:v>
                </c:pt>
                <c:pt idx="1237">
                  <c:v>174.35</c:v>
                </c:pt>
                <c:pt idx="1238">
                  <c:v>174.33</c:v>
                </c:pt>
                <c:pt idx="1239">
                  <c:v>174.29</c:v>
                </c:pt>
                <c:pt idx="1240">
                  <c:v>175.28</c:v>
                </c:pt>
                <c:pt idx="1241">
                  <c:v>177.09</c:v>
                </c:pt>
                <c:pt idx="1242">
                  <c:v>176.19</c:v>
                </c:pt>
                <c:pt idx="1243">
                  <c:v>179.1</c:v>
                </c:pt>
                <c:pt idx="1244">
                  <c:v>179.26</c:v>
                </c:pt>
                <c:pt idx="1245">
                  <c:v>178.46</c:v>
                </c:pt>
                <c:pt idx="1246">
                  <c:v>177</c:v>
                </c:pt>
                <c:pt idx="1247">
                  <c:v>177.04</c:v>
                </c:pt>
                <c:pt idx="1248">
                  <c:v>174.22</c:v>
                </c:pt>
                <c:pt idx="1249">
                  <c:v>171.11</c:v>
                </c:pt>
                <c:pt idx="1250">
                  <c:v>171.51</c:v>
                </c:pt>
                <c:pt idx="1251">
                  <c:v>167.96</c:v>
                </c:pt>
                <c:pt idx="1252">
                  <c:v>166.97</c:v>
                </c:pt>
                <c:pt idx="1253">
                  <c:v>167.43</c:v>
                </c:pt>
                <c:pt idx="1254">
                  <c:v>167.78</c:v>
                </c:pt>
                <c:pt idx="1255">
                  <c:v>160.5</c:v>
                </c:pt>
                <c:pt idx="1256">
                  <c:v>156.49</c:v>
                </c:pt>
                <c:pt idx="1257">
                  <c:v>163.03</c:v>
                </c:pt>
                <c:pt idx="1258">
                  <c:v>159.54</c:v>
                </c:pt>
              </c:numCache>
            </c:numRef>
          </c:val>
          <c:extLst>
            <c:ext xmlns:c16="http://schemas.microsoft.com/office/drawing/2014/chart" uri="{C3380CC4-5D6E-409C-BE32-E72D297353CC}">
              <c16:uniqueId val="{00000000-181C-4EC0-A900-93F6685151F3}"/>
            </c:ext>
          </c:extLst>
        </c:ser>
        <c:ser>
          <c:idx val="1"/>
          <c:order val="1"/>
          <c:tx>
            <c:strRef>
              <c:f>'All Stocks KPI'!$M$3</c:f>
              <c:strCache>
                <c:ptCount val="1"/>
                <c:pt idx="0">
                  <c:v>Google</c:v>
                </c:pt>
              </c:strCache>
            </c:strRef>
          </c:tx>
          <c:spPr>
            <a:solidFill>
              <a:schemeClr val="accent2"/>
            </a:solidFill>
            <a:ln>
              <a:noFill/>
            </a:ln>
            <a:effectLst/>
          </c:spPr>
          <c:cat>
            <c:numRef>
              <c:f>'All Stocks KPI'!$K$4:$K$1262</c:f>
              <c:numCache>
                <c:formatCode>m/d/yyyy</c:formatCode>
                <c:ptCount val="1259"/>
                <c:pt idx="0">
                  <c:v>41313</c:v>
                </c:pt>
                <c:pt idx="1">
                  <c:v>41316</c:v>
                </c:pt>
                <c:pt idx="2">
                  <c:v>41317</c:v>
                </c:pt>
                <c:pt idx="3">
                  <c:v>41318</c:v>
                </c:pt>
                <c:pt idx="4">
                  <c:v>41319</c:v>
                </c:pt>
                <c:pt idx="5">
                  <c:v>41320</c:v>
                </c:pt>
                <c:pt idx="6">
                  <c:v>41324</c:v>
                </c:pt>
                <c:pt idx="7">
                  <c:v>41325</c:v>
                </c:pt>
                <c:pt idx="8">
                  <c:v>41326</c:v>
                </c:pt>
                <c:pt idx="9">
                  <c:v>41327</c:v>
                </c:pt>
                <c:pt idx="10">
                  <c:v>41330</c:v>
                </c:pt>
                <c:pt idx="11">
                  <c:v>41331</c:v>
                </c:pt>
                <c:pt idx="12">
                  <c:v>41332</c:v>
                </c:pt>
                <c:pt idx="13">
                  <c:v>41333</c:v>
                </c:pt>
                <c:pt idx="14">
                  <c:v>41334</c:v>
                </c:pt>
                <c:pt idx="15">
                  <c:v>41337</c:v>
                </c:pt>
                <c:pt idx="16">
                  <c:v>41338</c:v>
                </c:pt>
                <c:pt idx="17">
                  <c:v>41339</c:v>
                </c:pt>
                <c:pt idx="18">
                  <c:v>41340</c:v>
                </c:pt>
                <c:pt idx="19">
                  <c:v>41341</c:v>
                </c:pt>
                <c:pt idx="20">
                  <c:v>41344</c:v>
                </c:pt>
                <c:pt idx="21">
                  <c:v>41345</c:v>
                </c:pt>
                <c:pt idx="22">
                  <c:v>41346</c:v>
                </c:pt>
                <c:pt idx="23">
                  <c:v>41347</c:v>
                </c:pt>
                <c:pt idx="24">
                  <c:v>41348</c:v>
                </c:pt>
                <c:pt idx="25">
                  <c:v>41351</c:v>
                </c:pt>
                <c:pt idx="26">
                  <c:v>41352</c:v>
                </c:pt>
                <c:pt idx="27">
                  <c:v>41353</c:v>
                </c:pt>
                <c:pt idx="28">
                  <c:v>41354</c:v>
                </c:pt>
                <c:pt idx="29">
                  <c:v>41355</c:v>
                </c:pt>
                <c:pt idx="30">
                  <c:v>41358</c:v>
                </c:pt>
                <c:pt idx="31">
                  <c:v>41359</c:v>
                </c:pt>
                <c:pt idx="32">
                  <c:v>41360</c:v>
                </c:pt>
                <c:pt idx="33">
                  <c:v>41361</c:v>
                </c:pt>
                <c:pt idx="34">
                  <c:v>41365</c:v>
                </c:pt>
                <c:pt idx="35">
                  <c:v>41366</c:v>
                </c:pt>
                <c:pt idx="36">
                  <c:v>41367</c:v>
                </c:pt>
                <c:pt idx="37">
                  <c:v>41368</c:v>
                </c:pt>
                <c:pt idx="38">
                  <c:v>41369</c:v>
                </c:pt>
                <c:pt idx="39">
                  <c:v>41372</c:v>
                </c:pt>
                <c:pt idx="40">
                  <c:v>41373</c:v>
                </c:pt>
                <c:pt idx="41">
                  <c:v>41374</c:v>
                </c:pt>
                <c:pt idx="42">
                  <c:v>41375</c:v>
                </c:pt>
                <c:pt idx="43">
                  <c:v>41376</c:v>
                </c:pt>
                <c:pt idx="44">
                  <c:v>41379</c:v>
                </c:pt>
                <c:pt idx="45">
                  <c:v>41380</c:v>
                </c:pt>
                <c:pt idx="46">
                  <c:v>41381</c:v>
                </c:pt>
                <c:pt idx="47">
                  <c:v>41382</c:v>
                </c:pt>
                <c:pt idx="48">
                  <c:v>41383</c:v>
                </c:pt>
                <c:pt idx="49">
                  <c:v>41386</c:v>
                </c:pt>
                <c:pt idx="50">
                  <c:v>41387</c:v>
                </c:pt>
                <c:pt idx="51">
                  <c:v>41388</c:v>
                </c:pt>
                <c:pt idx="52">
                  <c:v>41389</c:v>
                </c:pt>
                <c:pt idx="53">
                  <c:v>41390</c:v>
                </c:pt>
                <c:pt idx="54">
                  <c:v>41393</c:v>
                </c:pt>
                <c:pt idx="55">
                  <c:v>41394</c:v>
                </c:pt>
                <c:pt idx="56">
                  <c:v>41395</c:v>
                </c:pt>
                <c:pt idx="57">
                  <c:v>41396</c:v>
                </c:pt>
                <c:pt idx="58">
                  <c:v>41397</c:v>
                </c:pt>
                <c:pt idx="59">
                  <c:v>41400</c:v>
                </c:pt>
                <c:pt idx="60">
                  <c:v>41401</c:v>
                </c:pt>
                <c:pt idx="61">
                  <c:v>41402</c:v>
                </c:pt>
                <c:pt idx="62">
                  <c:v>41403</c:v>
                </c:pt>
                <c:pt idx="63">
                  <c:v>41404</c:v>
                </c:pt>
                <c:pt idx="64">
                  <c:v>41407</c:v>
                </c:pt>
                <c:pt idx="65">
                  <c:v>41408</c:v>
                </c:pt>
                <c:pt idx="66">
                  <c:v>41409</c:v>
                </c:pt>
                <c:pt idx="67">
                  <c:v>41410</c:v>
                </c:pt>
                <c:pt idx="68">
                  <c:v>41411</c:v>
                </c:pt>
                <c:pt idx="69">
                  <c:v>41414</c:v>
                </c:pt>
                <c:pt idx="70">
                  <c:v>41415</c:v>
                </c:pt>
                <c:pt idx="71">
                  <c:v>41416</c:v>
                </c:pt>
                <c:pt idx="72">
                  <c:v>41417</c:v>
                </c:pt>
                <c:pt idx="73">
                  <c:v>41418</c:v>
                </c:pt>
                <c:pt idx="74">
                  <c:v>41422</c:v>
                </c:pt>
                <c:pt idx="75">
                  <c:v>41423</c:v>
                </c:pt>
                <c:pt idx="76">
                  <c:v>41424</c:v>
                </c:pt>
                <c:pt idx="77">
                  <c:v>41425</c:v>
                </c:pt>
                <c:pt idx="78">
                  <c:v>41428</c:v>
                </c:pt>
                <c:pt idx="79">
                  <c:v>41429</c:v>
                </c:pt>
                <c:pt idx="80">
                  <c:v>41430</c:v>
                </c:pt>
                <c:pt idx="81">
                  <c:v>41431</c:v>
                </c:pt>
                <c:pt idx="82">
                  <c:v>41432</c:v>
                </c:pt>
                <c:pt idx="83">
                  <c:v>41435</c:v>
                </c:pt>
                <c:pt idx="84">
                  <c:v>41436</c:v>
                </c:pt>
                <c:pt idx="85">
                  <c:v>41437</c:v>
                </c:pt>
                <c:pt idx="86">
                  <c:v>41438</c:v>
                </c:pt>
                <c:pt idx="87">
                  <c:v>41439</c:v>
                </c:pt>
                <c:pt idx="88">
                  <c:v>41442</c:v>
                </c:pt>
                <c:pt idx="89">
                  <c:v>41443</c:v>
                </c:pt>
                <c:pt idx="90">
                  <c:v>41444</c:v>
                </c:pt>
                <c:pt idx="91">
                  <c:v>41445</c:v>
                </c:pt>
                <c:pt idx="92">
                  <c:v>41446</c:v>
                </c:pt>
                <c:pt idx="93">
                  <c:v>41449</c:v>
                </c:pt>
                <c:pt idx="94">
                  <c:v>41450</c:v>
                </c:pt>
                <c:pt idx="95">
                  <c:v>41451</c:v>
                </c:pt>
                <c:pt idx="96">
                  <c:v>41452</c:v>
                </c:pt>
                <c:pt idx="97">
                  <c:v>41453</c:v>
                </c:pt>
                <c:pt idx="98">
                  <c:v>41456</c:v>
                </c:pt>
                <c:pt idx="99">
                  <c:v>41457</c:v>
                </c:pt>
                <c:pt idx="100">
                  <c:v>41458</c:v>
                </c:pt>
                <c:pt idx="101">
                  <c:v>41460</c:v>
                </c:pt>
                <c:pt idx="102">
                  <c:v>41463</c:v>
                </c:pt>
                <c:pt idx="103">
                  <c:v>41464</c:v>
                </c:pt>
                <c:pt idx="104">
                  <c:v>41465</c:v>
                </c:pt>
                <c:pt idx="105">
                  <c:v>41466</c:v>
                </c:pt>
                <c:pt idx="106">
                  <c:v>41467</c:v>
                </c:pt>
                <c:pt idx="107">
                  <c:v>41470</c:v>
                </c:pt>
                <c:pt idx="108">
                  <c:v>41471</c:v>
                </c:pt>
                <c:pt idx="109">
                  <c:v>41472</c:v>
                </c:pt>
                <c:pt idx="110">
                  <c:v>41473</c:v>
                </c:pt>
                <c:pt idx="111">
                  <c:v>41474</c:v>
                </c:pt>
                <c:pt idx="112">
                  <c:v>41477</c:v>
                </c:pt>
                <c:pt idx="113">
                  <c:v>41478</c:v>
                </c:pt>
                <c:pt idx="114">
                  <c:v>41479</c:v>
                </c:pt>
                <c:pt idx="115">
                  <c:v>41480</c:v>
                </c:pt>
                <c:pt idx="116">
                  <c:v>41481</c:v>
                </c:pt>
                <c:pt idx="117">
                  <c:v>41484</c:v>
                </c:pt>
                <c:pt idx="118">
                  <c:v>41485</c:v>
                </c:pt>
                <c:pt idx="119">
                  <c:v>41486</c:v>
                </c:pt>
                <c:pt idx="120">
                  <c:v>41487</c:v>
                </c:pt>
                <c:pt idx="121">
                  <c:v>41488</c:v>
                </c:pt>
                <c:pt idx="122">
                  <c:v>41491</c:v>
                </c:pt>
                <c:pt idx="123">
                  <c:v>41492</c:v>
                </c:pt>
                <c:pt idx="124">
                  <c:v>41493</c:v>
                </c:pt>
                <c:pt idx="125">
                  <c:v>41494</c:v>
                </c:pt>
                <c:pt idx="126">
                  <c:v>41495</c:v>
                </c:pt>
                <c:pt idx="127">
                  <c:v>41498</c:v>
                </c:pt>
                <c:pt idx="128">
                  <c:v>41499</c:v>
                </c:pt>
                <c:pt idx="129">
                  <c:v>41500</c:v>
                </c:pt>
                <c:pt idx="130">
                  <c:v>41501</c:v>
                </c:pt>
                <c:pt idx="131">
                  <c:v>41502</c:v>
                </c:pt>
                <c:pt idx="132">
                  <c:v>41505</c:v>
                </c:pt>
                <c:pt idx="133">
                  <c:v>41506</c:v>
                </c:pt>
                <c:pt idx="134">
                  <c:v>41507</c:v>
                </c:pt>
                <c:pt idx="135">
                  <c:v>41508</c:v>
                </c:pt>
                <c:pt idx="136">
                  <c:v>41509</c:v>
                </c:pt>
                <c:pt idx="137">
                  <c:v>41512</c:v>
                </c:pt>
                <c:pt idx="138">
                  <c:v>41513</c:v>
                </c:pt>
                <c:pt idx="139">
                  <c:v>41514</c:v>
                </c:pt>
                <c:pt idx="140">
                  <c:v>41515</c:v>
                </c:pt>
                <c:pt idx="141">
                  <c:v>41516</c:v>
                </c:pt>
                <c:pt idx="142">
                  <c:v>41520</c:v>
                </c:pt>
                <c:pt idx="143">
                  <c:v>41521</c:v>
                </c:pt>
                <c:pt idx="144">
                  <c:v>41522</c:v>
                </c:pt>
                <c:pt idx="145">
                  <c:v>41523</c:v>
                </c:pt>
                <c:pt idx="146">
                  <c:v>41526</c:v>
                </c:pt>
                <c:pt idx="147">
                  <c:v>41527</c:v>
                </c:pt>
                <c:pt idx="148">
                  <c:v>41528</c:v>
                </c:pt>
                <c:pt idx="149">
                  <c:v>41529</c:v>
                </c:pt>
                <c:pt idx="150">
                  <c:v>41530</c:v>
                </c:pt>
                <c:pt idx="151">
                  <c:v>41533</c:v>
                </c:pt>
                <c:pt idx="152">
                  <c:v>41534</c:v>
                </c:pt>
                <c:pt idx="153">
                  <c:v>41535</c:v>
                </c:pt>
                <c:pt idx="154">
                  <c:v>41536</c:v>
                </c:pt>
                <c:pt idx="155">
                  <c:v>41537</c:v>
                </c:pt>
                <c:pt idx="156">
                  <c:v>41540</c:v>
                </c:pt>
                <c:pt idx="157">
                  <c:v>41541</c:v>
                </c:pt>
                <c:pt idx="158">
                  <c:v>41542</c:v>
                </c:pt>
                <c:pt idx="159">
                  <c:v>41543</c:v>
                </c:pt>
                <c:pt idx="160">
                  <c:v>41544</c:v>
                </c:pt>
                <c:pt idx="161">
                  <c:v>41547</c:v>
                </c:pt>
                <c:pt idx="162">
                  <c:v>41548</c:v>
                </c:pt>
                <c:pt idx="163">
                  <c:v>41549</c:v>
                </c:pt>
                <c:pt idx="164">
                  <c:v>41550</c:v>
                </c:pt>
                <c:pt idx="165">
                  <c:v>41551</c:v>
                </c:pt>
                <c:pt idx="166">
                  <c:v>41554</c:v>
                </c:pt>
                <c:pt idx="167">
                  <c:v>41555</c:v>
                </c:pt>
                <c:pt idx="168">
                  <c:v>41556</c:v>
                </c:pt>
                <c:pt idx="169">
                  <c:v>41557</c:v>
                </c:pt>
                <c:pt idx="170">
                  <c:v>41558</c:v>
                </c:pt>
                <c:pt idx="171">
                  <c:v>41561</c:v>
                </c:pt>
                <c:pt idx="172">
                  <c:v>41562</c:v>
                </c:pt>
                <c:pt idx="173">
                  <c:v>41563</c:v>
                </c:pt>
                <c:pt idx="174">
                  <c:v>41564</c:v>
                </c:pt>
                <c:pt idx="175">
                  <c:v>41565</c:v>
                </c:pt>
                <c:pt idx="176">
                  <c:v>41568</c:v>
                </c:pt>
                <c:pt idx="177">
                  <c:v>41569</c:v>
                </c:pt>
                <c:pt idx="178">
                  <c:v>41570</c:v>
                </c:pt>
                <c:pt idx="179">
                  <c:v>41571</c:v>
                </c:pt>
                <c:pt idx="180">
                  <c:v>41572</c:v>
                </c:pt>
                <c:pt idx="181">
                  <c:v>41575</c:v>
                </c:pt>
                <c:pt idx="182">
                  <c:v>41576</c:v>
                </c:pt>
                <c:pt idx="183">
                  <c:v>41577</c:v>
                </c:pt>
                <c:pt idx="184">
                  <c:v>41578</c:v>
                </c:pt>
                <c:pt idx="185">
                  <c:v>41579</c:v>
                </c:pt>
                <c:pt idx="186">
                  <c:v>41582</c:v>
                </c:pt>
                <c:pt idx="187">
                  <c:v>41583</c:v>
                </c:pt>
                <c:pt idx="188">
                  <c:v>41584</c:v>
                </c:pt>
                <c:pt idx="189">
                  <c:v>41585</c:v>
                </c:pt>
                <c:pt idx="190">
                  <c:v>41586</c:v>
                </c:pt>
                <c:pt idx="191">
                  <c:v>41589</c:v>
                </c:pt>
                <c:pt idx="192">
                  <c:v>41590</c:v>
                </c:pt>
                <c:pt idx="193">
                  <c:v>41591</c:v>
                </c:pt>
                <c:pt idx="194">
                  <c:v>41592</c:v>
                </c:pt>
                <c:pt idx="195">
                  <c:v>41593</c:v>
                </c:pt>
                <c:pt idx="196">
                  <c:v>41596</c:v>
                </c:pt>
                <c:pt idx="197">
                  <c:v>41597</c:v>
                </c:pt>
                <c:pt idx="198">
                  <c:v>41598</c:v>
                </c:pt>
                <c:pt idx="199">
                  <c:v>41599</c:v>
                </c:pt>
                <c:pt idx="200">
                  <c:v>41600</c:v>
                </c:pt>
                <c:pt idx="201">
                  <c:v>41603</c:v>
                </c:pt>
                <c:pt idx="202">
                  <c:v>41604</c:v>
                </c:pt>
                <c:pt idx="203">
                  <c:v>41605</c:v>
                </c:pt>
                <c:pt idx="204">
                  <c:v>41607</c:v>
                </c:pt>
                <c:pt idx="205">
                  <c:v>41610</c:v>
                </c:pt>
                <c:pt idx="206">
                  <c:v>41611</c:v>
                </c:pt>
                <c:pt idx="207">
                  <c:v>41612</c:v>
                </c:pt>
                <c:pt idx="208">
                  <c:v>41613</c:v>
                </c:pt>
                <c:pt idx="209">
                  <c:v>41614</c:v>
                </c:pt>
                <c:pt idx="210">
                  <c:v>41617</c:v>
                </c:pt>
                <c:pt idx="211">
                  <c:v>41618</c:v>
                </c:pt>
                <c:pt idx="212">
                  <c:v>41619</c:v>
                </c:pt>
                <c:pt idx="213">
                  <c:v>41620</c:v>
                </c:pt>
                <c:pt idx="214">
                  <c:v>41621</c:v>
                </c:pt>
                <c:pt idx="215">
                  <c:v>41624</c:v>
                </c:pt>
                <c:pt idx="216">
                  <c:v>41625</c:v>
                </c:pt>
                <c:pt idx="217">
                  <c:v>41626</c:v>
                </c:pt>
                <c:pt idx="218">
                  <c:v>41627</c:v>
                </c:pt>
                <c:pt idx="219">
                  <c:v>41628</c:v>
                </c:pt>
                <c:pt idx="220">
                  <c:v>41631</c:v>
                </c:pt>
                <c:pt idx="221">
                  <c:v>41632</c:v>
                </c:pt>
                <c:pt idx="222">
                  <c:v>41634</c:v>
                </c:pt>
                <c:pt idx="223">
                  <c:v>41635</c:v>
                </c:pt>
                <c:pt idx="224">
                  <c:v>41638</c:v>
                </c:pt>
                <c:pt idx="225">
                  <c:v>41639</c:v>
                </c:pt>
                <c:pt idx="226">
                  <c:v>41641</c:v>
                </c:pt>
                <c:pt idx="227">
                  <c:v>41642</c:v>
                </c:pt>
                <c:pt idx="228">
                  <c:v>41645</c:v>
                </c:pt>
                <c:pt idx="229">
                  <c:v>41646</c:v>
                </c:pt>
                <c:pt idx="230">
                  <c:v>41647</c:v>
                </c:pt>
                <c:pt idx="231">
                  <c:v>41648</c:v>
                </c:pt>
                <c:pt idx="232">
                  <c:v>41649</c:v>
                </c:pt>
                <c:pt idx="233">
                  <c:v>41652</c:v>
                </c:pt>
                <c:pt idx="234">
                  <c:v>41653</c:v>
                </c:pt>
                <c:pt idx="235">
                  <c:v>41654</c:v>
                </c:pt>
                <c:pt idx="236">
                  <c:v>41655</c:v>
                </c:pt>
                <c:pt idx="237">
                  <c:v>41656</c:v>
                </c:pt>
                <c:pt idx="238">
                  <c:v>41660</c:v>
                </c:pt>
                <c:pt idx="239">
                  <c:v>41661</c:v>
                </c:pt>
                <c:pt idx="240">
                  <c:v>41662</c:v>
                </c:pt>
                <c:pt idx="241">
                  <c:v>41663</c:v>
                </c:pt>
                <c:pt idx="242">
                  <c:v>41666</c:v>
                </c:pt>
                <c:pt idx="243">
                  <c:v>41667</c:v>
                </c:pt>
                <c:pt idx="244">
                  <c:v>41668</c:v>
                </c:pt>
                <c:pt idx="245">
                  <c:v>41669</c:v>
                </c:pt>
                <c:pt idx="246">
                  <c:v>41670</c:v>
                </c:pt>
                <c:pt idx="247">
                  <c:v>41673</c:v>
                </c:pt>
                <c:pt idx="248">
                  <c:v>41674</c:v>
                </c:pt>
                <c:pt idx="249">
                  <c:v>41675</c:v>
                </c:pt>
                <c:pt idx="250">
                  <c:v>41676</c:v>
                </c:pt>
                <c:pt idx="251">
                  <c:v>41677</c:v>
                </c:pt>
                <c:pt idx="252">
                  <c:v>41680</c:v>
                </c:pt>
                <c:pt idx="253">
                  <c:v>41681</c:v>
                </c:pt>
                <c:pt idx="254">
                  <c:v>41682</c:v>
                </c:pt>
                <c:pt idx="255">
                  <c:v>41683</c:v>
                </c:pt>
                <c:pt idx="256">
                  <c:v>41684</c:v>
                </c:pt>
                <c:pt idx="257">
                  <c:v>41688</c:v>
                </c:pt>
                <c:pt idx="258">
                  <c:v>41689</c:v>
                </c:pt>
                <c:pt idx="259">
                  <c:v>41690</c:v>
                </c:pt>
                <c:pt idx="260">
                  <c:v>41691</c:v>
                </c:pt>
                <c:pt idx="261">
                  <c:v>41694</c:v>
                </c:pt>
                <c:pt idx="262">
                  <c:v>41695</c:v>
                </c:pt>
                <c:pt idx="263">
                  <c:v>41696</c:v>
                </c:pt>
                <c:pt idx="264">
                  <c:v>41697</c:v>
                </c:pt>
                <c:pt idx="265">
                  <c:v>41698</c:v>
                </c:pt>
                <c:pt idx="266">
                  <c:v>41701</c:v>
                </c:pt>
                <c:pt idx="267">
                  <c:v>41702</c:v>
                </c:pt>
                <c:pt idx="268">
                  <c:v>41703</c:v>
                </c:pt>
                <c:pt idx="269">
                  <c:v>41704</c:v>
                </c:pt>
                <c:pt idx="270">
                  <c:v>41705</c:v>
                </c:pt>
                <c:pt idx="271">
                  <c:v>41708</c:v>
                </c:pt>
                <c:pt idx="272">
                  <c:v>41709</c:v>
                </c:pt>
                <c:pt idx="273">
                  <c:v>41710</c:v>
                </c:pt>
                <c:pt idx="274">
                  <c:v>41711</c:v>
                </c:pt>
                <c:pt idx="275">
                  <c:v>41712</c:v>
                </c:pt>
                <c:pt idx="276">
                  <c:v>41715</c:v>
                </c:pt>
                <c:pt idx="277">
                  <c:v>41716</c:v>
                </c:pt>
                <c:pt idx="278">
                  <c:v>41717</c:v>
                </c:pt>
                <c:pt idx="279">
                  <c:v>41718</c:v>
                </c:pt>
                <c:pt idx="280">
                  <c:v>41719</c:v>
                </c:pt>
                <c:pt idx="281">
                  <c:v>41722</c:v>
                </c:pt>
                <c:pt idx="282">
                  <c:v>41723</c:v>
                </c:pt>
                <c:pt idx="283">
                  <c:v>41724</c:v>
                </c:pt>
                <c:pt idx="284">
                  <c:v>41725</c:v>
                </c:pt>
                <c:pt idx="285">
                  <c:v>41726</c:v>
                </c:pt>
                <c:pt idx="286">
                  <c:v>41729</c:v>
                </c:pt>
                <c:pt idx="287">
                  <c:v>41730</c:v>
                </c:pt>
                <c:pt idx="288">
                  <c:v>41731</c:v>
                </c:pt>
                <c:pt idx="289">
                  <c:v>41732</c:v>
                </c:pt>
                <c:pt idx="290">
                  <c:v>41733</c:v>
                </c:pt>
                <c:pt idx="291">
                  <c:v>41736</c:v>
                </c:pt>
                <c:pt idx="292">
                  <c:v>41737</c:v>
                </c:pt>
                <c:pt idx="293">
                  <c:v>41738</c:v>
                </c:pt>
                <c:pt idx="294">
                  <c:v>41739</c:v>
                </c:pt>
                <c:pt idx="295">
                  <c:v>41740</c:v>
                </c:pt>
                <c:pt idx="296">
                  <c:v>41743</c:v>
                </c:pt>
                <c:pt idx="297">
                  <c:v>41744</c:v>
                </c:pt>
                <c:pt idx="298">
                  <c:v>41745</c:v>
                </c:pt>
                <c:pt idx="299">
                  <c:v>41746</c:v>
                </c:pt>
                <c:pt idx="300">
                  <c:v>41750</c:v>
                </c:pt>
                <c:pt idx="301">
                  <c:v>41751</c:v>
                </c:pt>
                <c:pt idx="302">
                  <c:v>41752</c:v>
                </c:pt>
                <c:pt idx="303">
                  <c:v>41753</c:v>
                </c:pt>
                <c:pt idx="304">
                  <c:v>41754</c:v>
                </c:pt>
                <c:pt idx="305">
                  <c:v>41757</c:v>
                </c:pt>
                <c:pt idx="306">
                  <c:v>41758</c:v>
                </c:pt>
                <c:pt idx="307">
                  <c:v>41759</c:v>
                </c:pt>
                <c:pt idx="308">
                  <c:v>41760</c:v>
                </c:pt>
                <c:pt idx="309">
                  <c:v>41761</c:v>
                </c:pt>
                <c:pt idx="310">
                  <c:v>41764</c:v>
                </c:pt>
                <c:pt idx="311">
                  <c:v>41765</c:v>
                </c:pt>
                <c:pt idx="312">
                  <c:v>41766</c:v>
                </c:pt>
                <c:pt idx="313">
                  <c:v>41767</c:v>
                </c:pt>
                <c:pt idx="314">
                  <c:v>41768</c:v>
                </c:pt>
                <c:pt idx="315">
                  <c:v>41771</c:v>
                </c:pt>
                <c:pt idx="316">
                  <c:v>41772</c:v>
                </c:pt>
                <c:pt idx="317">
                  <c:v>41773</c:v>
                </c:pt>
                <c:pt idx="318">
                  <c:v>41774</c:v>
                </c:pt>
                <c:pt idx="319">
                  <c:v>41775</c:v>
                </c:pt>
                <c:pt idx="320">
                  <c:v>41778</c:v>
                </c:pt>
                <c:pt idx="321">
                  <c:v>41779</c:v>
                </c:pt>
                <c:pt idx="322">
                  <c:v>41780</c:v>
                </c:pt>
                <c:pt idx="323">
                  <c:v>41781</c:v>
                </c:pt>
                <c:pt idx="324">
                  <c:v>41782</c:v>
                </c:pt>
                <c:pt idx="325">
                  <c:v>41786</c:v>
                </c:pt>
                <c:pt idx="326">
                  <c:v>41787</c:v>
                </c:pt>
                <c:pt idx="327">
                  <c:v>41788</c:v>
                </c:pt>
                <c:pt idx="328">
                  <c:v>41789</c:v>
                </c:pt>
                <c:pt idx="329">
                  <c:v>41792</c:v>
                </c:pt>
                <c:pt idx="330">
                  <c:v>41793</c:v>
                </c:pt>
                <c:pt idx="331">
                  <c:v>41794</c:v>
                </c:pt>
                <c:pt idx="332">
                  <c:v>41795</c:v>
                </c:pt>
                <c:pt idx="333">
                  <c:v>41796</c:v>
                </c:pt>
                <c:pt idx="334">
                  <c:v>41799</c:v>
                </c:pt>
                <c:pt idx="335">
                  <c:v>41800</c:v>
                </c:pt>
                <c:pt idx="336">
                  <c:v>41801</c:v>
                </c:pt>
                <c:pt idx="337">
                  <c:v>41802</c:v>
                </c:pt>
                <c:pt idx="338">
                  <c:v>41803</c:v>
                </c:pt>
                <c:pt idx="339">
                  <c:v>41806</c:v>
                </c:pt>
                <c:pt idx="340">
                  <c:v>41807</c:v>
                </c:pt>
                <c:pt idx="341">
                  <c:v>41808</c:v>
                </c:pt>
                <c:pt idx="342">
                  <c:v>41809</c:v>
                </c:pt>
                <c:pt idx="343">
                  <c:v>41810</c:v>
                </c:pt>
                <c:pt idx="344">
                  <c:v>41813</c:v>
                </c:pt>
                <c:pt idx="345">
                  <c:v>41814</c:v>
                </c:pt>
                <c:pt idx="346">
                  <c:v>41815</c:v>
                </c:pt>
                <c:pt idx="347">
                  <c:v>41816</c:v>
                </c:pt>
                <c:pt idx="348">
                  <c:v>41817</c:v>
                </c:pt>
                <c:pt idx="349">
                  <c:v>41820</c:v>
                </c:pt>
                <c:pt idx="350">
                  <c:v>41821</c:v>
                </c:pt>
                <c:pt idx="351">
                  <c:v>41822</c:v>
                </c:pt>
                <c:pt idx="352">
                  <c:v>41823</c:v>
                </c:pt>
                <c:pt idx="353">
                  <c:v>41827</c:v>
                </c:pt>
                <c:pt idx="354">
                  <c:v>41828</c:v>
                </c:pt>
                <c:pt idx="355">
                  <c:v>41829</c:v>
                </c:pt>
                <c:pt idx="356">
                  <c:v>41830</c:v>
                </c:pt>
                <c:pt idx="357">
                  <c:v>41831</c:v>
                </c:pt>
                <c:pt idx="358">
                  <c:v>41834</c:v>
                </c:pt>
                <c:pt idx="359">
                  <c:v>41835</c:v>
                </c:pt>
                <c:pt idx="360">
                  <c:v>41836</c:v>
                </c:pt>
                <c:pt idx="361">
                  <c:v>41837</c:v>
                </c:pt>
                <c:pt idx="362">
                  <c:v>41838</c:v>
                </c:pt>
                <c:pt idx="363">
                  <c:v>41841</c:v>
                </c:pt>
                <c:pt idx="364">
                  <c:v>41842</c:v>
                </c:pt>
                <c:pt idx="365">
                  <c:v>41843</c:v>
                </c:pt>
                <c:pt idx="366">
                  <c:v>41844</c:v>
                </c:pt>
                <c:pt idx="367">
                  <c:v>41845</c:v>
                </c:pt>
                <c:pt idx="368">
                  <c:v>41848</c:v>
                </c:pt>
                <c:pt idx="369">
                  <c:v>41849</c:v>
                </c:pt>
                <c:pt idx="370">
                  <c:v>41850</c:v>
                </c:pt>
                <c:pt idx="371">
                  <c:v>41851</c:v>
                </c:pt>
                <c:pt idx="372">
                  <c:v>41852</c:v>
                </c:pt>
                <c:pt idx="373">
                  <c:v>41855</c:v>
                </c:pt>
                <c:pt idx="374">
                  <c:v>41856</c:v>
                </c:pt>
                <c:pt idx="375">
                  <c:v>41857</c:v>
                </c:pt>
                <c:pt idx="376">
                  <c:v>41858</c:v>
                </c:pt>
                <c:pt idx="377">
                  <c:v>41859</c:v>
                </c:pt>
                <c:pt idx="378">
                  <c:v>41862</c:v>
                </c:pt>
                <c:pt idx="379">
                  <c:v>41863</c:v>
                </c:pt>
                <c:pt idx="380">
                  <c:v>41864</c:v>
                </c:pt>
                <c:pt idx="381">
                  <c:v>41865</c:v>
                </c:pt>
                <c:pt idx="382">
                  <c:v>41866</c:v>
                </c:pt>
                <c:pt idx="383">
                  <c:v>41869</c:v>
                </c:pt>
                <c:pt idx="384">
                  <c:v>41870</c:v>
                </c:pt>
                <c:pt idx="385">
                  <c:v>41871</c:v>
                </c:pt>
                <c:pt idx="386">
                  <c:v>41872</c:v>
                </c:pt>
                <c:pt idx="387">
                  <c:v>41873</c:v>
                </c:pt>
                <c:pt idx="388">
                  <c:v>41876</c:v>
                </c:pt>
                <c:pt idx="389">
                  <c:v>41877</c:v>
                </c:pt>
                <c:pt idx="390">
                  <c:v>41878</c:v>
                </c:pt>
                <c:pt idx="391">
                  <c:v>41879</c:v>
                </c:pt>
                <c:pt idx="392">
                  <c:v>41880</c:v>
                </c:pt>
                <c:pt idx="393">
                  <c:v>41884</c:v>
                </c:pt>
                <c:pt idx="394">
                  <c:v>41885</c:v>
                </c:pt>
                <c:pt idx="395">
                  <c:v>41886</c:v>
                </c:pt>
                <c:pt idx="396">
                  <c:v>41887</c:v>
                </c:pt>
                <c:pt idx="397">
                  <c:v>41890</c:v>
                </c:pt>
                <c:pt idx="398">
                  <c:v>41891</c:v>
                </c:pt>
                <c:pt idx="399">
                  <c:v>41892</c:v>
                </c:pt>
                <c:pt idx="400">
                  <c:v>41893</c:v>
                </c:pt>
                <c:pt idx="401">
                  <c:v>41894</c:v>
                </c:pt>
                <c:pt idx="402">
                  <c:v>41897</c:v>
                </c:pt>
                <c:pt idx="403">
                  <c:v>41898</c:v>
                </c:pt>
                <c:pt idx="404">
                  <c:v>41899</c:v>
                </c:pt>
                <c:pt idx="405">
                  <c:v>41900</c:v>
                </c:pt>
                <c:pt idx="406">
                  <c:v>41901</c:v>
                </c:pt>
                <c:pt idx="407">
                  <c:v>41904</c:v>
                </c:pt>
                <c:pt idx="408">
                  <c:v>41905</c:v>
                </c:pt>
                <c:pt idx="409">
                  <c:v>41906</c:v>
                </c:pt>
                <c:pt idx="410">
                  <c:v>41907</c:v>
                </c:pt>
                <c:pt idx="411">
                  <c:v>41908</c:v>
                </c:pt>
                <c:pt idx="412">
                  <c:v>41911</c:v>
                </c:pt>
                <c:pt idx="413">
                  <c:v>41912</c:v>
                </c:pt>
                <c:pt idx="414">
                  <c:v>41913</c:v>
                </c:pt>
                <c:pt idx="415">
                  <c:v>41914</c:v>
                </c:pt>
                <c:pt idx="416">
                  <c:v>41915</c:v>
                </c:pt>
                <c:pt idx="417">
                  <c:v>41918</c:v>
                </c:pt>
                <c:pt idx="418">
                  <c:v>41919</c:v>
                </c:pt>
                <c:pt idx="419">
                  <c:v>41920</c:v>
                </c:pt>
                <c:pt idx="420">
                  <c:v>41921</c:v>
                </c:pt>
                <c:pt idx="421">
                  <c:v>41922</c:v>
                </c:pt>
                <c:pt idx="422">
                  <c:v>41925</c:v>
                </c:pt>
                <c:pt idx="423">
                  <c:v>41926</c:v>
                </c:pt>
                <c:pt idx="424">
                  <c:v>41927</c:v>
                </c:pt>
                <c:pt idx="425">
                  <c:v>41928</c:v>
                </c:pt>
                <c:pt idx="426">
                  <c:v>41929</c:v>
                </c:pt>
                <c:pt idx="427">
                  <c:v>41932</c:v>
                </c:pt>
                <c:pt idx="428">
                  <c:v>41933</c:v>
                </c:pt>
                <c:pt idx="429">
                  <c:v>41934</c:v>
                </c:pt>
                <c:pt idx="430">
                  <c:v>41935</c:v>
                </c:pt>
                <c:pt idx="431">
                  <c:v>41936</c:v>
                </c:pt>
                <c:pt idx="432">
                  <c:v>41939</c:v>
                </c:pt>
                <c:pt idx="433">
                  <c:v>41940</c:v>
                </c:pt>
                <c:pt idx="434">
                  <c:v>41941</c:v>
                </c:pt>
                <c:pt idx="435">
                  <c:v>41942</c:v>
                </c:pt>
                <c:pt idx="436">
                  <c:v>41943</c:v>
                </c:pt>
                <c:pt idx="437">
                  <c:v>41946</c:v>
                </c:pt>
                <c:pt idx="438">
                  <c:v>41947</c:v>
                </c:pt>
                <c:pt idx="439">
                  <c:v>41948</c:v>
                </c:pt>
                <c:pt idx="440">
                  <c:v>41949</c:v>
                </c:pt>
                <c:pt idx="441">
                  <c:v>41950</c:v>
                </c:pt>
                <c:pt idx="442">
                  <c:v>41953</c:v>
                </c:pt>
                <c:pt idx="443">
                  <c:v>41954</c:v>
                </c:pt>
                <c:pt idx="444">
                  <c:v>41955</c:v>
                </c:pt>
                <c:pt idx="445">
                  <c:v>41956</c:v>
                </c:pt>
                <c:pt idx="446">
                  <c:v>41957</c:v>
                </c:pt>
                <c:pt idx="447">
                  <c:v>41960</c:v>
                </c:pt>
                <c:pt idx="448">
                  <c:v>41961</c:v>
                </c:pt>
                <c:pt idx="449">
                  <c:v>41962</c:v>
                </c:pt>
                <c:pt idx="450">
                  <c:v>41963</c:v>
                </c:pt>
                <c:pt idx="451">
                  <c:v>41964</c:v>
                </c:pt>
                <c:pt idx="452">
                  <c:v>41967</c:v>
                </c:pt>
                <c:pt idx="453">
                  <c:v>41968</c:v>
                </c:pt>
                <c:pt idx="454">
                  <c:v>41969</c:v>
                </c:pt>
                <c:pt idx="455">
                  <c:v>41971</c:v>
                </c:pt>
                <c:pt idx="456">
                  <c:v>41974</c:v>
                </c:pt>
                <c:pt idx="457">
                  <c:v>41975</c:v>
                </c:pt>
                <c:pt idx="458">
                  <c:v>41976</c:v>
                </c:pt>
                <c:pt idx="459">
                  <c:v>41977</c:v>
                </c:pt>
                <c:pt idx="460">
                  <c:v>41978</c:v>
                </c:pt>
                <c:pt idx="461">
                  <c:v>41981</c:v>
                </c:pt>
                <c:pt idx="462">
                  <c:v>41982</c:v>
                </c:pt>
                <c:pt idx="463">
                  <c:v>41983</c:v>
                </c:pt>
                <c:pt idx="464">
                  <c:v>41984</c:v>
                </c:pt>
                <c:pt idx="465">
                  <c:v>41985</c:v>
                </c:pt>
                <c:pt idx="466">
                  <c:v>41988</c:v>
                </c:pt>
                <c:pt idx="467">
                  <c:v>41989</c:v>
                </c:pt>
                <c:pt idx="468">
                  <c:v>41990</c:v>
                </c:pt>
                <c:pt idx="469">
                  <c:v>41991</c:v>
                </c:pt>
                <c:pt idx="470">
                  <c:v>41992</c:v>
                </c:pt>
                <c:pt idx="471">
                  <c:v>41995</c:v>
                </c:pt>
                <c:pt idx="472">
                  <c:v>41996</c:v>
                </c:pt>
                <c:pt idx="473">
                  <c:v>41997</c:v>
                </c:pt>
                <c:pt idx="474">
                  <c:v>41999</c:v>
                </c:pt>
                <c:pt idx="475">
                  <c:v>42002</c:v>
                </c:pt>
                <c:pt idx="476">
                  <c:v>42003</c:v>
                </c:pt>
                <c:pt idx="477">
                  <c:v>42004</c:v>
                </c:pt>
                <c:pt idx="478">
                  <c:v>42006</c:v>
                </c:pt>
                <c:pt idx="479">
                  <c:v>42009</c:v>
                </c:pt>
                <c:pt idx="480">
                  <c:v>42010</c:v>
                </c:pt>
                <c:pt idx="481">
                  <c:v>42011</c:v>
                </c:pt>
                <c:pt idx="482">
                  <c:v>42012</c:v>
                </c:pt>
                <c:pt idx="483">
                  <c:v>42013</c:v>
                </c:pt>
                <c:pt idx="484">
                  <c:v>42016</c:v>
                </c:pt>
                <c:pt idx="485">
                  <c:v>42017</c:v>
                </c:pt>
                <c:pt idx="486">
                  <c:v>42018</c:v>
                </c:pt>
                <c:pt idx="487">
                  <c:v>42019</c:v>
                </c:pt>
                <c:pt idx="488">
                  <c:v>42020</c:v>
                </c:pt>
                <c:pt idx="489">
                  <c:v>42024</c:v>
                </c:pt>
                <c:pt idx="490">
                  <c:v>42025</c:v>
                </c:pt>
                <c:pt idx="491">
                  <c:v>42026</c:v>
                </c:pt>
                <c:pt idx="492">
                  <c:v>42027</c:v>
                </c:pt>
                <c:pt idx="493">
                  <c:v>42030</c:v>
                </c:pt>
                <c:pt idx="494">
                  <c:v>42031</c:v>
                </c:pt>
                <c:pt idx="495">
                  <c:v>42032</c:v>
                </c:pt>
                <c:pt idx="496">
                  <c:v>42033</c:v>
                </c:pt>
                <c:pt idx="497">
                  <c:v>42034</c:v>
                </c:pt>
                <c:pt idx="498">
                  <c:v>42037</c:v>
                </c:pt>
                <c:pt idx="499">
                  <c:v>42038</c:v>
                </c:pt>
                <c:pt idx="500">
                  <c:v>42039</c:v>
                </c:pt>
                <c:pt idx="501">
                  <c:v>42040</c:v>
                </c:pt>
                <c:pt idx="502">
                  <c:v>42041</c:v>
                </c:pt>
                <c:pt idx="503">
                  <c:v>42044</c:v>
                </c:pt>
                <c:pt idx="504">
                  <c:v>42045</c:v>
                </c:pt>
                <c:pt idx="505">
                  <c:v>42046</c:v>
                </c:pt>
                <c:pt idx="506">
                  <c:v>42047</c:v>
                </c:pt>
                <c:pt idx="507">
                  <c:v>42048</c:v>
                </c:pt>
                <c:pt idx="508">
                  <c:v>42052</c:v>
                </c:pt>
                <c:pt idx="509">
                  <c:v>42053</c:v>
                </c:pt>
                <c:pt idx="510">
                  <c:v>42054</c:v>
                </c:pt>
                <c:pt idx="511">
                  <c:v>42055</c:v>
                </c:pt>
                <c:pt idx="512">
                  <c:v>42058</c:v>
                </c:pt>
                <c:pt idx="513">
                  <c:v>42059</c:v>
                </c:pt>
                <c:pt idx="514">
                  <c:v>42060</c:v>
                </c:pt>
                <c:pt idx="515">
                  <c:v>42061</c:v>
                </c:pt>
                <c:pt idx="516">
                  <c:v>42062</c:v>
                </c:pt>
                <c:pt idx="517">
                  <c:v>42065</c:v>
                </c:pt>
                <c:pt idx="518">
                  <c:v>42066</c:v>
                </c:pt>
                <c:pt idx="519">
                  <c:v>42067</c:v>
                </c:pt>
                <c:pt idx="520">
                  <c:v>42068</c:v>
                </c:pt>
                <c:pt idx="521">
                  <c:v>42069</c:v>
                </c:pt>
                <c:pt idx="522">
                  <c:v>42072</c:v>
                </c:pt>
                <c:pt idx="523">
                  <c:v>42073</c:v>
                </c:pt>
                <c:pt idx="524">
                  <c:v>42074</c:v>
                </c:pt>
                <c:pt idx="525">
                  <c:v>42075</c:v>
                </c:pt>
                <c:pt idx="526">
                  <c:v>42076</c:v>
                </c:pt>
                <c:pt idx="527">
                  <c:v>42079</c:v>
                </c:pt>
                <c:pt idx="528">
                  <c:v>42080</c:v>
                </c:pt>
                <c:pt idx="529">
                  <c:v>42081</c:v>
                </c:pt>
                <c:pt idx="530">
                  <c:v>42082</c:v>
                </c:pt>
                <c:pt idx="531">
                  <c:v>42083</c:v>
                </c:pt>
                <c:pt idx="532">
                  <c:v>42086</c:v>
                </c:pt>
                <c:pt idx="533">
                  <c:v>42087</c:v>
                </c:pt>
                <c:pt idx="534">
                  <c:v>42088</c:v>
                </c:pt>
                <c:pt idx="535">
                  <c:v>42089</c:v>
                </c:pt>
                <c:pt idx="536">
                  <c:v>42090</c:v>
                </c:pt>
                <c:pt idx="537">
                  <c:v>42093</c:v>
                </c:pt>
                <c:pt idx="538">
                  <c:v>42094</c:v>
                </c:pt>
                <c:pt idx="539">
                  <c:v>42095</c:v>
                </c:pt>
                <c:pt idx="540">
                  <c:v>42096</c:v>
                </c:pt>
                <c:pt idx="541">
                  <c:v>42100</c:v>
                </c:pt>
                <c:pt idx="542">
                  <c:v>42101</c:v>
                </c:pt>
                <c:pt idx="543">
                  <c:v>42102</c:v>
                </c:pt>
                <c:pt idx="544">
                  <c:v>42103</c:v>
                </c:pt>
                <c:pt idx="545">
                  <c:v>42104</c:v>
                </c:pt>
                <c:pt idx="546">
                  <c:v>42107</c:v>
                </c:pt>
                <c:pt idx="547">
                  <c:v>42108</c:v>
                </c:pt>
                <c:pt idx="548">
                  <c:v>42109</c:v>
                </c:pt>
                <c:pt idx="549">
                  <c:v>42110</c:v>
                </c:pt>
                <c:pt idx="550">
                  <c:v>42111</c:v>
                </c:pt>
                <c:pt idx="551">
                  <c:v>42114</c:v>
                </c:pt>
                <c:pt idx="552">
                  <c:v>42115</c:v>
                </c:pt>
                <c:pt idx="553">
                  <c:v>42116</c:v>
                </c:pt>
                <c:pt idx="554">
                  <c:v>42117</c:v>
                </c:pt>
                <c:pt idx="555">
                  <c:v>42118</c:v>
                </c:pt>
                <c:pt idx="556">
                  <c:v>42121</c:v>
                </c:pt>
                <c:pt idx="557">
                  <c:v>42122</c:v>
                </c:pt>
                <c:pt idx="558">
                  <c:v>42123</c:v>
                </c:pt>
                <c:pt idx="559">
                  <c:v>42124</c:v>
                </c:pt>
                <c:pt idx="560">
                  <c:v>42125</c:v>
                </c:pt>
                <c:pt idx="561">
                  <c:v>42128</c:v>
                </c:pt>
                <c:pt idx="562">
                  <c:v>42129</c:v>
                </c:pt>
                <c:pt idx="563">
                  <c:v>42130</c:v>
                </c:pt>
                <c:pt idx="564">
                  <c:v>42131</c:v>
                </c:pt>
                <c:pt idx="565">
                  <c:v>42132</c:v>
                </c:pt>
                <c:pt idx="566">
                  <c:v>42135</c:v>
                </c:pt>
                <c:pt idx="567">
                  <c:v>42136</c:v>
                </c:pt>
                <c:pt idx="568">
                  <c:v>42137</c:v>
                </c:pt>
                <c:pt idx="569">
                  <c:v>42138</c:v>
                </c:pt>
                <c:pt idx="570">
                  <c:v>42139</c:v>
                </c:pt>
                <c:pt idx="571">
                  <c:v>42142</c:v>
                </c:pt>
                <c:pt idx="572">
                  <c:v>42143</c:v>
                </c:pt>
                <c:pt idx="573">
                  <c:v>42144</c:v>
                </c:pt>
                <c:pt idx="574">
                  <c:v>42145</c:v>
                </c:pt>
                <c:pt idx="575">
                  <c:v>42146</c:v>
                </c:pt>
                <c:pt idx="576">
                  <c:v>42150</c:v>
                </c:pt>
                <c:pt idx="577">
                  <c:v>42151</c:v>
                </c:pt>
                <c:pt idx="578">
                  <c:v>42152</c:v>
                </c:pt>
                <c:pt idx="579">
                  <c:v>42153</c:v>
                </c:pt>
                <c:pt idx="580">
                  <c:v>42156</c:v>
                </c:pt>
                <c:pt idx="581">
                  <c:v>42157</c:v>
                </c:pt>
                <c:pt idx="582">
                  <c:v>42158</c:v>
                </c:pt>
                <c:pt idx="583">
                  <c:v>42159</c:v>
                </c:pt>
                <c:pt idx="584">
                  <c:v>42160</c:v>
                </c:pt>
                <c:pt idx="585">
                  <c:v>42163</c:v>
                </c:pt>
                <c:pt idx="586">
                  <c:v>42164</c:v>
                </c:pt>
                <c:pt idx="587">
                  <c:v>42165</c:v>
                </c:pt>
                <c:pt idx="588">
                  <c:v>42166</c:v>
                </c:pt>
                <c:pt idx="589">
                  <c:v>42167</c:v>
                </c:pt>
                <c:pt idx="590">
                  <c:v>42170</c:v>
                </c:pt>
                <c:pt idx="591">
                  <c:v>42171</c:v>
                </c:pt>
                <c:pt idx="592">
                  <c:v>42172</c:v>
                </c:pt>
                <c:pt idx="593">
                  <c:v>42173</c:v>
                </c:pt>
                <c:pt idx="594">
                  <c:v>42174</c:v>
                </c:pt>
                <c:pt idx="595">
                  <c:v>42177</c:v>
                </c:pt>
                <c:pt idx="596">
                  <c:v>42178</c:v>
                </c:pt>
                <c:pt idx="597">
                  <c:v>42179</c:v>
                </c:pt>
                <c:pt idx="598">
                  <c:v>42180</c:v>
                </c:pt>
                <c:pt idx="599">
                  <c:v>42181</c:v>
                </c:pt>
                <c:pt idx="600">
                  <c:v>42184</c:v>
                </c:pt>
                <c:pt idx="601">
                  <c:v>42185</c:v>
                </c:pt>
                <c:pt idx="602">
                  <c:v>42186</c:v>
                </c:pt>
                <c:pt idx="603">
                  <c:v>42187</c:v>
                </c:pt>
                <c:pt idx="604">
                  <c:v>42191</c:v>
                </c:pt>
                <c:pt idx="605">
                  <c:v>42192</c:v>
                </c:pt>
                <c:pt idx="606">
                  <c:v>42193</c:v>
                </c:pt>
                <c:pt idx="607">
                  <c:v>42194</c:v>
                </c:pt>
                <c:pt idx="608">
                  <c:v>42195</c:v>
                </c:pt>
                <c:pt idx="609">
                  <c:v>42198</c:v>
                </c:pt>
                <c:pt idx="610">
                  <c:v>42199</c:v>
                </c:pt>
                <c:pt idx="611">
                  <c:v>42200</c:v>
                </c:pt>
                <c:pt idx="612">
                  <c:v>42201</c:v>
                </c:pt>
                <c:pt idx="613">
                  <c:v>42202</c:v>
                </c:pt>
                <c:pt idx="614">
                  <c:v>42205</c:v>
                </c:pt>
                <c:pt idx="615">
                  <c:v>42206</c:v>
                </c:pt>
                <c:pt idx="616">
                  <c:v>42207</c:v>
                </c:pt>
                <c:pt idx="617">
                  <c:v>42208</c:v>
                </c:pt>
                <c:pt idx="618">
                  <c:v>42209</c:v>
                </c:pt>
                <c:pt idx="619">
                  <c:v>42212</c:v>
                </c:pt>
                <c:pt idx="620">
                  <c:v>42213</c:v>
                </c:pt>
                <c:pt idx="621">
                  <c:v>42214</c:v>
                </c:pt>
                <c:pt idx="622">
                  <c:v>42215</c:v>
                </c:pt>
                <c:pt idx="623">
                  <c:v>42216</c:v>
                </c:pt>
                <c:pt idx="624">
                  <c:v>42219</c:v>
                </c:pt>
                <c:pt idx="625">
                  <c:v>42220</c:v>
                </c:pt>
                <c:pt idx="626">
                  <c:v>42221</c:v>
                </c:pt>
                <c:pt idx="627">
                  <c:v>42222</c:v>
                </c:pt>
                <c:pt idx="628">
                  <c:v>42223</c:v>
                </c:pt>
                <c:pt idx="629">
                  <c:v>42226</c:v>
                </c:pt>
                <c:pt idx="630">
                  <c:v>42227</c:v>
                </c:pt>
                <c:pt idx="631">
                  <c:v>42228</c:v>
                </c:pt>
                <c:pt idx="632">
                  <c:v>42229</c:v>
                </c:pt>
                <c:pt idx="633">
                  <c:v>42230</c:v>
                </c:pt>
                <c:pt idx="634">
                  <c:v>42233</c:v>
                </c:pt>
                <c:pt idx="635">
                  <c:v>42234</c:v>
                </c:pt>
                <c:pt idx="636">
                  <c:v>42235</c:v>
                </c:pt>
                <c:pt idx="637">
                  <c:v>42236</c:v>
                </c:pt>
                <c:pt idx="638">
                  <c:v>42237</c:v>
                </c:pt>
                <c:pt idx="639">
                  <c:v>42240</c:v>
                </c:pt>
                <c:pt idx="640">
                  <c:v>42241</c:v>
                </c:pt>
                <c:pt idx="641">
                  <c:v>42242</c:v>
                </c:pt>
                <c:pt idx="642">
                  <c:v>42243</c:v>
                </c:pt>
                <c:pt idx="643">
                  <c:v>42244</c:v>
                </c:pt>
                <c:pt idx="644">
                  <c:v>42247</c:v>
                </c:pt>
                <c:pt idx="645">
                  <c:v>42248</c:v>
                </c:pt>
                <c:pt idx="646">
                  <c:v>42249</c:v>
                </c:pt>
                <c:pt idx="647">
                  <c:v>42250</c:v>
                </c:pt>
                <c:pt idx="648">
                  <c:v>42251</c:v>
                </c:pt>
                <c:pt idx="649">
                  <c:v>42255</c:v>
                </c:pt>
                <c:pt idx="650">
                  <c:v>42256</c:v>
                </c:pt>
                <c:pt idx="651">
                  <c:v>42257</c:v>
                </c:pt>
                <c:pt idx="652">
                  <c:v>42258</c:v>
                </c:pt>
                <c:pt idx="653">
                  <c:v>42261</c:v>
                </c:pt>
                <c:pt idx="654">
                  <c:v>42262</c:v>
                </c:pt>
                <c:pt idx="655">
                  <c:v>42263</c:v>
                </c:pt>
                <c:pt idx="656">
                  <c:v>42264</c:v>
                </c:pt>
                <c:pt idx="657">
                  <c:v>42265</c:v>
                </c:pt>
                <c:pt idx="658">
                  <c:v>42268</c:v>
                </c:pt>
                <c:pt idx="659">
                  <c:v>42269</c:v>
                </c:pt>
                <c:pt idx="660">
                  <c:v>42270</c:v>
                </c:pt>
                <c:pt idx="661">
                  <c:v>42271</c:v>
                </c:pt>
                <c:pt idx="662">
                  <c:v>42272</c:v>
                </c:pt>
                <c:pt idx="663">
                  <c:v>42275</c:v>
                </c:pt>
                <c:pt idx="664">
                  <c:v>42276</c:v>
                </c:pt>
                <c:pt idx="665">
                  <c:v>42277</c:v>
                </c:pt>
                <c:pt idx="666">
                  <c:v>42278</c:v>
                </c:pt>
                <c:pt idx="667">
                  <c:v>42279</c:v>
                </c:pt>
                <c:pt idx="668">
                  <c:v>42282</c:v>
                </c:pt>
                <c:pt idx="669">
                  <c:v>42283</c:v>
                </c:pt>
                <c:pt idx="670">
                  <c:v>42284</c:v>
                </c:pt>
                <c:pt idx="671">
                  <c:v>42285</c:v>
                </c:pt>
                <c:pt idx="672">
                  <c:v>42286</c:v>
                </c:pt>
                <c:pt idx="673">
                  <c:v>42289</c:v>
                </c:pt>
                <c:pt idx="674">
                  <c:v>42290</c:v>
                </c:pt>
                <c:pt idx="675">
                  <c:v>42291</c:v>
                </c:pt>
                <c:pt idx="676">
                  <c:v>42292</c:v>
                </c:pt>
                <c:pt idx="677">
                  <c:v>42293</c:v>
                </c:pt>
                <c:pt idx="678">
                  <c:v>42296</c:v>
                </c:pt>
                <c:pt idx="679">
                  <c:v>42297</c:v>
                </c:pt>
                <c:pt idx="680">
                  <c:v>42298</c:v>
                </c:pt>
                <c:pt idx="681">
                  <c:v>42299</c:v>
                </c:pt>
                <c:pt idx="682">
                  <c:v>42300</c:v>
                </c:pt>
                <c:pt idx="683">
                  <c:v>42303</c:v>
                </c:pt>
                <c:pt idx="684">
                  <c:v>42304</c:v>
                </c:pt>
                <c:pt idx="685">
                  <c:v>42305</c:v>
                </c:pt>
                <c:pt idx="686">
                  <c:v>42306</c:v>
                </c:pt>
                <c:pt idx="687">
                  <c:v>42307</c:v>
                </c:pt>
                <c:pt idx="688">
                  <c:v>42310</c:v>
                </c:pt>
                <c:pt idx="689">
                  <c:v>42311</c:v>
                </c:pt>
                <c:pt idx="690">
                  <c:v>42312</c:v>
                </c:pt>
                <c:pt idx="691">
                  <c:v>42313</c:v>
                </c:pt>
                <c:pt idx="692">
                  <c:v>42314</c:v>
                </c:pt>
                <c:pt idx="693">
                  <c:v>42317</c:v>
                </c:pt>
                <c:pt idx="694">
                  <c:v>42318</c:v>
                </c:pt>
                <c:pt idx="695">
                  <c:v>42319</c:v>
                </c:pt>
                <c:pt idx="696">
                  <c:v>42320</c:v>
                </c:pt>
                <c:pt idx="697">
                  <c:v>42321</c:v>
                </c:pt>
                <c:pt idx="698">
                  <c:v>42324</c:v>
                </c:pt>
                <c:pt idx="699">
                  <c:v>42325</c:v>
                </c:pt>
                <c:pt idx="700">
                  <c:v>42326</c:v>
                </c:pt>
                <c:pt idx="701">
                  <c:v>42327</c:v>
                </c:pt>
                <c:pt idx="702">
                  <c:v>42328</c:v>
                </c:pt>
                <c:pt idx="703">
                  <c:v>42331</c:v>
                </c:pt>
                <c:pt idx="704">
                  <c:v>42332</c:v>
                </c:pt>
                <c:pt idx="705">
                  <c:v>42333</c:v>
                </c:pt>
                <c:pt idx="706">
                  <c:v>42335</c:v>
                </c:pt>
                <c:pt idx="707">
                  <c:v>42338</c:v>
                </c:pt>
                <c:pt idx="708">
                  <c:v>42339</c:v>
                </c:pt>
                <c:pt idx="709">
                  <c:v>42340</c:v>
                </c:pt>
                <c:pt idx="710">
                  <c:v>42341</c:v>
                </c:pt>
                <c:pt idx="711">
                  <c:v>42342</c:v>
                </c:pt>
                <c:pt idx="712">
                  <c:v>42345</c:v>
                </c:pt>
                <c:pt idx="713">
                  <c:v>42346</c:v>
                </c:pt>
                <c:pt idx="714">
                  <c:v>42347</c:v>
                </c:pt>
                <c:pt idx="715">
                  <c:v>42348</c:v>
                </c:pt>
                <c:pt idx="716">
                  <c:v>42349</c:v>
                </c:pt>
                <c:pt idx="717">
                  <c:v>42352</c:v>
                </c:pt>
                <c:pt idx="718">
                  <c:v>42353</c:v>
                </c:pt>
                <c:pt idx="719">
                  <c:v>42354</c:v>
                </c:pt>
                <c:pt idx="720">
                  <c:v>42355</c:v>
                </c:pt>
                <c:pt idx="721">
                  <c:v>42356</c:v>
                </c:pt>
                <c:pt idx="722">
                  <c:v>42359</c:v>
                </c:pt>
                <c:pt idx="723">
                  <c:v>42360</c:v>
                </c:pt>
                <c:pt idx="724">
                  <c:v>42361</c:v>
                </c:pt>
                <c:pt idx="725">
                  <c:v>42362</c:v>
                </c:pt>
                <c:pt idx="726">
                  <c:v>42366</c:v>
                </c:pt>
                <c:pt idx="727">
                  <c:v>42367</c:v>
                </c:pt>
                <c:pt idx="728">
                  <c:v>42368</c:v>
                </c:pt>
                <c:pt idx="729">
                  <c:v>42369</c:v>
                </c:pt>
                <c:pt idx="730">
                  <c:v>42373</c:v>
                </c:pt>
                <c:pt idx="731">
                  <c:v>42374</c:v>
                </c:pt>
                <c:pt idx="732">
                  <c:v>42375</c:v>
                </c:pt>
                <c:pt idx="733">
                  <c:v>42376</c:v>
                </c:pt>
                <c:pt idx="734">
                  <c:v>42377</c:v>
                </c:pt>
                <c:pt idx="735">
                  <c:v>42380</c:v>
                </c:pt>
                <c:pt idx="736">
                  <c:v>42381</c:v>
                </c:pt>
                <c:pt idx="737">
                  <c:v>42382</c:v>
                </c:pt>
                <c:pt idx="738">
                  <c:v>42383</c:v>
                </c:pt>
                <c:pt idx="739">
                  <c:v>42384</c:v>
                </c:pt>
                <c:pt idx="740">
                  <c:v>42388</c:v>
                </c:pt>
                <c:pt idx="741">
                  <c:v>42389</c:v>
                </c:pt>
                <c:pt idx="742">
                  <c:v>42390</c:v>
                </c:pt>
                <c:pt idx="743">
                  <c:v>42391</c:v>
                </c:pt>
                <c:pt idx="744">
                  <c:v>42394</c:v>
                </c:pt>
                <c:pt idx="745">
                  <c:v>42395</c:v>
                </c:pt>
                <c:pt idx="746">
                  <c:v>42396</c:v>
                </c:pt>
                <c:pt idx="747">
                  <c:v>42397</c:v>
                </c:pt>
                <c:pt idx="748">
                  <c:v>42398</c:v>
                </c:pt>
                <c:pt idx="749">
                  <c:v>42401</c:v>
                </c:pt>
                <c:pt idx="750">
                  <c:v>42402</c:v>
                </c:pt>
                <c:pt idx="751">
                  <c:v>42403</c:v>
                </c:pt>
                <c:pt idx="752">
                  <c:v>42404</c:v>
                </c:pt>
                <c:pt idx="753">
                  <c:v>42405</c:v>
                </c:pt>
                <c:pt idx="754">
                  <c:v>42408</c:v>
                </c:pt>
                <c:pt idx="755">
                  <c:v>42409</c:v>
                </c:pt>
                <c:pt idx="756">
                  <c:v>42410</c:v>
                </c:pt>
                <c:pt idx="757">
                  <c:v>42411</c:v>
                </c:pt>
                <c:pt idx="758">
                  <c:v>42412</c:v>
                </c:pt>
                <c:pt idx="759">
                  <c:v>42416</c:v>
                </c:pt>
                <c:pt idx="760">
                  <c:v>42417</c:v>
                </c:pt>
                <c:pt idx="761">
                  <c:v>42418</c:v>
                </c:pt>
                <c:pt idx="762">
                  <c:v>42419</c:v>
                </c:pt>
                <c:pt idx="763">
                  <c:v>42422</c:v>
                </c:pt>
                <c:pt idx="764">
                  <c:v>42423</c:v>
                </c:pt>
                <c:pt idx="765">
                  <c:v>42424</c:v>
                </c:pt>
                <c:pt idx="766">
                  <c:v>42425</c:v>
                </c:pt>
                <c:pt idx="767">
                  <c:v>42426</c:v>
                </c:pt>
                <c:pt idx="768">
                  <c:v>42429</c:v>
                </c:pt>
                <c:pt idx="769">
                  <c:v>42430</c:v>
                </c:pt>
                <c:pt idx="770">
                  <c:v>42431</c:v>
                </c:pt>
                <c:pt idx="771">
                  <c:v>42432</c:v>
                </c:pt>
                <c:pt idx="772">
                  <c:v>42433</c:v>
                </c:pt>
                <c:pt idx="773">
                  <c:v>42436</c:v>
                </c:pt>
                <c:pt idx="774">
                  <c:v>42437</c:v>
                </c:pt>
                <c:pt idx="775">
                  <c:v>42438</c:v>
                </c:pt>
                <c:pt idx="776">
                  <c:v>42439</c:v>
                </c:pt>
                <c:pt idx="777">
                  <c:v>42440</c:v>
                </c:pt>
                <c:pt idx="778">
                  <c:v>42443</c:v>
                </c:pt>
                <c:pt idx="779">
                  <c:v>42444</c:v>
                </c:pt>
                <c:pt idx="780">
                  <c:v>42445</c:v>
                </c:pt>
                <c:pt idx="781">
                  <c:v>42446</c:v>
                </c:pt>
                <c:pt idx="782">
                  <c:v>42447</c:v>
                </c:pt>
                <c:pt idx="783">
                  <c:v>42450</c:v>
                </c:pt>
                <c:pt idx="784">
                  <c:v>42451</c:v>
                </c:pt>
                <c:pt idx="785">
                  <c:v>42452</c:v>
                </c:pt>
                <c:pt idx="786">
                  <c:v>42453</c:v>
                </c:pt>
                <c:pt idx="787">
                  <c:v>42457</c:v>
                </c:pt>
                <c:pt idx="788">
                  <c:v>42458</c:v>
                </c:pt>
                <c:pt idx="789">
                  <c:v>42459</c:v>
                </c:pt>
                <c:pt idx="790">
                  <c:v>42460</c:v>
                </c:pt>
                <c:pt idx="791">
                  <c:v>42461</c:v>
                </c:pt>
                <c:pt idx="792">
                  <c:v>42464</c:v>
                </c:pt>
                <c:pt idx="793">
                  <c:v>42465</c:v>
                </c:pt>
                <c:pt idx="794">
                  <c:v>42466</c:v>
                </c:pt>
                <c:pt idx="795">
                  <c:v>42467</c:v>
                </c:pt>
                <c:pt idx="796">
                  <c:v>42468</c:v>
                </c:pt>
                <c:pt idx="797">
                  <c:v>42471</c:v>
                </c:pt>
                <c:pt idx="798">
                  <c:v>42472</c:v>
                </c:pt>
                <c:pt idx="799">
                  <c:v>42473</c:v>
                </c:pt>
                <c:pt idx="800">
                  <c:v>42474</c:v>
                </c:pt>
                <c:pt idx="801">
                  <c:v>42475</c:v>
                </c:pt>
                <c:pt idx="802">
                  <c:v>42478</c:v>
                </c:pt>
                <c:pt idx="803">
                  <c:v>42479</c:v>
                </c:pt>
                <c:pt idx="804">
                  <c:v>42480</c:v>
                </c:pt>
                <c:pt idx="805">
                  <c:v>42481</c:v>
                </c:pt>
                <c:pt idx="806">
                  <c:v>42482</c:v>
                </c:pt>
                <c:pt idx="807">
                  <c:v>42485</c:v>
                </c:pt>
                <c:pt idx="808">
                  <c:v>42486</c:v>
                </c:pt>
                <c:pt idx="809">
                  <c:v>42487</c:v>
                </c:pt>
                <c:pt idx="810">
                  <c:v>42488</c:v>
                </c:pt>
                <c:pt idx="811">
                  <c:v>42489</c:v>
                </c:pt>
                <c:pt idx="812">
                  <c:v>42492</c:v>
                </c:pt>
                <c:pt idx="813">
                  <c:v>42493</c:v>
                </c:pt>
                <c:pt idx="814">
                  <c:v>42494</c:v>
                </c:pt>
                <c:pt idx="815">
                  <c:v>42495</c:v>
                </c:pt>
                <c:pt idx="816">
                  <c:v>42496</c:v>
                </c:pt>
                <c:pt idx="817">
                  <c:v>42499</c:v>
                </c:pt>
                <c:pt idx="818">
                  <c:v>42500</c:v>
                </c:pt>
                <c:pt idx="819">
                  <c:v>42501</c:v>
                </c:pt>
                <c:pt idx="820">
                  <c:v>42502</c:v>
                </c:pt>
                <c:pt idx="821">
                  <c:v>42503</c:v>
                </c:pt>
                <c:pt idx="822">
                  <c:v>42506</c:v>
                </c:pt>
                <c:pt idx="823">
                  <c:v>42507</c:v>
                </c:pt>
                <c:pt idx="824">
                  <c:v>42508</c:v>
                </c:pt>
                <c:pt idx="825">
                  <c:v>42509</c:v>
                </c:pt>
                <c:pt idx="826">
                  <c:v>42510</c:v>
                </c:pt>
                <c:pt idx="827">
                  <c:v>42513</c:v>
                </c:pt>
                <c:pt idx="828">
                  <c:v>42514</c:v>
                </c:pt>
                <c:pt idx="829">
                  <c:v>42515</c:v>
                </c:pt>
                <c:pt idx="830">
                  <c:v>42516</c:v>
                </c:pt>
                <c:pt idx="831">
                  <c:v>42517</c:v>
                </c:pt>
                <c:pt idx="832">
                  <c:v>42521</c:v>
                </c:pt>
                <c:pt idx="833">
                  <c:v>42522</c:v>
                </c:pt>
                <c:pt idx="834">
                  <c:v>42523</c:v>
                </c:pt>
                <c:pt idx="835">
                  <c:v>42524</c:v>
                </c:pt>
                <c:pt idx="836">
                  <c:v>42527</c:v>
                </c:pt>
                <c:pt idx="837">
                  <c:v>42528</c:v>
                </c:pt>
                <c:pt idx="838">
                  <c:v>42529</c:v>
                </c:pt>
                <c:pt idx="839">
                  <c:v>42530</c:v>
                </c:pt>
                <c:pt idx="840">
                  <c:v>42531</c:v>
                </c:pt>
                <c:pt idx="841">
                  <c:v>42534</c:v>
                </c:pt>
                <c:pt idx="842">
                  <c:v>42535</c:v>
                </c:pt>
                <c:pt idx="843">
                  <c:v>42536</c:v>
                </c:pt>
                <c:pt idx="844">
                  <c:v>42537</c:v>
                </c:pt>
                <c:pt idx="845">
                  <c:v>42538</c:v>
                </c:pt>
                <c:pt idx="846">
                  <c:v>42541</c:v>
                </c:pt>
                <c:pt idx="847">
                  <c:v>42542</c:v>
                </c:pt>
                <c:pt idx="848">
                  <c:v>42543</c:v>
                </c:pt>
                <c:pt idx="849">
                  <c:v>42544</c:v>
                </c:pt>
                <c:pt idx="850">
                  <c:v>42545</c:v>
                </c:pt>
                <c:pt idx="851">
                  <c:v>42548</c:v>
                </c:pt>
                <c:pt idx="852">
                  <c:v>42549</c:v>
                </c:pt>
                <c:pt idx="853">
                  <c:v>42550</c:v>
                </c:pt>
                <c:pt idx="854">
                  <c:v>42551</c:v>
                </c:pt>
                <c:pt idx="855">
                  <c:v>42552</c:v>
                </c:pt>
                <c:pt idx="856">
                  <c:v>42556</c:v>
                </c:pt>
                <c:pt idx="857">
                  <c:v>42557</c:v>
                </c:pt>
                <c:pt idx="858">
                  <c:v>42558</c:v>
                </c:pt>
                <c:pt idx="859">
                  <c:v>42559</c:v>
                </c:pt>
                <c:pt idx="860">
                  <c:v>42562</c:v>
                </c:pt>
                <c:pt idx="861">
                  <c:v>42563</c:v>
                </c:pt>
                <c:pt idx="862">
                  <c:v>42564</c:v>
                </c:pt>
                <c:pt idx="863">
                  <c:v>42565</c:v>
                </c:pt>
                <c:pt idx="864">
                  <c:v>42566</c:v>
                </c:pt>
                <c:pt idx="865">
                  <c:v>42569</c:v>
                </c:pt>
                <c:pt idx="866">
                  <c:v>42570</c:v>
                </c:pt>
                <c:pt idx="867">
                  <c:v>42571</c:v>
                </c:pt>
                <c:pt idx="868">
                  <c:v>42572</c:v>
                </c:pt>
                <c:pt idx="869">
                  <c:v>42573</c:v>
                </c:pt>
                <c:pt idx="870">
                  <c:v>42576</c:v>
                </c:pt>
                <c:pt idx="871">
                  <c:v>42577</c:v>
                </c:pt>
                <c:pt idx="872">
                  <c:v>42578</c:v>
                </c:pt>
                <c:pt idx="873">
                  <c:v>42579</c:v>
                </c:pt>
                <c:pt idx="874">
                  <c:v>42580</c:v>
                </c:pt>
                <c:pt idx="875">
                  <c:v>42583</c:v>
                </c:pt>
                <c:pt idx="876">
                  <c:v>42584</c:v>
                </c:pt>
                <c:pt idx="877">
                  <c:v>42585</c:v>
                </c:pt>
                <c:pt idx="878">
                  <c:v>42586</c:v>
                </c:pt>
                <c:pt idx="879">
                  <c:v>42587</c:v>
                </c:pt>
                <c:pt idx="880">
                  <c:v>42590</c:v>
                </c:pt>
                <c:pt idx="881">
                  <c:v>42591</c:v>
                </c:pt>
                <c:pt idx="882">
                  <c:v>42592</c:v>
                </c:pt>
                <c:pt idx="883">
                  <c:v>42593</c:v>
                </c:pt>
                <c:pt idx="884">
                  <c:v>42594</c:v>
                </c:pt>
                <c:pt idx="885">
                  <c:v>42597</c:v>
                </c:pt>
                <c:pt idx="886">
                  <c:v>42598</c:v>
                </c:pt>
                <c:pt idx="887">
                  <c:v>42599</c:v>
                </c:pt>
                <c:pt idx="888">
                  <c:v>42600</c:v>
                </c:pt>
                <c:pt idx="889">
                  <c:v>42601</c:v>
                </c:pt>
                <c:pt idx="890">
                  <c:v>42604</c:v>
                </c:pt>
                <c:pt idx="891">
                  <c:v>42605</c:v>
                </c:pt>
                <c:pt idx="892">
                  <c:v>42606</c:v>
                </c:pt>
                <c:pt idx="893">
                  <c:v>42607</c:v>
                </c:pt>
                <c:pt idx="894">
                  <c:v>42608</c:v>
                </c:pt>
                <c:pt idx="895">
                  <c:v>42611</c:v>
                </c:pt>
                <c:pt idx="896">
                  <c:v>42612</c:v>
                </c:pt>
                <c:pt idx="897">
                  <c:v>42613</c:v>
                </c:pt>
                <c:pt idx="898">
                  <c:v>42614</c:v>
                </c:pt>
                <c:pt idx="899">
                  <c:v>42615</c:v>
                </c:pt>
                <c:pt idx="900">
                  <c:v>42619</c:v>
                </c:pt>
                <c:pt idx="901">
                  <c:v>42620</c:v>
                </c:pt>
                <c:pt idx="902">
                  <c:v>42621</c:v>
                </c:pt>
                <c:pt idx="903">
                  <c:v>42622</c:v>
                </c:pt>
                <c:pt idx="904">
                  <c:v>42625</c:v>
                </c:pt>
                <c:pt idx="905">
                  <c:v>42626</c:v>
                </c:pt>
                <c:pt idx="906">
                  <c:v>42627</c:v>
                </c:pt>
                <c:pt idx="907">
                  <c:v>42628</c:v>
                </c:pt>
                <c:pt idx="908">
                  <c:v>42629</c:v>
                </c:pt>
                <c:pt idx="909">
                  <c:v>42632</c:v>
                </c:pt>
                <c:pt idx="910">
                  <c:v>42633</c:v>
                </c:pt>
                <c:pt idx="911">
                  <c:v>42634</c:v>
                </c:pt>
                <c:pt idx="912">
                  <c:v>42635</c:v>
                </c:pt>
                <c:pt idx="913">
                  <c:v>42636</c:v>
                </c:pt>
                <c:pt idx="914">
                  <c:v>42639</c:v>
                </c:pt>
                <c:pt idx="915">
                  <c:v>42640</c:v>
                </c:pt>
                <c:pt idx="916">
                  <c:v>42641</c:v>
                </c:pt>
                <c:pt idx="917">
                  <c:v>42642</c:v>
                </c:pt>
                <c:pt idx="918">
                  <c:v>42643</c:v>
                </c:pt>
                <c:pt idx="919">
                  <c:v>42646</c:v>
                </c:pt>
                <c:pt idx="920">
                  <c:v>42647</c:v>
                </c:pt>
                <c:pt idx="921">
                  <c:v>42648</c:v>
                </c:pt>
                <c:pt idx="922">
                  <c:v>42649</c:v>
                </c:pt>
                <c:pt idx="923">
                  <c:v>42650</c:v>
                </c:pt>
                <c:pt idx="924">
                  <c:v>42653</c:v>
                </c:pt>
                <c:pt idx="925">
                  <c:v>42654</c:v>
                </c:pt>
                <c:pt idx="926">
                  <c:v>42655</c:v>
                </c:pt>
                <c:pt idx="927">
                  <c:v>42656</c:v>
                </c:pt>
                <c:pt idx="928">
                  <c:v>42657</c:v>
                </c:pt>
                <c:pt idx="929">
                  <c:v>42660</c:v>
                </c:pt>
                <c:pt idx="930">
                  <c:v>42661</c:v>
                </c:pt>
                <c:pt idx="931">
                  <c:v>42662</c:v>
                </c:pt>
                <c:pt idx="932">
                  <c:v>42663</c:v>
                </c:pt>
                <c:pt idx="933">
                  <c:v>42664</c:v>
                </c:pt>
                <c:pt idx="934">
                  <c:v>42667</c:v>
                </c:pt>
                <c:pt idx="935">
                  <c:v>42668</c:v>
                </c:pt>
                <c:pt idx="936">
                  <c:v>42669</c:v>
                </c:pt>
                <c:pt idx="937">
                  <c:v>42670</c:v>
                </c:pt>
                <c:pt idx="938">
                  <c:v>42671</c:v>
                </c:pt>
                <c:pt idx="939">
                  <c:v>42674</c:v>
                </c:pt>
                <c:pt idx="940">
                  <c:v>42675</c:v>
                </c:pt>
                <c:pt idx="941">
                  <c:v>42676</c:v>
                </c:pt>
                <c:pt idx="942">
                  <c:v>42677</c:v>
                </c:pt>
                <c:pt idx="943">
                  <c:v>42678</c:v>
                </c:pt>
                <c:pt idx="944">
                  <c:v>42681</c:v>
                </c:pt>
                <c:pt idx="945">
                  <c:v>42682</c:v>
                </c:pt>
                <c:pt idx="946">
                  <c:v>42683</c:v>
                </c:pt>
                <c:pt idx="947">
                  <c:v>42684</c:v>
                </c:pt>
                <c:pt idx="948">
                  <c:v>42685</c:v>
                </c:pt>
                <c:pt idx="949">
                  <c:v>42688</c:v>
                </c:pt>
                <c:pt idx="950">
                  <c:v>42689</c:v>
                </c:pt>
                <c:pt idx="951">
                  <c:v>42690</c:v>
                </c:pt>
                <c:pt idx="952">
                  <c:v>42691</c:v>
                </c:pt>
                <c:pt idx="953">
                  <c:v>42692</c:v>
                </c:pt>
                <c:pt idx="954">
                  <c:v>42695</c:v>
                </c:pt>
                <c:pt idx="955">
                  <c:v>42696</c:v>
                </c:pt>
                <c:pt idx="956">
                  <c:v>42697</c:v>
                </c:pt>
                <c:pt idx="957">
                  <c:v>42699</c:v>
                </c:pt>
                <c:pt idx="958">
                  <c:v>42702</c:v>
                </c:pt>
                <c:pt idx="959">
                  <c:v>42703</c:v>
                </c:pt>
                <c:pt idx="960">
                  <c:v>42704</c:v>
                </c:pt>
                <c:pt idx="961">
                  <c:v>42705</c:v>
                </c:pt>
                <c:pt idx="962">
                  <c:v>42706</c:v>
                </c:pt>
                <c:pt idx="963">
                  <c:v>42709</c:v>
                </c:pt>
                <c:pt idx="964">
                  <c:v>42710</c:v>
                </c:pt>
                <c:pt idx="965">
                  <c:v>42711</c:v>
                </c:pt>
                <c:pt idx="966">
                  <c:v>42712</c:v>
                </c:pt>
                <c:pt idx="967">
                  <c:v>42713</c:v>
                </c:pt>
                <c:pt idx="968">
                  <c:v>42716</c:v>
                </c:pt>
                <c:pt idx="969">
                  <c:v>42717</c:v>
                </c:pt>
                <c:pt idx="970">
                  <c:v>42718</c:v>
                </c:pt>
                <c:pt idx="971">
                  <c:v>42719</c:v>
                </c:pt>
                <c:pt idx="972">
                  <c:v>42720</c:v>
                </c:pt>
                <c:pt idx="973">
                  <c:v>42723</c:v>
                </c:pt>
                <c:pt idx="974">
                  <c:v>42724</c:v>
                </c:pt>
                <c:pt idx="975">
                  <c:v>42725</c:v>
                </c:pt>
                <c:pt idx="976">
                  <c:v>42726</c:v>
                </c:pt>
                <c:pt idx="977">
                  <c:v>42727</c:v>
                </c:pt>
                <c:pt idx="978">
                  <c:v>42731</c:v>
                </c:pt>
                <c:pt idx="979">
                  <c:v>42732</c:v>
                </c:pt>
                <c:pt idx="980">
                  <c:v>42733</c:v>
                </c:pt>
                <c:pt idx="981">
                  <c:v>42734</c:v>
                </c:pt>
                <c:pt idx="982">
                  <c:v>42738</c:v>
                </c:pt>
                <c:pt idx="983">
                  <c:v>42739</c:v>
                </c:pt>
                <c:pt idx="984">
                  <c:v>42740</c:v>
                </c:pt>
                <c:pt idx="985">
                  <c:v>42741</c:v>
                </c:pt>
                <c:pt idx="986">
                  <c:v>42744</c:v>
                </c:pt>
                <c:pt idx="987">
                  <c:v>42745</c:v>
                </c:pt>
                <c:pt idx="988">
                  <c:v>42746</c:v>
                </c:pt>
                <c:pt idx="989">
                  <c:v>42747</c:v>
                </c:pt>
                <c:pt idx="990">
                  <c:v>42748</c:v>
                </c:pt>
                <c:pt idx="991">
                  <c:v>42752</c:v>
                </c:pt>
                <c:pt idx="992">
                  <c:v>42753</c:v>
                </c:pt>
                <c:pt idx="993">
                  <c:v>42754</c:v>
                </c:pt>
                <c:pt idx="994">
                  <c:v>42755</c:v>
                </c:pt>
                <c:pt idx="995">
                  <c:v>42758</c:v>
                </c:pt>
                <c:pt idx="996">
                  <c:v>42759</c:v>
                </c:pt>
                <c:pt idx="997">
                  <c:v>42760</c:v>
                </c:pt>
                <c:pt idx="998">
                  <c:v>42761</c:v>
                </c:pt>
                <c:pt idx="999">
                  <c:v>42762</c:v>
                </c:pt>
                <c:pt idx="1000">
                  <c:v>42765</c:v>
                </c:pt>
                <c:pt idx="1001">
                  <c:v>42766</c:v>
                </c:pt>
                <c:pt idx="1002">
                  <c:v>42767</c:v>
                </c:pt>
                <c:pt idx="1003">
                  <c:v>42768</c:v>
                </c:pt>
                <c:pt idx="1004">
                  <c:v>42769</c:v>
                </c:pt>
                <c:pt idx="1005">
                  <c:v>42772</c:v>
                </c:pt>
                <c:pt idx="1006">
                  <c:v>42773</c:v>
                </c:pt>
                <c:pt idx="1007">
                  <c:v>42774</c:v>
                </c:pt>
                <c:pt idx="1008">
                  <c:v>42775</c:v>
                </c:pt>
                <c:pt idx="1009">
                  <c:v>42776</c:v>
                </c:pt>
                <c:pt idx="1010">
                  <c:v>42779</c:v>
                </c:pt>
                <c:pt idx="1011">
                  <c:v>42780</c:v>
                </c:pt>
                <c:pt idx="1012">
                  <c:v>42781</c:v>
                </c:pt>
                <c:pt idx="1013">
                  <c:v>42782</c:v>
                </c:pt>
                <c:pt idx="1014">
                  <c:v>42783</c:v>
                </c:pt>
                <c:pt idx="1015">
                  <c:v>42787</c:v>
                </c:pt>
                <c:pt idx="1016">
                  <c:v>42788</c:v>
                </c:pt>
                <c:pt idx="1017">
                  <c:v>42789</c:v>
                </c:pt>
                <c:pt idx="1018">
                  <c:v>42790</c:v>
                </c:pt>
                <c:pt idx="1019">
                  <c:v>42793</c:v>
                </c:pt>
                <c:pt idx="1020">
                  <c:v>42794</c:v>
                </c:pt>
                <c:pt idx="1021">
                  <c:v>42795</c:v>
                </c:pt>
                <c:pt idx="1022">
                  <c:v>42796</c:v>
                </c:pt>
                <c:pt idx="1023">
                  <c:v>42797</c:v>
                </c:pt>
                <c:pt idx="1024">
                  <c:v>42800</c:v>
                </c:pt>
                <c:pt idx="1025">
                  <c:v>42801</c:v>
                </c:pt>
                <c:pt idx="1026">
                  <c:v>42802</c:v>
                </c:pt>
                <c:pt idx="1027">
                  <c:v>42803</c:v>
                </c:pt>
                <c:pt idx="1028">
                  <c:v>42804</c:v>
                </c:pt>
                <c:pt idx="1029">
                  <c:v>42807</c:v>
                </c:pt>
                <c:pt idx="1030">
                  <c:v>42808</c:v>
                </c:pt>
                <c:pt idx="1031">
                  <c:v>42809</c:v>
                </c:pt>
                <c:pt idx="1032">
                  <c:v>42810</c:v>
                </c:pt>
                <c:pt idx="1033">
                  <c:v>42811</c:v>
                </c:pt>
                <c:pt idx="1034">
                  <c:v>42814</c:v>
                </c:pt>
                <c:pt idx="1035">
                  <c:v>42815</c:v>
                </c:pt>
                <c:pt idx="1036">
                  <c:v>42816</c:v>
                </c:pt>
                <c:pt idx="1037">
                  <c:v>42817</c:v>
                </c:pt>
                <c:pt idx="1038">
                  <c:v>42818</c:v>
                </c:pt>
                <c:pt idx="1039">
                  <c:v>42821</c:v>
                </c:pt>
                <c:pt idx="1040">
                  <c:v>42822</c:v>
                </c:pt>
                <c:pt idx="1041">
                  <c:v>42823</c:v>
                </c:pt>
                <c:pt idx="1042">
                  <c:v>42824</c:v>
                </c:pt>
                <c:pt idx="1043">
                  <c:v>42825</c:v>
                </c:pt>
                <c:pt idx="1044">
                  <c:v>42828</c:v>
                </c:pt>
                <c:pt idx="1045">
                  <c:v>42829</c:v>
                </c:pt>
                <c:pt idx="1046">
                  <c:v>42830</c:v>
                </c:pt>
                <c:pt idx="1047">
                  <c:v>42831</c:v>
                </c:pt>
                <c:pt idx="1048">
                  <c:v>42832</c:v>
                </c:pt>
                <c:pt idx="1049">
                  <c:v>42835</c:v>
                </c:pt>
                <c:pt idx="1050">
                  <c:v>42836</c:v>
                </c:pt>
                <c:pt idx="1051">
                  <c:v>42837</c:v>
                </c:pt>
                <c:pt idx="1052">
                  <c:v>42838</c:v>
                </c:pt>
                <c:pt idx="1053">
                  <c:v>42842</c:v>
                </c:pt>
                <c:pt idx="1054">
                  <c:v>42843</c:v>
                </c:pt>
                <c:pt idx="1055">
                  <c:v>42844</c:v>
                </c:pt>
                <c:pt idx="1056">
                  <c:v>42845</c:v>
                </c:pt>
                <c:pt idx="1057">
                  <c:v>42846</c:v>
                </c:pt>
                <c:pt idx="1058">
                  <c:v>42849</c:v>
                </c:pt>
                <c:pt idx="1059">
                  <c:v>42850</c:v>
                </c:pt>
                <c:pt idx="1060">
                  <c:v>42851</c:v>
                </c:pt>
                <c:pt idx="1061">
                  <c:v>42852</c:v>
                </c:pt>
                <c:pt idx="1062">
                  <c:v>42853</c:v>
                </c:pt>
                <c:pt idx="1063">
                  <c:v>42856</c:v>
                </c:pt>
                <c:pt idx="1064">
                  <c:v>42857</c:v>
                </c:pt>
                <c:pt idx="1065">
                  <c:v>42858</c:v>
                </c:pt>
                <c:pt idx="1066">
                  <c:v>42859</c:v>
                </c:pt>
                <c:pt idx="1067">
                  <c:v>42860</c:v>
                </c:pt>
                <c:pt idx="1068">
                  <c:v>42863</c:v>
                </c:pt>
                <c:pt idx="1069">
                  <c:v>42864</c:v>
                </c:pt>
                <c:pt idx="1070">
                  <c:v>42865</c:v>
                </c:pt>
                <c:pt idx="1071">
                  <c:v>42866</c:v>
                </c:pt>
                <c:pt idx="1072">
                  <c:v>42867</c:v>
                </c:pt>
                <c:pt idx="1073">
                  <c:v>42870</c:v>
                </c:pt>
                <c:pt idx="1074">
                  <c:v>42871</c:v>
                </c:pt>
                <c:pt idx="1075">
                  <c:v>42872</c:v>
                </c:pt>
                <c:pt idx="1076">
                  <c:v>42873</c:v>
                </c:pt>
                <c:pt idx="1077">
                  <c:v>42874</c:v>
                </c:pt>
                <c:pt idx="1078">
                  <c:v>42877</c:v>
                </c:pt>
                <c:pt idx="1079">
                  <c:v>42878</c:v>
                </c:pt>
                <c:pt idx="1080">
                  <c:v>42879</c:v>
                </c:pt>
                <c:pt idx="1081">
                  <c:v>42880</c:v>
                </c:pt>
                <c:pt idx="1082">
                  <c:v>42881</c:v>
                </c:pt>
                <c:pt idx="1083">
                  <c:v>42885</c:v>
                </c:pt>
                <c:pt idx="1084">
                  <c:v>42886</c:v>
                </c:pt>
                <c:pt idx="1085">
                  <c:v>42887</c:v>
                </c:pt>
                <c:pt idx="1086">
                  <c:v>42888</c:v>
                </c:pt>
                <c:pt idx="1087">
                  <c:v>42891</c:v>
                </c:pt>
                <c:pt idx="1088">
                  <c:v>42892</c:v>
                </c:pt>
                <c:pt idx="1089">
                  <c:v>42893</c:v>
                </c:pt>
                <c:pt idx="1090">
                  <c:v>42894</c:v>
                </c:pt>
                <c:pt idx="1091">
                  <c:v>42895</c:v>
                </c:pt>
                <c:pt idx="1092">
                  <c:v>42898</c:v>
                </c:pt>
                <c:pt idx="1093">
                  <c:v>42899</c:v>
                </c:pt>
                <c:pt idx="1094">
                  <c:v>42900</c:v>
                </c:pt>
                <c:pt idx="1095">
                  <c:v>42901</c:v>
                </c:pt>
                <c:pt idx="1096">
                  <c:v>42902</c:v>
                </c:pt>
                <c:pt idx="1097">
                  <c:v>42905</c:v>
                </c:pt>
                <c:pt idx="1098">
                  <c:v>42906</c:v>
                </c:pt>
                <c:pt idx="1099">
                  <c:v>42907</c:v>
                </c:pt>
                <c:pt idx="1100">
                  <c:v>42908</c:v>
                </c:pt>
                <c:pt idx="1101">
                  <c:v>42909</c:v>
                </c:pt>
                <c:pt idx="1102">
                  <c:v>42912</c:v>
                </c:pt>
                <c:pt idx="1103">
                  <c:v>42913</c:v>
                </c:pt>
                <c:pt idx="1104">
                  <c:v>42914</c:v>
                </c:pt>
                <c:pt idx="1105">
                  <c:v>42915</c:v>
                </c:pt>
                <c:pt idx="1106">
                  <c:v>42916</c:v>
                </c:pt>
                <c:pt idx="1107">
                  <c:v>42919</c:v>
                </c:pt>
                <c:pt idx="1108">
                  <c:v>42921</c:v>
                </c:pt>
                <c:pt idx="1109">
                  <c:v>42922</c:v>
                </c:pt>
                <c:pt idx="1110">
                  <c:v>42923</c:v>
                </c:pt>
                <c:pt idx="1111">
                  <c:v>42926</c:v>
                </c:pt>
                <c:pt idx="1112">
                  <c:v>42927</c:v>
                </c:pt>
                <c:pt idx="1113">
                  <c:v>42928</c:v>
                </c:pt>
                <c:pt idx="1114">
                  <c:v>42929</c:v>
                </c:pt>
                <c:pt idx="1115">
                  <c:v>42930</c:v>
                </c:pt>
                <c:pt idx="1116">
                  <c:v>42933</c:v>
                </c:pt>
                <c:pt idx="1117">
                  <c:v>42934</c:v>
                </c:pt>
                <c:pt idx="1118">
                  <c:v>42935</c:v>
                </c:pt>
                <c:pt idx="1119">
                  <c:v>42936</c:v>
                </c:pt>
                <c:pt idx="1120">
                  <c:v>42937</c:v>
                </c:pt>
                <c:pt idx="1121">
                  <c:v>42940</c:v>
                </c:pt>
                <c:pt idx="1122">
                  <c:v>42941</c:v>
                </c:pt>
                <c:pt idx="1123">
                  <c:v>42942</c:v>
                </c:pt>
                <c:pt idx="1124">
                  <c:v>42943</c:v>
                </c:pt>
                <c:pt idx="1125">
                  <c:v>42944</c:v>
                </c:pt>
                <c:pt idx="1126">
                  <c:v>42947</c:v>
                </c:pt>
                <c:pt idx="1127">
                  <c:v>42948</c:v>
                </c:pt>
                <c:pt idx="1128">
                  <c:v>42949</c:v>
                </c:pt>
                <c:pt idx="1129">
                  <c:v>42950</c:v>
                </c:pt>
                <c:pt idx="1130">
                  <c:v>42951</c:v>
                </c:pt>
                <c:pt idx="1131">
                  <c:v>42954</c:v>
                </c:pt>
                <c:pt idx="1132">
                  <c:v>42955</c:v>
                </c:pt>
                <c:pt idx="1133">
                  <c:v>42956</c:v>
                </c:pt>
                <c:pt idx="1134">
                  <c:v>42957</c:v>
                </c:pt>
                <c:pt idx="1135">
                  <c:v>42958</c:v>
                </c:pt>
                <c:pt idx="1136">
                  <c:v>42961</c:v>
                </c:pt>
                <c:pt idx="1137">
                  <c:v>42962</c:v>
                </c:pt>
                <c:pt idx="1138">
                  <c:v>42963</c:v>
                </c:pt>
                <c:pt idx="1139">
                  <c:v>42964</c:v>
                </c:pt>
                <c:pt idx="1140">
                  <c:v>42965</c:v>
                </c:pt>
                <c:pt idx="1141">
                  <c:v>42968</c:v>
                </c:pt>
                <c:pt idx="1142">
                  <c:v>42969</c:v>
                </c:pt>
                <c:pt idx="1143">
                  <c:v>42970</c:v>
                </c:pt>
                <c:pt idx="1144">
                  <c:v>42971</c:v>
                </c:pt>
                <c:pt idx="1145">
                  <c:v>42972</c:v>
                </c:pt>
                <c:pt idx="1146">
                  <c:v>42975</c:v>
                </c:pt>
                <c:pt idx="1147">
                  <c:v>42976</c:v>
                </c:pt>
                <c:pt idx="1148">
                  <c:v>42977</c:v>
                </c:pt>
                <c:pt idx="1149">
                  <c:v>42978</c:v>
                </c:pt>
                <c:pt idx="1150">
                  <c:v>42979</c:v>
                </c:pt>
                <c:pt idx="1151">
                  <c:v>42983</c:v>
                </c:pt>
                <c:pt idx="1152">
                  <c:v>42984</c:v>
                </c:pt>
                <c:pt idx="1153">
                  <c:v>42985</c:v>
                </c:pt>
                <c:pt idx="1154">
                  <c:v>42986</c:v>
                </c:pt>
                <c:pt idx="1155">
                  <c:v>42989</c:v>
                </c:pt>
                <c:pt idx="1156">
                  <c:v>42990</c:v>
                </c:pt>
                <c:pt idx="1157">
                  <c:v>42991</c:v>
                </c:pt>
                <c:pt idx="1158">
                  <c:v>42992</c:v>
                </c:pt>
                <c:pt idx="1159">
                  <c:v>42993</c:v>
                </c:pt>
                <c:pt idx="1160">
                  <c:v>42996</c:v>
                </c:pt>
                <c:pt idx="1161">
                  <c:v>42997</c:v>
                </c:pt>
                <c:pt idx="1162">
                  <c:v>42998</c:v>
                </c:pt>
                <c:pt idx="1163">
                  <c:v>42999</c:v>
                </c:pt>
                <c:pt idx="1164">
                  <c:v>43000</c:v>
                </c:pt>
                <c:pt idx="1165">
                  <c:v>43003</c:v>
                </c:pt>
                <c:pt idx="1166">
                  <c:v>43004</c:v>
                </c:pt>
                <c:pt idx="1167">
                  <c:v>43005</c:v>
                </c:pt>
                <c:pt idx="1168">
                  <c:v>43006</c:v>
                </c:pt>
                <c:pt idx="1169">
                  <c:v>43007</c:v>
                </c:pt>
                <c:pt idx="1170">
                  <c:v>43010</c:v>
                </c:pt>
                <c:pt idx="1171">
                  <c:v>43011</c:v>
                </c:pt>
                <c:pt idx="1172">
                  <c:v>43012</c:v>
                </c:pt>
                <c:pt idx="1173">
                  <c:v>43013</c:v>
                </c:pt>
                <c:pt idx="1174">
                  <c:v>43014</c:v>
                </c:pt>
                <c:pt idx="1175">
                  <c:v>43017</c:v>
                </c:pt>
                <c:pt idx="1176">
                  <c:v>43018</c:v>
                </c:pt>
                <c:pt idx="1177">
                  <c:v>43019</c:v>
                </c:pt>
                <c:pt idx="1178">
                  <c:v>43020</c:v>
                </c:pt>
                <c:pt idx="1179">
                  <c:v>43021</c:v>
                </c:pt>
                <c:pt idx="1180">
                  <c:v>43024</c:v>
                </c:pt>
                <c:pt idx="1181">
                  <c:v>43025</c:v>
                </c:pt>
                <c:pt idx="1182">
                  <c:v>43026</c:v>
                </c:pt>
                <c:pt idx="1183">
                  <c:v>43027</c:v>
                </c:pt>
                <c:pt idx="1184">
                  <c:v>43028</c:v>
                </c:pt>
                <c:pt idx="1185">
                  <c:v>43031</c:v>
                </c:pt>
                <c:pt idx="1186">
                  <c:v>43032</c:v>
                </c:pt>
                <c:pt idx="1187">
                  <c:v>43033</c:v>
                </c:pt>
                <c:pt idx="1188">
                  <c:v>43034</c:v>
                </c:pt>
                <c:pt idx="1189">
                  <c:v>43035</c:v>
                </c:pt>
                <c:pt idx="1190">
                  <c:v>43038</c:v>
                </c:pt>
                <c:pt idx="1191">
                  <c:v>43039</c:v>
                </c:pt>
                <c:pt idx="1192">
                  <c:v>43040</c:v>
                </c:pt>
                <c:pt idx="1193">
                  <c:v>43041</c:v>
                </c:pt>
                <c:pt idx="1194">
                  <c:v>43042</c:v>
                </c:pt>
                <c:pt idx="1195">
                  <c:v>43045</c:v>
                </c:pt>
                <c:pt idx="1196">
                  <c:v>43046</c:v>
                </c:pt>
                <c:pt idx="1197">
                  <c:v>43047</c:v>
                </c:pt>
                <c:pt idx="1198">
                  <c:v>43048</c:v>
                </c:pt>
                <c:pt idx="1199">
                  <c:v>43049</c:v>
                </c:pt>
                <c:pt idx="1200">
                  <c:v>43052</c:v>
                </c:pt>
                <c:pt idx="1201">
                  <c:v>43053</c:v>
                </c:pt>
                <c:pt idx="1202">
                  <c:v>43054</c:v>
                </c:pt>
                <c:pt idx="1203">
                  <c:v>43055</c:v>
                </c:pt>
                <c:pt idx="1204">
                  <c:v>43056</c:v>
                </c:pt>
                <c:pt idx="1205">
                  <c:v>43059</c:v>
                </c:pt>
                <c:pt idx="1206">
                  <c:v>43060</c:v>
                </c:pt>
                <c:pt idx="1207">
                  <c:v>43061</c:v>
                </c:pt>
                <c:pt idx="1208">
                  <c:v>43063</c:v>
                </c:pt>
                <c:pt idx="1209">
                  <c:v>43066</c:v>
                </c:pt>
                <c:pt idx="1210">
                  <c:v>43067</c:v>
                </c:pt>
                <c:pt idx="1211">
                  <c:v>43068</c:v>
                </c:pt>
                <c:pt idx="1212">
                  <c:v>43069</c:v>
                </c:pt>
                <c:pt idx="1213">
                  <c:v>43070</c:v>
                </c:pt>
                <c:pt idx="1214">
                  <c:v>43073</c:v>
                </c:pt>
                <c:pt idx="1215">
                  <c:v>43074</c:v>
                </c:pt>
                <c:pt idx="1216">
                  <c:v>43075</c:v>
                </c:pt>
                <c:pt idx="1217">
                  <c:v>43076</c:v>
                </c:pt>
                <c:pt idx="1218">
                  <c:v>43077</c:v>
                </c:pt>
                <c:pt idx="1219">
                  <c:v>43080</c:v>
                </c:pt>
                <c:pt idx="1220">
                  <c:v>43081</c:v>
                </c:pt>
                <c:pt idx="1221">
                  <c:v>43082</c:v>
                </c:pt>
                <c:pt idx="1222">
                  <c:v>43083</c:v>
                </c:pt>
                <c:pt idx="1223">
                  <c:v>43084</c:v>
                </c:pt>
                <c:pt idx="1224">
                  <c:v>43087</c:v>
                </c:pt>
                <c:pt idx="1225">
                  <c:v>43088</c:v>
                </c:pt>
                <c:pt idx="1226">
                  <c:v>43089</c:v>
                </c:pt>
                <c:pt idx="1227">
                  <c:v>43090</c:v>
                </c:pt>
                <c:pt idx="1228">
                  <c:v>43091</c:v>
                </c:pt>
                <c:pt idx="1229">
                  <c:v>43095</c:v>
                </c:pt>
                <c:pt idx="1230">
                  <c:v>43096</c:v>
                </c:pt>
                <c:pt idx="1231">
                  <c:v>43097</c:v>
                </c:pt>
                <c:pt idx="1232">
                  <c:v>43098</c:v>
                </c:pt>
                <c:pt idx="1233">
                  <c:v>43102</c:v>
                </c:pt>
                <c:pt idx="1234">
                  <c:v>43103</c:v>
                </c:pt>
                <c:pt idx="1235">
                  <c:v>43104</c:v>
                </c:pt>
                <c:pt idx="1236">
                  <c:v>43105</c:v>
                </c:pt>
                <c:pt idx="1237">
                  <c:v>43108</c:v>
                </c:pt>
                <c:pt idx="1238">
                  <c:v>43109</c:v>
                </c:pt>
                <c:pt idx="1239">
                  <c:v>43110</c:v>
                </c:pt>
                <c:pt idx="1240">
                  <c:v>43111</c:v>
                </c:pt>
                <c:pt idx="1241">
                  <c:v>43112</c:v>
                </c:pt>
                <c:pt idx="1242">
                  <c:v>43116</c:v>
                </c:pt>
                <c:pt idx="1243">
                  <c:v>43117</c:v>
                </c:pt>
                <c:pt idx="1244">
                  <c:v>43118</c:v>
                </c:pt>
                <c:pt idx="1245">
                  <c:v>43119</c:v>
                </c:pt>
                <c:pt idx="1246">
                  <c:v>43122</c:v>
                </c:pt>
                <c:pt idx="1247">
                  <c:v>43123</c:v>
                </c:pt>
                <c:pt idx="1248">
                  <c:v>43124</c:v>
                </c:pt>
                <c:pt idx="1249">
                  <c:v>43125</c:v>
                </c:pt>
                <c:pt idx="1250">
                  <c:v>43126</c:v>
                </c:pt>
                <c:pt idx="1251">
                  <c:v>43129</c:v>
                </c:pt>
                <c:pt idx="1252">
                  <c:v>43130</c:v>
                </c:pt>
                <c:pt idx="1253">
                  <c:v>43131</c:v>
                </c:pt>
                <c:pt idx="1254">
                  <c:v>43132</c:v>
                </c:pt>
                <c:pt idx="1255">
                  <c:v>43133</c:v>
                </c:pt>
                <c:pt idx="1256">
                  <c:v>43136</c:v>
                </c:pt>
                <c:pt idx="1257">
                  <c:v>43137</c:v>
                </c:pt>
                <c:pt idx="1258">
                  <c:v>43138</c:v>
                </c:pt>
              </c:numCache>
            </c:numRef>
          </c:cat>
          <c:val>
            <c:numRef>
              <c:f>'All Stocks KPI'!$M$4:$M$1262</c:f>
              <c:numCache>
                <c:formatCode>General</c:formatCode>
                <c:ptCount val="1259"/>
                <c:pt idx="0">
                  <c:v>261.95</c:v>
                </c:pt>
                <c:pt idx="1">
                  <c:v>257.20999999999998</c:v>
                </c:pt>
                <c:pt idx="2">
                  <c:v>258.7</c:v>
                </c:pt>
                <c:pt idx="3">
                  <c:v>269.47000000000003</c:v>
                </c:pt>
                <c:pt idx="4">
                  <c:v>269.24</c:v>
                </c:pt>
                <c:pt idx="5">
                  <c:v>265.08999999999997</c:v>
                </c:pt>
                <c:pt idx="6">
                  <c:v>269.75</c:v>
                </c:pt>
                <c:pt idx="7">
                  <c:v>266.41000000000003</c:v>
                </c:pt>
                <c:pt idx="8">
                  <c:v>265.94</c:v>
                </c:pt>
                <c:pt idx="9">
                  <c:v>265.42</c:v>
                </c:pt>
                <c:pt idx="10">
                  <c:v>259.87</c:v>
                </c:pt>
                <c:pt idx="11">
                  <c:v>259.36</c:v>
                </c:pt>
                <c:pt idx="12">
                  <c:v>263.25</c:v>
                </c:pt>
                <c:pt idx="13">
                  <c:v>264.27</c:v>
                </c:pt>
                <c:pt idx="14">
                  <c:v>265.74</c:v>
                </c:pt>
                <c:pt idx="15">
                  <c:v>273.11</c:v>
                </c:pt>
                <c:pt idx="16">
                  <c:v>275.58999999999997</c:v>
                </c:pt>
                <c:pt idx="17">
                  <c:v>273.79000000000002</c:v>
                </c:pt>
                <c:pt idx="18">
                  <c:v>273.88</c:v>
                </c:pt>
                <c:pt idx="19">
                  <c:v>274.19</c:v>
                </c:pt>
                <c:pt idx="20">
                  <c:v>271.24</c:v>
                </c:pt>
                <c:pt idx="21">
                  <c:v>274.13</c:v>
                </c:pt>
                <c:pt idx="22">
                  <c:v>275.10000000000002</c:v>
                </c:pt>
                <c:pt idx="23">
                  <c:v>265.74</c:v>
                </c:pt>
                <c:pt idx="24">
                  <c:v>261.82</c:v>
                </c:pt>
                <c:pt idx="25">
                  <c:v>257.89</c:v>
                </c:pt>
                <c:pt idx="26">
                  <c:v>256.41000000000003</c:v>
                </c:pt>
                <c:pt idx="27">
                  <c:v>257.27800000000002</c:v>
                </c:pt>
                <c:pt idx="28">
                  <c:v>253.39</c:v>
                </c:pt>
                <c:pt idx="29">
                  <c:v>257.75</c:v>
                </c:pt>
                <c:pt idx="30">
                  <c:v>256.02</c:v>
                </c:pt>
                <c:pt idx="31">
                  <c:v>260.31</c:v>
                </c:pt>
                <c:pt idx="32">
                  <c:v>265.3</c:v>
                </c:pt>
                <c:pt idx="33">
                  <c:v>266.49</c:v>
                </c:pt>
                <c:pt idx="34">
                  <c:v>261.61</c:v>
                </c:pt>
                <c:pt idx="35">
                  <c:v>263.322</c:v>
                </c:pt>
                <c:pt idx="36">
                  <c:v>259.02999999999997</c:v>
                </c:pt>
                <c:pt idx="37">
                  <c:v>259.08</c:v>
                </c:pt>
                <c:pt idx="38">
                  <c:v>255.48</c:v>
                </c:pt>
                <c:pt idx="39">
                  <c:v>258.95</c:v>
                </c:pt>
                <c:pt idx="40">
                  <c:v>261.14</c:v>
                </c:pt>
                <c:pt idx="41">
                  <c:v>264.77</c:v>
                </c:pt>
                <c:pt idx="42">
                  <c:v>269.85000000000002</c:v>
                </c:pt>
                <c:pt idx="43">
                  <c:v>272.87</c:v>
                </c:pt>
                <c:pt idx="44">
                  <c:v>267.72000000000003</c:v>
                </c:pt>
                <c:pt idx="45">
                  <c:v>272.33999999999997</c:v>
                </c:pt>
                <c:pt idx="46">
                  <c:v>267.39999999999998</c:v>
                </c:pt>
                <c:pt idx="47">
                  <c:v>259.42</c:v>
                </c:pt>
                <c:pt idx="48">
                  <c:v>260.32</c:v>
                </c:pt>
                <c:pt idx="49">
                  <c:v>263.55</c:v>
                </c:pt>
                <c:pt idx="50">
                  <c:v>268.89999999999998</c:v>
                </c:pt>
                <c:pt idx="51">
                  <c:v>268.77999999999997</c:v>
                </c:pt>
                <c:pt idx="52">
                  <c:v>274.7</c:v>
                </c:pt>
                <c:pt idx="53">
                  <c:v>254.81</c:v>
                </c:pt>
                <c:pt idx="54">
                  <c:v>249.74</c:v>
                </c:pt>
                <c:pt idx="55">
                  <c:v>253.81</c:v>
                </c:pt>
                <c:pt idx="56">
                  <c:v>248.23</c:v>
                </c:pt>
                <c:pt idx="57">
                  <c:v>252.55</c:v>
                </c:pt>
                <c:pt idx="58">
                  <c:v>258.05</c:v>
                </c:pt>
                <c:pt idx="59">
                  <c:v>255.72</c:v>
                </c:pt>
                <c:pt idx="60">
                  <c:v>257.73</c:v>
                </c:pt>
                <c:pt idx="61">
                  <c:v>258.68</c:v>
                </c:pt>
                <c:pt idx="62">
                  <c:v>260.16000000000003</c:v>
                </c:pt>
                <c:pt idx="63">
                  <c:v>263.63</c:v>
                </c:pt>
                <c:pt idx="64">
                  <c:v>264.51</c:v>
                </c:pt>
                <c:pt idx="65">
                  <c:v>268.33</c:v>
                </c:pt>
                <c:pt idx="66">
                  <c:v>266.56</c:v>
                </c:pt>
                <c:pt idx="67">
                  <c:v>264.12</c:v>
                </c:pt>
                <c:pt idx="68">
                  <c:v>269.89999999999998</c:v>
                </c:pt>
                <c:pt idx="69">
                  <c:v>267.63</c:v>
                </c:pt>
                <c:pt idx="70">
                  <c:v>268.86</c:v>
                </c:pt>
                <c:pt idx="71">
                  <c:v>262.95999999999998</c:v>
                </c:pt>
                <c:pt idx="72">
                  <c:v>261.8</c:v>
                </c:pt>
                <c:pt idx="73">
                  <c:v>261.74</c:v>
                </c:pt>
                <c:pt idx="74">
                  <c:v>267.29000000000002</c:v>
                </c:pt>
                <c:pt idx="75">
                  <c:v>265.52999999999997</c:v>
                </c:pt>
                <c:pt idx="76">
                  <c:v>266.83</c:v>
                </c:pt>
                <c:pt idx="77">
                  <c:v>269.2</c:v>
                </c:pt>
                <c:pt idx="78">
                  <c:v>266.88</c:v>
                </c:pt>
                <c:pt idx="79">
                  <c:v>265.7</c:v>
                </c:pt>
                <c:pt idx="80">
                  <c:v>267.17</c:v>
                </c:pt>
                <c:pt idx="81">
                  <c:v>267.83</c:v>
                </c:pt>
                <c:pt idx="82">
                  <c:v>276.87</c:v>
                </c:pt>
                <c:pt idx="83">
                  <c:v>281.07</c:v>
                </c:pt>
                <c:pt idx="84">
                  <c:v>274.77999999999997</c:v>
                </c:pt>
                <c:pt idx="85">
                  <c:v>271.67</c:v>
                </c:pt>
                <c:pt idx="86">
                  <c:v>275.79000000000002</c:v>
                </c:pt>
                <c:pt idx="87">
                  <c:v>273.99</c:v>
                </c:pt>
                <c:pt idx="88">
                  <c:v>278.06</c:v>
                </c:pt>
                <c:pt idx="89">
                  <c:v>281.76</c:v>
                </c:pt>
                <c:pt idx="90">
                  <c:v>278.16000000000003</c:v>
                </c:pt>
                <c:pt idx="91">
                  <c:v>273.44</c:v>
                </c:pt>
                <c:pt idx="92">
                  <c:v>273.36</c:v>
                </c:pt>
                <c:pt idx="93">
                  <c:v>270.61</c:v>
                </c:pt>
                <c:pt idx="94">
                  <c:v>272.08800000000002</c:v>
                </c:pt>
                <c:pt idx="95">
                  <c:v>277.57</c:v>
                </c:pt>
                <c:pt idx="96">
                  <c:v>277.55</c:v>
                </c:pt>
                <c:pt idx="97">
                  <c:v>277.69</c:v>
                </c:pt>
                <c:pt idx="98">
                  <c:v>282.10000000000002</c:v>
                </c:pt>
                <c:pt idx="99">
                  <c:v>283.73</c:v>
                </c:pt>
                <c:pt idx="100">
                  <c:v>284.02999999999997</c:v>
                </c:pt>
                <c:pt idx="101">
                  <c:v>285.88</c:v>
                </c:pt>
                <c:pt idx="102">
                  <c:v>290.58999999999997</c:v>
                </c:pt>
                <c:pt idx="103">
                  <c:v>291.52999999999997</c:v>
                </c:pt>
                <c:pt idx="104">
                  <c:v>292.33</c:v>
                </c:pt>
                <c:pt idx="105">
                  <c:v>299.66000000000003</c:v>
                </c:pt>
                <c:pt idx="106">
                  <c:v>307.55</c:v>
                </c:pt>
                <c:pt idx="107">
                  <c:v>306.57</c:v>
                </c:pt>
                <c:pt idx="108">
                  <c:v>306.87</c:v>
                </c:pt>
                <c:pt idx="109">
                  <c:v>308.69</c:v>
                </c:pt>
                <c:pt idx="110">
                  <c:v>304.11</c:v>
                </c:pt>
                <c:pt idx="111">
                  <c:v>305.23</c:v>
                </c:pt>
                <c:pt idx="112">
                  <c:v>303.48</c:v>
                </c:pt>
                <c:pt idx="113">
                  <c:v>301.06</c:v>
                </c:pt>
                <c:pt idx="114">
                  <c:v>298.94</c:v>
                </c:pt>
                <c:pt idx="115">
                  <c:v>303.39999999999998</c:v>
                </c:pt>
                <c:pt idx="116">
                  <c:v>312.01</c:v>
                </c:pt>
                <c:pt idx="117">
                  <c:v>306.10000000000002</c:v>
                </c:pt>
                <c:pt idx="118">
                  <c:v>302.41000000000003</c:v>
                </c:pt>
                <c:pt idx="119">
                  <c:v>301.22000000000003</c:v>
                </c:pt>
                <c:pt idx="120">
                  <c:v>305.57</c:v>
                </c:pt>
                <c:pt idx="121">
                  <c:v>304.20999999999998</c:v>
                </c:pt>
                <c:pt idx="122">
                  <c:v>300.99</c:v>
                </c:pt>
                <c:pt idx="123">
                  <c:v>300.75</c:v>
                </c:pt>
                <c:pt idx="124">
                  <c:v>296.91000000000003</c:v>
                </c:pt>
                <c:pt idx="125">
                  <c:v>295.74</c:v>
                </c:pt>
                <c:pt idx="126">
                  <c:v>297.26</c:v>
                </c:pt>
                <c:pt idx="127">
                  <c:v>296.69</c:v>
                </c:pt>
                <c:pt idx="128">
                  <c:v>293.97000000000003</c:v>
                </c:pt>
                <c:pt idx="129">
                  <c:v>291.33999999999997</c:v>
                </c:pt>
                <c:pt idx="130">
                  <c:v>286.47000000000003</c:v>
                </c:pt>
                <c:pt idx="131">
                  <c:v>284.82</c:v>
                </c:pt>
                <c:pt idx="132">
                  <c:v>285.57</c:v>
                </c:pt>
                <c:pt idx="133">
                  <c:v>287.08999999999997</c:v>
                </c:pt>
                <c:pt idx="134">
                  <c:v>284.57</c:v>
                </c:pt>
                <c:pt idx="135">
                  <c:v>289.73</c:v>
                </c:pt>
                <c:pt idx="136">
                  <c:v>290.01</c:v>
                </c:pt>
                <c:pt idx="137">
                  <c:v>286.20999999999998</c:v>
                </c:pt>
                <c:pt idx="138">
                  <c:v>280.93</c:v>
                </c:pt>
                <c:pt idx="139">
                  <c:v>281.58</c:v>
                </c:pt>
                <c:pt idx="140">
                  <c:v>283.98</c:v>
                </c:pt>
                <c:pt idx="141">
                  <c:v>280.98</c:v>
                </c:pt>
                <c:pt idx="142">
                  <c:v>288.8</c:v>
                </c:pt>
                <c:pt idx="143">
                  <c:v>293.64</c:v>
                </c:pt>
                <c:pt idx="144">
                  <c:v>294.10000000000002</c:v>
                </c:pt>
                <c:pt idx="145">
                  <c:v>295.86</c:v>
                </c:pt>
                <c:pt idx="146">
                  <c:v>299.70999999999998</c:v>
                </c:pt>
                <c:pt idx="147">
                  <c:v>300.36</c:v>
                </c:pt>
                <c:pt idx="148">
                  <c:v>299.64</c:v>
                </c:pt>
                <c:pt idx="149">
                  <c:v>298.86</c:v>
                </c:pt>
                <c:pt idx="150">
                  <c:v>297.92</c:v>
                </c:pt>
                <c:pt idx="151">
                  <c:v>296.06</c:v>
                </c:pt>
                <c:pt idx="152">
                  <c:v>304.17</c:v>
                </c:pt>
                <c:pt idx="153">
                  <c:v>312.03399999999999</c:v>
                </c:pt>
                <c:pt idx="154">
                  <c:v>312.06</c:v>
                </c:pt>
                <c:pt idx="155">
                  <c:v>316.33999999999997</c:v>
                </c:pt>
                <c:pt idx="156">
                  <c:v>311.49</c:v>
                </c:pt>
                <c:pt idx="157">
                  <c:v>314.13</c:v>
                </c:pt>
                <c:pt idx="158">
                  <c:v>312.64999999999998</c:v>
                </c:pt>
                <c:pt idx="159">
                  <c:v>318.12</c:v>
                </c:pt>
                <c:pt idx="160">
                  <c:v>316.01</c:v>
                </c:pt>
                <c:pt idx="161">
                  <c:v>312.64</c:v>
                </c:pt>
                <c:pt idx="162">
                  <c:v>320.95</c:v>
                </c:pt>
                <c:pt idx="163">
                  <c:v>320.51</c:v>
                </c:pt>
                <c:pt idx="164">
                  <c:v>314.76</c:v>
                </c:pt>
                <c:pt idx="165">
                  <c:v>319.04000000000002</c:v>
                </c:pt>
                <c:pt idx="166">
                  <c:v>310.02999999999997</c:v>
                </c:pt>
                <c:pt idx="167">
                  <c:v>303.23</c:v>
                </c:pt>
                <c:pt idx="168">
                  <c:v>298.23</c:v>
                </c:pt>
                <c:pt idx="169">
                  <c:v>305.17399999999998</c:v>
                </c:pt>
                <c:pt idx="170">
                  <c:v>310.88900000000001</c:v>
                </c:pt>
                <c:pt idx="171">
                  <c:v>310.7</c:v>
                </c:pt>
                <c:pt idx="172">
                  <c:v>306.39999999999998</c:v>
                </c:pt>
                <c:pt idx="173">
                  <c:v>310.49</c:v>
                </c:pt>
                <c:pt idx="174">
                  <c:v>310.77</c:v>
                </c:pt>
                <c:pt idx="175">
                  <c:v>328.93099999999998</c:v>
                </c:pt>
                <c:pt idx="176">
                  <c:v>326.44</c:v>
                </c:pt>
                <c:pt idx="177">
                  <c:v>332.54</c:v>
                </c:pt>
                <c:pt idx="178">
                  <c:v>326.75599999999997</c:v>
                </c:pt>
                <c:pt idx="179">
                  <c:v>332.21</c:v>
                </c:pt>
                <c:pt idx="180">
                  <c:v>363.39</c:v>
                </c:pt>
                <c:pt idx="181">
                  <c:v>358.16</c:v>
                </c:pt>
                <c:pt idx="182">
                  <c:v>362.7</c:v>
                </c:pt>
                <c:pt idx="183">
                  <c:v>361.08</c:v>
                </c:pt>
                <c:pt idx="184">
                  <c:v>364.03</c:v>
                </c:pt>
                <c:pt idx="185">
                  <c:v>359.00200000000001</c:v>
                </c:pt>
                <c:pt idx="186">
                  <c:v>358.74</c:v>
                </c:pt>
                <c:pt idx="187">
                  <c:v>358.892</c:v>
                </c:pt>
                <c:pt idx="188">
                  <c:v>356.18</c:v>
                </c:pt>
                <c:pt idx="189">
                  <c:v>343.56</c:v>
                </c:pt>
                <c:pt idx="190">
                  <c:v>350.31</c:v>
                </c:pt>
                <c:pt idx="191">
                  <c:v>354.37799999999999</c:v>
                </c:pt>
                <c:pt idx="192">
                  <c:v>349.53</c:v>
                </c:pt>
                <c:pt idx="193">
                  <c:v>356.22</c:v>
                </c:pt>
                <c:pt idx="194">
                  <c:v>367.39600000000002</c:v>
                </c:pt>
                <c:pt idx="195">
                  <c:v>369.17</c:v>
                </c:pt>
                <c:pt idx="196">
                  <c:v>366.18</c:v>
                </c:pt>
                <c:pt idx="197">
                  <c:v>364.94</c:v>
                </c:pt>
                <c:pt idx="198">
                  <c:v>362.57</c:v>
                </c:pt>
                <c:pt idx="199">
                  <c:v>368.92</c:v>
                </c:pt>
                <c:pt idx="200">
                  <c:v>372.31</c:v>
                </c:pt>
                <c:pt idx="201">
                  <c:v>376.64</c:v>
                </c:pt>
                <c:pt idx="202">
                  <c:v>381.37</c:v>
                </c:pt>
                <c:pt idx="203">
                  <c:v>386.71</c:v>
                </c:pt>
                <c:pt idx="204">
                  <c:v>393.62</c:v>
                </c:pt>
                <c:pt idx="205">
                  <c:v>392.3</c:v>
                </c:pt>
                <c:pt idx="206">
                  <c:v>384.66</c:v>
                </c:pt>
                <c:pt idx="207">
                  <c:v>385.96</c:v>
                </c:pt>
                <c:pt idx="208">
                  <c:v>384.49</c:v>
                </c:pt>
                <c:pt idx="209">
                  <c:v>386.95</c:v>
                </c:pt>
                <c:pt idx="210">
                  <c:v>384.89</c:v>
                </c:pt>
                <c:pt idx="211">
                  <c:v>387.78</c:v>
                </c:pt>
                <c:pt idx="212">
                  <c:v>382.19</c:v>
                </c:pt>
                <c:pt idx="213">
                  <c:v>381.25</c:v>
                </c:pt>
                <c:pt idx="214">
                  <c:v>384.24</c:v>
                </c:pt>
                <c:pt idx="215">
                  <c:v>388.97</c:v>
                </c:pt>
                <c:pt idx="216">
                  <c:v>387.65</c:v>
                </c:pt>
                <c:pt idx="217">
                  <c:v>395.96</c:v>
                </c:pt>
                <c:pt idx="218">
                  <c:v>395.19</c:v>
                </c:pt>
                <c:pt idx="219">
                  <c:v>402.2</c:v>
                </c:pt>
                <c:pt idx="220">
                  <c:v>402.92</c:v>
                </c:pt>
                <c:pt idx="221">
                  <c:v>399.2</c:v>
                </c:pt>
                <c:pt idx="222">
                  <c:v>404.39</c:v>
                </c:pt>
                <c:pt idx="223">
                  <c:v>398.08</c:v>
                </c:pt>
                <c:pt idx="224">
                  <c:v>393.37</c:v>
                </c:pt>
                <c:pt idx="225">
                  <c:v>398.79</c:v>
                </c:pt>
                <c:pt idx="226">
                  <c:v>397.97</c:v>
                </c:pt>
                <c:pt idx="227">
                  <c:v>396.44</c:v>
                </c:pt>
                <c:pt idx="228">
                  <c:v>393.63</c:v>
                </c:pt>
                <c:pt idx="229">
                  <c:v>398.03</c:v>
                </c:pt>
                <c:pt idx="230">
                  <c:v>401.92</c:v>
                </c:pt>
                <c:pt idx="231">
                  <c:v>401.01</c:v>
                </c:pt>
                <c:pt idx="232">
                  <c:v>397.66</c:v>
                </c:pt>
                <c:pt idx="233">
                  <c:v>390.98</c:v>
                </c:pt>
                <c:pt idx="234">
                  <c:v>397.54</c:v>
                </c:pt>
                <c:pt idx="235">
                  <c:v>395.87</c:v>
                </c:pt>
                <c:pt idx="236">
                  <c:v>395.8</c:v>
                </c:pt>
                <c:pt idx="237">
                  <c:v>399.61</c:v>
                </c:pt>
                <c:pt idx="238">
                  <c:v>407.05</c:v>
                </c:pt>
                <c:pt idx="239">
                  <c:v>404.54</c:v>
                </c:pt>
                <c:pt idx="240">
                  <c:v>399.87</c:v>
                </c:pt>
                <c:pt idx="241">
                  <c:v>387.6</c:v>
                </c:pt>
                <c:pt idx="242">
                  <c:v>386.28</c:v>
                </c:pt>
                <c:pt idx="243">
                  <c:v>394.43</c:v>
                </c:pt>
                <c:pt idx="244">
                  <c:v>384.2</c:v>
                </c:pt>
                <c:pt idx="245">
                  <c:v>403.01</c:v>
                </c:pt>
                <c:pt idx="246">
                  <c:v>358.69</c:v>
                </c:pt>
                <c:pt idx="247">
                  <c:v>346.15</c:v>
                </c:pt>
                <c:pt idx="248">
                  <c:v>347.95</c:v>
                </c:pt>
                <c:pt idx="249">
                  <c:v>346.45</c:v>
                </c:pt>
                <c:pt idx="250">
                  <c:v>354.59</c:v>
                </c:pt>
                <c:pt idx="251">
                  <c:v>361.08</c:v>
                </c:pt>
                <c:pt idx="252">
                  <c:v>360.87</c:v>
                </c:pt>
                <c:pt idx="253">
                  <c:v>361.79</c:v>
                </c:pt>
                <c:pt idx="254">
                  <c:v>349.25</c:v>
                </c:pt>
                <c:pt idx="255">
                  <c:v>357.2</c:v>
                </c:pt>
                <c:pt idx="256">
                  <c:v>357.35</c:v>
                </c:pt>
                <c:pt idx="257">
                  <c:v>353.65</c:v>
                </c:pt>
                <c:pt idx="258">
                  <c:v>347.38</c:v>
                </c:pt>
                <c:pt idx="259">
                  <c:v>349.8</c:v>
                </c:pt>
                <c:pt idx="260">
                  <c:v>346.76</c:v>
                </c:pt>
                <c:pt idx="261">
                  <c:v>351.78</c:v>
                </c:pt>
                <c:pt idx="262">
                  <c:v>358.32</c:v>
                </c:pt>
                <c:pt idx="263">
                  <c:v>359.8</c:v>
                </c:pt>
                <c:pt idx="264">
                  <c:v>360.13</c:v>
                </c:pt>
                <c:pt idx="265">
                  <c:v>362.1</c:v>
                </c:pt>
                <c:pt idx="266">
                  <c:v>359.78</c:v>
                </c:pt>
                <c:pt idx="267">
                  <c:v>363.9</c:v>
                </c:pt>
                <c:pt idx="268">
                  <c:v>372.37</c:v>
                </c:pt>
                <c:pt idx="269">
                  <c:v>372.16</c:v>
                </c:pt>
                <c:pt idx="270">
                  <c:v>372.06</c:v>
                </c:pt>
                <c:pt idx="271">
                  <c:v>370.53</c:v>
                </c:pt>
                <c:pt idx="272">
                  <c:v>368.82</c:v>
                </c:pt>
                <c:pt idx="273">
                  <c:v>370.64</c:v>
                </c:pt>
                <c:pt idx="274">
                  <c:v>371.51</c:v>
                </c:pt>
                <c:pt idx="275">
                  <c:v>373.74</c:v>
                </c:pt>
                <c:pt idx="276">
                  <c:v>375.04</c:v>
                </c:pt>
                <c:pt idx="277">
                  <c:v>378.77</c:v>
                </c:pt>
                <c:pt idx="278">
                  <c:v>373.23</c:v>
                </c:pt>
                <c:pt idx="279">
                  <c:v>368.97</c:v>
                </c:pt>
                <c:pt idx="280">
                  <c:v>360.62</c:v>
                </c:pt>
                <c:pt idx="281">
                  <c:v>351.85</c:v>
                </c:pt>
                <c:pt idx="282">
                  <c:v>354.71</c:v>
                </c:pt>
                <c:pt idx="283">
                  <c:v>343.41</c:v>
                </c:pt>
                <c:pt idx="284">
                  <c:v>338.47</c:v>
                </c:pt>
                <c:pt idx="285">
                  <c:v>338.29</c:v>
                </c:pt>
                <c:pt idx="286">
                  <c:v>336.36500000000001</c:v>
                </c:pt>
                <c:pt idx="287">
                  <c:v>342.99</c:v>
                </c:pt>
                <c:pt idx="288">
                  <c:v>341.96</c:v>
                </c:pt>
                <c:pt idx="289">
                  <c:v>333.62</c:v>
                </c:pt>
                <c:pt idx="290">
                  <c:v>323</c:v>
                </c:pt>
                <c:pt idx="291">
                  <c:v>317.76</c:v>
                </c:pt>
                <c:pt idx="292">
                  <c:v>327.07</c:v>
                </c:pt>
                <c:pt idx="293">
                  <c:v>331.80500000000001</c:v>
                </c:pt>
                <c:pt idx="294">
                  <c:v>317.11</c:v>
                </c:pt>
                <c:pt idx="295">
                  <c:v>311.73</c:v>
                </c:pt>
                <c:pt idx="296">
                  <c:v>315.91000000000003</c:v>
                </c:pt>
                <c:pt idx="297">
                  <c:v>316.08</c:v>
                </c:pt>
                <c:pt idx="298">
                  <c:v>323.68</c:v>
                </c:pt>
                <c:pt idx="299">
                  <c:v>324.91000000000003</c:v>
                </c:pt>
                <c:pt idx="300">
                  <c:v>330.87</c:v>
                </c:pt>
                <c:pt idx="301">
                  <c:v>329.32</c:v>
                </c:pt>
                <c:pt idx="302">
                  <c:v>324.58</c:v>
                </c:pt>
                <c:pt idx="303">
                  <c:v>337.15</c:v>
                </c:pt>
                <c:pt idx="304">
                  <c:v>303.83</c:v>
                </c:pt>
                <c:pt idx="305">
                  <c:v>296.58</c:v>
                </c:pt>
                <c:pt idx="306">
                  <c:v>300.38</c:v>
                </c:pt>
                <c:pt idx="307">
                  <c:v>304.13</c:v>
                </c:pt>
                <c:pt idx="308">
                  <c:v>307.89</c:v>
                </c:pt>
                <c:pt idx="309">
                  <c:v>308.01</c:v>
                </c:pt>
                <c:pt idx="310">
                  <c:v>310.05</c:v>
                </c:pt>
                <c:pt idx="311">
                  <c:v>297.38</c:v>
                </c:pt>
                <c:pt idx="312">
                  <c:v>292.70999999999998</c:v>
                </c:pt>
                <c:pt idx="313">
                  <c:v>288.32</c:v>
                </c:pt>
                <c:pt idx="314">
                  <c:v>292.24</c:v>
                </c:pt>
                <c:pt idx="315">
                  <c:v>302.86</c:v>
                </c:pt>
                <c:pt idx="316">
                  <c:v>304.64</c:v>
                </c:pt>
                <c:pt idx="317">
                  <c:v>297.62</c:v>
                </c:pt>
                <c:pt idx="318">
                  <c:v>295.19</c:v>
                </c:pt>
                <c:pt idx="319">
                  <c:v>297.7</c:v>
                </c:pt>
                <c:pt idx="320">
                  <c:v>296.755</c:v>
                </c:pt>
                <c:pt idx="321">
                  <c:v>301.19</c:v>
                </c:pt>
                <c:pt idx="322">
                  <c:v>305.01</c:v>
                </c:pt>
                <c:pt idx="323">
                  <c:v>304.91000000000003</c:v>
                </c:pt>
                <c:pt idx="324">
                  <c:v>312.24</c:v>
                </c:pt>
                <c:pt idx="325">
                  <c:v>310.82</c:v>
                </c:pt>
                <c:pt idx="326">
                  <c:v>310.16000000000003</c:v>
                </c:pt>
                <c:pt idx="327">
                  <c:v>313.77999999999997</c:v>
                </c:pt>
                <c:pt idx="328">
                  <c:v>312.55</c:v>
                </c:pt>
                <c:pt idx="329">
                  <c:v>308.83999999999997</c:v>
                </c:pt>
                <c:pt idx="330">
                  <c:v>307.19</c:v>
                </c:pt>
                <c:pt idx="331">
                  <c:v>306.77999999999997</c:v>
                </c:pt>
                <c:pt idx="332">
                  <c:v>323.57</c:v>
                </c:pt>
                <c:pt idx="333">
                  <c:v>329.67</c:v>
                </c:pt>
                <c:pt idx="334">
                  <c:v>327.5</c:v>
                </c:pt>
                <c:pt idx="335">
                  <c:v>332.41</c:v>
                </c:pt>
                <c:pt idx="336">
                  <c:v>335.2</c:v>
                </c:pt>
                <c:pt idx="337">
                  <c:v>325.91000000000003</c:v>
                </c:pt>
                <c:pt idx="338">
                  <c:v>326.27</c:v>
                </c:pt>
                <c:pt idx="339">
                  <c:v>327.62</c:v>
                </c:pt>
                <c:pt idx="340">
                  <c:v>325.62</c:v>
                </c:pt>
                <c:pt idx="341">
                  <c:v>334.38</c:v>
                </c:pt>
                <c:pt idx="342">
                  <c:v>327</c:v>
                </c:pt>
                <c:pt idx="343">
                  <c:v>324.2</c:v>
                </c:pt>
                <c:pt idx="344">
                  <c:v>327.24</c:v>
                </c:pt>
                <c:pt idx="345">
                  <c:v>324.16000000000003</c:v>
                </c:pt>
                <c:pt idx="346">
                  <c:v>327.44</c:v>
                </c:pt>
                <c:pt idx="347">
                  <c:v>325.69</c:v>
                </c:pt>
                <c:pt idx="348">
                  <c:v>324.57</c:v>
                </c:pt>
                <c:pt idx="349">
                  <c:v>324.77999999999997</c:v>
                </c:pt>
                <c:pt idx="350">
                  <c:v>332.39</c:v>
                </c:pt>
                <c:pt idx="351">
                  <c:v>332.85</c:v>
                </c:pt>
                <c:pt idx="352">
                  <c:v>337.49200000000002</c:v>
                </c:pt>
                <c:pt idx="353">
                  <c:v>333.55</c:v>
                </c:pt>
                <c:pt idx="354">
                  <c:v>323.81</c:v>
                </c:pt>
                <c:pt idx="355">
                  <c:v>329.97</c:v>
                </c:pt>
                <c:pt idx="356">
                  <c:v>327.92</c:v>
                </c:pt>
                <c:pt idx="357">
                  <c:v>346.2</c:v>
                </c:pt>
                <c:pt idx="358">
                  <c:v>355.32</c:v>
                </c:pt>
                <c:pt idx="359">
                  <c:v>354.44</c:v>
                </c:pt>
                <c:pt idx="360">
                  <c:v>355.9</c:v>
                </c:pt>
                <c:pt idx="361">
                  <c:v>352.45400000000001</c:v>
                </c:pt>
                <c:pt idx="362">
                  <c:v>358.66</c:v>
                </c:pt>
                <c:pt idx="363">
                  <c:v>359.76</c:v>
                </c:pt>
                <c:pt idx="364">
                  <c:v>360.84</c:v>
                </c:pt>
                <c:pt idx="365">
                  <c:v>358.14</c:v>
                </c:pt>
                <c:pt idx="366">
                  <c:v>358.61</c:v>
                </c:pt>
                <c:pt idx="367">
                  <c:v>324.01</c:v>
                </c:pt>
                <c:pt idx="368">
                  <c:v>320.41000000000003</c:v>
                </c:pt>
                <c:pt idx="369">
                  <c:v>320</c:v>
                </c:pt>
                <c:pt idx="370">
                  <c:v>322.51</c:v>
                </c:pt>
                <c:pt idx="371">
                  <c:v>312.99</c:v>
                </c:pt>
                <c:pt idx="372">
                  <c:v>307.06</c:v>
                </c:pt>
                <c:pt idx="373">
                  <c:v>313.64999999999998</c:v>
                </c:pt>
                <c:pt idx="374">
                  <c:v>312.32</c:v>
                </c:pt>
                <c:pt idx="375">
                  <c:v>313.89</c:v>
                </c:pt>
                <c:pt idx="376">
                  <c:v>311.45</c:v>
                </c:pt>
                <c:pt idx="377">
                  <c:v>316.8</c:v>
                </c:pt>
                <c:pt idx="378">
                  <c:v>318.33</c:v>
                </c:pt>
                <c:pt idx="379">
                  <c:v>319.32</c:v>
                </c:pt>
                <c:pt idx="380">
                  <c:v>326.27999999999997</c:v>
                </c:pt>
                <c:pt idx="381">
                  <c:v>333.21</c:v>
                </c:pt>
                <c:pt idx="382">
                  <c:v>333.63</c:v>
                </c:pt>
                <c:pt idx="383">
                  <c:v>334.53</c:v>
                </c:pt>
                <c:pt idx="384">
                  <c:v>335.13</c:v>
                </c:pt>
                <c:pt idx="385">
                  <c:v>335.78</c:v>
                </c:pt>
                <c:pt idx="386">
                  <c:v>332.91</c:v>
                </c:pt>
                <c:pt idx="387">
                  <c:v>331.59</c:v>
                </c:pt>
                <c:pt idx="388">
                  <c:v>334.02</c:v>
                </c:pt>
                <c:pt idx="389">
                  <c:v>341.83</c:v>
                </c:pt>
                <c:pt idx="390">
                  <c:v>343.18</c:v>
                </c:pt>
                <c:pt idx="391">
                  <c:v>340.02</c:v>
                </c:pt>
                <c:pt idx="392">
                  <c:v>339.04</c:v>
                </c:pt>
                <c:pt idx="393">
                  <c:v>342.38</c:v>
                </c:pt>
                <c:pt idx="394">
                  <c:v>339</c:v>
                </c:pt>
                <c:pt idx="395">
                  <c:v>345.95</c:v>
                </c:pt>
                <c:pt idx="396">
                  <c:v>346.38</c:v>
                </c:pt>
                <c:pt idx="397">
                  <c:v>342.34</c:v>
                </c:pt>
                <c:pt idx="398">
                  <c:v>329.75</c:v>
                </c:pt>
                <c:pt idx="399">
                  <c:v>331.33</c:v>
                </c:pt>
                <c:pt idx="400">
                  <c:v>330.52</c:v>
                </c:pt>
                <c:pt idx="401">
                  <c:v>331.19</c:v>
                </c:pt>
                <c:pt idx="402">
                  <c:v>323.89</c:v>
                </c:pt>
                <c:pt idx="403">
                  <c:v>327.76</c:v>
                </c:pt>
                <c:pt idx="404">
                  <c:v>324</c:v>
                </c:pt>
                <c:pt idx="405">
                  <c:v>325</c:v>
                </c:pt>
                <c:pt idx="406">
                  <c:v>331.32</c:v>
                </c:pt>
                <c:pt idx="407">
                  <c:v>324.5</c:v>
                </c:pt>
                <c:pt idx="408">
                  <c:v>323.63</c:v>
                </c:pt>
                <c:pt idx="409">
                  <c:v>328.21</c:v>
                </c:pt>
                <c:pt idx="410">
                  <c:v>321.93</c:v>
                </c:pt>
                <c:pt idx="411">
                  <c:v>323.20999999999998</c:v>
                </c:pt>
                <c:pt idx="412">
                  <c:v>321.82</c:v>
                </c:pt>
                <c:pt idx="413">
                  <c:v>322.44</c:v>
                </c:pt>
                <c:pt idx="414">
                  <c:v>317.45999999999998</c:v>
                </c:pt>
                <c:pt idx="415">
                  <c:v>318.41000000000003</c:v>
                </c:pt>
                <c:pt idx="416">
                  <c:v>322.74</c:v>
                </c:pt>
                <c:pt idx="417">
                  <c:v>322.2</c:v>
                </c:pt>
                <c:pt idx="418">
                  <c:v>316.98</c:v>
                </c:pt>
                <c:pt idx="419">
                  <c:v>322.7</c:v>
                </c:pt>
                <c:pt idx="420">
                  <c:v>315.37</c:v>
                </c:pt>
                <c:pt idx="421">
                  <c:v>311.39</c:v>
                </c:pt>
                <c:pt idx="422">
                  <c:v>306.45</c:v>
                </c:pt>
                <c:pt idx="423">
                  <c:v>308.31</c:v>
                </c:pt>
                <c:pt idx="424">
                  <c:v>305.97000000000003</c:v>
                </c:pt>
                <c:pt idx="425">
                  <c:v>302.86</c:v>
                </c:pt>
                <c:pt idx="426">
                  <c:v>303.64</c:v>
                </c:pt>
                <c:pt idx="427">
                  <c:v>306.20999999999998</c:v>
                </c:pt>
                <c:pt idx="428">
                  <c:v>315.33</c:v>
                </c:pt>
                <c:pt idx="429">
                  <c:v>312.97000000000003</c:v>
                </c:pt>
                <c:pt idx="430">
                  <c:v>313.18</c:v>
                </c:pt>
                <c:pt idx="431">
                  <c:v>287.06</c:v>
                </c:pt>
                <c:pt idx="432">
                  <c:v>289.97000000000003</c:v>
                </c:pt>
                <c:pt idx="433">
                  <c:v>295.58999999999997</c:v>
                </c:pt>
                <c:pt idx="434">
                  <c:v>294.12</c:v>
                </c:pt>
                <c:pt idx="435">
                  <c:v>299.07</c:v>
                </c:pt>
                <c:pt idx="436">
                  <c:v>305.45999999999998</c:v>
                </c:pt>
                <c:pt idx="437">
                  <c:v>305.72000000000003</c:v>
                </c:pt>
                <c:pt idx="438">
                  <c:v>302.81</c:v>
                </c:pt>
                <c:pt idx="439">
                  <c:v>296.52</c:v>
                </c:pt>
                <c:pt idx="440">
                  <c:v>296.64</c:v>
                </c:pt>
                <c:pt idx="441">
                  <c:v>299.86</c:v>
                </c:pt>
                <c:pt idx="442">
                  <c:v>305.11</c:v>
                </c:pt>
                <c:pt idx="443">
                  <c:v>312.01</c:v>
                </c:pt>
                <c:pt idx="444">
                  <c:v>311.51</c:v>
                </c:pt>
                <c:pt idx="445">
                  <c:v>316.48</c:v>
                </c:pt>
                <c:pt idx="446">
                  <c:v>327.82</c:v>
                </c:pt>
                <c:pt idx="447">
                  <c:v>323.05</c:v>
                </c:pt>
                <c:pt idx="448">
                  <c:v>324.93</c:v>
                </c:pt>
                <c:pt idx="449">
                  <c:v>326.54000000000002</c:v>
                </c:pt>
                <c:pt idx="450">
                  <c:v>330.54</c:v>
                </c:pt>
                <c:pt idx="451">
                  <c:v>332.63</c:v>
                </c:pt>
                <c:pt idx="452">
                  <c:v>335.64</c:v>
                </c:pt>
                <c:pt idx="453">
                  <c:v>335.04</c:v>
                </c:pt>
                <c:pt idx="454">
                  <c:v>333.57</c:v>
                </c:pt>
                <c:pt idx="455">
                  <c:v>338.64</c:v>
                </c:pt>
                <c:pt idx="456">
                  <c:v>326</c:v>
                </c:pt>
                <c:pt idx="457">
                  <c:v>326.31</c:v>
                </c:pt>
                <c:pt idx="458">
                  <c:v>316.5</c:v>
                </c:pt>
                <c:pt idx="459">
                  <c:v>316.93</c:v>
                </c:pt>
                <c:pt idx="460">
                  <c:v>312.63</c:v>
                </c:pt>
                <c:pt idx="461">
                  <c:v>306.64</c:v>
                </c:pt>
                <c:pt idx="462">
                  <c:v>312.5</c:v>
                </c:pt>
                <c:pt idx="463">
                  <c:v>305.83999999999997</c:v>
                </c:pt>
                <c:pt idx="464">
                  <c:v>307.36</c:v>
                </c:pt>
                <c:pt idx="465">
                  <c:v>307.32</c:v>
                </c:pt>
                <c:pt idx="466">
                  <c:v>306.07</c:v>
                </c:pt>
                <c:pt idx="467">
                  <c:v>295.06</c:v>
                </c:pt>
                <c:pt idx="468">
                  <c:v>298.88</c:v>
                </c:pt>
                <c:pt idx="469">
                  <c:v>297.73</c:v>
                </c:pt>
                <c:pt idx="470">
                  <c:v>299.89999999999998</c:v>
                </c:pt>
                <c:pt idx="471">
                  <c:v>306.54000000000002</c:v>
                </c:pt>
                <c:pt idx="472">
                  <c:v>306.28500000000003</c:v>
                </c:pt>
                <c:pt idx="473">
                  <c:v>303.02999999999997</c:v>
                </c:pt>
                <c:pt idx="474">
                  <c:v>309.08999999999997</c:v>
                </c:pt>
                <c:pt idx="475">
                  <c:v>312.04000000000002</c:v>
                </c:pt>
                <c:pt idx="476">
                  <c:v>310.3</c:v>
                </c:pt>
                <c:pt idx="477">
                  <c:v>310.35000000000002</c:v>
                </c:pt>
                <c:pt idx="478">
                  <c:v>308.52</c:v>
                </c:pt>
                <c:pt idx="479">
                  <c:v>302.19</c:v>
                </c:pt>
                <c:pt idx="480">
                  <c:v>295.29000000000002</c:v>
                </c:pt>
                <c:pt idx="481">
                  <c:v>298.42</c:v>
                </c:pt>
                <c:pt idx="482">
                  <c:v>300.45999999999998</c:v>
                </c:pt>
                <c:pt idx="483">
                  <c:v>296.93</c:v>
                </c:pt>
                <c:pt idx="484">
                  <c:v>291.41000000000003</c:v>
                </c:pt>
                <c:pt idx="485">
                  <c:v>294.74</c:v>
                </c:pt>
                <c:pt idx="486">
                  <c:v>293.27</c:v>
                </c:pt>
                <c:pt idx="487">
                  <c:v>286.95</c:v>
                </c:pt>
                <c:pt idx="488">
                  <c:v>290.74</c:v>
                </c:pt>
                <c:pt idx="489">
                  <c:v>289.44</c:v>
                </c:pt>
                <c:pt idx="490">
                  <c:v>297.25</c:v>
                </c:pt>
                <c:pt idx="491">
                  <c:v>310.32</c:v>
                </c:pt>
                <c:pt idx="492">
                  <c:v>312.39</c:v>
                </c:pt>
                <c:pt idx="493">
                  <c:v>309.66000000000003</c:v>
                </c:pt>
                <c:pt idx="494">
                  <c:v>306.75</c:v>
                </c:pt>
                <c:pt idx="495">
                  <c:v>303.91000000000003</c:v>
                </c:pt>
                <c:pt idx="496">
                  <c:v>311.77999999999997</c:v>
                </c:pt>
                <c:pt idx="497">
                  <c:v>354.53</c:v>
                </c:pt>
                <c:pt idx="498">
                  <c:v>364.47</c:v>
                </c:pt>
                <c:pt idx="499">
                  <c:v>363.55</c:v>
                </c:pt>
                <c:pt idx="500">
                  <c:v>364.75</c:v>
                </c:pt>
                <c:pt idx="501">
                  <c:v>373.89</c:v>
                </c:pt>
                <c:pt idx="502">
                  <c:v>374.28</c:v>
                </c:pt>
                <c:pt idx="503">
                  <c:v>370.56</c:v>
                </c:pt>
                <c:pt idx="504">
                  <c:v>372.995</c:v>
                </c:pt>
                <c:pt idx="505">
                  <c:v>375.14</c:v>
                </c:pt>
                <c:pt idx="506">
                  <c:v>377.17</c:v>
                </c:pt>
                <c:pt idx="507">
                  <c:v>381.83</c:v>
                </c:pt>
                <c:pt idx="508">
                  <c:v>375.43</c:v>
                </c:pt>
                <c:pt idx="509">
                  <c:v>373.37</c:v>
                </c:pt>
                <c:pt idx="510">
                  <c:v>378.995</c:v>
                </c:pt>
                <c:pt idx="511">
                  <c:v>383.66</c:v>
                </c:pt>
                <c:pt idx="512">
                  <c:v>380.14</c:v>
                </c:pt>
                <c:pt idx="513">
                  <c:v>378.59</c:v>
                </c:pt>
                <c:pt idx="514">
                  <c:v>385.37</c:v>
                </c:pt>
                <c:pt idx="515">
                  <c:v>384.8</c:v>
                </c:pt>
                <c:pt idx="516">
                  <c:v>380.16</c:v>
                </c:pt>
                <c:pt idx="517">
                  <c:v>385.65499999999997</c:v>
                </c:pt>
                <c:pt idx="518">
                  <c:v>384.61</c:v>
                </c:pt>
                <c:pt idx="519">
                  <c:v>382.72</c:v>
                </c:pt>
                <c:pt idx="520">
                  <c:v>387.83</c:v>
                </c:pt>
                <c:pt idx="521">
                  <c:v>380.09</c:v>
                </c:pt>
                <c:pt idx="522">
                  <c:v>378.56</c:v>
                </c:pt>
                <c:pt idx="523">
                  <c:v>369.51</c:v>
                </c:pt>
                <c:pt idx="524">
                  <c:v>366.37</c:v>
                </c:pt>
                <c:pt idx="525">
                  <c:v>374.24</c:v>
                </c:pt>
                <c:pt idx="526">
                  <c:v>370.58</c:v>
                </c:pt>
                <c:pt idx="527">
                  <c:v>373.35</c:v>
                </c:pt>
                <c:pt idx="528">
                  <c:v>371.92</c:v>
                </c:pt>
                <c:pt idx="529">
                  <c:v>375.13499999999999</c:v>
                </c:pt>
                <c:pt idx="530">
                  <c:v>373.24</c:v>
                </c:pt>
                <c:pt idx="531">
                  <c:v>378.49</c:v>
                </c:pt>
                <c:pt idx="532">
                  <c:v>375.11</c:v>
                </c:pt>
                <c:pt idx="533">
                  <c:v>374.09</c:v>
                </c:pt>
                <c:pt idx="534">
                  <c:v>370.96</c:v>
                </c:pt>
                <c:pt idx="535">
                  <c:v>367.35</c:v>
                </c:pt>
                <c:pt idx="536">
                  <c:v>370.56</c:v>
                </c:pt>
                <c:pt idx="537">
                  <c:v>374.59</c:v>
                </c:pt>
                <c:pt idx="538">
                  <c:v>372.1</c:v>
                </c:pt>
                <c:pt idx="539">
                  <c:v>370.255</c:v>
                </c:pt>
                <c:pt idx="540">
                  <c:v>372.25</c:v>
                </c:pt>
                <c:pt idx="541">
                  <c:v>377.04</c:v>
                </c:pt>
                <c:pt idx="542">
                  <c:v>374.41</c:v>
                </c:pt>
                <c:pt idx="543">
                  <c:v>381.2</c:v>
                </c:pt>
                <c:pt idx="544">
                  <c:v>383.54</c:v>
                </c:pt>
                <c:pt idx="545">
                  <c:v>382.65</c:v>
                </c:pt>
                <c:pt idx="546">
                  <c:v>382.36</c:v>
                </c:pt>
                <c:pt idx="547">
                  <c:v>385.11</c:v>
                </c:pt>
                <c:pt idx="548">
                  <c:v>383.45</c:v>
                </c:pt>
                <c:pt idx="549">
                  <c:v>386.04</c:v>
                </c:pt>
                <c:pt idx="550">
                  <c:v>375.56</c:v>
                </c:pt>
                <c:pt idx="551">
                  <c:v>389.51</c:v>
                </c:pt>
                <c:pt idx="552">
                  <c:v>391.18</c:v>
                </c:pt>
                <c:pt idx="553">
                  <c:v>389.8</c:v>
                </c:pt>
                <c:pt idx="554">
                  <c:v>389.99</c:v>
                </c:pt>
                <c:pt idx="555">
                  <c:v>445.1</c:v>
                </c:pt>
                <c:pt idx="556">
                  <c:v>438.56</c:v>
                </c:pt>
                <c:pt idx="557">
                  <c:v>429.31</c:v>
                </c:pt>
                <c:pt idx="558">
                  <c:v>429.37</c:v>
                </c:pt>
                <c:pt idx="559">
                  <c:v>421.78</c:v>
                </c:pt>
                <c:pt idx="560">
                  <c:v>422.87</c:v>
                </c:pt>
                <c:pt idx="561">
                  <c:v>423.04</c:v>
                </c:pt>
                <c:pt idx="562">
                  <c:v>421.19</c:v>
                </c:pt>
                <c:pt idx="563">
                  <c:v>419.1</c:v>
                </c:pt>
                <c:pt idx="564">
                  <c:v>426.88</c:v>
                </c:pt>
                <c:pt idx="565">
                  <c:v>433.69</c:v>
                </c:pt>
                <c:pt idx="566">
                  <c:v>432.85</c:v>
                </c:pt>
                <c:pt idx="567">
                  <c:v>431.02</c:v>
                </c:pt>
                <c:pt idx="568">
                  <c:v>426.87</c:v>
                </c:pt>
                <c:pt idx="569">
                  <c:v>432.28</c:v>
                </c:pt>
                <c:pt idx="570">
                  <c:v>426</c:v>
                </c:pt>
                <c:pt idx="571">
                  <c:v>425.24</c:v>
                </c:pt>
                <c:pt idx="572">
                  <c:v>421.71</c:v>
                </c:pt>
                <c:pt idx="573">
                  <c:v>423.86</c:v>
                </c:pt>
                <c:pt idx="574">
                  <c:v>431.63</c:v>
                </c:pt>
                <c:pt idx="575">
                  <c:v>427.63</c:v>
                </c:pt>
                <c:pt idx="576">
                  <c:v>425.47</c:v>
                </c:pt>
                <c:pt idx="577">
                  <c:v>431.42</c:v>
                </c:pt>
                <c:pt idx="578">
                  <c:v>426.57</c:v>
                </c:pt>
                <c:pt idx="579">
                  <c:v>429.23</c:v>
                </c:pt>
                <c:pt idx="580">
                  <c:v>430.92</c:v>
                </c:pt>
                <c:pt idx="581">
                  <c:v>430.99</c:v>
                </c:pt>
                <c:pt idx="582">
                  <c:v>436.59</c:v>
                </c:pt>
                <c:pt idx="583">
                  <c:v>430.78</c:v>
                </c:pt>
                <c:pt idx="584">
                  <c:v>426.95</c:v>
                </c:pt>
                <c:pt idx="585">
                  <c:v>423.5</c:v>
                </c:pt>
                <c:pt idx="586">
                  <c:v>425.48</c:v>
                </c:pt>
                <c:pt idx="587">
                  <c:v>430.77</c:v>
                </c:pt>
                <c:pt idx="588">
                  <c:v>432.97</c:v>
                </c:pt>
                <c:pt idx="589">
                  <c:v>429.92</c:v>
                </c:pt>
                <c:pt idx="590">
                  <c:v>423.67</c:v>
                </c:pt>
                <c:pt idx="591">
                  <c:v>427.26</c:v>
                </c:pt>
                <c:pt idx="592">
                  <c:v>427.81</c:v>
                </c:pt>
                <c:pt idx="593">
                  <c:v>439.39</c:v>
                </c:pt>
                <c:pt idx="594">
                  <c:v>434.92</c:v>
                </c:pt>
                <c:pt idx="595">
                  <c:v>436.29</c:v>
                </c:pt>
                <c:pt idx="596">
                  <c:v>445.99</c:v>
                </c:pt>
                <c:pt idx="597">
                  <c:v>440.84</c:v>
                </c:pt>
                <c:pt idx="598">
                  <c:v>440.1</c:v>
                </c:pt>
                <c:pt idx="599">
                  <c:v>438.1</c:v>
                </c:pt>
                <c:pt idx="600">
                  <c:v>429.86</c:v>
                </c:pt>
                <c:pt idx="601">
                  <c:v>434.09</c:v>
                </c:pt>
                <c:pt idx="602">
                  <c:v>437.39</c:v>
                </c:pt>
                <c:pt idx="603">
                  <c:v>437.71</c:v>
                </c:pt>
                <c:pt idx="604">
                  <c:v>436.04</c:v>
                </c:pt>
                <c:pt idx="605">
                  <c:v>436.72</c:v>
                </c:pt>
                <c:pt idx="606">
                  <c:v>429.7</c:v>
                </c:pt>
                <c:pt idx="607">
                  <c:v>434.39</c:v>
                </c:pt>
                <c:pt idx="608">
                  <c:v>443.51</c:v>
                </c:pt>
                <c:pt idx="609">
                  <c:v>455.57</c:v>
                </c:pt>
                <c:pt idx="610">
                  <c:v>465.57</c:v>
                </c:pt>
                <c:pt idx="611">
                  <c:v>461.19</c:v>
                </c:pt>
                <c:pt idx="612">
                  <c:v>475.48</c:v>
                </c:pt>
                <c:pt idx="613">
                  <c:v>483.01</c:v>
                </c:pt>
                <c:pt idx="614">
                  <c:v>488.1</c:v>
                </c:pt>
                <c:pt idx="615">
                  <c:v>488</c:v>
                </c:pt>
                <c:pt idx="616">
                  <c:v>488.27</c:v>
                </c:pt>
                <c:pt idx="617">
                  <c:v>482.18</c:v>
                </c:pt>
                <c:pt idx="618">
                  <c:v>529.41999999999996</c:v>
                </c:pt>
                <c:pt idx="619">
                  <c:v>531.41</c:v>
                </c:pt>
                <c:pt idx="620">
                  <c:v>526.03</c:v>
                </c:pt>
                <c:pt idx="621">
                  <c:v>529</c:v>
                </c:pt>
                <c:pt idx="622">
                  <c:v>536.76</c:v>
                </c:pt>
                <c:pt idx="623">
                  <c:v>536.15</c:v>
                </c:pt>
                <c:pt idx="624">
                  <c:v>535.03</c:v>
                </c:pt>
                <c:pt idx="625">
                  <c:v>531.9</c:v>
                </c:pt>
                <c:pt idx="626">
                  <c:v>537.01</c:v>
                </c:pt>
                <c:pt idx="627">
                  <c:v>529.46</c:v>
                </c:pt>
                <c:pt idx="628">
                  <c:v>522.62</c:v>
                </c:pt>
                <c:pt idx="629">
                  <c:v>524</c:v>
                </c:pt>
                <c:pt idx="630">
                  <c:v>527.46</c:v>
                </c:pt>
                <c:pt idx="631">
                  <c:v>525.91</c:v>
                </c:pt>
                <c:pt idx="632">
                  <c:v>529.66</c:v>
                </c:pt>
                <c:pt idx="633">
                  <c:v>531.52</c:v>
                </c:pt>
                <c:pt idx="634">
                  <c:v>535.22</c:v>
                </c:pt>
                <c:pt idx="635">
                  <c:v>535.02</c:v>
                </c:pt>
                <c:pt idx="636">
                  <c:v>532.91999999999996</c:v>
                </c:pt>
                <c:pt idx="637">
                  <c:v>515.78</c:v>
                </c:pt>
                <c:pt idx="638">
                  <c:v>494.47</c:v>
                </c:pt>
                <c:pt idx="639">
                  <c:v>463.37</c:v>
                </c:pt>
                <c:pt idx="640">
                  <c:v>466.37</c:v>
                </c:pt>
                <c:pt idx="641">
                  <c:v>500.77</c:v>
                </c:pt>
                <c:pt idx="642">
                  <c:v>518.37</c:v>
                </c:pt>
                <c:pt idx="643">
                  <c:v>518.01</c:v>
                </c:pt>
                <c:pt idx="644">
                  <c:v>512.89</c:v>
                </c:pt>
                <c:pt idx="645">
                  <c:v>496.54</c:v>
                </c:pt>
                <c:pt idx="646">
                  <c:v>510.55</c:v>
                </c:pt>
                <c:pt idx="647">
                  <c:v>504.72</c:v>
                </c:pt>
                <c:pt idx="648">
                  <c:v>499</c:v>
                </c:pt>
                <c:pt idx="649">
                  <c:v>517.54</c:v>
                </c:pt>
                <c:pt idx="650">
                  <c:v>516.89</c:v>
                </c:pt>
                <c:pt idx="651">
                  <c:v>522.24</c:v>
                </c:pt>
                <c:pt idx="652">
                  <c:v>529.44000000000005</c:v>
                </c:pt>
                <c:pt idx="653">
                  <c:v>521.38</c:v>
                </c:pt>
                <c:pt idx="654">
                  <c:v>522.37</c:v>
                </c:pt>
                <c:pt idx="655">
                  <c:v>527.39</c:v>
                </c:pt>
                <c:pt idx="656">
                  <c:v>538.87</c:v>
                </c:pt>
                <c:pt idx="657">
                  <c:v>540.26</c:v>
                </c:pt>
                <c:pt idx="658">
                  <c:v>548.39</c:v>
                </c:pt>
                <c:pt idx="659">
                  <c:v>538.4</c:v>
                </c:pt>
                <c:pt idx="660">
                  <c:v>536.07000000000005</c:v>
                </c:pt>
                <c:pt idx="661">
                  <c:v>533.75</c:v>
                </c:pt>
                <c:pt idx="662">
                  <c:v>524.25</c:v>
                </c:pt>
                <c:pt idx="663">
                  <c:v>504.06</c:v>
                </c:pt>
                <c:pt idx="664">
                  <c:v>496.07</c:v>
                </c:pt>
                <c:pt idx="665">
                  <c:v>511.89</c:v>
                </c:pt>
                <c:pt idx="666">
                  <c:v>520.72</c:v>
                </c:pt>
                <c:pt idx="667">
                  <c:v>532.54</c:v>
                </c:pt>
                <c:pt idx="668">
                  <c:v>543.67999999999995</c:v>
                </c:pt>
                <c:pt idx="669">
                  <c:v>537.48</c:v>
                </c:pt>
                <c:pt idx="670">
                  <c:v>541.94000000000005</c:v>
                </c:pt>
                <c:pt idx="671">
                  <c:v>533.16</c:v>
                </c:pt>
                <c:pt idx="672">
                  <c:v>539.79999999999995</c:v>
                </c:pt>
                <c:pt idx="673">
                  <c:v>550.19000000000005</c:v>
                </c:pt>
                <c:pt idx="674">
                  <c:v>548.9</c:v>
                </c:pt>
                <c:pt idx="675">
                  <c:v>544.83000000000004</c:v>
                </c:pt>
                <c:pt idx="676">
                  <c:v>562.44000000000005</c:v>
                </c:pt>
                <c:pt idx="677">
                  <c:v>570.76</c:v>
                </c:pt>
                <c:pt idx="678">
                  <c:v>573.15</c:v>
                </c:pt>
                <c:pt idx="679">
                  <c:v>560.88</c:v>
                </c:pt>
                <c:pt idx="680">
                  <c:v>555.77</c:v>
                </c:pt>
                <c:pt idx="681">
                  <c:v>563.91</c:v>
                </c:pt>
                <c:pt idx="682">
                  <c:v>599.03</c:v>
                </c:pt>
                <c:pt idx="683">
                  <c:v>608.61</c:v>
                </c:pt>
                <c:pt idx="684">
                  <c:v>611.01</c:v>
                </c:pt>
                <c:pt idx="685">
                  <c:v>617.1</c:v>
                </c:pt>
                <c:pt idx="686">
                  <c:v>626.54999999999995</c:v>
                </c:pt>
                <c:pt idx="687">
                  <c:v>625.9</c:v>
                </c:pt>
                <c:pt idx="688">
                  <c:v>628.35</c:v>
                </c:pt>
                <c:pt idx="689">
                  <c:v>625.30999999999995</c:v>
                </c:pt>
                <c:pt idx="690">
                  <c:v>640.95000000000005</c:v>
                </c:pt>
                <c:pt idx="691">
                  <c:v>655.65</c:v>
                </c:pt>
                <c:pt idx="692">
                  <c:v>659.37</c:v>
                </c:pt>
                <c:pt idx="693">
                  <c:v>655.49</c:v>
                </c:pt>
                <c:pt idx="694">
                  <c:v>659.68</c:v>
                </c:pt>
                <c:pt idx="695">
                  <c:v>673.25</c:v>
                </c:pt>
                <c:pt idx="696">
                  <c:v>665.6</c:v>
                </c:pt>
                <c:pt idx="697">
                  <c:v>642.35</c:v>
                </c:pt>
                <c:pt idx="698">
                  <c:v>647.80999999999995</c:v>
                </c:pt>
                <c:pt idx="699">
                  <c:v>643.29999999999995</c:v>
                </c:pt>
                <c:pt idx="700">
                  <c:v>663.54</c:v>
                </c:pt>
                <c:pt idx="701">
                  <c:v>661.27</c:v>
                </c:pt>
                <c:pt idx="702">
                  <c:v>668.45</c:v>
                </c:pt>
                <c:pt idx="703">
                  <c:v>678.99</c:v>
                </c:pt>
                <c:pt idx="704">
                  <c:v>671.15</c:v>
                </c:pt>
                <c:pt idx="705">
                  <c:v>675.34</c:v>
                </c:pt>
                <c:pt idx="706">
                  <c:v>673.26</c:v>
                </c:pt>
                <c:pt idx="707">
                  <c:v>664.8</c:v>
                </c:pt>
                <c:pt idx="708">
                  <c:v>679.06</c:v>
                </c:pt>
                <c:pt idx="709">
                  <c:v>676.01</c:v>
                </c:pt>
                <c:pt idx="710">
                  <c:v>666.25</c:v>
                </c:pt>
                <c:pt idx="711">
                  <c:v>672.64</c:v>
                </c:pt>
                <c:pt idx="712">
                  <c:v>669.83</c:v>
                </c:pt>
                <c:pt idx="713">
                  <c:v>677.33</c:v>
                </c:pt>
                <c:pt idx="714">
                  <c:v>664.79</c:v>
                </c:pt>
                <c:pt idx="715">
                  <c:v>662.32</c:v>
                </c:pt>
                <c:pt idx="716">
                  <c:v>640.15</c:v>
                </c:pt>
                <c:pt idx="717">
                  <c:v>657.91</c:v>
                </c:pt>
                <c:pt idx="718">
                  <c:v>658.64</c:v>
                </c:pt>
                <c:pt idx="719">
                  <c:v>675.77</c:v>
                </c:pt>
                <c:pt idx="720">
                  <c:v>670.65</c:v>
                </c:pt>
                <c:pt idx="721">
                  <c:v>664.14</c:v>
                </c:pt>
                <c:pt idx="722">
                  <c:v>664.51</c:v>
                </c:pt>
                <c:pt idx="723">
                  <c:v>663.15</c:v>
                </c:pt>
                <c:pt idx="724">
                  <c:v>663.7</c:v>
                </c:pt>
                <c:pt idx="725">
                  <c:v>662.79</c:v>
                </c:pt>
                <c:pt idx="726">
                  <c:v>675.2</c:v>
                </c:pt>
                <c:pt idx="727">
                  <c:v>693.97</c:v>
                </c:pt>
                <c:pt idx="728">
                  <c:v>689.07</c:v>
                </c:pt>
                <c:pt idx="729">
                  <c:v>675.89</c:v>
                </c:pt>
                <c:pt idx="730">
                  <c:v>636.99</c:v>
                </c:pt>
                <c:pt idx="731">
                  <c:v>633.79</c:v>
                </c:pt>
                <c:pt idx="732">
                  <c:v>632.65</c:v>
                </c:pt>
                <c:pt idx="733">
                  <c:v>607.94000000000005</c:v>
                </c:pt>
                <c:pt idx="734">
                  <c:v>607.04999999999995</c:v>
                </c:pt>
                <c:pt idx="735">
                  <c:v>617.74</c:v>
                </c:pt>
                <c:pt idx="736">
                  <c:v>617.89</c:v>
                </c:pt>
                <c:pt idx="737">
                  <c:v>581.80999999999995</c:v>
                </c:pt>
                <c:pt idx="738">
                  <c:v>593</c:v>
                </c:pt>
                <c:pt idx="739">
                  <c:v>570.17999999999995</c:v>
                </c:pt>
                <c:pt idx="740">
                  <c:v>574.48</c:v>
                </c:pt>
                <c:pt idx="741">
                  <c:v>571.77</c:v>
                </c:pt>
                <c:pt idx="742">
                  <c:v>575.02</c:v>
                </c:pt>
                <c:pt idx="743">
                  <c:v>596.38</c:v>
                </c:pt>
                <c:pt idx="744">
                  <c:v>596.53</c:v>
                </c:pt>
                <c:pt idx="745">
                  <c:v>601.25</c:v>
                </c:pt>
                <c:pt idx="746">
                  <c:v>583.35</c:v>
                </c:pt>
                <c:pt idx="747">
                  <c:v>635.35</c:v>
                </c:pt>
                <c:pt idx="748">
                  <c:v>587</c:v>
                </c:pt>
                <c:pt idx="749">
                  <c:v>574.80999999999995</c:v>
                </c:pt>
                <c:pt idx="750">
                  <c:v>552.1</c:v>
                </c:pt>
                <c:pt idx="751">
                  <c:v>531.07000000000005</c:v>
                </c:pt>
                <c:pt idx="752">
                  <c:v>536.26</c:v>
                </c:pt>
                <c:pt idx="753">
                  <c:v>502.13</c:v>
                </c:pt>
                <c:pt idx="754">
                  <c:v>488.1</c:v>
                </c:pt>
                <c:pt idx="755">
                  <c:v>482.07</c:v>
                </c:pt>
                <c:pt idx="756">
                  <c:v>490.48</c:v>
                </c:pt>
                <c:pt idx="757">
                  <c:v>503.82</c:v>
                </c:pt>
                <c:pt idx="758">
                  <c:v>507.08</c:v>
                </c:pt>
                <c:pt idx="759">
                  <c:v>521.1</c:v>
                </c:pt>
                <c:pt idx="760">
                  <c:v>534.1</c:v>
                </c:pt>
                <c:pt idx="761">
                  <c:v>525</c:v>
                </c:pt>
                <c:pt idx="762">
                  <c:v>534.9</c:v>
                </c:pt>
                <c:pt idx="763">
                  <c:v>559.5</c:v>
                </c:pt>
                <c:pt idx="764">
                  <c:v>552.94000000000005</c:v>
                </c:pt>
                <c:pt idx="765">
                  <c:v>554.04</c:v>
                </c:pt>
                <c:pt idx="766">
                  <c:v>555.15</c:v>
                </c:pt>
                <c:pt idx="767">
                  <c:v>555.23</c:v>
                </c:pt>
                <c:pt idx="768">
                  <c:v>552.52</c:v>
                </c:pt>
                <c:pt idx="769">
                  <c:v>579.04</c:v>
                </c:pt>
                <c:pt idx="770">
                  <c:v>580.21</c:v>
                </c:pt>
                <c:pt idx="771">
                  <c:v>577.49</c:v>
                </c:pt>
                <c:pt idx="772">
                  <c:v>575.14</c:v>
                </c:pt>
                <c:pt idx="773">
                  <c:v>562.79999999999995</c:v>
                </c:pt>
                <c:pt idx="774">
                  <c:v>560.26</c:v>
                </c:pt>
                <c:pt idx="775">
                  <c:v>559.47</c:v>
                </c:pt>
                <c:pt idx="776">
                  <c:v>558.92999999999995</c:v>
                </c:pt>
                <c:pt idx="777">
                  <c:v>569.61</c:v>
                </c:pt>
                <c:pt idx="778">
                  <c:v>573.37</c:v>
                </c:pt>
                <c:pt idx="779">
                  <c:v>577.02</c:v>
                </c:pt>
                <c:pt idx="780">
                  <c:v>574.27</c:v>
                </c:pt>
                <c:pt idx="781">
                  <c:v>559.44000000000005</c:v>
                </c:pt>
                <c:pt idx="782">
                  <c:v>552.08000000000004</c:v>
                </c:pt>
                <c:pt idx="783">
                  <c:v>553.98</c:v>
                </c:pt>
                <c:pt idx="784">
                  <c:v>560.48</c:v>
                </c:pt>
                <c:pt idx="785">
                  <c:v>569.63</c:v>
                </c:pt>
                <c:pt idx="786">
                  <c:v>582.95000000000005</c:v>
                </c:pt>
                <c:pt idx="787">
                  <c:v>579.87</c:v>
                </c:pt>
                <c:pt idx="788">
                  <c:v>593.86</c:v>
                </c:pt>
                <c:pt idx="789">
                  <c:v>598.69000000000005</c:v>
                </c:pt>
                <c:pt idx="790">
                  <c:v>593.64</c:v>
                </c:pt>
                <c:pt idx="791">
                  <c:v>598.5</c:v>
                </c:pt>
                <c:pt idx="792">
                  <c:v>593.19000000000005</c:v>
                </c:pt>
                <c:pt idx="793">
                  <c:v>586.14</c:v>
                </c:pt>
                <c:pt idx="794">
                  <c:v>602.08000000000004</c:v>
                </c:pt>
                <c:pt idx="795">
                  <c:v>591.42999999999995</c:v>
                </c:pt>
                <c:pt idx="796">
                  <c:v>594.6</c:v>
                </c:pt>
                <c:pt idx="797">
                  <c:v>595.92999999999995</c:v>
                </c:pt>
                <c:pt idx="798">
                  <c:v>603.16999999999996</c:v>
                </c:pt>
                <c:pt idx="799">
                  <c:v>614.82000000000005</c:v>
                </c:pt>
                <c:pt idx="800">
                  <c:v>620.75</c:v>
                </c:pt>
                <c:pt idx="801">
                  <c:v>625.89</c:v>
                </c:pt>
                <c:pt idx="802">
                  <c:v>635.35</c:v>
                </c:pt>
                <c:pt idx="803">
                  <c:v>627.9</c:v>
                </c:pt>
                <c:pt idx="804">
                  <c:v>632.99</c:v>
                </c:pt>
                <c:pt idx="805">
                  <c:v>631</c:v>
                </c:pt>
                <c:pt idx="806">
                  <c:v>620.5</c:v>
                </c:pt>
                <c:pt idx="807">
                  <c:v>626.20000000000005</c:v>
                </c:pt>
                <c:pt idx="808">
                  <c:v>616.88</c:v>
                </c:pt>
                <c:pt idx="809">
                  <c:v>606.57000000000005</c:v>
                </c:pt>
                <c:pt idx="810">
                  <c:v>602</c:v>
                </c:pt>
                <c:pt idx="811">
                  <c:v>659.59</c:v>
                </c:pt>
                <c:pt idx="812">
                  <c:v>683.85</c:v>
                </c:pt>
                <c:pt idx="813">
                  <c:v>671.32</c:v>
                </c:pt>
                <c:pt idx="814">
                  <c:v>670.9</c:v>
                </c:pt>
                <c:pt idx="815">
                  <c:v>659.09</c:v>
                </c:pt>
                <c:pt idx="816">
                  <c:v>673.95</c:v>
                </c:pt>
                <c:pt idx="817">
                  <c:v>679.75</c:v>
                </c:pt>
                <c:pt idx="818">
                  <c:v>703.07</c:v>
                </c:pt>
                <c:pt idx="819">
                  <c:v>713.23</c:v>
                </c:pt>
                <c:pt idx="820">
                  <c:v>717.93</c:v>
                </c:pt>
                <c:pt idx="821">
                  <c:v>709.92</c:v>
                </c:pt>
                <c:pt idx="822">
                  <c:v>710.66</c:v>
                </c:pt>
                <c:pt idx="823">
                  <c:v>695.27</c:v>
                </c:pt>
                <c:pt idx="824">
                  <c:v>697.45</c:v>
                </c:pt>
                <c:pt idx="825">
                  <c:v>698.52</c:v>
                </c:pt>
                <c:pt idx="826">
                  <c:v>702.8</c:v>
                </c:pt>
                <c:pt idx="827">
                  <c:v>696.75</c:v>
                </c:pt>
                <c:pt idx="828">
                  <c:v>704.2</c:v>
                </c:pt>
                <c:pt idx="829">
                  <c:v>708.35</c:v>
                </c:pt>
                <c:pt idx="830">
                  <c:v>714.91</c:v>
                </c:pt>
                <c:pt idx="831">
                  <c:v>712.24</c:v>
                </c:pt>
                <c:pt idx="832">
                  <c:v>722.79</c:v>
                </c:pt>
                <c:pt idx="833">
                  <c:v>719.44</c:v>
                </c:pt>
                <c:pt idx="834">
                  <c:v>728.24</c:v>
                </c:pt>
                <c:pt idx="835">
                  <c:v>725.54</c:v>
                </c:pt>
                <c:pt idx="836">
                  <c:v>726.73</c:v>
                </c:pt>
                <c:pt idx="837">
                  <c:v>723.74</c:v>
                </c:pt>
                <c:pt idx="838">
                  <c:v>726.64</c:v>
                </c:pt>
                <c:pt idx="839">
                  <c:v>727.65</c:v>
                </c:pt>
                <c:pt idx="840">
                  <c:v>717.91</c:v>
                </c:pt>
                <c:pt idx="841">
                  <c:v>715.24</c:v>
                </c:pt>
                <c:pt idx="842">
                  <c:v>719.3</c:v>
                </c:pt>
                <c:pt idx="843">
                  <c:v>714.26</c:v>
                </c:pt>
                <c:pt idx="844">
                  <c:v>717.51</c:v>
                </c:pt>
                <c:pt idx="845">
                  <c:v>706.39</c:v>
                </c:pt>
                <c:pt idx="846">
                  <c:v>714.01</c:v>
                </c:pt>
                <c:pt idx="847">
                  <c:v>715.82</c:v>
                </c:pt>
                <c:pt idx="848">
                  <c:v>710.6</c:v>
                </c:pt>
                <c:pt idx="849">
                  <c:v>722.08</c:v>
                </c:pt>
                <c:pt idx="850">
                  <c:v>698.96</c:v>
                </c:pt>
                <c:pt idx="851">
                  <c:v>691.36</c:v>
                </c:pt>
                <c:pt idx="852">
                  <c:v>707.95</c:v>
                </c:pt>
                <c:pt idx="853">
                  <c:v>715.6</c:v>
                </c:pt>
                <c:pt idx="854">
                  <c:v>715.62</c:v>
                </c:pt>
                <c:pt idx="855">
                  <c:v>725.68</c:v>
                </c:pt>
                <c:pt idx="856">
                  <c:v>728.1</c:v>
                </c:pt>
                <c:pt idx="857">
                  <c:v>737.61</c:v>
                </c:pt>
                <c:pt idx="858">
                  <c:v>736.57</c:v>
                </c:pt>
                <c:pt idx="859">
                  <c:v>745.81</c:v>
                </c:pt>
                <c:pt idx="860">
                  <c:v>753.78</c:v>
                </c:pt>
                <c:pt idx="861">
                  <c:v>748.21</c:v>
                </c:pt>
                <c:pt idx="862">
                  <c:v>742.63</c:v>
                </c:pt>
                <c:pt idx="863">
                  <c:v>741.2</c:v>
                </c:pt>
                <c:pt idx="864">
                  <c:v>735.44</c:v>
                </c:pt>
                <c:pt idx="865">
                  <c:v>736.07</c:v>
                </c:pt>
                <c:pt idx="866">
                  <c:v>739.95</c:v>
                </c:pt>
                <c:pt idx="867">
                  <c:v>745.72</c:v>
                </c:pt>
                <c:pt idx="868">
                  <c:v>744.43</c:v>
                </c:pt>
                <c:pt idx="869">
                  <c:v>744.86</c:v>
                </c:pt>
                <c:pt idx="870">
                  <c:v>739.61</c:v>
                </c:pt>
                <c:pt idx="871">
                  <c:v>735.59</c:v>
                </c:pt>
                <c:pt idx="872">
                  <c:v>736.67</c:v>
                </c:pt>
                <c:pt idx="873">
                  <c:v>752.61</c:v>
                </c:pt>
                <c:pt idx="874">
                  <c:v>758.81</c:v>
                </c:pt>
                <c:pt idx="875">
                  <c:v>767.74</c:v>
                </c:pt>
                <c:pt idx="876">
                  <c:v>760.58</c:v>
                </c:pt>
                <c:pt idx="877">
                  <c:v>754.64</c:v>
                </c:pt>
                <c:pt idx="878">
                  <c:v>760.77</c:v>
                </c:pt>
                <c:pt idx="879">
                  <c:v>765.98</c:v>
                </c:pt>
                <c:pt idx="880">
                  <c:v>766.56</c:v>
                </c:pt>
                <c:pt idx="881">
                  <c:v>768.31</c:v>
                </c:pt>
                <c:pt idx="882">
                  <c:v>768.56</c:v>
                </c:pt>
                <c:pt idx="883">
                  <c:v>771.24</c:v>
                </c:pt>
                <c:pt idx="884">
                  <c:v>772.56</c:v>
                </c:pt>
                <c:pt idx="885">
                  <c:v>768.49</c:v>
                </c:pt>
                <c:pt idx="886">
                  <c:v>764.04</c:v>
                </c:pt>
                <c:pt idx="887">
                  <c:v>764.63</c:v>
                </c:pt>
                <c:pt idx="888">
                  <c:v>764.46</c:v>
                </c:pt>
                <c:pt idx="889">
                  <c:v>757.31</c:v>
                </c:pt>
                <c:pt idx="890">
                  <c:v>759.48</c:v>
                </c:pt>
                <c:pt idx="891">
                  <c:v>762.45</c:v>
                </c:pt>
                <c:pt idx="892">
                  <c:v>757.25</c:v>
                </c:pt>
                <c:pt idx="893">
                  <c:v>759.22</c:v>
                </c:pt>
                <c:pt idx="894">
                  <c:v>769</c:v>
                </c:pt>
                <c:pt idx="895">
                  <c:v>771.29</c:v>
                </c:pt>
                <c:pt idx="896">
                  <c:v>767.58</c:v>
                </c:pt>
                <c:pt idx="897">
                  <c:v>769.16</c:v>
                </c:pt>
                <c:pt idx="898">
                  <c:v>770.62</c:v>
                </c:pt>
                <c:pt idx="899">
                  <c:v>772.44</c:v>
                </c:pt>
                <c:pt idx="900">
                  <c:v>788.87</c:v>
                </c:pt>
                <c:pt idx="901">
                  <c:v>784.48</c:v>
                </c:pt>
                <c:pt idx="902">
                  <c:v>784.06</c:v>
                </c:pt>
                <c:pt idx="903">
                  <c:v>760.14</c:v>
                </c:pt>
                <c:pt idx="904">
                  <c:v>771.49</c:v>
                </c:pt>
                <c:pt idx="905">
                  <c:v>761.01</c:v>
                </c:pt>
                <c:pt idx="906">
                  <c:v>761.09</c:v>
                </c:pt>
                <c:pt idx="907">
                  <c:v>769.69</c:v>
                </c:pt>
                <c:pt idx="908">
                  <c:v>778.52</c:v>
                </c:pt>
                <c:pt idx="909">
                  <c:v>775.1</c:v>
                </c:pt>
                <c:pt idx="910">
                  <c:v>780.22</c:v>
                </c:pt>
                <c:pt idx="911">
                  <c:v>789.74</c:v>
                </c:pt>
                <c:pt idx="912">
                  <c:v>804.7</c:v>
                </c:pt>
                <c:pt idx="913">
                  <c:v>805.75</c:v>
                </c:pt>
                <c:pt idx="914">
                  <c:v>799.16</c:v>
                </c:pt>
                <c:pt idx="915">
                  <c:v>816.11</c:v>
                </c:pt>
                <c:pt idx="916">
                  <c:v>828.72</c:v>
                </c:pt>
                <c:pt idx="917">
                  <c:v>829.05</c:v>
                </c:pt>
                <c:pt idx="918">
                  <c:v>837.31</c:v>
                </c:pt>
                <c:pt idx="919">
                  <c:v>836.74</c:v>
                </c:pt>
                <c:pt idx="920">
                  <c:v>834.03</c:v>
                </c:pt>
                <c:pt idx="921">
                  <c:v>844.36</c:v>
                </c:pt>
                <c:pt idx="922">
                  <c:v>841.66</c:v>
                </c:pt>
                <c:pt idx="923">
                  <c:v>839.43</c:v>
                </c:pt>
                <c:pt idx="924">
                  <c:v>841.71</c:v>
                </c:pt>
                <c:pt idx="925">
                  <c:v>831</c:v>
                </c:pt>
                <c:pt idx="926">
                  <c:v>834.09</c:v>
                </c:pt>
                <c:pt idx="927">
                  <c:v>829.28</c:v>
                </c:pt>
                <c:pt idx="928">
                  <c:v>822.96</c:v>
                </c:pt>
                <c:pt idx="929">
                  <c:v>812.95</c:v>
                </c:pt>
                <c:pt idx="930">
                  <c:v>817.65</c:v>
                </c:pt>
                <c:pt idx="931">
                  <c:v>817.69</c:v>
                </c:pt>
                <c:pt idx="932">
                  <c:v>810.32</c:v>
                </c:pt>
                <c:pt idx="933">
                  <c:v>818.99</c:v>
                </c:pt>
                <c:pt idx="934">
                  <c:v>838.09</c:v>
                </c:pt>
                <c:pt idx="935">
                  <c:v>835.18</c:v>
                </c:pt>
                <c:pt idx="936">
                  <c:v>822.59</c:v>
                </c:pt>
                <c:pt idx="937">
                  <c:v>818.36</c:v>
                </c:pt>
                <c:pt idx="938">
                  <c:v>776.32</c:v>
                </c:pt>
                <c:pt idx="939">
                  <c:v>789.82</c:v>
                </c:pt>
                <c:pt idx="940">
                  <c:v>785.41</c:v>
                </c:pt>
                <c:pt idx="941">
                  <c:v>765.56</c:v>
                </c:pt>
                <c:pt idx="942">
                  <c:v>767.03</c:v>
                </c:pt>
                <c:pt idx="943">
                  <c:v>755.05</c:v>
                </c:pt>
                <c:pt idx="944">
                  <c:v>784.93</c:v>
                </c:pt>
                <c:pt idx="945">
                  <c:v>787.75</c:v>
                </c:pt>
                <c:pt idx="946">
                  <c:v>771.88</c:v>
                </c:pt>
                <c:pt idx="947">
                  <c:v>742.38</c:v>
                </c:pt>
                <c:pt idx="948">
                  <c:v>739.01</c:v>
                </c:pt>
                <c:pt idx="949">
                  <c:v>719.07</c:v>
                </c:pt>
                <c:pt idx="950">
                  <c:v>743.24</c:v>
                </c:pt>
                <c:pt idx="951">
                  <c:v>746.49</c:v>
                </c:pt>
                <c:pt idx="952">
                  <c:v>756.4</c:v>
                </c:pt>
                <c:pt idx="953">
                  <c:v>760.16</c:v>
                </c:pt>
                <c:pt idx="954">
                  <c:v>780</c:v>
                </c:pt>
                <c:pt idx="955">
                  <c:v>785.33</c:v>
                </c:pt>
                <c:pt idx="956">
                  <c:v>780.12</c:v>
                </c:pt>
                <c:pt idx="957">
                  <c:v>780.37</c:v>
                </c:pt>
                <c:pt idx="958">
                  <c:v>766.77</c:v>
                </c:pt>
                <c:pt idx="959">
                  <c:v>762.52</c:v>
                </c:pt>
                <c:pt idx="960">
                  <c:v>750.57</c:v>
                </c:pt>
                <c:pt idx="961">
                  <c:v>743.65</c:v>
                </c:pt>
                <c:pt idx="962">
                  <c:v>740.34</c:v>
                </c:pt>
                <c:pt idx="963">
                  <c:v>759.36</c:v>
                </c:pt>
                <c:pt idx="964">
                  <c:v>764.72</c:v>
                </c:pt>
                <c:pt idx="965">
                  <c:v>770.42</c:v>
                </c:pt>
                <c:pt idx="966">
                  <c:v>767.33</c:v>
                </c:pt>
                <c:pt idx="967">
                  <c:v>768.66</c:v>
                </c:pt>
                <c:pt idx="968">
                  <c:v>760.12</c:v>
                </c:pt>
                <c:pt idx="969">
                  <c:v>774.34</c:v>
                </c:pt>
                <c:pt idx="970">
                  <c:v>768.82</c:v>
                </c:pt>
                <c:pt idx="971">
                  <c:v>761</c:v>
                </c:pt>
                <c:pt idx="972">
                  <c:v>757.77</c:v>
                </c:pt>
                <c:pt idx="973">
                  <c:v>766</c:v>
                </c:pt>
                <c:pt idx="974">
                  <c:v>771.22</c:v>
                </c:pt>
                <c:pt idx="975">
                  <c:v>770.6</c:v>
                </c:pt>
                <c:pt idx="976">
                  <c:v>766.34</c:v>
                </c:pt>
                <c:pt idx="977">
                  <c:v>760.59</c:v>
                </c:pt>
                <c:pt idx="978">
                  <c:v>771.4</c:v>
                </c:pt>
                <c:pt idx="979">
                  <c:v>772.13</c:v>
                </c:pt>
                <c:pt idx="980">
                  <c:v>765.15</c:v>
                </c:pt>
                <c:pt idx="981">
                  <c:v>749.87</c:v>
                </c:pt>
                <c:pt idx="982">
                  <c:v>753.67</c:v>
                </c:pt>
                <c:pt idx="983">
                  <c:v>757.18</c:v>
                </c:pt>
                <c:pt idx="984">
                  <c:v>780.45</c:v>
                </c:pt>
                <c:pt idx="985">
                  <c:v>795.99</c:v>
                </c:pt>
                <c:pt idx="986">
                  <c:v>796.92</c:v>
                </c:pt>
                <c:pt idx="987">
                  <c:v>795.9</c:v>
                </c:pt>
                <c:pt idx="988">
                  <c:v>799.02</c:v>
                </c:pt>
                <c:pt idx="989">
                  <c:v>813.64</c:v>
                </c:pt>
                <c:pt idx="990">
                  <c:v>817.14</c:v>
                </c:pt>
                <c:pt idx="991">
                  <c:v>809.72</c:v>
                </c:pt>
                <c:pt idx="992">
                  <c:v>807.48</c:v>
                </c:pt>
                <c:pt idx="993">
                  <c:v>809.04</c:v>
                </c:pt>
                <c:pt idx="994">
                  <c:v>808.33</c:v>
                </c:pt>
                <c:pt idx="995">
                  <c:v>817.88</c:v>
                </c:pt>
                <c:pt idx="996">
                  <c:v>822.44</c:v>
                </c:pt>
                <c:pt idx="997">
                  <c:v>836.52</c:v>
                </c:pt>
                <c:pt idx="998">
                  <c:v>839.15</c:v>
                </c:pt>
                <c:pt idx="999">
                  <c:v>835.77</c:v>
                </c:pt>
                <c:pt idx="1000">
                  <c:v>830.38</c:v>
                </c:pt>
                <c:pt idx="1001">
                  <c:v>823.48</c:v>
                </c:pt>
                <c:pt idx="1002">
                  <c:v>832.35</c:v>
                </c:pt>
                <c:pt idx="1003">
                  <c:v>839.95</c:v>
                </c:pt>
                <c:pt idx="1004">
                  <c:v>810.2</c:v>
                </c:pt>
                <c:pt idx="1005">
                  <c:v>807.64</c:v>
                </c:pt>
                <c:pt idx="1006">
                  <c:v>812.5</c:v>
                </c:pt>
                <c:pt idx="1007">
                  <c:v>819.71</c:v>
                </c:pt>
                <c:pt idx="1008">
                  <c:v>821.36</c:v>
                </c:pt>
                <c:pt idx="1009">
                  <c:v>827.46</c:v>
                </c:pt>
                <c:pt idx="1010">
                  <c:v>836.53</c:v>
                </c:pt>
                <c:pt idx="1011">
                  <c:v>836.39</c:v>
                </c:pt>
                <c:pt idx="1012">
                  <c:v>842.7</c:v>
                </c:pt>
                <c:pt idx="1013">
                  <c:v>844.14</c:v>
                </c:pt>
                <c:pt idx="1014">
                  <c:v>845.07</c:v>
                </c:pt>
                <c:pt idx="1015">
                  <c:v>856.44</c:v>
                </c:pt>
                <c:pt idx="1016">
                  <c:v>855.61</c:v>
                </c:pt>
                <c:pt idx="1017">
                  <c:v>852.19</c:v>
                </c:pt>
                <c:pt idx="1018">
                  <c:v>845.24</c:v>
                </c:pt>
                <c:pt idx="1019">
                  <c:v>848.64</c:v>
                </c:pt>
                <c:pt idx="1020">
                  <c:v>845.04</c:v>
                </c:pt>
                <c:pt idx="1021">
                  <c:v>853.08</c:v>
                </c:pt>
                <c:pt idx="1022">
                  <c:v>848.91</c:v>
                </c:pt>
                <c:pt idx="1023">
                  <c:v>849.88</c:v>
                </c:pt>
                <c:pt idx="1024">
                  <c:v>846.61</c:v>
                </c:pt>
                <c:pt idx="1025">
                  <c:v>846.02</c:v>
                </c:pt>
                <c:pt idx="1026">
                  <c:v>850.5</c:v>
                </c:pt>
                <c:pt idx="1027">
                  <c:v>853</c:v>
                </c:pt>
                <c:pt idx="1028">
                  <c:v>852.46</c:v>
                </c:pt>
                <c:pt idx="1029">
                  <c:v>854.59</c:v>
                </c:pt>
                <c:pt idx="1030">
                  <c:v>852.53</c:v>
                </c:pt>
                <c:pt idx="1031">
                  <c:v>852.97</c:v>
                </c:pt>
                <c:pt idx="1032">
                  <c:v>853.42</c:v>
                </c:pt>
                <c:pt idx="1033">
                  <c:v>852.31</c:v>
                </c:pt>
                <c:pt idx="1034">
                  <c:v>856.97</c:v>
                </c:pt>
                <c:pt idx="1035">
                  <c:v>843.2</c:v>
                </c:pt>
                <c:pt idx="1036">
                  <c:v>848.06</c:v>
                </c:pt>
                <c:pt idx="1037">
                  <c:v>847.38</c:v>
                </c:pt>
                <c:pt idx="1038">
                  <c:v>845.61</c:v>
                </c:pt>
                <c:pt idx="1039">
                  <c:v>846.82</c:v>
                </c:pt>
                <c:pt idx="1040">
                  <c:v>856</c:v>
                </c:pt>
                <c:pt idx="1041">
                  <c:v>874.32</c:v>
                </c:pt>
                <c:pt idx="1042">
                  <c:v>876.34</c:v>
                </c:pt>
                <c:pt idx="1043">
                  <c:v>886.54</c:v>
                </c:pt>
                <c:pt idx="1044">
                  <c:v>891.51</c:v>
                </c:pt>
                <c:pt idx="1045">
                  <c:v>906.83</c:v>
                </c:pt>
                <c:pt idx="1046">
                  <c:v>909.28</c:v>
                </c:pt>
                <c:pt idx="1047">
                  <c:v>898.28</c:v>
                </c:pt>
                <c:pt idx="1048">
                  <c:v>894.88</c:v>
                </c:pt>
                <c:pt idx="1049">
                  <c:v>907.04</c:v>
                </c:pt>
                <c:pt idx="1050">
                  <c:v>902.36</c:v>
                </c:pt>
                <c:pt idx="1051">
                  <c:v>896.23</c:v>
                </c:pt>
                <c:pt idx="1052">
                  <c:v>884.67</c:v>
                </c:pt>
                <c:pt idx="1053">
                  <c:v>901.99</c:v>
                </c:pt>
                <c:pt idx="1054">
                  <c:v>903.78</c:v>
                </c:pt>
                <c:pt idx="1055">
                  <c:v>899.2</c:v>
                </c:pt>
                <c:pt idx="1056">
                  <c:v>902.06</c:v>
                </c:pt>
                <c:pt idx="1057">
                  <c:v>898.53</c:v>
                </c:pt>
                <c:pt idx="1058">
                  <c:v>907.41</c:v>
                </c:pt>
                <c:pt idx="1059">
                  <c:v>907.62</c:v>
                </c:pt>
                <c:pt idx="1060">
                  <c:v>909.29</c:v>
                </c:pt>
                <c:pt idx="1061">
                  <c:v>918.38</c:v>
                </c:pt>
                <c:pt idx="1062">
                  <c:v>924.99</c:v>
                </c:pt>
                <c:pt idx="1063">
                  <c:v>948.23</c:v>
                </c:pt>
                <c:pt idx="1064">
                  <c:v>946.94</c:v>
                </c:pt>
                <c:pt idx="1065">
                  <c:v>941.03</c:v>
                </c:pt>
                <c:pt idx="1066">
                  <c:v>937.53</c:v>
                </c:pt>
                <c:pt idx="1067">
                  <c:v>934.15</c:v>
                </c:pt>
                <c:pt idx="1068">
                  <c:v>949.04</c:v>
                </c:pt>
                <c:pt idx="1069">
                  <c:v>952.82</c:v>
                </c:pt>
                <c:pt idx="1070">
                  <c:v>948.95</c:v>
                </c:pt>
                <c:pt idx="1071">
                  <c:v>947.62</c:v>
                </c:pt>
                <c:pt idx="1072">
                  <c:v>961.35</c:v>
                </c:pt>
                <c:pt idx="1073">
                  <c:v>957.97</c:v>
                </c:pt>
                <c:pt idx="1074">
                  <c:v>966.07</c:v>
                </c:pt>
                <c:pt idx="1075">
                  <c:v>944.76</c:v>
                </c:pt>
                <c:pt idx="1076">
                  <c:v>958.49</c:v>
                </c:pt>
                <c:pt idx="1077">
                  <c:v>959.84</c:v>
                </c:pt>
                <c:pt idx="1078">
                  <c:v>970.67</c:v>
                </c:pt>
                <c:pt idx="1079">
                  <c:v>971.54</c:v>
                </c:pt>
                <c:pt idx="1080">
                  <c:v>980.35</c:v>
                </c:pt>
                <c:pt idx="1081">
                  <c:v>993.38</c:v>
                </c:pt>
                <c:pt idx="1082">
                  <c:v>995.78</c:v>
                </c:pt>
                <c:pt idx="1083">
                  <c:v>996.7</c:v>
                </c:pt>
                <c:pt idx="1084">
                  <c:v>994.62</c:v>
                </c:pt>
                <c:pt idx="1085">
                  <c:v>995.95</c:v>
                </c:pt>
                <c:pt idx="1086">
                  <c:v>1006.73</c:v>
                </c:pt>
                <c:pt idx="1087">
                  <c:v>1011.34</c:v>
                </c:pt>
                <c:pt idx="1088">
                  <c:v>1003</c:v>
                </c:pt>
                <c:pt idx="1089">
                  <c:v>1010.07</c:v>
                </c:pt>
                <c:pt idx="1090">
                  <c:v>1010.27</c:v>
                </c:pt>
                <c:pt idx="1091">
                  <c:v>978.31</c:v>
                </c:pt>
                <c:pt idx="1092">
                  <c:v>964.91</c:v>
                </c:pt>
                <c:pt idx="1093">
                  <c:v>980.79</c:v>
                </c:pt>
                <c:pt idx="1094">
                  <c:v>976.47</c:v>
                </c:pt>
                <c:pt idx="1095">
                  <c:v>964.17</c:v>
                </c:pt>
                <c:pt idx="1096">
                  <c:v>987.71</c:v>
                </c:pt>
                <c:pt idx="1097">
                  <c:v>995.17</c:v>
                </c:pt>
                <c:pt idx="1098">
                  <c:v>992.59</c:v>
                </c:pt>
                <c:pt idx="1099">
                  <c:v>1002.23</c:v>
                </c:pt>
                <c:pt idx="1100">
                  <c:v>1001.3</c:v>
                </c:pt>
                <c:pt idx="1101">
                  <c:v>1003.74</c:v>
                </c:pt>
                <c:pt idx="1102">
                  <c:v>993.98</c:v>
                </c:pt>
                <c:pt idx="1103">
                  <c:v>976.78</c:v>
                </c:pt>
                <c:pt idx="1104">
                  <c:v>990.33</c:v>
                </c:pt>
                <c:pt idx="1105">
                  <c:v>975.93</c:v>
                </c:pt>
                <c:pt idx="1106">
                  <c:v>968</c:v>
                </c:pt>
                <c:pt idx="1107">
                  <c:v>953.66</c:v>
                </c:pt>
                <c:pt idx="1108">
                  <c:v>971.4</c:v>
                </c:pt>
                <c:pt idx="1109">
                  <c:v>965.14</c:v>
                </c:pt>
                <c:pt idx="1110">
                  <c:v>978.76</c:v>
                </c:pt>
                <c:pt idx="1111">
                  <c:v>996.47</c:v>
                </c:pt>
                <c:pt idx="1112">
                  <c:v>994.13</c:v>
                </c:pt>
                <c:pt idx="1113">
                  <c:v>1006.51</c:v>
                </c:pt>
                <c:pt idx="1114">
                  <c:v>1000.63</c:v>
                </c:pt>
                <c:pt idx="1115">
                  <c:v>1001.81</c:v>
                </c:pt>
                <c:pt idx="1116">
                  <c:v>1010.04</c:v>
                </c:pt>
                <c:pt idx="1117">
                  <c:v>1024.45</c:v>
                </c:pt>
                <c:pt idx="1118">
                  <c:v>1026.8699999999999</c:v>
                </c:pt>
                <c:pt idx="1119">
                  <c:v>1028.7</c:v>
                </c:pt>
                <c:pt idx="1120">
                  <c:v>1025.67</c:v>
                </c:pt>
                <c:pt idx="1121">
                  <c:v>1038.95</c:v>
                </c:pt>
                <c:pt idx="1122">
                  <c:v>1039.8699999999999</c:v>
                </c:pt>
                <c:pt idx="1123">
                  <c:v>1052.8</c:v>
                </c:pt>
                <c:pt idx="1124">
                  <c:v>1046</c:v>
                </c:pt>
                <c:pt idx="1125">
                  <c:v>1020.04</c:v>
                </c:pt>
                <c:pt idx="1126">
                  <c:v>987.78</c:v>
                </c:pt>
                <c:pt idx="1127">
                  <c:v>992.27</c:v>
                </c:pt>
                <c:pt idx="1128">
                  <c:v>995.89</c:v>
                </c:pt>
                <c:pt idx="1129">
                  <c:v>986.92</c:v>
                </c:pt>
                <c:pt idx="1130">
                  <c:v>987.58</c:v>
                </c:pt>
                <c:pt idx="1131">
                  <c:v>992.27</c:v>
                </c:pt>
                <c:pt idx="1132">
                  <c:v>989.84</c:v>
                </c:pt>
                <c:pt idx="1133">
                  <c:v>982.01</c:v>
                </c:pt>
                <c:pt idx="1134">
                  <c:v>956.92</c:v>
                </c:pt>
                <c:pt idx="1135">
                  <c:v>967.99</c:v>
                </c:pt>
                <c:pt idx="1136">
                  <c:v>983.3</c:v>
                </c:pt>
                <c:pt idx="1137">
                  <c:v>982.74</c:v>
                </c:pt>
                <c:pt idx="1138">
                  <c:v>978.18</c:v>
                </c:pt>
                <c:pt idx="1139">
                  <c:v>960.57</c:v>
                </c:pt>
                <c:pt idx="1140">
                  <c:v>958.47</c:v>
                </c:pt>
                <c:pt idx="1141">
                  <c:v>953.29</c:v>
                </c:pt>
                <c:pt idx="1142">
                  <c:v>966.9</c:v>
                </c:pt>
                <c:pt idx="1143">
                  <c:v>958</c:v>
                </c:pt>
                <c:pt idx="1144">
                  <c:v>952.45</c:v>
                </c:pt>
                <c:pt idx="1145">
                  <c:v>945.26</c:v>
                </c:pt>
                <c:pt idx="1146">
                  <c:v>946.02</c:v>
                </c:pt>
                <c:pt idx="1147">
                  <c:v>954.06</c:v>
                </c:pt>
                <c:pt idx="1148">
                  <c:v>967.59</c:v>
                </c:pt>
                <c:pt idx="1149">
                  <c:v>980.6</c:v>
                </c:pt>
                <c:pt idx="1150">
                  <c:v>978.25</c:v>
                </c:pt>
                <c:pt idx="1151">
                  <c:v>965.27</c:v>
                </c:pt>
                <c:pt idx="1152">
                  <c:v>967.8</c:v>
                </c:pt>
                <c:pt idx="1153">
                  <c:v>979.47</c:v>
                </c:pt>
                <c:pt idx="1154">
                  <c:v>965.9</c:v>
                </c:pt>
                <c:pt idx="1155">
                  <c:v>977.96</c:v>
                </c:pt>
                <c:pt idx="1156">
                  <c:v>982.58</c:v>
                </c:pt>
                <c:pt idx="1157">
                  <c:v>999.6</c:v>
                </c:pt>
                <c:pt idx="1158">
                  <c:v>992.21</c:v>
                </c:pt>
                <c:pt idx="1159">
                  <c:v>986.79</c:v>
                </c:pt>
                <c:pt idx="1160">
                  <c:v>974.19</c:v>
                </c:pt>
                <c:pt idx="1161">
                  <c:v>969.86</c:v>
                </c:pt>
                <c:pt idx="1162">
                  <c:v>973.21</c:v>
                </c:pt>
                <c:pt idx="1163">
                  <c:v>964.65</c:v>
                </c:pt>
                <c:pt idx="1164">
                  <c:v>955.1</c:v>
                </c:pt>
                <c:pt idx="1165">
                  <c:v>939.79</c:v>
                </c:pt>
                <c:pt idx="1166">
                  <c:v>938.6</c:v>
                </c:pt>
                <c:pt idx="1167">
                  <c:v>950.87</c:v>
                </c:pt>
                <c:pt idx="1168">
                  <c:v>956.4</c:v>
                </c:pt>
                <c:pt idx="1169">
                  <c:v>961.35</c:v>
                </c:pt>
                <c:pt idx="1170">
                  <c:v>959.19</c:v>
                </c:pt>
                <c:pt idx="1171">
                  <c:v>957.1</c:v>
                </c:pt>
                <c:pt idx="1172">
                  <c:v>965.45</c:v>
                </c:pt>
                <c:pt idx="1173">
                  <c:v>980.85</c:v>
                </c:pt>
                <c:pt idx="1174">
                  <c:v>989.58</c:v>
                </c:pt>
                <c:pt idx="1175">
                  <c:v>990.99</c:v>
                </c:pt>
                <c:pt idx="1176">
                  <c:v>987.2</c:v>
                </c:pt>
                <c:pt idx="1177">
                  <c:v>995</c:v>
                </c:pt>
                <c:pt idx="1178">
                  <c:v>1000.93</c:v>
                </c:pt>
                <c:pt idx="1179">
                  <c:v>1002.94</c:v>
                </c:pt>
                <c:pt idx="1180">
                  <c:v>1006.34</c:v>
                </c:pt>
                <c:pt idx="1181">
                  <c:v>1009.13</c:v>
                </c:pt>
                <c:pt idx="1182">
                  <c:v>997</c:v>
                </c:pt>
                <c:pt idx="1183">
                  <c:v>986.61</c:v>
                </c:pt>
                <c:pt idx="1184">
                  <c:v>982.91</c:v>
                </c:pt>
                <c:pt idx="1185">
                  <c:v>966.3</c:v>
                </c:pt>
                <c:pt idx="1186">
                  <c:v>975.9</c:v>
                </c:pt>
                <c:pt idx="1187">
                  <c:v>972.91</c:v>
                </c:pt>
                <c:pt idx="1188">
                  <c:v>972.43</c:v>
                </c:pt>
                <c:pt idx="1189">
                  <c:v>1100.95</c:v>
                </c:pt>
                <c:pt idx="1190">
                  <c:v>1110.8499999999999</c:v>
                </c:pt>
                <c:pt idx="1191">
                  <c:v>1105.28</c:v>
                </c:pt>
                <c:pt idx="1192">
                  <c:v>1103.68</c:v>
                </c:pt>
                <c:pt idx="1193">
                  <c:v>1094.22</c:v>
                </c:pt>
                <c:pt idx="1194">
                  <c:v>1111.5999999999999</c:v>
                </c:pt>
                <c:pt idx="1195">
                  <c:v>1120.6600000000001</c:v>
                </c:pt>
                <c:pt idx="1196">
                  <c:v>1123.17</c:v>
                </c:pt>
                <c:pt idx="1197">
                  <c:v>1132.8800000000001</c:v>
                </c:pt>
                <c:pt idx="1198">
                  <c:v>1129.1300000000001</c:v>
                </c:pt>
                <c:pt idx="1199">
                  <c:v>1125.3499999999999</c:v>
                </c:pt>
                <c:pt idx="1200">
                  <c:v>1129.17</c:v>
                </c:pt>
                <c:pt idx="1201">
                  <c:v>1136.8399999999999</c:v>
                </c:pt>
                <c:pt idx="1202">
                  <c:v>1126.69</c:v>
                </c:pt>
                <c:pt idx="1203">
                  <c:v>1137.29</c:v>
                </c:pt>
                <c:pt idx="1204">
                  <c:v>1129.8800000000001</c:v>
                </c:pt>
                <c:pt idx="1205">
                  <c:v>1126.31</c:v>
                </c:pt>
                <c:pt idx="1206">
                  <c:v>1139.49</c:v>
                </c:pt>
                <c:pt idx="1207">
                  <c:v>1156.1600000000001</c:v>
                </c:pt>
                <c:pt idx="1208">
                  <c:v>1186</c:v>
                </c:pt>
                <c:pt idx="1209">
                  <c:v>1195.83</c:v>
                </c:pt>
                <c:pt idx="1210">
                  <c:v>1193.5999999999999</c:v>
                </c:pt>
                <c:pt idx="1211">
                  <c:v>1161.27</c:v>
                </c:pt>
                <c:pt idx="1212">
                  <c:v>1176.75</c:v>
                </c:pt>
                <c:pt idx="1213">
                  <c:v>1162.3499999999999</c:v>
                </c:pt>
                <c:pt idx="1214">
                  <c:v>1133.95</c:v>
                </c:pt>
                <c:pt idx="1215">
                  <c:v>1141.57</c:v>
                </c:pt>
                <c:pt idx="1216">
                  <c:v>1152.3499999999999</c:v>
                </c:pt>
                <c:pt idx="1217">
                  <c:v>1159.79</c:v>
                </c:pt>
                <c:pt idx="1218">
                  <c:v>1162</c:v>
                </c:pt>
                <c:pt idx="1219">
                  <c:v>1168.92</c:v>
                </c:pt>
                <c:pt idx="1220">
                  <c:v>1165.08</c:v>
                </c:pt>
                <c:pt idx="1221">
                  <c:v>1164.1300000000001</c:v>
                </c:pt>
                <c:pt idx="1222">
                  <c:v>1174.26</c:v>
                </c:pt>
                <c:pt idx="1223">
                  <c:v>1179.1400000000001</c:v>
                </c:pt>
                <c:pt idx="1224">
                  <c:v>1190.58</c:v>
                </c:pt>
                <c:pt idx="1225">
                  <c:v>1187.3800000000001</c:v>
                </c:pt>
                <c:pt idx="1226">
                  <c:v>1177.6199999999999</c:v>
                </c:pt>
                <c:pt idx="1227">
                  <c:v>1174.76</c:v>
                </c:pt>
                <c:pt idx="1228">
                  <c:v>1168.3599999999999</c:v>
                </c:pt>
                <c:pt idx="1229">
                  <c:v>1176.76</c:v>
                </c:pt>
                <c:pt idx="1230">
                  <c:v>1182.26</c:v>
                </c:pt>
                <c:pt idx="1231">
                  <c:v>1186.0999999999999</c:v>
                </c:pt>
                <c:pt idx="1232">
                  <c:v>1169.47</c:v>
                </c:pt>
                <c:pt idx="1233">
                  <c:v>1189.01</c:v>
                </c:pt>
                <c:pt idx="1234">
                  <c:v>1204.2</c:v>
                </c:pt>
                <c:pt idx="1235">
                  <c:v>1209.5899999999999</c:v>
                </c:pt>
                <c:pt idx="1236">
                  <c:v>1229.1400000000001</c:v>
                </c:pt>
                <c:pt idx="1237">
                  <c:v>1246.8699999999999</c:v>
                </c:pt>
                <c:pt idx="1238">
                  <c:v>1252.7</c:v>
                </c:pt>
                <c:pt idx="1239">
                  <c:v>1254.33</c:v>
                </c:pt>
                <c:pt idx="1240">
                  <c:v>1276.68</c:v>
                </c:pt>
                <c:pt idx="1241">
                  <c:v>1305.2</c:v>
                </c:pt>
                <c:pt idx="1242">
                  <c:v>1304.8599999999999</c:v>
                </c:pt>
                <c:pt idx="1243">
                  <c:v>1295</c:v>
                </c:pt>
                <c:pt idx="1244">
                  <c:v>1293.32</c:v>
                </c:pt>
                <c:pt idx="1245">
                  <c:v>1294.58</c:v>
                </c:pt>
                <c:pt idx="1246">
                  <c:v>1327.31</c:v>
                </c:pt>
                <c:pt idx="1247">
                  <c:v>1362.54</c:v>
                </c:pt>
                <c:pt idx="1248">
                  <c:v>1357.51</c:v>
                </c:pt>
                <c:pt idx="1249">
                  <c:v>1377.95</c:v>
                </c:pt>
                <c:pt idx="1250">
                  <c:v>1402.05</c:v>
                </c:pt>
                <c:pt idx="1251">
                  <c:v>1417.68</c:v>
                </c:pt>
                <c:pt idx="1252">
                  <c:v>1437.82</c:v>
                </c:pt>
                <c:pt idx="1253">
                  <c:v>1450.89</c:v>
                </c:pt>
                <c:pt idx="1254">
                  <c:v>1390</c:v>
                </c:pt>
                <c:pt idx="1255">
                  <c:v>1429.95</c:v>
                </c:pt>
                <c:pt idx="1256">
                  <c:v>1390</c:v>
                </c:pt>
                <c:pt idx="1257">
                  <c:v>1442.84</c:v>
                </c:pt>
                <c:pt idx="1258">
                  <c:v>1416.78</c:v>
                </c:pt>
              </c:numCache>
            </c:numRef>
          </c:val>
          <c:extLst>
            <c:ext xmlns:c16="http://schemas.microsoft.com/office/drawing/2014/chart" uri="{C3380CC4-5D6E-409C-BE32-E72D297353CC}">
              <c16:uniqueId val="{00000001-181C-4EC0-A900-93F6685151F3}"/>
            </c:ext>
          </c:extLst>
        </c:ser>
        <c:ser>
          <c:idx val="2"/>
          <c:order val="2"/>
          <c:tx>
            <c:strRef>
              <c:f>'All Stocks KPI'!$N$3</c:f>
              <c:strCache>
                <c:ptCount val="1"/>
                <c:pt idx="0">
                  <c:v>Micorsoft</c:v>
                </c:pt>
              </c:strCache>
            </c:strRef>
          </c:tx>
          <c:spPr>
            <a:solidFill>
              <a:schemeClr val="accent3"/>
            </a:solidFill>
            <a:ln>
              <a:noFill/>
            </a:ln>
            <a:effectLst/>
          </c:spPr>
          <c:cat>
            <c:numRef>
              <c:f>'All Stocks KPI'!$K$4:$K$1262</c:f>
              <c:numCache>
                <c:formatCode>m/d/yyyy</c:formatCode>
                <c:ptCount val="1259"/>
                <c:pt idx="0">
                  <c:v>41313</c:v>
                </c:pt>
                <c:pt idx="1">
                  <c:v>41316</c:v>
                </c:pt>
                <c:pt idx="2">
                  <c:v>41317</c:v>
                </c:pt>
                <c:pt idx="3">
                  <c:v>41318</c:v>
                </c:pt>
                <c:pt idx="4">
                  <c:v>41319</c:v>
                </c:pt>
                <c:pt idx="5">
                  <c:v>41320</c:v>
                </c:pt>
                <c:pt idx="6">
                  <c:v>41324</c:v>
                </c:pt>
                <c:pt idx="7">
                  <c:v>41325</c:v>
                </c:pt>
                <c:pt idx="8">
                  <c:v>41326</c:v>
                </c:pt>
                <c:pt idx="9">
                  <c:v>41327</c:v>
                </c:pt>
                <c:pt idx="10">
                  <c:v>41330</c:v>
                </c:pt>
                <c:pt idx="11">
                  <c:v>41331</c:v>
                </c:pt>
                <c:pt idx="12">
                  <c:v>41332</c:v>
                </c:pt>
                <c:pt idx="13">
                  <c:v>41333</c:v>
                </c:pt>
                <c:pt idx="14">
                  <c:v>41334</c:v>
                </c:pt>
                <c:pt idx="15">
                  <c:v>41337</c:v>
                </c:pt>
                <c:pt idx="16">
                  <c:v>41338</c:v>
                </c:pt>
                <c:pt idx="17">
                  <c:v>41339</c:v>
                </c:pt>
                <c:pt idx="18">
                  <c:v>41340</c:v>
                </c:pt>
                <c:pt idx="19">
                  <c:v>41341</c:v>
                </c:pt>
                <c:pt idx="20">
                  <c:v>41344</c:v>
                </c:pt>
                <c:pt idx="21">
                  <c:v>41345</c:v>
                </c:pt>
                <c:pt idx="22">
                  <c:v>41346</c:v>
                </c:pt>
                <c:pt idx="23">
                  <c:v>41347</c:v>
                </c:pt>
                <c:pt idx="24">
                  <c:v>41348</c:v>
                </c:pt>
                <c:pt idx="25">
                  <c:v>41351</c:v>
                </c:pt>
                <c:pt idx="26">
                  <c:v>41352</c:v>
                </c:pt>
                <c:pt idx="27">
                  <c:v>41353</c:v>
                </c:pt>
                <c:pt idx="28">
                  <c:v>41354</c:v>
                </c:pt>
                <c:pt idx="29">
                  <c:v>41355</c:v>
                </c:pt>
                <c:pt idx="30">
                  <c:v>41358</c:v>
                </c:pt>
                <c:pt idx="31">
                  <c:v>41359</c:v>
                </c:pt>
                <c:pt idx="32">
                  <c:v>41360</c:v>
                </c:pt>
                <c:pt idx="33">
                  <c:v>41361</c:v>
                </c:pt>
                <c:pt idx="34">
                  <c:v>41365</c:v>
                </c:pt>
                <c:pt idx="35">
                  <c:v>41366</c:v>
                </c:pt>
                <c:pt idx="36">
                  <c:v>41367</c:v>
                </c:pt>
                <c:pt idx="37">
                  <c:v>41368</c:v>
                </c:pt>
                <c:pt idx="38">
                  <c:v>41369</c:v>
                </c:pt>
                <c:pt idx="39">
                  <c:v>41372</c:v>
                </c:pt>
                <c:pt idx="40">
                  <c:v>41373</c:v>
                </c:pt>
                <c:pt idx="41">
                  <c:v>41374</c:v>
                </c:pt>
                <c:pt idx="42">
                  <c:v>41375</c:v>
                </c:pt>
                <c:pt idx="43">
                  <c:v>41376</c:v>
                </c:pt>
                <c:pt idx="44">
                  <c:v>41379</c:v>
                </c:pt>
                <c:pt idx="45">
                  <c:v>41380</c:v>
                </c:pt>
                <c:pt idx="46">
                  <c:v>41381</c:v>
                </c:pt>
                <c:pt idx="47">
                  <c:v>41382</c:v>
                </c:pt>
                <c:pt idx="48">
                  <c:v>41383</c:v>
                </c:pt>
                <c:pt idx="49">
                  <c:v>41386</c:v>
                </c:pt>
                <c:pt idx="50">
                  <c:v>41387</c:v>
                </c:pt>
                <c:pt idx="51">
                  <c:v>41388</c:v>
                </c:pt>
                <c:pt idx="52">
                  <c:v>41389</c:v>
                </c:pt>
                <c:pt idx="53">
                  <c:v>41390</c:v>
                </c:pt>
                <c:pt idx="54">
                  <c:v>41393</c:v>
                </c:pt>
                <c:pt idx="55">
                  <c:v>41394</c:v>
                </c:pt>
                <c:pt idx="56">
                  <c:v>41395</c:v>
                </c:pt>
                <c:pt idx="57">
                  <c:v>41396</c:v>
                </c:pt>
                <c:pt idx="58">
                  <c:v>41397</c:v>
                </c:pt>
                <c:pt idx="59">
                  <c:v>41400</c:v>
                </c:pt>
                <c:pt idx="60">
                  <c:v>41401</c:v>
                </c:pt>
                <c:pt idx="61">
                  <c:v>41402</c:v>
                </c:pt>
                <c:pt idx="62">
                  <c:v>41403</c:v>
                </c:pt>
                <c:pt idx="63">
                  <c:v>41404</c:v>
                </c:pt>
                <c:pt idx="64">
                  <c:v>41407</c:v>
                </c:pt>
                <c:pt idx="65">
                  <c:v>41408</c:v>
                </c:pt>
                <c:pt idx="66">
                  <c:v>41409</c:v>
                </c:pt>
                <c:pt idx="67">
                  <c:v>41410</c:v>
                </c:pt>
                <c:pt idx="68">
                  <c:v>41411</c:v>
                </c:pt>
                <c:pt idx="69">
                  <c:v>41414</c:v>
                </c:pt>
                <c:pt idx="70">
                  <c:v>41415</c:v>
                </c:pt>
                <c:pt idx="71">
                  <c:v>41416</c:v>
                </c:pt>
                <c:pt idx="72">
                  <c:v>41417</c:v>
                </c:pt>
                <c:pt idx="73">
                  <c:v>41418</c:v>
                </c:pt>
                <c:pt idx="74">
                  <c:v>41422</c:v>
                </c:pt>
                <c:pt idx="75">
                  <c:v>41423</c:v>
                </c:pt>
                <c:pt idx="76">
                  <c:v>41424</c:v>
                </c:pt>
                <c:pt idx="77">
                  <c:v>41425</c:v>
                </c:pt>
                <c:pt idx="78">
                  <c:v>41428</c:v>
                </c:pt>
                <c:pt idx="79">
                  <c:v>41429</c:v>
                </c:pt>
                <c:pt idx="80">
                  <c:v>41430</c:v>
                </c:pt>
                <c:pt idx="81">
                  <c:v>41431</c:v>
                </c:pt>
                <c:pt idx="82">
                  <c:v>41432</c:v>
                </c:pt>
                <c:pt idx="83">
                  <c:v>41435</c:v>
                </c:pt>
                <c:pt idx="84">
                  <c:v>41436</c:v>
                </c:pt>
                <c:pt idx="85">
                  <c:v>41437</c:v>
                </c:pt>
                <c:pt idx="86">
                  <c:v>41438</c:v>
                </c:pt>
                <c:pt idx="87">
                  <c:v>41439</c:v>
                </c:pt>
                <c:pt idx="88">
                  <c:v>41442</c:v>
                </c:pt>
                <c:pt idx="89">
                  <c:v>41443</c:v>
                </c:pt>
                <c:pt idx="90">
                  <c:v>41444</c:v>
                </c:pt>
                <c:pt idx="91">
                  <c:v>41445</c:v>
                </c:pt>
                <c:pt idx="92">
                  <c:v>41446</c:v>
                </c:pt>
                <c:pt idx="93">
                  <c:v>41449</c:v>
                </c:pt>
                <c:pt idx="94">
                  <c:v>41450</c:v>
                </c:pt>
                <c:pt idx="95">
                  <c:v>41451</c:v>
                </c:pt>
                <c:pt idx="96">
                  <c:v>41452</c:v>
                </c:pt>
                <c:pt idx="97">
                  <c:v>41453</c:v>
                </c:pt>
                <c:pt idx="98">
                  <c:v>41456</c:v>
                </c:pt>
                <c:pt idx="99">
                  <c:v>41457</c:v>
                </c:pt>
                <c:pt idx="100">
                  <c:v>41458</c:v>
                </c:pt>
                <c:pt idx="101">
                  <c:v>41460</c:v>
                </c:pt>
                <c:pt idx="102">
                  <c:v>41463</c:v>
                </c:pt>
                <c:pt idx="103">
                  <c:v>41464</c:v>
                </c:pt>
                <c:pt idx="104">
                  <c:v>41465</c:v>
                </c:pt>
                <c:pt idx="105">
                  <c:v>41466</c:v>
                </c:pt>
                <c:pt idx="106">
                  <c:v>41467</c:v>
                </c:pt>
                <c:pt idx="107">
                  <c:v>41470</c:v>
                </c:pt>
                <c:pt idx="108">
                  <c:v>41471</c:v>
                </c:pt>
                <c:pt idx="109">
                  <c:v>41472</c:v>
                </c:pt>
                <c:pt idx="110">
                  <c:v>41473</c:v>
                </c:pt>
                <c:pt idx="111">
                  <c:v>41474</c:v>
                </c:pt>
                <c:pt idx="112">
                  <c:v>41477</c:v>
                </c:pt>
                <c:pt idx="113">
                  <c:v>41478</c:v>
                </c:pt>
                <c:pt idx="114">
                  <c:v>41479</c:v>
                </c:pt>
                <c:pt idx="115">
                  <c:v>41480</c:v>
                </c:pt>
                <c:pt idx="116">
                  <c:v>41481</c:v>
                </c:pt>
                <c:pt idx="117">
                  <c:v>41484</c:v>
                </c:pt>
                <c:pt idx="118">
                  <c:v>41485</c:v>
                </c:pt>
                <c:pt idx="119">
                  <c:v>41486</c:v>
                </c:pt>
                <c:pt idx="120">
                  <c:v>41487</c:v>
                </c:pt>
                <c:pt idx="121">
                  <c:v>41488</c:v>
                </c:pt>
                <c:pt idx="122">
                  <c:v>41491</c:v>
                </c:pt>
                <c:pt idx="123">
                  <c:v>41492</c:v>
                </c:pt>
                <c:pt idx="124">
                  <c:v>41493</c:v>
                </c:pt>
                <c:pt idx="125">
                  <c:v>41494</c:v>
                </c:pt>
                <c:pt idx="126">
                  <c:v>41495</c:v>
                </c:pt>
                <c:pt idx="127">
                  <c:v>41498</c:v>
                </c:pt>
                <c:pt idx="128">
                  <c:v>41499</c:v>
                </c:pt>
                <c:pt idx="129">
                  <c:v>41500</c:v>
                </c:pt>
                <c:pt idx="130">
                  <c:v>41501</c:v>
                </c:pt>
                <c:pt idx="131">
                  <c:v>41502</c:v>
                </c:pt>
                <c:pt idx="132">
                  <c:v>41505</c:v>
                </c:pt>
                <c:pt idx="133">
                  <c:v>41506</c:v>
                </c:pt>
                <c:pt idx="134">
                  <c:v>41507</c:v>
                </c:pt>
                <c:pt idx="135">
                  <c:v>41508</c:v>
                </c:pt>
                <c:pt idx="136">
                  <c:v>41509</c:v>
                </c:pt>
                <c:pt idx="137">
                  <c:v>41512</c:v>
                </c:pt>
                <c:pt idx="138">
                  <c:v>41513</c:v>
                </c:pt>
                <c:pt idx="139">
                  <c:v>41514</c:v>
                </c:pt>
                <c:pt idx="140">
                  <c:v>41515</c:v>
                </c:pt>
                <c:pt idx="141">
                  <c:v>41516</c:v>
                </c:pt>
                <c:pt idx="142">
                  <c:v>41520</c:v>
                </c:pt>
                <c:pt idx="143">
                  <c:v>41521</c:v>
                </c:pt>
                <c:pt idx="144">
                  <c:v>41522</c:v>
                </c:pt>
                <c:pt idx="145">
                  <c:v>41523</c:v>
                </c:pt>
                <c:pt idx="146">
                  <c:v>41526</c:v>
                </c:pt>
                <c:pt idx="147">
                  <c:v>41527</c:v>
                </c:pt>
                <c:pt idx="148">
                  <c:v>41528</c:v>
                </c:pt>
                <c:pt idx="149">
                  <c:v>41529</c:v>
                </c:pt>
                <c:pt idx="150">
                  <c:v>41530</c:v>
                </c:pt>
                <c:pt idx="151">
                  <c:v>41533</c:v>
                </c:pt>
                <c:pt idx="152">
                  <c:v>41534</c:v>
                </c:pt>
                <c:pt idx="153">
                  <c:v>41535</c:v>
                </c:pt>
                <c:pt idx="154">
                  <c:v>41536</c:v>
                </c:pt>
                <c:pt idx="155">
                  <c:v>41537</c:v>
                </c:pt>
                <c:pt idx="156">
                  <c:v>41540</c:v>
                </c:pt>
                <c:pt idx="157">
                  <c:v>41541</c:v>
                </c:pt>
                <c:pt idx="158">
                  <c:v>41542</c:v>
                </c:pt>
                <c:pt idx="159">
                  <c:v>41543</c:v>
                </c:pt>
                <c:pt idx="160">
                  <c:v>41544</c:v>
                </c:pt>
                <c:pt idx="161">
                  <c:v>41547</c:v>
                </c:pt>
                <c:pt idx="162">
                  <c:v>41548</c:v>
                </c:pt>
                <c:pt idx="163">
                  <c:v>41549</c:v>
                </c:pt>
                <c:pt idx="164">
                  <c:v>41550</c:v>
                </c:pt>
                <c:pt idx="165">
                  <c:v>41551</c:v>
                </c:pt>
                <c:pt idx="166">
                  <c:v>41554</c:v>
                </c:pt>
                <c:pt idx="167">
                  <c:v>41555</c:v>
                </c:pt>
                <c:pt idx="168">
                  <c:v>41556</c:v>
                </c:pt>
                <c:pt idx="169">
                  <c:v>41557</c:v>
                </c:pt>
                <c:pt idx="170">
                  <c:v>41558</c:v>
                </c:pt>
                <c:pt idx="171">
                  <c:v>41561</c:v>
                </c:pt>
                <c:pt idx="172">
                  <c:v>41562</c:v>
                </c:pt>
                <c:pt idx="173">
                  <c:v>41563</c:v>
                </c:pt>
                <c:pt idx="174">
                  <c:v>41564</c:v>
                </c:pt>
                <c:pt idx="175">
                  <c:v>41565</c:v>
                </c:pt>
                <c:pt idx="176">
                  <c:v>41568</c:v>
                </c:pt>
                <c:pt idx="177">
                  <c:v>41569</c:v>
                </c:pt>
                <c:pt idx="178">
                  <c:v>41570</c:v>
                </c:pt>
                <c:pt idx="179">
                  <c:v>41571</c:v>
                </c:pt>
                <c:pt idx="180">
                  <c:v>41572</c:v>
                </c:pt>
                <c:pt idx="181">
                  <c:v>41575</c:v>
                </c:pt>
                <c:pt idx="182">
                  <c:v>41576</c:v>
                </c:pt>
                <c:pt idx="183">
                  <c:v>41577</c:v>
                </c:pt>
                <c:pt idx="184">
                  <c:v>41578</c:v>
                </c:pt>
                <c:pt idx="185">
                  <c:v>41579</c:v>
                </c:pt>
                <c:pt idx="186">
                  <c:v>41582</c:v>
                </c:pt>
                <c:pt idx="187">
                  <c:v>41583</c:v>
                </c:pt>
                <c:pt idx="188">
                  <c:v>41584</c:v>
                </c:pt>
                <c:pt idx="189">
                  <c:v>41585</c:v>
                </c:pt>
                <c:pt idx="190">
                  <c:v>41586</c:v>
                </c:pt>
                <c:pt idx="191">
                  <c:v>41589</c:v>
                </c:pt>
                <c:pt idx="192">
                  <c:v>41590</c:v>
                </c:pt>
                <c:pt idx="193">
                  <c:v>41591</c:v>
                </c:pt>
                <c:pt idx="194">
                  <c:v>41592</c:v>
                </c:pt>
                <c:pt idx="195">
                  <c:v>41593</c:v>
                </c:pt>
                <c:pt idx="196">
                  <c:v>41596</c:v>
                </c:pt>
                <c:pt idx="197">
                  <c:v>41597</c:v>
                </c:pt>
                <c:pt idx="198">
                  <c:v>41598</c:v>
                </c:pt>
                <c:pt idx="199">
                  <c:v>41599</c:v>
                </c:pt>
                <c:pt idx="200">
                  <c:v>41600</c:v>
                </c:pt>
                <c:pt idx="201">
                  <c:v>41603</c:v>
                </c:pt>
                <c:pt idx="202">
                  <c:v>41604</c:v>
                </c:pt>
                <c:pt idx="203">
                  <c:v>41605</c:v>
                </c:pt>
                <c:pt idx="204">
                  <c:v>41607</c:v>
                </c:pt>
                <c:pt idx="205">
                  <c:v>41610</c:v>
                </c:pt>
                <c:pt idx="206">
                  <c:v>41611</c:v>
                </c:pt>
                <c:pt idx="207">
                  <c:v>41612</c:v>
                </c:pt>
                <c:pt idx="208">
                  <c:v>41613</c:v>
                </c:pt>
                <c:pt idx="209">
                  <c:v>41614</c:v>
                </c:pt>
                <c:pt idx="210">
                  <c:v>41617</c:v>
                </c:pt>
                <c:pt idx="211">
                  <c:v>41618</c:v>
                </c:pt>
                <c:pt idx="212">
                  <c:v>41619</c:v>
                </c:pt>
                <c:pt idx="213">
                  <c:v>41620</c:v>
                </c:pt>
                <c:pt idx="214">
                  <c:v>41621</c:v>
                </c:pt>
                <c:pt idx="215">
                  <c:v>41624</c:v>
                </c:pt>
                <c:pt idx="216">
                  <c:v>41625</c:v>
                </c:pt>
                <c:pt idx="217">
                  <c:v>41626</c:v>
                </c:pt>
                <c:pt idx="218">
                  <c:v>41627</c:v>
                </c:pt>
                <c:pt idx="219">
                  <c:v>41628</c:v>
                </c:pt>
                <c:pt idx="220">
                  <c:v>41631</c:v>
                </c:pt>
                <c:pt idx="221">
                  <c:v>41632</c:v>
                </c:pt>
                <c:pt idx="222">
                  <c:v>41634</c:v>
                </c:pt>
                <c:pt idx="223">
                  <c:v>41635</c:v>
                </c:pt>
                <c:pt idx="224">
                  <c:v>41638</c:v>
                </c:pt>
                <c:pt idx="225">
                  <c:v>41639</c:v>
                </c:pt>
                <c:pt idx="226">
                  <c:v>41641</c:v>
                </c:pt>
                <c:pt idx="227">
                  <c:v>41642</c:v>
                </c:pt>
                <c:pt idx="228">
                  <c:v>41645</c:v>
                </c:pt>
                <c:pt idx="229">
                  <c:v>41646</c:v>
                </c:pt>
                <c:pt idx="230">
                  <c:v>41647</c:v>
                </c:pt>
                <c:pt idx="231">
                  <c:v>41648</c:v>
                </c:pt>
                <c:pt idx="232">
                  <c:v>41649</c:v>
                </c:pt>
                <c:pt idx="233">
                  <c:v>41652</c:v>
                </c:pt>
                <c:pt idx="234">
                  <c:v>41653</c:v>
                </c:pt>
                <c:pt idx="235">
                  <c:v>41654</c:v>
                </c:pt>
                <c:pt idx="236">
                  <c:v>41655</c:v>
                </c:pt>
                <c:pt idx="237">
                  <c:v>41656</c:v>
                </c:pt>
                <c:pt idx="238">
                  <c:v>41660</c:v>
                </c:pt>
                <c:pt idx="239">
                  <c:v>41661</c:v>
                </c:pt>
                <c:pt idx="240">
                  <c:v>41662</c:v>
                </c:pt>
                <c:pt idx="241">
                  <c:v>41663</c:v>
                </c:pt>
                <c:pt idx="242">
                  <c:v>41666</c:v>
                </c:pt>
                <c:pt idx="243">
                  <c:v>41667</c:v>
                </c:pt>
                <c:pt idx="244">
                  <c:v>41668</c:v>
                </c:pt>
                <c:pt idx="245">
                  <c:v>41669</c:v>
                </c:pt>
                <c:pt idx="246">
                  <c:v>41670</c:v>
                </c:pt>
                <c:pt idx="247">
                  <c:v>41673</c:v>
                </c:pt>
                <c:pt idx="248">
                  <c:v>41674</c:v>
                </c:pt>
                <c:pt idx="249">
                  <c:v>41675</c:v>
                </c:pt>
                <c:pt idx="250">
                  <c:v>41676</c:v>
                </c:pt>
                <c:pt idx="251">
                  <c:v>41677</c:v>
                </c:pt>
                <c:pt idx="252">
                  <c:v>41680</c:v>
                </c:pt>
                <c:pt idx="253">
                  <c:v>41681</c:v>
                </c:pt>
                <c:pt idx="254">
                  <c:v>41682</c:v>
                </c:pt>
                <c:pt idx="255">
                  <c:v>41683</c:v>
                </c:pt>
                <c:pt idx="256">
                  <c:v>41684</c:v>
                </c:pt>
                <c:pt idx="257">
                  <c:v>41688</c:v>
                </c:pt>
                <c:pt idx="258">
                  <c:v>41689</c:v>
                </c:pt>
                <c:pt idx="259">
                  <c:v>41690</c:v>
                </c:pt>
                <c:pt idx="260">
                  <c:v>41691</c:v>
                </c:pt>
                <c:pt idx="261">
                  <c:v>41694</c:v>
                </c:pt>
                <c:pt idx="262">
                  <c:v>41695</c:v>
                </c:pt>
                <c:pt idx="263">
                  <c:v>41696</c:v>
                </c:pt>
                <c:pt idx="264">
                  <c:v>41697</c:v>
                </c:pt>
                <c:pt idx="265">
                  <c:v>41698</c:v>
                </c:pt>
                <c:pt idx="266">
                  <c:v>41701</c:v>
                </c:pt>
                <c:pt idx="267">
                  <c:v>41702</c:v>
                </c:pt>
                <c:pt idx="268">
                  <c:v>41703</c:v>
                </c:pt>
                <c:pt idx="269">
                  <c:v>41704</c:v>
                </c:pt>
                <c:pt idx="270">
                  <c:v>41705</c:v>
                </c:pt>
                <c:pt idx="271">
                  <c:v>41708</c:v>
                </c:pt>
                <c:pt idx="272">
                  <c:v>41709</c:v>
                </c:pt>
                <c:pt idx="273">
                  <c:v>41710</c:v>
                </c:pt>
                <c:pt idx="274">
                  <c:v>41711</c:v>
                </c:pt>
                <c:pt idx="275">
                  <c:v>41712</c:v>
                </c:pt>
                <c:pt idx="276">
                  <c:v>41715</c:v>
                </c:pt>
                <c:pt idx="277">
                  <c:v>41716</c:v>
                </c:pt>
                <c:pt idx="278">
                  <c:v>41717</c:v>
                </c:pt>
                <c:pt idx="279">
                  <c:v>41718</c:v>
                </c:pt>
                <c:pt idx="280">
                  <c:v>41719</c:v>
                </c:pt>
                <c:pt idx="281">
                  <c:v>41722</c:v>
                </c:pt>
                <c:pt idx="282">
                  <c:v>41723</c:v>
                </c:pt>
                <c:pt idx="283">
                  <c:v>41724</c:v>
                </c:pt>
                <c:pt idx="284">
                  <c:v>41725</c:v>
                </c:pt>
                <c:pt idx="285">
                  <c:v>41726</c:v>
                </c:pt>
                <c:pt idx="286">
                  <c:v>41729</c:v>
                </c:pt>
                <c:pt idx="287">
                  <c:v>41730</c:v>
                </c:pt>
                <c:pt idx="288">
                  <c:v>41731</c:v>
                </c:pt>
                <c:pt idx="289">
                  <c:v>41732</c:v>
                </c:pt>
                <c:pt idx="290">
                  <c:v>41733</c:v>
                </c:pt>
                <c:pt idx="291">
                  <c:v>41736</c:v>
                </c:pt>
                <c:pt idx="292">
                  <c:v>41737</c:v>
                </c:pt>
                <c:pt idx="293">
                  <c:v>41738</c:v>
                </c:pt>
                <c:pt idx="294">
                  <c:v>41739</c:v>
                </c:pt>
                <c:pt idx="295">
                  <c:v>41740</c:v>
                </c:pt>
                <c:pt idx="296">
                  <c:v>41743</c:v>
                </c:pt>
                <c:pt idx="297">
                  <c:v>41744</c:v>
                </c:pt>
                <c:pt idx="298">
                  <c:v>41745</c:v>
                </c:pt>
                <c:pt idx="299">
                  <c:v>41746</c:v>
                </c:pt>
                <c:pt idx="300">
                  <c:v>41750</c:v>
                </c:pt>
                <c:pt idx="301">
                  <c:v>41751</c:v>
                </c:pt>
                <c:pt idx="302">
                  <c:v>41752</c:v>
                </c:pt>
                <c:pt idx="303">
                  <c:v>41753</c:v>
                </c:pt>
                <c:pt idx="304">
                  <c:v>41754</c:v>
                </c:pt>
                <c:pt idx="305">
                  <c:v>41757</c:v>
                </c:pt>
                <c:pt idx="306">
                  <c:v>41758</c:v>
                </c:pt>
                <c:pt idx="307">
                  <c:v>41759</c:v>
                </c:pt>
                <c:pt idx="308">
                  <c:v>41760</c:v>
                </c:pt>
                <c:pt idx="309">
                  <c:v>41761</c:v>
                </c:pt>
                <c:pt idx="310">
                  <c:v>41764</c:v>
                </c:pt>
                <c:pt idx="311">
                  <c:v>41765</c:v>
                </c:pt>
                <c:pt idx="312">
                  <c:v>41766</c:v>
                </c:pt>
                <c:pt idx="313">
                  <c:v>41767</c:v>
                </c:pt>
                <c:pt idx="314">
                  <c:v>41768</c:v>
                </c:pt>
                <c:pt idx="315">
                  <c:v>41771</c:v>
                </c:pt>
                <c:pt idx="316">
                  <c:v>41772</c:v>
                </c:pt>
                <c:pt idx="317">
                  <c:v>41773</c:v>
                </c:pt>
                <c:pt idx="318">
                  <c:v>41774</c:v>
                </c:pt>
                <c:pt idx="319">
                  <c:v>41775</c:v>
                </c:pt>
                <c:pt idx="320">
                  <c:v>41778</c:v>
                </c:pt>
                <c:pt idx="321">
                  <c:v>41779</c:v>
                </c:pt>
                <c:pt idx="322">
                  <c:v>41780</c:v>
                </c:pt>
                <c:pt idx="323">
                  <c:v>41781</c:v>
                </c:pt>
                <c:pt idx="324">
                  <c:v>41782</c:v>
                </c:pt>
                <c:pt idx="325">
                  <c:v>41786</c:v>
                </c:pt>
                <c:pt idx="326">
                  <c:v>41787</c:v>
                </c:pt>
                <c:pt idx="327">
                  <c:v>41788</c:v>
                </c:pt>
                <c:pt idx="328">
                  <c:v>41789</c:v>
                </c:pt>
                <c:pt idx="329">
                  <c:v>41792</c:v>
                </c:pt>
                <c:pt idx="330">
                  <c:v>41793</c:v>
                </c:pt>
                <c:pt idx="331">
                  <c:v>41794</c:v>
                </c:pt>
                <c:pt idx="332">
                  <c:v>41795</c:v>
                </c:pt>
                <c:pt idx="333">
                  <c:v>41796</c:v>
                </c:pt>
                <c:pt idx="334">
                  <c:v>41799</c:v>
                </c:pt>
                <c:pt idx="335">
                  <c:v>41800</c:v>
                </c:pt>
                <c:pt idx="336">
                  <c:v>41801</c:v>
                </c:pt>
                <c:pt idx="337">
                  <c:v>41802</c:v>
                </c:pt>
                <c:pt idx="338">
                  <c:v>41803</c:v>
                </c:pt>
                <c:pt idx="339">
                  <c:v>41806</c:v>
                </c:pt>
                <c:pt idx="340">
                  <c:v>41807</c:v>
                </c:pt>
                <c:pt idx="341">
                  <c:v>41808</c:v>
                </c:pt>
                <c:pt idx="342">
                  <c:v>41809</c:v>
                </c:pt>
                <c:pt idx="343">
                  <c:v>41810</c:v>
                </c:pt>
                <c:pt idx="344">
                  <c:v>41813</c:v>
                </c:pt>
                <c:pt idx="345">
                  <c:v>41814</c:v>
                </c:pt>
                <c:pt idx="346">
                  <c:v>41815</c:v>
                </c:pt>
                <c:pt idx="347">
                  <c:v>41816</c:v>
                </c:pt>
                <c:pt idx="348">
                  <c:v>41817</c:v>
                </c:pt>
                <c:pt idx="349">
                  <c:v>41820</c:v>
                </c:pt>
                <c:pt idx="350">
                  <c:v>41821</c:v>
                </c:pt>
                <c:pt idx="351">
                  <c:v>41822</c:v>
                </c:pt>
                <c:pt idx="352">
                  <c:v>41823</c:v>
                </c:pt>
                <c:pt idx="353">
                  <c:v>41827</c:v>
                </c:pt>
                <c:pt idx="354">
                  <c:v>41828</c:v>
                </c:pt>
                <c:pt idx="355">
                  <c:v>41829</c:v>
                </c:pt>
                <c:pt idx="356">
                  <c:v>41830</c:v>
                </c:pt>
                <c:pt idx="357">
                  <c:v>41831</c:v>
                </c:pt>
                <c:pt idx="358">
                  <c:v>41834</c:v>
                </c:pt>
                <c:pt idx="359">
                  <c:v>41835</c:v>
                </c:pt>
                <c:pt idx="360">
                  <c:v>41836</c:v>
                </c:pt>
                <c:pt idx="361">
                  <c:v>41837</c:v>
                </c:pt>
                <c:pt idx="362">
                  <c:v>41838</c:v>
                </c:pt>
                <c:pt idx="363">
                  <c:v>41841</c:v>
                </c:pt>
                <c:pt idx="364">
                  <c:v>41842</c:v>
                </c:pt>
                <c:pt idx="365">
                  <c:v>41843</c:v>
                </c:pt>
                <c:pt idx="366">
                  <c:v>41844</c:v>
                </c:pt>
                <c:pt idx="367">
                  <c:v>41845</c:v>
                </c:pt>
                <c:pt idx="368">
                  <c:v>41848</c:v>
                </c:pt>
                <c:pt idx="369">
                  <c:v>41849</c:v>
                </c:pt>
                <c:pt idx="370">
                  <c:v>41850</c:v>
                </c:pt>
                <c:pt idx="371">
                  <c:v>41851</c:v>
                </c:pt>
                <c:pt idx="372">
                  <c:v>41852</c:v>
                </c:pt>
                <c:pt idx="373">
                  <c:v>41855</c:v>
                </c:pt>
                <c:pt idx="374">
                  <c:v>41856</c:v>
                </c:pt>
                <c:pt idx="375">
                  <c:v>41857</c:v>
                </c:pt>
                <c:pt idx="376">
                  <c:v>41858</c:v>
                </c:pt>
                <c:pt idx="377">
                  <c:v>41859</c:v>
                </c:pt>
                <c:pt idx="378">
                  <c:v>41862</c:v>
                </c:pt>
                <c:pt idx="379">
                  <c:v>41863</c:v>
                </c:pt>
                <c:pt idx="380">
                  <c:v>41864</c:v>
                </c:pt>
                <c:pt idx="381">
                  <c:v>41865</c:v>
                </c:pt>
                <c:pt idx="382">
                  <c:v>41866</c:v>
                </c:pt>
                <c:pt idx="383">
                  <c:v>41869</c:v>
                </c:pt>
                <c:pt idx="384">
                  <c:v>41870</c:v>
                </c:pt>
                <c:pt idx="385">
                  <c:v>41871</c:v>
                </c:pt>
                <c:pt idx="386">
                  <c:v>41872</c:v>
                </c:pt>
                <c:pt idx="387">
                  <c:v>41873</c:v>
                </c:pt>
                <c:pt idx="388">
                  <c:v>41876</c:v>
                </c:pt>
                <c:pt idx="389">
                  <c:v>41877</c:v>
                </c:pt>
                <c:pt idx="390">
                  <c:v>41878</c:v>
                </c:pt>
                <c:pt idx="391">
                  <c:v>41879</c:v>
                </c:pt>
                <c:pt idx="392">
                  <c:v>41880</c:v>
                </c:pt>
                <c:pt idx="393">
                  <c:v>41884</c:v>
                </c:pt>
                <c:pt idx="394">
                  <c:v>41885</c:v>
                </c:pt>
                <c:pt idx="395">
                  <c:v>41886</c:v>
                </c:pt>
                <c:pt idx="396">
                  <c:v>41887</c:v>
                </c:pt>
                <c:pt idx="397">
                  <c:v>41890</c:v>
                </c:pt>
                <c:pt idx="398">
                  <c:v>41891</c:v>
                </c:pt>
                <c:pt idx="399">
                  <c:v>41892</c:v>
                </c:pt>
                <c:pt idx="400">
                  <c:v>41893</c:v>
                </c:pt>
                <c:pt idx="401">
                  <c:v>41894</c:v>
                </c:pt>
                <c:pt idx="402">
                  <c:v>41897</c:v>
                </c:pt>
                <c:pt idx="403">
                  <c:v>41898</c:v>
                </c:pt>
                <c:pt idx="404">
                  <c:v>41899</c:v>
                </c:pt>
                <c:pt idx="405">
                  <c:v>41900</c:v>
                </c:pt>
                <c:pt idx="406">
                  <c:v>41901</c:v>
                </c:pt>
                <c:pt idx="407">
                  <c:v>41904</c:v>
                </c:pt>
                <c:pt idx="408">
                  <c:v>41905</c:v>
                </c:pt>
                <c:pt idx="409">
                  <c:v>41906</c:v>
                </c:pt>
                <c:pt idx="410">
                  <c:v>41907</c:v>
                </c:pt>
                <c:pt idx="411">
                  <c:v>41908</c:v>
                </c:pt>
                <c:pt idx="412">
                  <c:v>41911</c:v>
                </c:pt>
                <c:pt idx="413">
                  <c:v>41912</c:v>
                </c:pt>
                <c:pt idx="414">
                  <c:v>41913</c:v>
                </c:pt>
                <c:pt idx="415">
                  <c:v>41914</c:v>
                </c:pt>
                <c:pt idx="416">
                  <c:v>41915</c:v>
                </c:pt>
                <c:pt idx="417">
                  <c:v>41918</c:v>
                </c:pt>
                <c:pt idx="418">
                  <c:v>41919</c:v>
                </c:pt>
                <c:pt idx="419">
                  <c:v>41920</c:v>
                </c:pt>
                <c:pt idx="420">
                  <c:v>41921</c:v>
                </c:pt>
                <c:pt idx="421">
                  <c:v>41922</c:v>
                </c:pt>
                <c:pt idx="422">
                  <c:v>41925</c:v>
                </c:pt>
                <c:pt idx="423">
                  <c:v>41926</c:v>
                </c:pt>
                <c:pt idx="424">
                  <c:v>41927</c:v>
                </c:pt>
                <c:pt idx="425">
                  <c:v>41928</c:v>
                </c:pt>
                <c:pt idx="426">
                  <c:v>41929</c:v>
                </c:pt>
                <c:pt idx="427">
                  <c:v>41932</c:v>
                </c:pt>
                <c:pt idx="428">
                  <c:v>41933</c:v>
                </c:pt>
                <c:pt idx="429">
                  <c:v>41934</c:v>
                </c:pt>
                <c:pt idx="430">
                  <c:v>41935</c:v>
                </c:pt>
                <c:pt idx="431">
                  <c:v>41936</c:v>
                </c:pt>
                <c:pt idx="432">
                  <c:v>41939</c:v>
                </c:pt>
                <c:pt idx="433">
                  <c:v>41940</c:v>
                </c:pt>
                <c:pt idx="434">
                  <c:v>41941</c:v>
                </c:pt>
                <c:pt idx="435">
                  <c:v>41942</c:v>
                </c:pt>
                <c:pt idx="436">
                  <c:v>41943</c:v>
                </c:pt>
                <c:pt idx="437">
                  <c:v>41946</c:v>
                </c:pt>
                <c:pt idx="438">
                  <c:v>41947</c:v>
                </c:pt>
                <c:pt idx="439">
                  <c:v>41948</c:v>
                </c:pt>
                <c:pt idx="440">
                  <c:v>41949</c:v>
                </c:pt>
                <c:pt idx="441">
                  <c:v>41950</c:v>
                </c:pt>
                <c:pt idx="442">
                  <c:v>41953</c:v>
                </c:pt>
                <c:pt idx="443">
                  <c:v>41954</c:v>
                </c:pt>
                <c:pt idx="444">
                  <c:v>41955</c:v>
                </c:pt>
                <c:pt idx="445">
                  <c:v>41956</c:v>
                </c:pt>
                <c:pt idx="446">
                  <c:v>41957</c:v>
                </c:pt>
                <c:pt idx="447">
                  <c:v>41960</c:v>
                </c:pt>
                <c:pt idx="448">
                  <c:v>41961</c:v>
                </c:pt>
                <c:pt idx="449">
                  <c:v>41962</c:v>
                </c:pt>
                <c:pt idx="450">
                  <c:v>41963</c:v>
                </c:pt>
                <c:pt idx="451">
                  <c:v>41964</c:v>
                </c:pt>
                <c:pt idx="452">
                  <c:v>41967</c:v>
                </c:pt>
                <c:pt idx="453">
                  <c:v>41968</c:v>
                </c:pt>
                <c:pt idx="454">
                  <c:v>41969</c:v>
                </c:pt>
                <c:pt idx="455">
                  <c:v>41971</c:v>
                </c:pt>
                <c:pt idx="456">
                  <c:v>41974</c:v>
                </c:pt>
                <c:pt idx="457">
                  <c:v>41975</c:v>
                </c:pt>
                <c:pt idx="458">
                  <c:v>41976</c:v>
                </c:pt>
                <c:pt idx="459">
                  <c:v>41977</c:v>
                </c:pt>
                <c:pt idx="460">
                  <c:v>41978</c:v>
                </c:pt>
                <c:pt idx="461">
                  <c:v>41981</c:v>
                </c:pt>
                <c:pt idx="462">
                  <c:v>41982</c:v>
                </c:pt>
                <c:pt idx="463">
                  <c:v>41983</c:v>
                </c:pt>
                <c:pt idx="464">
                  <c:v>41984</c:v>
                </c:pt>
                <c:pt idx="465">
                  <c:v>41985</c:v>
                </c:pt>
                <c:pt idx="466">
                  <c:v>41988</c:v>
                </c:pt>
                <c:pt idx="467">
                  <c:v>41989</c:v>
                </c:pt>
                <c:pt idx="468">
                  <c:v>41990</c:v>
                </c:pt>
                <c:pt idx="469">
                  <c:v>41991</c:v>
                </c:pt>
                <c:pt idx="470">
                  <c:v>41992</c:v>
                </c:pt>
                <c:pt idx="471">
                  <c:v>41995</c:v>
                </c:pt>
                <c:pt idx="472">
                  <c:v>41996</c:v>
                </c:pt>
                <c:pt idx="473">
                  <c:v>41997</c:v>
                </c:pt>
                <c:pt idx="474">
                  <c:v>41999</c:v>
                </c:pt>
                <c:pt idx="475">
                  <c:v>42002</c:v>
                </c:pt>
                <c:pt idx="476">
                  <c:v>42003</c:v>
                </c:pt>
                <c:pt idx="477">
                  <c:v>42004</c:v>
                </c:pt>
                <c:pt idx="478">
                  <c:v>42006</c:v>
                </c:pt>
                <c:pt idx="479">
                  <c:v>42009</c:v>
                </c:pt>
                <c:pt idx="480">
                  <c:v>42010</c:v>
                </c:pt>
                <c:pt idx="481">
                  <c:v>42011</c:v>
                </c:pt>
                <c:pt idx="482">
                  <c:v>42012</c:v>
                </c:pt>
                <c:pt idx="483">
                  <c:v>42013</c:v>
                </c:pt>
                <c:pt idx="484">
                  <c:v>42016</c:v>
                </c:pt>
                <c:pt idx="485">
                  <c:v>42017</c:v>
                </c:pt>
                <c:pt idx="486">
                  <c:v>42018</c:v>
                </c:pt>
                <c:pt idx="487">
                  <c:v>42019</c:v>
                </c:pt>
                <c:pt idx="488">
                  <c:v>42020</c:v>
                </c:pt>
                <c:pt idx="489">
                  <c:v>42024</c:v>
                </c:pt>
                <c:pt idx="490">
                  <c:v>42025</c:v>
                </c:pt>
                <c:pt idx="491">
                  <c:v>42026</c:v>
                </c:pt>
                <c:pt idx="492">
                  <c:v>42027</c:v>
                </c:pt>
                <c:pt idx="493">
                  <c:v>42030</c:v>
                </c:pt>
                <c:pt idx="494">
                  <c:v>42031</c:v>
                </c:pt>
                <c:pt idx="495">
                  <c:v>42032</c:v>
                </c:pt>
                <c:pt idx="496">
                  <c:v>42033</c:v>
                </c:pt>
                <c:pt idx="497">
                  <c:v>42034</c:v>
                </c:pt>
                <c:pt idx="498">
                  <c:v>42037</c:v>
                </c:pt>
                <c:pt idx="499">
                  <c:v>42038</c:v>
                </c:pt>
                <c:pt idx="500">
                  <c:v>42039</c:v>
                </c:pt>
                <c:pt idx="501">
                  <c:v>42040</c:v>
                </c:pt>
                <c:pt idx="502">
                  <c:v>42041</c:v>
                </c:pt>
                <c:pt idx="503">
                  <c:v>42044</c:v>
                </c:pt>
                <c:pt idx="504">
                  <c:v>42045</c:v>
                </c:pt>
                <c:pt idx="505">
                  <c:v>42046</c:v>
                </c:pt>
                <c:pt idx="506">
                  <c:v>42047</c:v>
                </c:pt>
                <c:pt idx="507">
                  <c:v>42048</c:v>
                </c:pt>
                <c:pt idx="508">
                  <c:v>42052</c:v>
                </c:pt>
                <c:pt idx="509">
                  <c:v>42053</c:v>
                </c:pt>
                <c:pt idx="510">
                  <c:v>42054</c:v>
                </c:pt>
                <c:pt idx="511">
                  <c:v>42055</c:v>
                </c:pt>
                <c:pt idx="512">
                  <c:v>42058</c:v>
                </c:pt>
                <c:pt idx="513">
                  <c:v>42059</c:v>
                </c:pt>
                <c:pt idx="514">
                  <c:v>42060</c:v>
                </c:pt>
                <c:pt idx="515">
                  <c:v>42061</c:v>
                </c:pt>
                <c:pt idx="516">
                  <c:v>42062</c:v>
                </c:pt>
                <c:pt idx="517">
                  <c:v>42065</c:v>
                </c:pt>
                <c:pt idx="518">
                  <c:v>42066</c:v>
                </c:pt>
                <c:pt idx="519">
                  <c:v>42067</c:v>
                </c:pt>
                <c:pt idx="520">
                  <c:v>42068</c:v>
                </c:pt>
                <c:pt idx="521">
                  <c:v>42069</c:v>
                </c:pt>
                <c:pt idx="522">
                  <c:v>42072</c:v>
                </c:pt>
                <c:pt idx="523">
                  <c:v>42073</c:v>
                </c:pt>
                <c:pt idx="524">
                  <c:v>42074</c:v>
                </c:pt>
                <c:pt idx="525">
                  <c:v>42075</c:v>
                </c:pt>
                <c:pt idx="526">
                  <c:v>42076</c:v>
                </c:pt>
                <c:pt idx="527">
                  <c:v>42079</c:v>
                </c:pt>
                <c:pt idx="528">
                  <c:v>42080</c:v>
                </c:pt>
                <c:pt idx="529">
                  <c:v>42081</c:v>
                </c:pt>
                <c:pt idx="530">
                  <c:v>42082</c:v>
                </c:pt>
                <c:pt idx="531">
                  <c:v>42083</c:v>
                </c:pt>
                <c:pt idx="532">
                  <c:v>42086</c:v>
                </c:pt>
                <c:pt idx="533">
                  <c:v>42087</c:v>
                </c:pt>
                <c:pt idx="534">
                  <c:v>42088</c:v>
                </c:pt>
                <c:pt idx="535">
                  <c:v>42089</c:v>
                </c:pt>
                <c:pt idx="536">
                  <c:v>42090</c:v>
                </c:pt>
                <c:pt idx="537">
                  <c:v>42093</c:v>
                </c:pt>
                <c:pt idx="538">
                  <c:v>42094</c:v>
                </c:pt>
                <c:pt idx="539">
                  <c:v>42095</c:v>
                </c:pt>
                <c:pt idx="540">
                  <c:v>42096</c:v>
                </c:pt>
                <c:pt idx="541">
                  <c:v>42100</c:v>
                </c:pt>
                <c:pt idx="542">
                  <c:v>42101</c:v>
                </c:pt>
                <c:pt idx="543">
                  <c:v>42102</c:v>
                </c:pt>
                <c:pt idx="544">
                  <c:v>42103</c:v>
                </c:pt>
                <c:pt idx="545">
                  <c:v>42104</c:v>
                </c:pt>
                <c:pt idx="546">
                  <c:v>42107</c:v>
                </c:pt>
                <c:pt idx="547">
                  <c:v>42108</c:v>
                </c:pt>
                <c:pt idx="548">
                  <c:v>42109</c:v>
                </c:pt>
                <c:pt idx="549">
                  <c:v>42110</c:v>
                </c:pt>
                <c:pt idx="550">
                  <c:v>42111</c:v>
                </c:pt>
                <c:pt idx="551">
                  <c:v>42114</c:v>
                </c:pt>
                <c:pt idx="552">
                  <c:v>42115</c:v>
                </c:pt>
                <c:pt idx="553">
                  <c:v>42116</c:v>
                </c:pt>
                <c:pt idx="554">
                  <c:v>42117</c:v>
                </c:pt>
                <c:pt idx="555">
                  <c:v>42118</c:v>
                </c:pt>
                <c:pt idx="556">
                  <c:v>42121</c:v>
                </c:pt>
                <c:pt idx="557">
                  <c:v>42122</c:v>
                </c:pt>
                <c:pt idx="558">
                  <c:v>42123</c:v>
                </c:pt>
                <c:pt idx="559">
                  <c:v>42124</c:v>
                </c:pt>
                <c:pt idx="560">
                  <c:v>42125</c:v>
                </c:pt>
                <c:pt idx="561">
                  <c:v>42128</c:v>
                </c:pt>
                <c:pt idx="562">
                  <c:v>42129</c:v>
                </c:pt>
                <c:pt idx="563">
                  <c:v>42130</c:v>
                </c:pt>
                <c:pt idx="564">
                  <c:v>42131</c:v>
                </c:pt>
                <c:pt idx="565">
                  <c:v>42132</c:v>
                </c:pt>
                <c:pt idx="566">
                  <c:v>42135</c:v>
                </c:pt>
                <c:pt idx="567">
                  <c:v>42136</c:v>
                </c:pt>
                <c:pt idx="568">
                  <c:v>42137</c:v>
                </c:pt>
                <c:pt idx="569">
                  <c:v>42138</c:v>
                </c:pt>
                <c:pt idx="570">
                  <c:v>42139</c:v>
                </c:pt>
                <c:pt idx="571">
                  <c:v>42142</c:v>
                </c:pt>
                <c:pt idx="572">
                  <c:v>42143</c:v>
                </c:pt>
                <c:pt idx="573">
                  <c:v>42144</c:v>
                </c:pt>
                <c:pt idx="574">
                  <c:v>42145</c:v>
                </c:pt>
                <c:pt idx="575">
                  <c:v>42146</c:v>
                </c:pt>
                <c:pt idx="576">
                  <c:v>42150</c:v>
                </c:pt>
                <c:pt idx="577">
                  <c:v>42151</c:v>
                </c:pt>
                <c:pt idx="578">
                  <c:v>42152</c:v>
                </c:pt>
                <c:pt idx="579">
                  <c:v>42153</c:v>
                </c:pt>
                <c:pt idx="580">
                  <c:v>42156</c:v>
                </c:pt>
                <c:pt idx="581">
                  <c:v>42157</c:v>
                </c:pt>
                <c:pt idx="582">
                  <c:v>42158</c:v>
                </c:pt>
                <c:pt idx="583">
                  <c:v>42159</c:v>
                </c:pt>
                <c:pt idx="584">
                  <c:v>42160</c:v>
                </c:pt>
                <c:pt idx="585">
                  <c:v>42163</c:v>
                </c:pt>
                <c:pt idx="586">
                  <c:v>42164</c:v>
                </c:pt>
                <c:pt idx="587">
                  <c:v>42165</c:v>
                </c:pt>
                <c:pt idx="588">
                  <c:v>42166</c:v>
                </c:pt>
                <c:pt idx="589">
                  <c:v>42167</c:v>
                </c:pt>
                <c:pt idx="590">
                  <c:v>42170</c:v>
                </c:pt>
                <c:pt idx="591">
                  <c:v>42171</c:v>
                </c:pt>
                <c:pt idx="592">
                  <c:v>42172</c:v>
                </c:pt>
                <c:pt idx="593">
                  <c:v>42173</c:v>
                </c:pt>
                <c:pt idx="594">
                  <c:v>42174</c:v>
                </c:pt>
                <c:pt idx="595">
                  <c:v>42177</c:v>
                </c:pt>
                <c:pt idx="596">
                  <c:v>42178</c:v>
                </c:pt>
                <c:pt idx="597">
                  <c:v>42179</c:v>
                </c:pt>
                <c:pt idx="598">
                  <c:v>42180</c:v>
                </c:pt>
                <c:pt idx="599">
                  <c:v>42181</c:v>
                </c:pt>
                <c:pt idx="600">
                  <c:v>42184</c:v>
                </c:pt>
                <c:pt idx="601">
                  <c:v>42185</c:v>
                </c:pt>
                <c:pt idx="602">
                  <c:v>42186</c:v>
                </c:pt>
                <c:pt idx="603">
                  <c:v>42187</c:v>
                </c:pt>
                <c:pt idx="604">
                  <c:v>42191</c:v>
                </c:pt>
                <c:pt idx="605">
                  <c:v>42192</c:v>
                </c:pt>
                <c:pt idx="606">
                  <c:v>42193</c:v>
                </c:pt>
                <c:pt idx="607">
                  <c:v>42194</c:v>
                </c:pt>
                <c:pt idx="608">
                  <c:v>42195</c:v>
                </c:pt>
                <c:pt idx="609">
                  <c:v>42198</c:v>
                </c:pt>
                <c:pt idx="610">
                  <c:v>42199</c:v>
                </c:pt>
                <c:pt idx="611">
                  <c:v>42200</c:v>
                </c:pt>
                <c:pt idx="612">
                  <c:v>42201</c:v>
                </c:pt>
                <c:pt idx="613">
                  <c:v>42202</c:v>
                </c:pt>
                <c:pt idx="614">
                  <c:v>42205</c:v>
                </c:pt>
                <c:pt idx="615">
                  <c:v>42206</c:v>
                </c:pt>
                <c:pt idx="616">
                  <c:v>42207</c:v>
                </c:pt>
                <c:pt idx="617">
                  <c:v>42208</c:v>
                </c:pt>
                <c:pt idx="618">
                  <c:v>42209</c:v>
                </c:pt>
                <c:pt idx="619">
                  <c:v>42212</c:v>
                </c:pt>
                <c:pt idx="620">
                  <c:v>42213</c:v>
                </c:pt>
                <c:pt idx="621">
                  <c:v>42214</c:v>
                </c:pt>
                <c:pt idx="622">
                  <c:v>42215</c:v>
                </c:pt>
                <c:pt idx="623">
                  <c:v>42216</c:v>
                </c:pt>
                <c:pt idx="624">
                  <c:v>42219</c:v>
                </c:pt>
                <c:pt idx="625">
                  <c:v>42220</c:v>
                </c:pt>
                <c:pt idx="626">
                  <c:v>42221</c:v>
                </c:pt>
                <c:pt idx="627">
                  <c:v>42222</c:v>
                </c:pt>
                <c:pt idx="628">
                  <c:v>42223</c:v>
                </c:pt>
                <c:pt idx="629">
                  <c:v>42226</c:v>
                </c:pt>
                <c:pt idx="630">
                  <c:v>42227</c:v>
                </c:pt>
                <c:pt idx="631">
                  <c:v>42228</c:v>
                </c:pt>
                <c:pt idx="632">
                  <c:v>42229</c:v>
                </c:pt>
                <c:pt idx="633">
                  <c:v>42230</c:v>
                </c:pt>
                <c:pt idx="634">
                  <c:v>42233</c:v>
                </c:pt>
                <c:pt idx="635">
                  <c:v>42234</c:v>
                </c:pt>
                <c:pt idx="636">
                  <c:v>42235</c:v>
                </c:pt>
                <c:pt idx="637">
                  <c:v>42236</c:v>
                </c:pt>
                <c:pt idx="638">
                  <c:v>42237</c:v>
                </c:pt>
                <c:pt idx="639">
                  <c:v>42240</c:v>
                </c:pt>
                <c:pt idx="640">
                  <c:v>42241</c:v>
                </c:pt>
                <c:pt idx="641">
                  <c:v>42242</c:v>
                </c:pt>
                <c:pt idx="642">
                  <c:v>42243</c:v>
                </c:pt>
                <c:pt idx="643">
                  <c:v>42244</c:v>
                </c:pt>
                <c:pt idx="644">
                  <c:v>42247</c:v>
                </c:pt>
                <c:pt idx="645">
                  <c:v>42248</c:v>
                </c:pt>
                <c:pt idx="646">
                  <c:v>42249</c:v>
                </c:pt>
                <c:pt idx="647">
                  <c:v>42250</c:v>
                </c:pt>
                <c:pt idx="648">
                  <c:v>42251</c:v>
                </c:pt>
                <c:pt idx="649">
                  <c:v>42255</c:v>
                </c:pt>
                <c:pt idx="650">
                  <c:v>42256</c:v>
                </c:pt>
                <c:pt idx="651">
                  <c:v>42257</c:v>
                </c:pt>
                <c:pt idx="652">
                  <c:v>42258</c:v>
                </c:pt>
                <c:pt idx="653">
                  <c:v>42261</c:v>
                </c:pt>
                <c:pt idx="654">
                  <c:v>42262</c:v>
                </c:pt>
                <c:pt idx="655">
                  <c:v>42263</c:v>
                </c:pt>
                <c:pt idx="656">
                  <c:v>42264</c:v>
                </c:pt>
                <c:pt idx="657">
                  <c:v>42265</c:v>
                </c:pt>
                <c:pt idx="658">
                  <c:v>42268</c:v>
                </c:pt>
                <c:pt idx="659">
                  <c:v>42269</c:v>
                </c:pt>
                <c:pt idx="660">
                  <c:v>42270</c:v>
                </c:pt>
                <c:pt idx="661">
                  <c:v>42271</c:v>
                </c:pt>
                <c:pt idx="662">
                  <c:v>42272</c:v>
                </c:pt>
                <c:pt idx="663">
                  <c:v>42275</c:v>
                </c:pt>
                <c:pt idx="664">
                  <c:v>42276</c:v>
                </c:pt>
                <c:pt idx="665">
                  <c:v>42277</c:v>
                </c:pt>
                <c:pt idx="666">
                  <c:v>42278</c:v>
                </c:pt>
                <c:pt idx="667">
                  <c:v>42279</c:v>
                </c:pt>
                <c:pt idx="668">
                  <c:v>42282</c:v>
                </c:pt>
                <c:pt idx="669">
                  <c:v>42283</c:v>
                </c:pt>
                <c:pt idx="670">
                  <c:v>42284</c:v>
                </c:pt>
                <c:pt idx="671">
                  <c:v>42285</c:v>
                </c:pt>
                <c:pt idx="672">
                  <c:v>42286</c:v>
                </c:pt>
                <c:pt idx="673">
                  <c:v>42289</c:v>
                </c:pt>
                <c:pt idx="674">
                  <c:v>42290</c:v>
                </c:pt>
                <c:pt idx="675">
                  <c:v>42291</c:v>
                </c:pt>
                <c:pt idx="676">
                  <c:v>42292</c:v>
                </c:pt>
                <c:pt idx="677">
                  <c:v>42293</c:v>
                </c:pt>
                <c:pt idx="678">
                  <c:v>42296</c:v>
                </c:pt>
                <c:pt idx="679">
                  <c:v>42297</c:v>
                </c:pt>
                <c:pt idx="680">
                  <c:v>42298</c:v>
                </c:pt>
                <c:pt idx="681">
                  <c:v>42299</c:v>
                </c:pt>
                <c:pt idx="682">
                  <c:v>42300</c:v>
                </c:pt>
                <c:pt idx="683">
                  <c:v>42303</c:v>
                </c:pt>
                <c:pt idx="684">
                  <c:v>42304</c:v>
                </c:pt>
                <c:pt idx="685">
                  <c:v>42305</c:v>
                </c:pt>
                <c:pt idx="686">
                  <c:v>42306</c:v>
                </c:pt>
                <c:pt idx="687">
                  <c:v>42307</c:v>
                </c:pt>
                <c:pt idx="688">
                  <c:v>42310</c:v>
                </c:pt>
                <c:pt idx="689">
                  <c:v>42311</c:v>
                </c:pt>
                <c:pt idx="690">
                  <c:v>42312</c:v>
                </c:pt>
                <c:pt idx="691">
                  <c:v>42313</c:v>
                </c:pt>
                <c:pt idx="692">
                  <c:v>42314</c:v>
                </c:pt>
                <c:pt idx="693">
                  <c:v>42317</c:v>
                </c:pt>
                <c:pt idx="694">
                  <c:v>42318</c:v>
                </c:pt>
                <c:pt idx="695">
                  <c:v>42319</c:v>
                </c:pt>
                <c:pt idx="696">
                  <c:v>42320</c:v>
                </c:pt>
                <c:pt idx="697">
                  <c:v>42321</c:v>
                </c:pt>
                <c:pt idx="698">
                  <c:v>42324</c:v>
                </c:pt>
                <c:pt idx="699">
                  <c:v>42325</c:v>
                </c:pt>
                <c:pt idx="700">
                  <c:v>42326</c:v>
                </c:pt>
                <c:pt idx="701">
                  <c:v>42327</c:v>
                </c:pt>
                <c:pt idx="702">
                  <c:v>42328</c:v>
                </c:pt>
                <c:pt idx="703">
                  <c:v>42331</c:v>
                </c:pt>
                <c:pt idx="704">
                  <c:v>42332</c:v>
                </c:pt>
                <c:pt idx="705">
                  <c:v>42333</c:v>
                </c:pt>
                <c:pt idx="706">
                  <c:v>42335</c:v>
                </c:pt>
                <c:pt idx="707">
                  <c:v>42338</c:v>
                </c:pt>
                <c:pt idx="708">
                  <c:v>42339</c:v>
                </c:pt>
                <c:pt idx="709">
                  <c:v>42340</c:v>
                </c:pt>
                <c:pt idx="710">
                  <c:v>42341</c:v>
                </c:pt>
                <c:pt idx="711">
                  <c:v>42342</c:v>
                </c:pt>
                <c:pt idx="712">
                  <c:v>42345</c:v>
                </c:pt>
                <c:pt idx="713">
                  <c:v>42346</c:v>
                </c:pt>
                <c:pt idx="714">
                  <c:v>42347</c:v>
                </c:pt>
                <c:pt idx="715">
                  <c:v>42348</c:v>
                </c:pt>
                <c:pt idx="716">
                  <c:v>42349</c:v>
                </c:pt>
                <c:pt idx="717">
                  <c:v>42352</c:v>
                </c:pt>
                <c:pt idx="718">
                  <c:v>42353</c:v>
                </c:pt>
                <c:pt idx="719">
                  <c:v>42354</c:v>
                </c:pt>
                <c:pt idx="720">
                  <c:v>42355</c:v>
                </c:pt>
                <c:pt idx="721">
                  <c:v>42356</c:v>
                </c:pt>
                <c:pt idx="722">
                  <c:v>42359</c:v>
                </c:pt>
                <c:pt idx="723">
                  <c:v>42360</c:v>
                </c:pt>
                <c:pt idx="724">
                  <c:v>42361</c:v>
                </c:pt>
                <c:pt idx="725">
                  <c:v>42362</c:v>
                </c:pt>
                <c:pt idx="726">
                  <c:v>42366</c:v>
                </c:pt>
                <c:pt idx="727">
                  <c:v>42367</c:v>
                </c:pt>
                <c:pt idx="728">
                  <c:v>42368</c:v>
                </c:pt>
                <c:pt idx="729">
                  <c:v>42369</c:v>
                </c:pt>
                <c:pt idx="730">
                  <c:v>42373</c:v>
                </c:pt>
                <c:pt idx="731">
                  <c:v>42374</c:v>
                </c:pt>
                <c:pt idx="732">
                  <c:v>42375</c:v>
                </c:pt>
                <c:pt idx="733">
                  <c:v>42376</c:v>
                </c:pt>
                <c:pt idx="734">
                  <c:v>42377</c:v>
                </c:pt>
                <c:pt idx="735">
                  <c:v>42380</c:v>
                </c:pt>
                <c:pt idx="736">
                  <c:v>42381</c:v>
                </c:pt>
                <c:pt idx="737">
                  <c:v>42382</c:v>
                </c:pt>
                <c:pt idx="738">
                  <c:v>42383</c:v>
                </c:pt>
                <c:pt idx="739">
                  <c:v>42384</c:v>
                </c:pt>
                <c:pt idx="740">
                  <c:v>42388</c:v>
                </c:pt>
                <c:pt idx="741">
                  <c:v>42389</c:v>
                </c:pt>
                <c:pt idx="742">
                  <c:v>42390</c:v>
                </c:pt>
                <c:pt idx="743">
                  <c:v>42391</c:v>
                </c:pt>
                <c:pt idx="744">
                  <c:v>42394</c:v>
                </c:pt>
                <c:pt idx="745">
                  <c:v>42395</c:v>
                </c:pt>
                <c:pt idx="746">
                  <c:v>42396</c:v>
                </c:pt>
                <c:pt idx="747">
                  <c:v>42397</c:v>
                </c:pt>
                <c:pt idx="748">
                  <c:v>42398</c:v>
                </c:pt>
                <c:pt idx="749">
                  <c:v>42401</c:v>
                </c:pt>
                <c:pt idx="750">
                  <c:v>42402</c:v>
                </c:pt>
                <c:pt idx="751">
                  <c:v>42403</c:v>
                </c:pt>
                <c:pt idx="752">
                  <c:v>42404</c:v>
                </c:pt>
                <c:pt idx="753">
                  <c:v>42405</c:v>
                </c:pt>
                <c:pt idx="754">
                  <c:v>42408</c:v>
                </c:pt>
                <c:pt idx="755">
                  <c:v>42409</c:v>
                </c:pt>
                <c:pt idx="756">
                  <c:v>42410</c:v>
                </c:pt>
                <c:pt idx="757">
                  <c:v>42411</c:v>
                </c:pt>
                <c:pt idx="758">
                  <c:v>42412</c:v>
                </c:pt>
                <c:pt idx="759">
                  <c:v>42416</c:v>
                </c:pt>
                <c:pt idx="760">
                  <c:v>42417</c:v>
                </c:pt>
                <c:pt idx="761">
                  <c:v>42418</c:v>
                </c:pt>
                <c:pt idx="762">
                  <c:v>42419</c:v>
                </c:pt>
                <c:pt idx="763">
                  <c:v>42422</c:v>
                </c:pt>
                <c:pt idx="764">
                  <c:v>42423</c:v>
                </c:pt>
                <c:pt idx="765">
                  <c:v>42424</c:v>
                </c:pt>
                <c:pt idx="766">
                  <c:v>42425</c:v>
                </c:pt>
                <c:pt idx="767">
                  <c:v>42426</c:v>
                </c:pt>
                <c:pt idx="768">
                  <c:v>42429</c:v>
                </c:pt>
                <c:pt idx="769">
                  <c:v>42430</c:v>
                </c:pt>
                <c:pt idx="770">
                  <c:v>42431</c:v>
                </c:pt>
                <c:pt idx="771">
                  <c:v>42432</c:v>
                </c:pt>
                <c:pt idx="772">
                  <c:v>42433</c:v>
                </c:pt>
                <c:pt idx="773">
                  <c:v>42436</c:v>
                </c:pt>
                <c:pt idx="774">
                  <c:v>42437</c:v>
                </c:pt>
                <c:pt idx="775">
                  <c:v>42438</c:v>
                </c:pt>
                <c:pt idx="776">
                  <c:v>42439</c:v>
                </c:pt>
                <c:pt idx="777">
                  <c:v>42440</c:v>
                </c:pt>
                <c:pt idx="778">
                  <c:v>42443</c:v>
                </c:pt>
                <c:pt idx="779">
                  <c:v>42444</c:v>
                </c:pt>
                <c:pt idx="780">
                  <c:v>42445</c:v>
                </c:pt>
                <c:pt idx="781">
                  <c:v>42446</c:v>
                </c:pt>
                <c:pt idx="782">
                  <c:v>42447</c:v>
                </c:pt>
                <c:pt idx="783">
                  <c:v>42450</c:v>
                </c:pt>
                <c:pt idx="784">
                  <c:v>42451</c:v>
                </c:pt>
                <c:pt idx="785">
                  <c:v>42452</c:v>
                </c:pt>
                <c:pt idx="786">
                  <c:v>42453</c:v>
                </c:pt>
                <c:pt idx="787">
                  <c:v>42457</c:v>
                </c:pt>
                <c:pt idx="788">
                  <c:v>42458</c:v>
                </c:pt>
                <c:pt idx="789">
                  <c:v>42459</c:v>
                </c:pt>
                <c:pt idx="790">
                  <c:v>42460</c:v>
                </c:pt>
                <c:pt idx="791">
                  <c:v>42461</c:v>
                </c:pt>
                <c:pt idx="792">
                  <c:v>42464</c:v>
                </c:pt>
                <c:pt idx="793">
                  <c:v>42465</c:v>
                </c:pt>
                <c:pt idx="794">
                  <c:v>42466</c:v>
                </c:pt>
                <c:pt idx="795">
                  <c:v>42467</c:v>
                </c:pt>
                <c:pt idx="796">
                  <c:v>42468</c:v>
                </c:pt>
                <c:pt idx="797">
                  <c:v>42471</c:v>
                </c:pt>
                <c:pt idx="798">
                  <c:v>42472</c:v>
                </c:pt>
                <c:pt idx="799">
                  <c:v>42473</c:v>
                </c:pt>
                <c:pt idx="800">
                  <c:v>42474</c:v>
                </c:pt>
                <c:pt idx="801">
                  <c:v>42475</c:v>
                </c:pt>
                <c:pt idx="802">
                  <c:v>42478</c:v>
                </c:pt>
                <c:pt idx="803">
                  <c:v>42479</c:v>
                </c:pt>
                <c:pt idx="804">
                  <c:v>42480</c:v>
                </c:pt>
                <c:pt idx="805">
                  <c:v>42481</c:v>
                </c:pt>
                <c:pt idx="806">
                  <c:v>42482</c:v>
                </c:pt>
                <c:pt idx="807">
                  <c:v>42485</c:v>
                </c:pt>
                <c:pt idx="808">
                  <c:v>42486</c:v>
                </c:pt>
                <c:pt idx="809">
                  <c:v>42487</c:v>
                </c:pt>
                <c:pt idx="810">
                  <c:v>42488</c:v>
                </c:pt>
                <c:pt idx="811">
                  <c:v>42489</c:v>
                </c:pt>
                <c:pt idx="812">
                  <c:v>42492</c:v>
                </c:pt>
                <c:pt idx="813">
                  <c:v>42493</c:v>
                </c:pt>
                <c:pt idx="814">
                  <c:v>42494</c:v>
                </c:pt>
                <c:pt idx="815">
                  <c:v>42495</c:v>
                </c:pt>
                <c:pt idx="816">
                  <c:v>42496</c:v>
                </c:pt>
                <c:pt idx="817">
                  <c:v>42499</c:v>
                </c:pt>
                <c:pt idx="818">
                  <c:v>42500</c:v>
                </c:pt>
                <c:pt idx="819">
                  <c:v>42501</c:v>
                </c:pt>
                <c:pt idx="820">
                  <c:v>42502</c:v>
                </c:pt>
                <c:pt idx="821">
                  <c:v>42503</c:v>
                </c:pt>
                <c:pt idx="822">
                  <c:v>42506</c:v>
                </c:pt>
                <c:pt idx="823">
                  <c:v>42507</c:v>
                </c:pt>
                <c:pt idx="824">
                  <c:v>42508</c:v>
                </c:pt>
                <c:pt idx="825">
                  <c:v>42509</c:v>
                </c:pt>
                <c:pt idx="826">
                  <c:v>42510</c:v>
                </c:pt>
                <c:pt idx="827">
                  <c:v>42513</c:v>
                </c:pt>
                <c:pt idx="828">
                  <c:v>42514</c:v>
                </c:pt>
                <c:pt idx="829">
                  <c:v>42515</c:v>
                </c:pt>
                <c:pt idx="830">
                  <c:v>42516</c:v>
                </c:pt>
                <c:pt idx="831">
                  <c:v>42517</c:v>
                </c:pt>
                <c:pt idx="832">
                  <c:v>42521</c:v>
                </c:pt>
                <c:pt idx="833">
                  <c:v>42522</c:v>
                </c:pt>
                <c:pt idx="834">
                  <c:v>42523</c:v>
                </c:pt>
                <c:pt idx="835">
                  <c:v>42524</c:v>
                </c:pt>
                <c:pt idx="836">
                  <c:v>42527</c:v>
                </c:pt>
                <c:pt idx="837">
                  <c:v>42528</c:v>
                </c:pt>
                <c:pt idx="838">
                  <c:v>42529</c:v>
                </c:pt>
                <c:pt idx="839">
                  <c:v>42530</c:v>
                </c:pt>
                <c:pt idx="840">
                  <c:v>42531</c:v>
                </c:pt>
                <c:pt idx="841">
                  <c:v>42534</c:v>
                </c:pt>
                <c:pt idx="842">
                  <c:v>42535</c:v>
                </c:pt>
                <c:pt idx="843">
                  <c:v>42536</c:v>
                </c:pt>
                <c:pt idx="844">
                  <c:v>42537</c:v>
                </c:pt>
                <c:pt idx="845">
                  <c:v>42538</c:v>
                </c:pt>
                <c:pt idx="846">
                  <c:v>42541</c:v>
                </c:pt>
                <c:pt idx="847">
                  <c:v>42542</c:v>
                </c:pt>
                <c:pt idx="848">
                  <c:v>42543</c:v>
                </c:pt>
                <c:pt idx="849">
                  <c:v>42544</c:v>
                </c:pt>
                <c:pt idx="850">
                  <c:v>42545</c:v>
                </c:pt>
                <c:pt idx="851">
                  <c:v>42548</c:v>
                </c:pt>
                <c:pt idx="852">
                  <c:v>42549</c:v>
                </c:pt>
                <c:pt idx="853">
                  <c:v>42550</c:v>
                </c:pt>
                <c:pt idx="854">
                  <c:v>42551</c:v>
                </c:pt>
                <c:pt idx="855">
                  <c:v>42552</c:v>
                </c:pt>
                <c:pt idx="856">
                  <c:v>42556</c:v>
                </c:pt>
                <c:pt idx="857">
                  <c:v>42557</c:v>
                </c:pt>
                <c:pt idx="858">
                  <c:v>42558</c:v>
                </c:pt>
                <c:pt idx="859">
                  <c:v>42559</c:v>
                </c:pt>
                <c:pt idx="860">
                  <c:v>42562</c:v>
                </c:pt>
                <c:pt idx="861">
                  <c:v>42563</c:v>
                </c:pt>
                <c:pt idx="862">
                  <c:v>42564</c:v>
                </c:pt>
                <c:pt idx="863">
                  <c:v>42565</c:v>
                </c:pt>
                <c:pt idx="864">
                  <c:v>42566</c:v>
                </c:pt>
                <c:pt idx="865">
                  <c:v>42569</c:v>
                </c:pt>
                <c:pt idx="866">
                  <c:v>42570</c:v>
                </c:pt>
                <c:pt idx="867">
                  <c:v>42571</c:v>
                </c:pt>
                <c:pt idx="868">
                  <c:v>42572</c:v>
                </c:pt>
                <c:pt idx="869">
                  <c:v>42573</c:v>
                </c:pt>
                <c:pt idx="870">
                  <c:v>42576</c:v>
                </c:pt>
                <c:pt idx="871">
                  <c:v>42577</c:v>
                </c:pt>
                <c:pt idx="872">
                  <c:v>42578</c:v>
                </c:pt>
                <c:pt idx="873">
                  <c:v>42579</c:v>
                </c:pt>
                <c:pt idx="874">
                  <c:v>42580</c:v>
                </c:pt>
                <c:pt idx="875">
                  <c:v>42583</c:v>
                </c:pt>
                <c:pt idx="876">
                  <c:v>42584</c:v>
                </c:pt>
                <c:pt idx="877">
                  <c:v>42585</c:v>
                </c:pt>
                <c:pt idx="878">
                  <c:v>42586</c:v>
                </c:pt>
                <c:pt idx="879">
                  <c:v>42587</c:v>
                </c:pt>
                <c:pt idx="880">
                  <c:v>42590</c:v>
                </c:pt>
                <c:pt idx="881">
                  <c:v>42591</c:v>
                </c:pt>
                <c:pt idx="882">
                  <c:v>42592</c:v>
                </c:pt>
                <c:pt idx="883">
                  <c:v>42593</c:v>
                </c:pt>
                <c:pt idx="884">
                  <c:v>42594</c:v>
                </c:pt>
                <c:pt idx="885">
                  <c:v>42597</c:v>
                </c:pt>
                <c:pt idx="886">
                  <c:v>42598</c:v>
                </c:pt>
                <c:pt idx="887">
                  <c:v>42599</c:v>
                </c:pt>
                <c:pt idx="888">
                  <c:v>42600</c:v>
                </c:pt>
                <c:pt idx="889">
                  <c:v>42601</c:v>
                </c:pt>
                <c:pt idx="890">
                  <c:v>42604</c:v>
                </c:pt>
                <c:pt idx="891">
                  <c:v>42605</c:v>
                </c:pt>
                <c:pt idx="892">
                  <c:v>42606</c:v>
                </c:pt>
                <c:pt idx="893">
                  <c:v>42607</c:v>
                </c:pt>
                <c:pt idx="894">
                  <c:v>42608</c:v>
                </c:pt>
                <c:pt idx="895">
                  <c:v>42611</c:v>
                </c:pt>
                <c:pt idx="896">
                  <c:v>42612</c:v>
                </c:pt>
                <c:pt idx="897">
                  <c:v>42613</c:v>
                </c:pt>
                <c:pt idx="898">
                  <c:v>42614</c:v>
                </c:pt>
                <c:pt idx="899">
                  <c:v>42615</c:v>
                </c:pt>
                <c:pt idx="900">
                  <c:v>42619</c:v>
                </c:pt>
                <c:pt idx="901">
                  <c:v>42620</c:v>
                </c:pt>
                <c:pt idx="902">
                  <c:v>42621</c:v>
                </c:pt>
                <c:pt idx="903">
                  <c:v>42622</c:v>
                </c:pt>
                <c:pt idx="904">
                  <c:v>42625</c:v>
                </c:pt>
                <c:pt idx="905">
                  <c:v>42626</c:v>
                </c:pt>
                <c:pt idx="906">
                  <c:v>42627</c:v>
                </c:pt>
                <c:pt idx="907">
                  <c:v>42628</c:v>
                </c:pt>
                <c:pt idx="908">
                  <c:v>42629</c:v>
                </c:pt>
                <c:pt idx="909">
                  <c:v>42632</c:v>
                </c:pt>
                <c:pt idx="910">
                  <c:v>42633</c:v>
                </c:pt>
                <c:pt idx="911">
                  <c:v>42634</c:v>
                </c:pt>
                <c:pt idx="912">
                  <c:v>42635</c:v>
                </c:pt>
                <c:pt idx="913">
                  <c:v>42636</c:v>
                </c:pt>
                <c:pt idx="914">
                  <c:v>42639</c:v>
                </c:pt>
                <c:pt idx="915">
                  <c:v>42640</c:v>
                </c:pt>
                <c:pt idx="916">
                  <c:v>42641</c:v>
                </c:pt>
                <c:pt idx="917">
                  <c:v>42642</c:v>
                </c:pt>
                <c:pt idx="918">
                  <c:v>42643</c:v>
                </c:pt>
                <c:pt idx="919">
                  <c:v>42646</c:v>
                </c:pt>
                <c:pt idx="920">
                  <c:v>42647</c:v>
                </c:pt>
                <c:pt idx="921">
                  <c:v>42648</c:v>
                </c:pt>
                <c:pt idx="922">
                  <c:v>42649</c:v>
                </c:pt>
                <c:pt idx="923">
                  <c:v>42650</c:v>
                </c:pt>
                <c:pt idx="924">
                  <c:v>42653</c:v>
                </c:pt>
                <c:pt idx="925">
                  <c:v>42654</c:v>
                </c:pt>
                <c:pt idx="926">
                  <c:v>42655</c:v>
                </c:pt>
                <c:pt idx="927">
                  <c:v>42656</c:v>
                </c:pt>
                <c:pt idx="928">
                  <c:v>42657</c:v>
                </c:pt>
                <c:pt idx="929">
                  <c:v>42660</c:v>
                </c:pt>
                <c:pt idx="930">
                  <c:v>42661</c:v>
                </c:pt>
                <c:pt idx="931">
                  <c:v>42662</c:v>
                </c:pt>
                <c:pt idx="932">
                  <c:v>42663</c:v>
                </c:pt>
                <c:pt idx="933">
                  <c:v>42664</c:v>
                </c:pt>
                <c:pt idx="934">
                  <c:v>42667</c:v>
                </c:pt>
                <c:pt idx="935">
                  <c:v>42668</c:v>
                </c:pt>
                <c:pt idx="936">
                  <c:v>42669</c:v>
                </c:pt>
                <c:pt idx="937">
                  <c:v>42670</c:v>
                </c:pt>
                <c:pt idx="938">
                  <c:v>42671</c:v>
                </c:pt>
                <c:pt idx="939">
                  <c:v>42674</c:v>
                </c:pt>
                <c:pt idx="940">
                  <c:v>42675</c:v>
                </c:pt>
                <c:pt idx="941">
                  <c:v>42676</c:v>
                </c:pt>
                <c:pt idx="942">
                  <c:v>42677</c:v>
                </c:pt>
                <c:pt idx="943">
                  <c:v>42678</c:v>
                </c:pt>
                <c:pt idx="944">
                  <c:v>42681</c:v>
                </c:pt>
                <c:pt idx="945">
                  <c:v>42682</c:v>
                </c:pt>
                <c:pt idx="946">
                  <c:v>42683</c:v>
                </c:pt>
                <c:pt idx="947">
                  <c:v>42684</c:v>
                </c:pt>
                <c:pt idx="948">
                  <c:v>42685</c:v>
                </c:pt>
                <c:pt idx="949">
                  <c:v>42688</c:v>
                </c:pt>
                <c:pt idx="950">
                  <c:v>42689</c:v>
                </c:pt>
                <c:pt idx="951">
                  <c:v>42690</c:v>
                </c:pt>
                <c:pt idx="952">
                  <c:v>42691</c:v>
                </c:pt>
                <c:pt idx="953">
                  <c:v>42692</c:v>
                </c:pt>
                <c:pt idx="954">
                  <c:v>42695</c:v>
                </c:pt>
                <c:pt idx="955">
                  <c:v>42696</c:v>
                </c:pt>
                <c:pt idx="956">
                  <c:v>42697</c:v>
                </c:pt>
                <c:pt idx="957">
                  <c:v>42699</c:v>
                </c:pt>
                <c:pt idx="958">
                  <c:v>42702</c:v>
                </c:pt>
                <c:pt idx="959">
                  <c:v>42703</c:v>
                </c:pt>
                <c:pt idx="960">
                  <c:v>42704</c:v>
                </c:pt>
                <c:pt idx="961">
                  <c:v>42705</c:v>
                </c:pt>
                <c:pt idx="962">
                  <c:v>42706</c:v>
                </c:pt>
                <c:pt idx="963">
                  <c:v>42709</c:v>
                </c:pt>
                <c:pt idx="964">
                  <c:v>42710</c:v>
                </c:pt>
                <c:pt idx="965">
                  <c:v>42711</c:v>
                </c:pt>
                <c:pt idx="966">
                  <c:v>42712</c:v>
                </c:pt>
                <c:pt idx="967">
                  <c:v>42713</c:v>
                </c:pt>
                <c:pt idx="968">
                  <c:v>42716</c:v>
                </c:pt>
                <c:pt idx="969">
                  <c:v>42717</c:v>
                </c:pt>
                <c:pt idx="970">
                  <c:v>42718</c:v>
                </c:pt>
                <c:pt idx="971">
                  <c:v>42719</c:v>
                </c:pt>
                <c:pt idx="972">
                  <c:v>42720</c:v>
                </c:pt>
                <c:pt idx="973">
                  <c:v>42723</c:v>
                </c:pt>
                <c:pt idx="974">
                  <c:v>42724</c:v>
                </c:pt>
                <c:pt idx="975">
                  <c:v>42725</c:v>
                </c:pt>
                <c:pt idx="976">
                  <c:v>42726</c:v>
                </c:pt>
                <c:pt idx="977">
                  <c:v>42727</c:v>
                </c:pt>
                <c:pt idx="978">
                  <c:v>42731</c:v>
                </c:pt>
                <c:pt idx="979">
                  <c:v>42732</c:v>
                </c:pt>
                <c:pt idx="980">
                  <c:v>42733</c:v>
                </c:pt>
                <c:pt idx="981">
                  <c:v>42734</c:v>
                </c:pt>
                <c:pt idx="982">
                  <c:v>42738</c:v>
                </c:pt>
                <c:pt idx="983">
                  <c:v>42739</c:v>
                </c:pt>
                <c:pt idx="984">
                  <c:v>42740</c:v>
                </c:pt>
                <c:pt idx="985">
                  <c:v>42741</c:v>
                </c:pt>
                <c:pt idx="986">
                  <c:v>42744</c:v>
                </c:pt>
                <c:pt idx="987">
                  <c:v>42745</c:v>
                </c:pt>
                <c:pt idx="988">
                  <c:v>42746</c:v>
                </c:pt>
                <c:pt idx="989">
                  <c:v>42747</c:v>
                </c:pt>
                <c:pt idx="990">
                  <c:v>42748</c:v>
                </c:pt>
                <c:pt idx="991">
                  <c:v>42752</c:v>
                </c:pt>
                <c:pt idx="992">
                  <c:v>42753</c:v>
                </c:pt>
                <c:pt idx="993">
                  <c:v>42754</c:v>
                </c:pt>
                <c:pt idx="994">
                  <c:v>42755</c:v>
                </c:pt>
                <c:pt idx="995">
                  <c:v>42758</c:v>
                </c:pt>
                <c:pt idx="996">
                  <c:v>42759</c:v>
                </c:pt>
                <c:pt idx="997">
                  <c:v>42760</c:v>
                </c:pt>
                <c:pt idx="998">
                  <c:v>42761</c:v>
                </c:pt>
                <c:pt idx="999">
                  <c:v>42762</c:v>
                </c:pt>
                <c:pt idx="1000">
                  <c:v>42765</c:v>
                </c:pt>
                <c:pt idx="1001">
                  <c:v>42766</c:v>
                </c:pt>
                <c:pt idx="1002">
                  <c:v>42767</c:v>
                </c:pt>
                <c:pt idx="1003">
                  <c:v>42768</c:v>
                </c:pt>
                <c:pt idx="1004">
                  <c:v>42769</c:v>
                </c:pt>
                <c:pt idx="1005">
                  <c:v>42772</c:v>
                </c:pt>
                <c:pt idx="1006">
                  <c:v>42773</c:v>
                </c:pt>
                <c:pt idx="1007">
                  <c:v>42774</c:v>
                </c:pt>
                <c:pt idx="1008">
                  <c:v>42775</c:v>
                </c:pt>
                <c:pt idx="1009">
                  <c:v>42776</c:v>
                </c:pt>
                <c:pt idx="1010">
                  <c:v>42779</c:v>
                </c:pt>
                <c:pt idx="1011">
                  <c:v>42780</c:v>
                </c:pt>
                <c:pt idx="1012">
                  <c:v>42781</c:v>
                </c:pt>
                <c:pt idx="1013">
                  <c:v>42782</c:v>
                </c:pt>
                <c:pt idx="1014">
                  <c:v>42783</c:v>
                </c:pt>
                <c:pt idx="1015">
                  <c:v>42787</c:v>
                </c:pt>
                <c:pt idx="1016">
                  <c:v>42788</c:v>
                </c:pt>
                <c:pt idx="1017">
                  <c:v>42789</c:v>
                </c:pt>
                <c:pt idx="1018">
                  <c:v>42790</c:v>
                </c:pt>
                <c:pt idx="1019">
                  <c:v>42793</c:v>
                </c:pt>
                <c:pt idx="1020">
                  <c:v>42794</c:v>
                </c:pt>
                <c:pt idx="1021">
                  <c:v>42795</c:v>
                </c:pt>
                <c:pt idx="1022">
                  <c:v>42796</c:v>
                </c:pt>
                <c:pt idx="1023">
                  <c:v>42797</c:v>
                </c:pt>
                <c:pt idx="1024">
                  <c:v>42800</c:v>
                </c:pt>
                <c:pt idx="1025">
                  <c:v>42801</c:v>
                </c:pt>
                <c:pt idx="1026">
                  <c:v>42802</c:v>
                </c:pt>
                <c:pt idx="1027">
                  <c:v>42803</c:v>
                </c:pt>
                <c:pt idx="1028">
                  <c:v>42804</c:v>
                </c:pt>
                <c:pt idx="1029">
                  <c:v>42807</c:v>
                </c:pt>
                <c:pt idx="1030">
                  <c:v>42808</c:v>
                </c:pt>
                <c:pt idx="1031">
                  <c:v>42809</c:v>
                </c:pt>
                <c:pt idx="1032">
                  <c:v>42810</c:v>
                </c:pt>
                <c:pt idx="1033">
                  <c:v>42811</c:v>
                </c:pt>
                <c:pt idx="1034">
                  <c:v>42814</c:v>
                </c:pt>
                <c:pt idx="1035">
                  <c:v>42815</c:v>
                </c:pt>
                <c:pt idx="1036">
                  <c:v>42816</c:v>
                </c:pt>
                <c:pt idx="1037">
                  <c:v>42817</c:v>
                </c:pt>
                <c:pt idx="1038">
                  <c:v>42818</c:v>
                </c:pt>
                <c:pt idx="1039">
                  <c:v>42821</c:v>
                </c:pt>
                <c:pt idx="1040">
                  <c:v>42822</c:v>
                </c:pt>
                <c:pt idx="1041">
                  <c:v>42823</c:v>
                </c:pt>
                <c:pt idx="1042">
                  <c:v>42824</c:v>
                </c:pt>
                <c:pt idx="1043">
                  <c:v>42825</c:v>
                </c:pt>
                <c:pt idx="1044">
                  <c:v>42828</c:v>
                </c:pt>
                <c:pt idx="1045">
                  <c:v>42829</c:v>
                </c:pt>
                <c:pt idx="1046">
                  <c:v>42830</c:v>
                </c:pt>
                <c:pt idx="1047">
                  <c:v>42831</c:v>
                </c:pt>
                <c:pt idx="1048">
                  <c:v>42832</c:v>
                </c:pt>
                <c:pt idx="1049">
                  <c:v>42835</c:v>
                </c:pt>
                <c:pt idx="1050">
                  <c:v>42836</c:v>
                </c:pt>
                <c:pt idx="1051">
                  <c:v>42837</c:v>
                </c:pt>
                <c:pt idx="1052">
                  <c:v>42838</c:v>
                </c:pt>
                <c:pt idx="1053">
                  <c:v>42842</c:v>
                </c:pt>
                <c:pt idx="1054">
                  <c:v>42843</c:v>
                </c:pt>
                <c:pt idx="1055">
                  <c:v>42844</c:v>
                </c:pt>
                <c:pt idx="1056">
                  <c:v>42845</c:v>
                </c:pt>
                <c:pt idx="1057">
                  <c:v>42846</c:v>
                </c:pt>
                <c:pt idx="1058">
                  <c:v>42849</c:v>
                </c:pt>
                <c:pt idx="1059">
                  <c:v>42850</c:v>
                </c:pt>
                <c:pt idx="1060">
                  <c:v>42851</c:v>
                </c:pt>
                <c:pt idx="1061">
                  <c:v>42852</c:v>
                </c:pt>
                <c:pt idx="1062">
                  <c:v>42853</c:v>
                </c:pt>
                <c:pt idx="1063">
                  <c:v>42856</c:v>
                </c:pt>
                <c:pt idx="1064">
                  <c:v>42857</c:v>
                </c:pt>
                <c:pt idx="1065">
                  <c:v>42858</c:v>
                </c:pt>
                <c:pt idx="1066">
                  <c:v>42859</c:v>
                </c:pt>
                <c:pt idx="1067">
                  <c:v>42860</c:v>
                </c:pt>
                <c:pt idx="1068">
                  <c:v>42863</c:v>
                </c:pt>
                <c:pt idx="1069">
                  <c:v>42864</c:v>
                </c:pt>
                <c:pt idx="1070">
                  <c:v>42865</c:v>
                </c:pt>
                <c:pt idx="1071">
                  <c:v>42866</c:v>
                </c:pt>
                <c:pt idx="1072">
                  <c:v>42867</c:v>
                </c:pt>
                <c:pt idx="1073">
                  <c:v>42870</c:v>
                </c:pt>
                <c:pt idx="1074">
                  <c:v>42871</c:v>
                </c:pt>
                <c:pt idx="1075">
                  <c:v>42872</c:v>
                </c:pt>
                <c:pt idx="1076">
                  <c:v>42873</c:v>
                </c:pt>
                <c:pt idx="1077">
                  <c:v>42874</c:v>
                </c:pt>
                <c:pt idx="1078">
                  <c:v>42877</c:v>
                </c:pt>
                <c:pt idx="1079">
                  <c:v>42878</c:v>
                </c:pt>
                <c:pt idx="1080">
                  <c:v>42879</c:v>
                </c:pt>
                <c:pt idx="1081">
                  <c:v>42880</c:v>
                </c:pt>
                <c:pt idx="1082">
                  <c:v>42881</c:v>
                </c:pt>
                <c:pt idx="1083">
                  <c:v>42885</c:v>
                </c:pt>
                <c:pt idx="1084">
                  <c:v>42886</c:v>
                </c:pt>
                <c:pt idx="1085">
                  <c:v>42887</c:v>
                </c:pt>
                <c:pt idx="1086">
                  <c:v>42888</c:v>
                </c:pt>
                <c:pt idx="1087">
                  <c:v>42891</c:v>
                </c:pt>
                <c:pt idx="1088">
                  <c:v>42892</c:v>
                </c:pt>
                <c:pt idx="1089">
                  <c:v>42893</c:v>
                </c:pt>
                <c:pt idx="1090">
                  <c:v>42894</c:v>
                </c:pt>
                <c:pt idx="1091">
                  <c:v>42895</c:v>
                </c:pt>
                <c:pt idx="1092">
                  <c:v>42898</c:v>
                </c:pt>
                <c:pt idx="1093">
                  <c:v>42899</c:v>
                </c:pt>
                <c:pt idx="1094">
                  <c:v>42900</c:v>
                </c:pt>
                <c:pt idx="1095">
                  <c:v>42901</c:v>
                </c:pt>
                <c:pt idx="1096">
                  <c:v>42902</c:v>
                </c:pt>
                <c:pt idx="1097">
                  <c:v>42905</c:v>
                </c:pt>
                <c:pt idx="1098">
                  <c:v>42906</c:v>
                </c:pt>
                <c:pt idx="1099">
                  <c:v>42907</c:v>
                </c:pt>
                <c:pt idx="1100">
                  <c:v>42908</c:v>
                </c:pt>
                <c:pt idx="1101">
                  <c:v>42909</c:v>
                </c:pt>
                <c:pt idx="1102">
                  <c:v>42912</c:v>
                </c:pt>
                <c:pt idx="1103">
                  <c:v>42913</c:v>
                </c:pt>
                <c:pt idx="1104">
                  <c:v>42914</c:v>
                </c:pt>
                <c:pt idx="1105">
                  <c:v>42915</c:v>
                </c:pt>
                <c:pt idx="1106">
                  <c:v>42916</c:v>
                </c:pt>
                <c:pt idx="1107">
                  <c:v>42919</c:v>
                </c:pt>
                <c:pt idx="1108">
                  <c:v>42921</c:v>
                </c:pt>
                <c:pt idx="1109">
                  <c:v>42922</c:v>
                </c:pt>
                <c:pt idx="1110">
                  <c:v>42923</c:v>
                </c:pt>
                <c:pt idx="1111">
                  <c:v>42926</c:v>
                </c:pt>
                <c:pt idx="1112">
                  <c:v>42927</c:v>
                </c:pt>
                <c:pt idx="1113">
                  <c:v>42928</c:v>
                </c:pt>
                <c:pt idx="1114">
                  <c:v>42929</c:v>
                </c:pt>
                <c:pt idx="1115">
                  <c:v>42930</c:v>
                </c:pt>
                <c:pt idx="1116">
                  <c:v>42933</c:v>
                </c:pt>
                <c:pt idx="1117">
                  <c:v>42934</c:v>
                </c:pt>
                <c:pt idx="1118">
                  <c:v>42935</c:v>
                </c:pt>
                <c:pt idx="1119">
                  <c:v>42936</c:v>
                </c:pt>
                <c:pt idx="1120">
                  <c:v>42937</c:v>
                </c:pt>
                <c:pt idx="1121">
                  <c:v>42940</c:v>
                </c:pt>
                <c:pt idx="1122">
                  <c:v>42941</c:v>
                </c:pt>
                <c:pt idx="1123">
                  <c:v>42942</c:v>
                </c:pt>
                <c:pt idx="1124">
                  <c:v>42943</c:v>
                </c:pt>
                <c:pt idx="1125">
                  <c:v>42944</c:v>
                </c:pt>
                <c:pt idx="1126">
                  <c:v>42947</c:v>
                </c:pt>
                <c:pt idx="1127">
                  <c:v>42948</c:v>
                </c:pt>
                <c:pt idx="1128">
                  <c:v>42949</c:v>
                </c:pt>
                <c:pt idx="1129">
                  <c:v>42950</c:v>
                </c:pt>
                <c:pt idx="1130">
                  <c:v>42951</c:v>
                </c:pt>
                <c:pt idx="1131">
                  <c:v>42954</c:v>
                </c:pt>
                <c:pt idx="1132">
                  <c:v>42955</c:v>
                </c:pt>
                <c:pt idx="1133">
                  <c:v>42956</c:v>
                </c:pt>
                <c:pt idx="1134">
                  <c:v>42957</c:v>
                </c:pt>
                <c:pt idx="1135">
                  <c:v>42958</c:v>
                </c:pt>
                <c:pt idx="1136">
                  <c:v>42961</c:v>
                </c:pt>
                <c:pt idx="1137">
                  <c:v>42962</c:v>
                </c:pt>
                <c:pt idx="1138">
                  <c:v>42963</c:v>
                </c:pt>
                <c:pt idx="1139">
                  <c:v>42964</c:v>
                </c:pt>
                <c:pt idx="1140">
                  <c:v>42965</c:v>
                </c:pt>
                <c:pt idx="1141">
                  <c:v>42968</c:v>
                </c:pt>
                <c:pt idx="1142">
                  <c:v>42969</c:v>
                </c:pt>
                <c:pt idx="1143">
                  <c:v>42970</c:v>
                </c:pt>
                <c:pt idx="1144">
                  <c:v>42971</c:v>
                </c:pt>
                <c:pt idx="1145">
                  <c:v>42972</c:v>
                </c:pt>
                <c:pt idx="1146">
                  <c:v>42975</c:v>
                </c:pt>
                <c:pt idx="1147">
                  <c:v>42976</c:v>
                </c:pt>
                <c:pt idx="1148">
                  <c:v>42977</c:v>
                </c:pt>
                <c:pt idx="1149">
                  <c:v>42978</c:v>
                </c:pt>
                <c:pt idx="1150">
                  <c:v>42979</c:v>
                </c:pt>
                <c:pt idx="1151">
                  <c:v>42983</c:v>
                </c:pt>
                <c:pt idx="1152">
                  <c:v>42984</c:v>
                </c:pt>
                <c:pt idx="1153">
                  <c:v>42985</c:v>
                </c:pt>
                <c:pt idx="1154">
                  <c:v>42986</c:v>
                </c:pt>
                <c:pt idx="1155">
                  <c:v>42989</c:v>
                </c:pt>
                <c:pt idx="1156">
                  <c:v>42990</c:v>
                </c:pt>
                <c:pt idx="1157">
                  <c:v>42991</c:v>
                </c:pt>
                <c:pt idx="1158">
                  <c:v>42992</c:v>
                </c:pt>
                <c:pt idx="1159">
                  <c:v>42993</c:v>
                </c:pt>
                <c:pt idx="1160">
                  <c:v>42996</c:v>
                </c:pt>
                <c:pt idx="1161">
                  <c:v>42997</c:v>
                </c:pt>
                <c:pt idx="1162">
                  <c:v>42998</c:v>
                </c:pt>
                <c:pt idx="1163">
                  <c:v>42999</c:v>
                </c:pt>
                <c:pt idx="1164">
                  <c:v>43000</c:v>
                </c:pt>
                <c:pt idx="1165">
                  <c:v>43003</c:v>
                </c:pt>
                <c:pt idx="1166">
                  <c:v>43004</c:v>
                </c:pt>
                <c:pt idx="1167">
                  <c:v>43005</c:v>
                </c:pt>
                <c:pt idx="1168">
                  <c:v>43006</c:v>
                </c:pt>
                <c:pt idx="1169">
                  <c:v>43007</c:v>
                </c:pt>
                <c:pt idx="1170">
                  <c:v>43010</c:v>
                </c:pt>
                <c:pt idx="1171">
                  <c:v>43011</c:v>
                </c:pt>
                <c:pt idx="1172">
                  <c:v>43012</c:v>
                </c:pt>
                <c:pt idx="1173">
                  <c:v>43013</c:v>
                </c:pt>
                <c:pt idx="1174">
                  <c:v>43014</c:v>
                </c:pt>
                <c:pt idx="1175">
                  <c:v>43017</c:v>
                </c:pt>
                <c:pt idx="1176">
                  <c:v>43018</c:v>
                </c:pt>
                <c:pt idx="1177">
                  <c:v>43019</c:v>
                </c:pt>
                <c:pt idx="1178">
                  <c:v>43020</c:v>
                </c:pt>
                <c:pt idx="1179">
                  <c:v>43021</c:v>
                </c:pt>
                <c:pt idx="1180">
                  <c:v>43024</c:v>
                </c:pt>
                <c:pt idx="1181">
                  <c:v>43025</c:v>
                </c:pt>
                <c:pt idx="1182">
                  <c:v>43026</c:v>
                </c:pt>
                <c:pt idx="1183">
                  <c:v>43027</c:v>
                </c:pt>
                <c:pt idx="1184">
                  <c:v>43028</c:v>
                </c:pt>
                <c:pt idx="1185">
                  <c:v>43031</c:v>
                </c:pt>
                <c:pt idx="1186">
                  <c:v>43032</c:v>
                </c:pt>
                <c:pt idx="1187">
                  <c:v>43033</c:v>
                </c:pt>
                <c:pt idx="1188">
                  <c:v>43034</c:v>
                </c:pt>
                <c:pt idx="1189">
                  <c:v>43035</c:v>
                </c:pt>
                <c:pt idx="1190">
                  <c:v>43038</c:v>
                </c:pt>
                <c:pt idx="1191">
                  <c:v>43039</c:v>
                </c:pt>
                <c:pt idx="1192">
                  <c:v>43040</c:v>
                </c:pt>
                <c:pt idx="1193">
                  <c:v>43041</c:v>
                </c:pt>
                <c:pt idx="1194">
                  <c:v>43042</c:v>
                </c:pt>
                <c:pt idx="1195">
                  <c:v>43045</c:v>
                </c:pt>
                <c:pt idx="1196">
                  <c:v>43046</c:v>
                </c:pt>
                <c:pt idx="1197">
                  <c:v>43047</c:v>
                </c:pt>
                <c:pt idx="1198">
                  <c:v>43048</c:v>
                </c:pt>
                <c:pt idx="1199">
                  <c:v>43049</c:v>
                </c:pt>
                <c:pt idx="1200">
                  <c:v>43052</c:v>
                </c:pt>
                <c:pt idx="1201">
                  <c:v>43053</c:v>
                </c:pt>
                <c:pt idx="1202">
                  <c:v>43054</c:v>
                </c:pt>
                <c:pt idx="1203">
                  <c:v>43055</c:v>
                </c:pt>
                <c:pt idx="1204">
                  <c:v>43056</c:v>
                </c:pt>
                <c:pt idx="1205">
                  <c:v>43059</c:v>
                </c:pt>
                <c:pt idx="1206">
                  <c:v>43060</c:v>
                </c:pt>
                <c:pt idx="1207">
                  <c:v>43061</c:v>
                </c:pt>
                <c:pt idx="1208">
                  <c:v>43063</c:v>
                </c:pt>
                <c:pt idx="1209">
                  <c:v>43066</c:v>
                </c:pt>
                <c:pt idx="1210">
                  <c:v>43067</c:v>
                </c:pt>
                <c:pt idx="1211">
                  <c:v>43068</c:v>
                </c:pt>
                <c:pt idx="1212">
                  <c:v>43069</c:v>
                </c:pt>
                <c:pt idx="1213">
                  <c:v>43070</c:v>
                </c:pt>
                <c:pt idx="1214">
                  <c:v>43073</c:v>
                </c:pt>
                <c:pt idx="1215">
                  <c:v>43074</c:v>
                </c:pt>
                <c:pt idx="1216">
                  <c:v>43075</c:v>
                </c:pt>
                <c:pt idx="1217">
                  <c:v>43076</c:v>
                </c:pt>
                <c:pt idx="1218">
                  <c:v>43077</c:v>
                </c:pt>
                <c:pt idx="1219">
                  <c:v>43080</c:v>
                </c:pt>
                <c:pt idx="1220">
                  <c:v>43081</c:v>
                </c:pt>
                <c:pt idx="1221">
                  <c:v>43082</c:v>
                </c:pt>
                <c:pt idx="1222">
                  <c:v>43083</c:v>
                </c:pt>
                <c:pt idx="1223">
                  <c:v>43084</c:v>
                </c:pt>
                <c:pt idx="1224">
                  <c:v>43087</c:v>
                </c:pt>
                <c:pt idx="1225">
                  <c:v>43088</c:v>
                </c:pt>
                <c:pt idx="1226">
                  <c:v>43089</c:v>
                </c:pt>
                <c:pt idx="1227">
                  <c:v>43090</c:v>
                </c:pt>
                <c:pt idx="1228">
                  <c:v>43091</c:v>
                </c:pt>
                <c:pt idx="1229">
                  <c:v>43095</c:v>
                </c:pt>
                <c:pt idx="1230">
                  <c:v>43096</c:v>
                </c:pt>
                <c:pt idx="1231">
                  <c:v>43097</c:v>
                </c:pt>
                <c:pt idx="1232">
                  <c:v>43098</c:v>
                </c:pt>
                <c:pt idx="1233">
                  <c:v>43102</c:v>
                </c:pt>
                <c:pt idx="1234">
                  <c:v>43103</c:v>
                </c:pt>
                <c:pt idx="1235">
                  <c:v>43104</c:v>
                </c:pt>
                <c:pt idx="1236">
                  <c:v>43105</c:v>
                </c:pt>
                <c:pt idx="1237">
                  <c:v>43108</c:v>
                </c:pt>
                <c:pt idx="1238">
                  <c:v>43109</c:v>
                </c:pt>
                <c:pt idx="1239">
                  <c:v>43110</c:v>
                </c:pt>
                <c:pt idx="1240">
                  <c:v>43111</c:v>
                </c:pt>
                <c:pt idx="1241">
                  <c:v>43112</c:v>
                </c:pt>
                <c:pt idx="1242">
                  <c:v>43116</c:v>
                </c:pt>
                <c:pt idx="1243">
                  <c:v>43117</c:v>
                </c:pt>
                <c:pt idx="1244">
                  <c:v>43118</c:v>
                </c:pt>
                <c:pt idx="1245">
                  <c:v>43119</c:v>
                </c:pt>
                <c:pt idx="1246">
                  <c:v>43122</c:v>
                </c:pt>
                <c:pt idx="1247">
                  <c:v>43123</c:v>
                </c:pt>
                <c:pt idx="1248">
                  <c:v>43124</c:v>
                </c:pt>
                <c:pt idx="1249">
                  <c:v>43125</c:v>
                </c:pt>
                <c:pt idx="1250">
                  <c:v>43126</c:v>
                </c:pt>
                <c:pt idx="1251">
                  <c:v>43129</c:v>
                </c:pt>
                <c:pt idx="1252">
                  <c:v>43130</c:v>
                </c:pt>
                <c:pt idx="1253">
                  <c:v>43131</c:v>
                </c:pt>
                <c:pt idx="1254">
                  <c:v>43132</c:v>
                </c:pt>
                <c:pt idx="1255">
                  <c:v>43133</c:v>
                </c:pt>
                <c:pt idx="1256">
                  <c:v>43136</c:v>
                </c:pt>
                <c:pt idx="1257">
                  <c:v>43137</c:v>
                </c:pt>
                <c:pt idx="1258">
                  <c:v>43138</c:v>
                </c:pt>
              </c:numCache>
            </c:numRef>
          </c:cat>
          <c:val>
            <c:numRef>
              <c:f>'All Stocks KPI'!$N$4:$N$1262</c:f>
              <c:numCache>
                <c:formatCode>General</c:formatCode>
                <c:ptCount val="1259"/>
                <c:pt idx="0">
                  <c:v>27.55</c:v>
                </c:pt>
                <c:pt idx="1">
                  <c:v>27.86</c:v>
                </c:pt>
                <c:pt idx="2">
                  <c:v>27.88</c:v>
                </c:pt>
                <c:pt idx="3">
                  <c:v>28.03</c:v>
                </c:pt>
                <c:pt idx="4">
                  <c:v>28.04</c:v>
                </c:pt>
                <c:pt idx="5">
                  <c:v>28.01</c:v>
                </c:pt>
                <c:pt idx="6">
                  <c:v>28.045000000000002</c:v>
                </c:pt>
                <c:pt idx="7">
                  <c:v>27.87</c:v>
                </c:pt>
                <c:pt idx="8">
                  <c:v>27.49</c:v>
                </c:pt>
                <c:pt idx="9">
                  <c:v>27.76</c:v>
                </c:pt>
                <c:pt idx="10">
                  <c:v>27.37</c:v>
                </c:pt>
                <c:pt idx="11">
                  <c:v>27.37</c:v>
                </c:pt>
                <c:pt idx="12">
                  <c:v>27.81</c:v>
                </c:pt>
                <c:pt idx="13">
                  <c:v>27.8</c:v>
                </c:pt>
                <c:pt idx="14">
                  <c:v>27.95</c:v>
                </c:pt>
                <c:pt idx="15">
                  <c:v>28.15</c:v>
                </c:pt>
                <c:pt idx="16">
                  <c:v>28.35</c:v>
                </c:pt>
                <c:pt idx="17">
                  <c:v>28.09</c:v>
                </c:pt>
                <c:pt idx="18">
                  <c:v>28.14</c:v>
                </c:pt>
                <c:pt idx="19">
                  <c:v>28</c:v>
                </c:pt>
                <c:pt idx="20">
                  <c:v>27.87</c:v>
                </c:pt>
                <c:pt idx="21">
                  <c:v>27.91</c:v>
                </c:pt>
                <c:pt idx="22">
                  <c:v>27.914999999999999</c:v>
                </c:pt>
                <c:pt idx="23">
                  <c:v>28.135000000000002</c:v>
                </c:pt>
                <c:pt idx="24">
                  <c:v>28.035</c:v>
                </c:pt>
                <c:pt idx="25">
                  <c:v>28.1</c:v>
                </c:pt>
                <c:pt idx="26">
                  <c:v>28.18</c:v>
                </c:pt>
                <c:pt idx="27">
                  <c:v>28.315000000000001</c:v>
                </c:pt>
                <c:pt idx="28">
                  <c:v>28.11</c:v>
                </c:pt>
                <c:pt idx="29">
                  <c:v>28.25</c:v>
                </c:pt>
                <c:pt idx="30">
                  <c:v>28.16</c:v>
                </c:pt>
                <c:pt idx="31">
                  <c:v>28.155000000000001</c:v>
                </c:pt>
                <c:pt idx="32">
                  <c:v>28.37</c:v>
                </c:pt>
                <c:pt idx="33">
                  <c:v>28.605</c:v>
                </c:pt>
                <c:pt idx="34">
                  <c:v>28.61</c:v>
                </c:pt>
                <c:pt idx="35">
                  <c:v>28.8</c:v>
                </c:pt>
                <c:pt idx="36">
                  <c:v>28.56</c:v>
                </c:pt>
                <c:pt idx="37">
                  <c:v>28.594999999999999</c:v>
                </c:pt>
                <c:pt idx="38">
                  <c:v>28.7</c:v>
                </c:pt>
                <c:pt idx="39">
                  <c:v>28.59</c:v>
                </c:pt>
                <c:pt idx="40">
                  <c:v>29.61</c:v>
                </c:pt>
                <c:pt idx="41">
                  <c:v>30.28</c:v>
                </c:pt>
                <c:pt idx="42">
                  <c:v>28.934999999999999</c:v>
                </c:pt>
                <c:pt idx="43">
                  <c:v>28.79</c:v>
                </c:pt>
                <c:pt idx="44">
                  <c:v>28.69</c:v>
                </c:pt>
                <c:pt idx="45">
                  <c:v>28.97</c:v>
                </c:pt>
                <c:pt idx="46">
                  <c:v>28.824999999999999</c:v>
                </c:pt>
                <c:pt idx="47">
                  <c:v>28.79</c:v>
                </c:pt>
                <c:pt idx="48">
                  <c:v>29.765000000000001</c:v>
                </c:pt>
                <c:pt idx="49">
                  <c:v>30.83</c:v>
                </c:pt>
                <c:pt idx="50">
                  <c:v>30.6</c:v>
                </c:pt>
                <c:pt idx="51">
                  <c:v>31.76</c:v>
                </c:pt>
                <c:pt idx="52">
                  <c:v>31.94</c:v>
                </c:pt>
                <c:pt idx="53">
                  <c:v>31.79</c:v>
                </c:pt>
                <c:pt idx="54">
                  <c:v>32.61</c:v>
                </c:pt>
                <c:pt idx="55">
                  <c:v>33.1</c:v>
                </c:pt>
                <c:pt idx="56">
                  <c:v>32.72</c:v>
                </c:pt>
                <c:pt idx="57">
                  <c:v>33.159999999999997</c:v>
                </c:pt>
                <c:pt idx="58">
                  <c:v>33.49</c:v>
                </c:pt>
                <c:pt idx="59">
                  <c:v>33.75</c:v>
                </c:pt>
                <c:pt idx="60">
                  <c:v>33.31</c:v>
                </c:pt>
                <c:pt idx="61">
                  <c:v>32.99</c:v>
                </c:pt>
                <c:pt idx="62">
                  <c:v>32.659999999999997</c:v>
                </c:pt>
                <c:pt idx="63">
                  <c:v>32.69</c:v>
                </c:pt>
                <c:pt idx="64">
                  <c:v>33.03</c:v>
                </c:pt>
                <c:pt idx="65">
                  <c:v>33.53</c:v>
                </c:pt>
                <c:pt idx="66">
                  <c:v>33.844999999999999</c:v>
                </c:pt>
                <c:pt idx="67">
                  <c:v>34.08</c:v>
                </c:pt>
                <c:pt idx="68">
                  <c:v>34.869999999999997</c:v>
                </c:pt>
                <c:pt idx="69">
                  <c:v>35.08</c:v>
                </c:pt>
                <c:pt idx="70">
                  <c:v>34.85</c:v>
                </c:pt>
                <c:pt idx="71">
                  <c:v>34.61</c:v>
                </c:pt>
                <c:pt idx="72">
                  <c:v>34.15</c:v>
                </c:pt>
                <c:pt idx="73">
                  <c:v>34.268999999999998</c:v>
                </c:pt>
                <c:pt idx="74">
                  <c:v>35.020000000000003</c:v>
                </c:pt>
                <c:pt idx="75">
                  <c:v>34.880000000000003</c:v>
                </c:pt>
                <c:pt idx="76">
                  <c:v>35.03</c:v>
                </c:pt>
                <c:pt idx="77">
                  <c:v>34.9</c:v>
                </c:pt>
                <c:pt idx="78">
                  <c:v>35.590000000000003</c:v>
                </c:pt>
                <c:pt idx="79">
                  <c:v>34.99</c:v>
                </c:pt>
                <c:pt idx="80">
                  <c:v>34.78</c:v>
                </c:pt>
                <c:pt idx="81">
                  <c:v>34.96</c:v>
                </c:pt>
                <c:pt idx="82">
                  <c:v>35.67</c:v>
                </c:pt>
                <c:pt idx="83">
                  <c:v>35.47</c:v>
                </c:pt>
                <c:pt idx="84">
                  <c:v>34.840000000000003</c:v>
                </c:pt>
                <c:pt idx="85">
                  <c:v>35</c:v>
                </c:pt>
                <c:pt idx="86">
                  <c:v>34.715000000000003</c:v>
                </c:pt>
                <c:pt idx="87">
                  <c:v>34.4</c:v>
                </c:pt>
                <c:pt idx="88">
                  <c:v>35</c:v>
                </c:pt>
                <c:pt idx="89">
                  <c:v>34.979999999999997</c:v>
                </c:pt>
                <c:pt idx="90">
                  <c:v>34.590000000000003</c:v>
                </c:pt>
                <c:pt idx="91">
                  <c:v>33.49</c:v>
                </c:pt>
                <c:pt idx="92">
                  <c:v>33.265000000000001</c:v>
                </c:pt>
                <c:pt idx="93">
                  <c:v>33.715000000000003</c:v>
                </c:pt>
                <c:pt idx="94">
                  <c:v>33.67</c:v>
                </c:pt>
                <c:pt idx="95">
                  <c:v>34.35</c:v>
                </c:pt>
                <c:pt idx="96">
                  <c:v>34.619999999999997</c:v>
                </c:pt>
                <c:pt idx="97">
                  <c:v>34.545000000000002</c:v>
                </c:pt>
                <c:pt idx="98">
                  <c:v>34.36</c:v>
                </c:pt>
                <c:pt idx="99">
                  <c:v>33.94</c:v>
                </c:pt>
                <c:pt idx="100">
                  <c:v>34.01</c:v>
                </c:pt>
                <c:pt idx="101">
                  <c:v>34.21</c:v>
                </c:pt>
                <c:pt idx="102">
                  <c:v>34.325000000000003</c:v>
                </c:pt>
                <c:pt idx="103">
                  <c:v>34.35</c:v>
                </c:pt>
                <c:pt idx="104">
                  <c:v>34.700000000000003</c:v>
                </c:pt>
                <c:pt idx="105">
                  <c:v>35.685000000000002</c:v>
                </c:pt>
                <c:pt idx="106">
                  <c:v>35.67</c:v>
                </c:pt>
                <c:pt idx="107">
                  <c:v>36.17</c:v>
                </c:pt>
                <c:pt idx="108">
                  <c:v>36.270000000000003</c:v>
                </c:pt>
                <c:pt idx="109">
                  <c:v>35.74</c:v>
                </c:pt>
                <c:pt idx="110">
                  <c:v>35.44</c:v>
                </c:pt>
                <c:pt idx="111">
                  <c:v>31.4</c:v>
                </c:pt>
                <c:pt idx="112">
                  <c:v>32.01</c:v>
                </c:pt>
                <c:pt idx="113">
                  <c:v>31.82</c:v>
                </c:pt>
                <c:pt idx="114">
                  <c:v>31.96</c:v>
                </c:pt>
                <c:pt idx="115">
                  <c:v>31.39</c:v>
                </c:pt>
                <c:pt idx="116">
                  <c:v>31.62</c:v>
                </c:pt>
                <c:pt idx="117">
                  <c:v>31.54</c:v>
                </c:pt>
                <c:pt idx="118">
                  <c:v>31.85</c:v>
                </c:pt>
                <c:pt idx="119">
                  <c:v>31.84</c:v>
                </c:pt>
                <c:pt idx="120">
                  <c:v>31.67</c:v>
                </c:pt>
                <c:pt idx="121">
                  <c:v>31.89</c:v>
                </c:pt>
                <c:pt idx="122">
                  <c:v>31.7</c:v>
                </c:pt>
                <c:pt idx="123">
                  <c:v>31.58</c:v>
                </c:pt>
                <c:pt idx="124">
                  <c:v>32.063000000000002</c:v>
                </c:pt>
                <c:pt idx="125">
                  <c:v>32.89</c:v>
                </c:pt>
                <c:pt idx="126">
                  <c:v>32.700000000000003</c:v>
                </c:pt>
                <c:pt idx="127">
                  <c:v>32.869999999999997</c:v>
                </c:pt>
                <c:pt idx="128">
                  <c:v>32.229999999999997</c:v>
                </c:pt>
                <c:pt idx="129">
                  <c:v>32.35</c:v>
                </c:pt>
                <c:pt idx="130">
                  <c:v>31.79</c:v>
                </c:pt>
                <c:pt idx="131">
                  <c:v>31.8</c:v>
                </c:pt>
                <c:pt idx="132">
                  <c:v>31.393000000000001</c:v>
                </c:pt>
                <c:pt idx="133">
                  <c:v>31.62</c:v>
                </c:pt>
                <c:pt idx="134">
                  <c:v>31.61</c:v>
                </c:pt>
                <c:pt idx="135">
                  <c:v>32.39</c:v>
                </c:pt>
                <c:pt idx="136">
                  <c:v>34.75</c:v>
                </c:pt>
                <c:pt idx="137">
                  <c:v>34.15</c:v>
                </c:pt>
                <c:pt idx="138">
                  <c:v>33.26</c:v>
                </c:pt>
                <c:pt idx="139">
                  <c:v>33.020000000000003</c:v>
                </c:pt>
                <c:pt idx="140">
                  <c:v>33.549999999999997</c:v>
                </c:pt>
                <c:pt idx="141">
                  <c:v>33.4</c:v>
                </c:pt>
                <c:pt idx="142">
                  <c:v>31.88</c:v>
                </c:pt>
                <c:pt idx="143">
                  <c:v>31.195</c:v>
                </c:pt>
                <c:pt idx="144">
                  <c:v>31.234999999999999</c:v>
                </c:pt>
                <c:pt idx="145">
                  <c:v>31.152000000000001</c:v>
                </c:pt>
                <c:pt idx="146">
                  <c:v>31.655000000000001</c:v>
                </c:pt>
                <c:pt idx="147">
                  <c:v>32.39</c:v>
                </c:pt>
                <c:pt idx="148">
                  <c:v>32.74</c:v>
                </c:pt>
                <c:pt idx="149">
                  <c:v>32.69</c:v>
                </c:pt>
                <c:pt idx="150">
                  <c:v>33.03</c:v>
                </c:pt>
                <c:pt idx="151">
                  <c:v>32.801000000000002</c:v>
                </c:pt>
                <c:pt idx="152">
                  <c:v>32.93</c:v>
                </c:pt>
                <c:pt idx="153">
                  <c:v>33.32</c:v>
                </c:pt>
                <c:pt idx="154">
                  <c:v>33.64</c:v>
                </c:pt>
                <c:pt idx="155">
                  <c:v>32.790999999999997</c:v>
                </c:pt>
                <c:pt idx="156">
                  <c:v>32.74</c:v>
                </c:pt>
                <c:pt idx="157">
                  <c:v>32.454999999999998</c:v>
                </c:pt>
                <c:pt idx="158">
                  <c:v>32.505000000000003</c:v>
                </c:pt>
                <c:pt idx="159">
                  <c:v>32.770000000000003</c:v>
                </c:pt>
                <c:pt idx="160">
                  <c:v>33.270000000000003</c:v>
                </c:pt>
                <c:pt idx="161">
                  <c:v>33.28</c:v>
                </c:pt>
                <c:pt idx="162">
                  <c:v>33.58</c:v>
                </c:pt>
                <c:pt idx="163">
                  <c:v>33.92</c:v>
                </c:pt>
                <c:pt idx="164">
                  <c:v>33.86</c:v>
                </c:pt>
                <c:pt idx="165">
                  <c:v>33.880000000000003</c:v>
                </c:pt>
                <c:pt idx="166">
                  <c:v>33.299999999999997</c:v>
                </c:pt>
                <c:pt idx="167">
                  <c:v>33.01</c:v>
                </c:pt>
                <c:pt idx="168">
                  <c:v>33.07</c:v>
                </c:pt>
                <c:pt idx="169">
                  <c:v>33.76</c:v>
                </c:pt>
                <c:pt idx="170">
                  <c:v>34.130000000000003</c:v>
                </c:pt>
                <c:pt idx="171">
                  <c:v>34.450000000000003</c:v>
                </c:pt>
                <c:pt idx="172">
                  <c:v>34.49</c:v>
                </c:pt>
                <c:pt idx="173">
                  <c:v>34.64</c:v>
                </c:pt>
                <c:pt idx="174">
                  <c:v>34.92</c:v>
                </c:pt>
                <c:pt idx="175">
                  <c:v>34.96</c:v>
                </c:pt>
                <c:pt idx="176">
                  <c:v>34.99</c:v>
                </c:pt>
                <c:pt idx="177">
                  <c:v>34.58</c:v>
                </c:pt>
                <c:pt idx="178">
                  <c:v>33.76</c:v>
                </c:pt>
                <c:pt idx="179">
                  <c:v>33.72</c:v>
                </c:pt>
                <c:pt idx="180">
                  <c:v>35.729999999999997</c:v>
                </c:pt>
                <c:pt idx="181">
                  <c:v>35.57</c:v>
                </c:pt>
                <c:pt idx="182">
                  <c:v>35.520000000000003</c:v>
                </c:pt>
                <c:pt idx="183">
                  <c:v>35.54</c:v>
                </c:pt>
                <c:pt idx="184">
                  <c:v>35.405000000000001</c:v>
                </c:pt>
                <c:pt idx="185">
                  <c:v>35.524999999999999</c:v>
                </c:pt>
                <c:pt idx="186">
                  <c:v>35.94</c:v>
                </c:pt>
                <c:pt idx="187">
                  <c:v>36.64</c:v>
                </c:pt>
                <c:pt idx="188">
                  <c:v>38.18</c:v>
                </c:pt>
                <c:pt idx="189">
                  <c:v>37.5</c:v>
                </c:pt>
                <c:pt idx="190">
                  <c:v>37.78</c:v>
                </c:pt>
                <c:pt idx="191">
                  <c:v>37.590000000000003</c:v>
                </c:pt>
                <c:pt idx="192">
                  <c:v>37.36</c:v>
                </c:pt>
                <c:pt idx="193">
                  <c:v>38.155000000000001</c:v>
                </c:pt>
                <c:pt idx="194">
                  <c:v>38.021000000000001</c:v>
                </c:pt>
                <c:pt idx="195">
                  <c:v>37.841000000000001</c:v>
                </c:pt>
                <c:pt idx="196">
                  <c:v>37.200000000000003</c:v>
                </c:pt>
                <c:pt idx="197">
                  <c:v>36.74</c:v>
                </c:pt>
                <c:pt idx="198">
                  <c:v>37.08</c:v>
                </c:pt>
                <c:pt idx="199">
                  <c:v>37.4</c:v>
                </c:pt>
                <c:pt idx="200">
                  <c:v>37.57</c:v>
                </c:pt>
                <c:pt idx="201">
                  <c:v>37.64</c:v>
                </c:pt>
                <c:pt idx="202">
                  <c:v>37.35</c:v>
                </c:pt>
                <c:pt idx="203">
                  <c:v>37.6</c:v>
                </c:pt>
                <c:pt idx="204">
                  <c:v>38.130000000000003</c:v>
                </c:pt>
                <c:pt idx="205">
                  <c:v>38.450000000000003</c:v>
                </c:pt>
                <c:pt idx="206">
                  <c:v>38.31</c:v>
                </c:pt>
                <c:pt idx="207">
                  <c:v>38.94</c:v>
                </c:pt>
                <c:pt idx="208">
                  <c:v>38</c:v>
                </c:pt>
                <c:pt idx="209">
                  <c:v>38.36</c:v>
                </c:pt>
                <c:pt idx="210">
                  <c:v>38.704999999999998</c:v>
                </c:pt>
                <c:pt idx="211">
                  <c:v>38.11</c:v>
                </c:pt>
                <c:pt idx="212">
                  <c:v>37.61</c:v>
                </c:pt>
                <c:pt idx="213">
                  <c:v>37.22</c:v>
                </c:pt>
                <c:pt idx="214">
                  <c:v>36.69</c:v>
                </c:pt>
                <c:pt idx="215">
                  <c:v>36.884999999999998</c:v>
                </c:pt>
                <c:pt idx="216">
                  <c:v>36.520000000000003</c:v>
                </c:pt>
                <c:pt idx="217">
                  <c:v>36.58</c:v>
                </c:pt>
                <c:pt idx="218">
                  <c:v>36.25</c:v>
                </c:pt>
                <c:pt idx="219">
                  <c:v>36.799999999999997</c:v>
                </c:pt>
                <c:pt idx="220">
                  <c:v>36.619999999999997</c:v>
                </c:pt>
                <c:pt idx="221">
                  <c:v>37.08</c:v>
                </c:pt>
                <c:pt idx="222">
                  <c:v>37.44</c:v>
                </c:pt>
                <c:pt idx="223">
                  <c:v>37.29</c:v>
                </c:pt>
                <c:pt idx="224">
                  <c:v>37.29</c:v>
                </c:pt>
                <c:pt idx="225">
                  <c:v>37.409999999999997</c:v>
                </c:pt>
                <c:pt idx="226">
                  <c:v>37.159999999999997</c:v>
                </c:pt>
                <c:pt idx="227">
                  <c:v>36.909999999999997</c:v>
                </c:pt>
                <c:pt idx="228">
                  <c:v>36.130000000000003</c:v>
                </c:pt>
                <c:pt idx="229">
                  <c:v>36.409999999999997</c:v>
                </c:pt>
                <c:pt idx="230">
                  <c:v>35.76</c:v>
                </c:pt>
                <c:pt idx="231">
                  <c:v>35.53</c:v>
                </c:pt>
                <c:pt idx="232">
                  <c:v>36.04</c:v>
                </c:pt>
                <c:pt idx="233">
                  <c:v>34.979999999999997</c:v>
                </c:pt>
                <c:pt idx="234">
                  <c:v>35.78</c:v>
                </c:pt>
                <c:pt idx="235">
                  <c:v>36.76</c:v>
                </c:pt>
                <c:pt idx="236">
                  <c:v>36.89</c:v>
                </c:pt>
                <c:pt idx="237">
                  <c:v>36.380000000000003</c:v>
                </c:pt>
                <c:pt idx="238">
                  <c:v>36.17</c:v>
                </c:pt>
                <c:pt idx="239">
                  <c:v>35.93</c:v>
                </c:pt>
                <c:pt idx="240">
                  <c:v>36.055</c:v>
                </c:pt>
                <c:pt idx="241">
                  <c:v>36.805</c:v>
                </c:pt>
                <c:pt idx="242">
                  <c:v>36.03</c:v>
                </c:pt>
                <c:pt idx="243">
                  <c:v>36.270000000000003</c:v>
                </c:pt>
                <c:pt idx="244">
                  <c:v>36.659999999999997</c:v>
                </c:pt>
                <c:pt idx="245">
                  <c:v>36.86</c:v>
                </c:pt>
                <c:pt idx="246">
                  <c:v>37.840000000000003</c:v>
                </c:pt>
                <c:pt idx="247">
                  <c:v>36.479999999999997</c:v>
                </c:pt>
                <c:pt idx="248">
                  <c:v>36.35</c:v>
                </c:pt>
                <c:pt idx="249">
                  <c:v>35.82</c:v>
                </c:pt>
                <c:pt idx="250">
                  <c:v>36.18</c:v>
                </c:pt>
                <c:pt idx="251">
                  <c:v>36.56</c:v>
                </c:pt>
                <c:pt idx="252">
                  <c:v>36.799999999999997</c:v>
                </c:pt>
                <c:pt idx="253">
                  <c:v>37.174999999999997</c:v>
                </c:pt>
                <c:pt idx="254">
                  <c:v>37.47</c:v>
                </c:pt>
                <c:pt idx="255">
                  <c:v>37.61</c:v>
                </c:pt>
                <c:pt idx="256">
                  <c:v>37.619999999999997</c:v>
                </c:pt>
                <c:pt idx="257">
                  <c:v>37.42</c:v>
                </c:pt>
                <c:pt idx="258">
                  <c:v>37.51</c:v>
                </c:pt>
                <c:pt idx="259">
                  <c:v>37.75</c:v>
                </c:pt>
                <c:pt idx="260">
                  <c:v>37.979999999999997</c:v>
                </c:pt>
                <c:pt idx="261">
                  <c:v>37.69</c:v>
                </c:pt>
                <c:pt idx="262">
                  <c:v>37.54</c:v>
                </c:pt>
                <c:pt idx="263">
                  <c:v>37.47</c:v>
                </c:pt>
                <c:pt idx="264">
                  <c:v>37.86</c:v>
                </c:pt>
                <c:pt idx="265">
                  <c:v>38.31</c:v>
                </c:pt>
                <c:pt idx="266">
                  <c:v>37.78</c:v>
                </c:pt>
                <c:pt idx="267">
                  <c:v>38.409999999999997</c:v>
                </c:pt>
                <c:pt idx="268">
                  <c:v>38.11</c:v>
                </c:pt>
                <c:pt idx="269">
                  <c:v>38.15</c:v>
                </c:pt>
                <c:pt idx="270">
                  <c:v>37.9</c:v>
                </c:pt>
                <c:pt idx="271">
                  <c:v>37.82</c:v>
                </c:pt>
                <c:pt idx="272">
                  <c:v>38.020000000000003</c:v>
                </c:pt>
                <c:pt idx="273">
                  <c:v>38.270000000000003</c:v>
                </c:pt>
                <c:pt idx="274">
                  <c:v>37.89</c:v>
                </c:pt>
                <c:pt idx="275">
                  <c:v>37.700000000000003</c:v>
                </c:pt>
                <c:pt idx="276">
                  <c:v>38.049999999999997</c:v>
                </c:pt>
                <c:pt idx="277">
                  <c:v>39.549999999999997</c:v>
                </c:pt>
                <c:pt idx="278">
                  <c:v>39.270000000000003</c:v>
                </c:pt>
                <c:pt idx="279">
                  <c:v>40.33</c:v>
                </c:pt>
                <c:pt idx="280">
                  <c:v>40.159999999999997</c:v>
                </c:pt>
                <c:pt idx="281">
                  <c:v>40.5</c:v>
                </c:pt>
                <c:pt idx="282">
                  <c:v>40.340000000000003</c:v>
                </c:pt>
                <c:pt idx="283">
                  <c:v>39.79</c:v>
                </c:pt>
                <c:pt idx="284">
                  <c:v>39.36</c:v>
                </c:pt>
                <c:pt idx="285">
                  <c:v>40.299999999999997</c:v>
                </c:pt>
                <c:pt idx="286">
                  <c:v>40.99</c:v>
                </c:pt>
                <c:pt idx="287">
                  <c:v>41.42</c:v>
                </c:pt>
                <c:pt idx="288">
                  <c:v>41.35</c:v>
                </c:pt>
                <c:pt idx="289">
                  <c:v>41.01</c:v>
                </c:pt>
                <c:pt idx="290">
                  <c:v>39.869999999999997</c:v>
                </c:pt>
                <c:pt idx="291">
                  <c:v>39.799999999999997</c:v>
                </c:pt>
                <c:pt idx="292">
                  <c:v>39.82</c:v>
                </c:pt>
                <c:pt idx="293">
                  <c:v>40.47</c:v>
                </c:pt>
                <c:pt idx="294">
                  <c:v>39.36</c:v>
                </c:pt>
                <c:pt idx="295">
                  <c:v>39.209000000000003</c:v>
                </c:pt>
                <c:pt idx="296">
                  <c:v>39.18</c:v>
                </c:pt>
                <c:pt idx="297">
                  <c:v>39.75</c:v>
                </c:pt>
                <c:pt idx="298">
                  <c:v>40.4</c:v>
                </c:pt>
                <c:pt idx="299">
                  <c:v>40.01</c:v>
                </c:pt>
                <c:pt idx="300">
                  <c:v>39.94</c:v>
                </c:pt>
                <c:pt idx="301">
                  <c:v>39.99</c:v>
                </c:pt>
                <c:pt idx="302">
                  <c:v>39.69</c:v>
                </c:pt>
                <c:pt idx="303">
                  <c:v>39.86</c:v>
                </c:pt>
                <c:pt idx="304">
                  <c:v>39.909999999999997</c:v>
                </c:pt>
                <c:pt idx="305">
                  <c:v>40.869999999999997</c:v>
                </c:pt>
                <c:pt idx="306">
                  <c:v>40.51</c:v>
                </c:pt>
                <c:pt idx="307">
                  <c:v>40.4</c:v>
                </c:pt>
                <c:pt idx="308">
                  <c:v>40</c:v>
                </c:pt>
                <c:pt idx="309">
                  <c:v>39.69</c:v>
                </c:pt>
                <c:pt idx="310">
                  <c:v>39.43</c:v>
                </c:pt>
                <c:pt idx="311">
                  <c:v>39.06</c:v>
                </c:pt>
                <c:pt idx="312">
                  <c:v>39.424999999999997</c:v>
                </c:pt>
                <c:pt idx="313">
                  <c:v>39.64</c:v>
                </c:pt>
                <c:pt idx="314">
                  <c:v>39.54</c:v>
                </c:pt>
                <c:pt idx="315">
                  <c:v>39.97</c:v>
                </c:pt>
                <c:pt idx="316">
                  <c:v>40.42</c:v>
                </c:pt>
                <c:pt idx="317">
                  <c:v>40.24</c:v>
                </c:pt>
                <c:pt idx="318">
                  <c:v>39.6</c:v>
                </c:pt>
                <c:pt idx="319">
                  <c:v>39.83</c:v>
                </c:pt>
                <c:pt idx="320">
                  <c:v>39.75</c:v>
                </c:pt>
                <c:pt idx="321">
                  <c:v>39.68</c:v>
                </c:pt>
                <c:pt idx="322">
                  <c:v>40.35</c:v>
                </c:pt>
                <c:pt idx="323">
                  <c:v>40.1</c:v>
                </c:pt>
                <c:pt idx="324">
                  <c:v>40.119999999999997</c:v>
                </c:pt>
                <c:pt idx="325">
                  <c:v>40.19</c:v>
                </c:pt>
                <c:pt idx="326">
                  <c:v>40.01</c:v>
                </c:pt>
                <c:pt idx="327">
                  <c:v>40.340000000000003</c:v>
                </c:pt>
                <c:pt idx="328">
                  <c:v>40.94</c:v>
                </c:pt>
                <c:pt idx="329">
                  <c:v>40.79</c:v>
                </c:pt>
                <c:pt idx="330">
                  <c:v>40.29</c:v>
                </c:pt>
                <c:pt idx="331">
                  <c:v>40.32</c:v>
                </c:pt>
                <c:pt idx="332">
                  <c:v>41.21</c:v>
                </c:pt>
                <c:pt idx="333">
                  <c:v>41.48</c:v>
                </c:pt>
                <c:pt idx="334">
                  <c:v>41.27</c:v>
                </c:pt>
                <c:pt idx="335">
                  <c:v>41.11</c:v>
                </c:pt>
                <c:pt idx="336">
                  <c:v>40.86</c:v>
                </c:pt>
                <c:pt idx="337">
                  <c:v>40.58</c:v>
                </c:pt>
                <c:pt idx="338">
                  <c:v>41.23</c:v>
                </c:pt>
                <c:pt idx="339">
                  <c:v>41.5</c:v>
                </c:pt>
                <c:pt idx="340">
                  <c:v>41.68</c:v>
                </c:pt>
                <c:pt idx="341">
                  <c:v>41.65</c:v>
                </c:pt>
                <c:pt idx="342">
                  <c:v>41.51</c:v>
                </c:pt>
                <c:pt idx="343">
                  <c:v>41.68</c:v>
                </c:pt>
                <c:pt idx="344">
                  <c:v>41.99</c:v>
                </c:pt>
                <c:pt idx="345">
                  <c:v>41.744999999999997</c:v>
                </c:pt>
                <c:pt idx="346">
                  <c:v>42.03</c:v>
                </c:pt>
                <c:pt idx="347">
                  <c:v>41.72</c:v>
                </c:pt>
                <c:pt idx="348">
                  <c:v>42.25</c:v>
                </c:pt>
                <c:pt idx="349">
                  <c:v>41.7</c:v>
                </c:pt>
                <c:pt idx="350">
                  <c:v>41.87</c:v>
                </c:pt>
                <c:pt idx="351">
                  <c:v>41.9</c:v>
                </c:pt>
                <c:pt idx="352">
                  <c:v>41.8</c:v>
                </c:pt>
                <c:pt idx="353">
                  <c:v>41.99</c:v>
                </c:pt>
                <c:pt idx="354">
                  <c:v>41.78</c:v>
                </c:pt>
                <c:pt idx="355">
                  <c:v>41.67</c:v>
                </c:pt>
                <c:pt idx="356">
                  <c:v>41.685000000000002</c:v>
                </c:pt>
                <c:pt idx="357">
                  <c:v>42.09</c:v>
                </c:pt>
                <c:pt idx="358">
                  <c:v>42.14</c:v>
                </c:pt>
                <c:pt idx="359">
                  <c:v>42.45</c:v>
                </c:pt>
                <c:pt idx="360">
                  <c:v>44.08</c:v>
                </c:pt>
                <c:pt idx="361">
                  <c:v>44.53</c:v>
                </c:pt>
                <c:pt idx="362">
                  <c:v>44.69</c:v>
                </c:pt>
                <c:pt idx="363">
                  <c:v>44.835000000000001</c:v>
                </c:pt>
                <c:pt idx="364">
                  <c:v>44.83</c:v>
                </c:pt>
                <c:pt idx="365">
                  <c:v>44.87</c:v>
                </c:pt>
                <c:pt idx="366">
                  <c:v>44.4</c:v>
                </c:pt>
                <c:pt idx="367">
                  <c:v>44.5</c:v>
                </c:pt>
                <c:pt idx="368">
                  <c:v>43.97</c:v>
                </c:pt>
                <c:pt idx="369">
                  <c:v>43.884999999999998</c:v>
                </c:pt>
                <c:pt idx="370">
                  <c:v>43.578499999999998</c:v>
                </c:pt>
                <c:pt idx="371">
                  <c:v>43.16</c:v>
                </c:pt>
                <c:pt idx="372">
                  <c:v>42.86</c:v>
                </c:pt>
                <c:pt idx="373">
                  <c:v>43.37</c:v>
                </c:pt>
                <c:pt idx="374">
                  <c:v>43.08</c:v>
                </c:pt>
                <c:pt idx="375">
                  <c:v>42.74</c:v>
                </c:pt>
                <c:pt idx="376">
                  <c:v>43.23</c:v>
                </c:pt>
                <c:pt idx="377">
                  <c:v>43.2</c:v>
                </c:pt>
                <c:pt idx="378">
                  <c:v>43.2</c:v>
                </c:pt>
                <c:pt idx="379">
                  <c:v>43.52</c:v>
                </c:pt>
                <c:pt idx="380">
                  <c:v>44.08</c:v>
                </c:pt>
                <c:pt idx="381">
                  <c:v>44.27</c:v>
                </c:pt>
                <c:pt idx="382">
                  <c:v>44.79</c:v>
                </c:pt>
                <c:pt idx="383">
                  <c:v>45.11</c:v>
                </c:pt>
                <c:pt idx="384">
                  <c:v>45.33</c:v>
                </c:pt>
                <c:pt idx="385">
                  <c:v>44.95</c:v>
                </c:pt>
                <c:pt idx="386">
                  <c:v>45.22</c:v>
                </c:pt>
                <c:pt idx="387">
                  <c:v>45.15</c:v>
                </c:pt>
                <c:pt idx="388">
                  <c:v>45.17</c:v>
                </c:pt>
                <c:pt idx="389">
                  <c:v>45.005000000000003</c:v>
                </c:pt>
                <c:pt idx="390">
                  <c:v>44.87</c:v>
                </c:pt>
                <c:pt idx="391">
                  <c:v>44.88</c:v>
                </c:pt>
                <c:pt idx="392">
                  <c:v>45.43</c:v>
                </c:pt>
                <c:pt idx="393">
                  <c:v>45.09</c:v>
                </c:pt>
                <c:pt idx="394">
                  <c:v>44.96</c:v>
                </c:pt>
                <c:pt idx="395">
                  <c:v>45.26</c:v>
                </c:pt>
                <c:pt idx="396">
                  <c:v>45.91</c:v>
                </c:pt>
                <c:pt idx="397">
                  <c:v>46.47</c:v>
                </c:pt>
                <c:pt idx="398">
                  <c:v>46.76</c:v>
                </c:pt>
                <c:pt idx="399">
                  <c:v>46.84</c:v>
                </c:pt>
                <c:pt idx="400">
                  <c:v>47</c:v>
                </c:pt>
                <c:pt idx="401">
                  <c:v>46.695</c:v>
                </c:pt>
                <c:pt idx="402">
                  <c:v>46.24</c:v>
                </c:pt>
                <c:pt idx="403">
                  <c:v>46.76</c:v>
                </c:pt>
                <c:pt idx="404">
                  <c:v>46.52</c:v>
                </c:pt>
                <c:pt idx="405">
                  <c:v>46.68</c:v>
                </c:pt>
                <c:pt idx="406">
                  <c:v>47.52</c:v>
                </c:pt>
                <c:pt idx="407">
                  <c:v>47.06</c:v>
                </c:pt>
                <c:pt idx="408">
                  <c:v>46.56</c:v>
                </c:pt>
                <c:pt idx="409">
                  <c:v>47.08</c:v>
                </c:pt>
                <c:pt idx="410">
                  <c:v>46.04</c:v>
                </c:pt>
                <c:pt idx="411">
                  <c:v>46.41</c:v>
                </c:pt>
                <c:pt idx="412">
                  <c:v>46.44</c:v>
                </c:pt>
                <c:pt idx="413">
                  <c:v>46.36</c:v>
                </c:pt>
                <c:pt idx="414">
                  <c:v>45.9</c:v>
                </c:pt>
                <c:pt idx="415">
                  <c:v>45.76</c:v>
                </c:pt>
                <c:pt idx="416">
                  <c:v>46.09</c:v>
                </c:pt>
                <c:pt idx="417">
                  <c:v>46.09</c:v>
                </c:pt>
                <c:pt idx="418">
                  <c:v>45.53</c:v>
                </c:pt>
                <c:pt idx="419">
                  <c:v>46.78</c:v>
                </c:pt>
                <c:pt idx="420">
                  <c:v>45.85</c:v>
                </c:pt>
                <c:pt idx="421">
                  <c:v>44.03</c:v>
                </c:pt>
                <c:pt idx="422">
                  <c:v>43.65</c:v>
                </c:pt>
                <c:pt idx="423">
                  <c:v>43.73</c:v>
                </c:pt>
                <c:pt idx="424">
                  <c:v>43.22</c:v>
                </c:pt>
                <c:pt idx="425">
                  <c:v>42.74</c:v>
                </c:pt>
                <c:pt idx="426">
                  <c:v>43.63</c:v>
                </c:pt>
                <c:pt idx="427">
                  <c:v>44.08</c:v>
                </c:pt>
                <c:pt idx="428">
                  <c:v>44.88</c:v>
                </c:pt>
                <c:pt idx="429">
                  <c:v>44.38</c:v>
                </c:pt>
                <c:pt idx="430">
                  <c:v>45.02</c:v>
                </c:pt>
                <c:pt idx="431">
                  <c:v>46.13</c:v>
                </c:pt>
                <c:pt idx="432">
                  <c:v>45.91</c:v>
                </c:pt>
                <c:pt idx="433">
                  <c:v>46.49</c:v>
                </c:pt>
                <c:pt idx="434">
                  <c:v>46.62</c:v>
                </c:pt>
                <c:pt idx="435">
                  <c:v>46.05</c:v>
                </c:pt>
                <c:pt idx="436">
                  <c:v>46.95</c:v>
                </c:pt>
                <c:pt idx="437">
                  <c:v>47.44</c:v>
                </c:pt>
                <c:pt idx="438">
                  <c:v>47.57</c:v>
                </c:pt>
                <c:pt idx="439">
                  <c:v>47.86</c:v>
                </c:pt>
                <c:pt idx="440">
                  <c:v>48.7</c:v>
                </c:pt>
                <c:pt idx="441">
                  <c:v>48.68</c:v>
                </c:pt>
                <c:pt idx="442">
                  <c:v>48.89</c:v>
                </c:pt>
                <c:pt idx="443">
                  <c:v>48.87</c:v>
                </c:pt>
                <c:pt idx="444">
                  <c:v>48.78</c:v>
                </c:pt>
                <c:pt idx="445">
                  <c:v>49.61</c:v>
                </c:pt>
                <c:pt idx="446">
                  <c:v>49.58</c:v>
                </c:pt>
                <c:pt idx="447">
                  <c:v>49.46</c:v>
                </c:pt>
                <c:pt idx="448">
                  <c:v>48.74</c:v>
                </c:pt>
                <c:pt idx="449">
                  <c:v>48.22</c:v>
                </c:pt>
                <c:pt idx="450">
                  <c:v>48.7</c:v>
                </c:pt>
                <c:pt idx="451">
                  <c:v>47.98</c:v>
                </c:pt>
                <c:pt idx="452">
                  <c:v>47.59</c:v>
                </c:pt>
                <c:pt idx="453">
                  <c:v>47.47</c:v>
                </c:pt>
                <c:pt idx="454">
                  <c:v>47.75</c:v>
                </c:pt>
                <c:pt idx="455">
                  <c:v>47.81</c:v>
                </c:pt>
                <c:pt idx="456">
                  <c:v>48.62</c:v>
                </c:pt>
                <c:pt idx="457">
                  <c:v>48.46</c:v>
                </c:pt>
                <c:pt idx="458">
                  <c:v>48.08</c:v>
                </c:pt>
                <c:pt idx="459">
                  <c:v>48.84</c:v>
                </c:pt>
                <c:pt idx="460">
                  <c:v>48.42</c:v>
                </c:pt>
                <c:pt idx="461">
                  <c:v>47.695</c:v>
                </c:pt>
                <c:pt idx="462">
                  <c:v>47.59</c:v>
                </c:pt>
                <c:pt idx="463">
                  <c:v>46.9</c:v>
                </c:pt>
                <c:pt idx="464">
                  <c:v>47.17</c:v>
                </c:pt>
                <c:pt idx="465">
                  <c:v>46.95</c:v>
                </c:pt>
                <c:pt idx="466">
                  <c:v>46.67</c:v>
                </c:pt>
                <c:pt idx="467">
                  <c:v>45.16</c:v>
                </c:pt>
                <c:pt idx="468">
                  <c:v>45.74</c:v>
                </c:pt>
                <c:pt idx="469">
                  <c:v>47.52</c:v>
                </c:pt>
                <c:pt idx="470">
                  <c:v>47.66</c:v>
                </c:pt>
                <c:pt idx="471">
                  <c:v>47.98</c:v>
                </c:pt>
                <c:pt idx="472">
                  <c:v>48.45</c:v>
                </c:pt>
                <c:pt idx="473">
                  <c:v>48.14</c:v>
                </c:pt>
                <c:pt idx="474">
                  <c:v>47.88</c:v>
                </c:pt>
                <c:pt idx="475">
                  <c:v>47.45</c:v>
                </c:pt>
                <c:pt idx="476">
                  <c:v>47.02</c:v>
                </c:pt>
                <c:pt idx="477">
                  <c:v>46.45</c:v>
                </c:pt>
                <c:pt idx="478">
                  <c:v>46.76</c:v>
                </c:pt>
                <c:pt idx="479">
                  <c:v>46.325000000000003</c:v>
                </c:pt>
                <c:pt idx="480">
                  <c:v>45.65</c:v>
                </c:pt>
                <c:pt idx="481">
                  <c:v>46.23</c:v>
                </c:pt>
                <c:pt idx="482">
                  <c:v>47.59</c:v>
                </c:pt>
                <c:pt idx="483">
                  <c:v>47.19</c:v>
                </c:pt>
                <c:pt idx="484">
                  <c:v>46.6</c:v>
                </c:pt>
                <c:pt idx="485">
                  <c:v>46.354999999999997</c:v>
                </c:pt>
                <c:pt idx="486">
                  <c:v>45.954999999999998</c:v>
                </c:pt>
                <c:pt idx="487">
                  <c:v>45.48</c:v>
                </c:pt>
                <c:pt idx="488">
                  <c:v>46.24</c:v>
                </c:pt>
                <c:pt idx="489">
                  <c:v>46.39</c:v>
                </c:pt>
                <c:pt idx="490">
                  <c:v>45.92</c:v>
                </c:pt>
                <c:pt idx="491">
                  <c:v>47.13</c:v>
                </c:pt>
                <c:pt idx="492">
                  <c:v>47.18</c:v>
                </c:pt>
                <c:pt idx="493">
                  <c:v>47.01</c:v>
                </c:pt>
                <c:pt idx="494">
                  <c:v>42.66</c:v>
                </c:pt>
                <c:pt idx="495">
                  <c:v>41.19</c:v>
                </c:pt>
                <c:pt idx="496">
                  <c:v>42.01</c:v>
                </c:pt>
                <c:pt idx="497">
                  <c:v>40.4</c:v>
                </c:pt>
                <c:pt idx="498">
                  <c:v>41.28</c:v>
                </c:pt>
                <c:pt idx="499">
                  <c:v>41.6</c:v>
                </c:pt>
                <c:pt idx="500">
                  <c:v>41.84</c:v>
                </c:pt>
                <c:pt idx="501">
                  <c:v>42.45</c:v>
                </c:pt>
                <c:pt idx="502">
                  <c:v>42.41</c:v>
                </c:pt>
                <c:pt idx="503">
                  <c:v>42.36</c:v>
                </c:pt>
                <c:pt idx="504">
                  <c:v>42.6</c:v>
                </c:pt>
                <c:pt idx="505">
                  <c:v>42.38</c:v>
                </c:pt>
                <c:pt idx="506">
                  <c:v>43.09</c:v>
                </c:pt>
                <c:pt idx="507">
                  <c:v>43.87</c:v>
                </c:pt>
                <c:pt idx="508">
                  <c:v>43.58</c:v>
                </c:pt>
                <c:pt idx="509">
                  <c:v>43.53</c:v>
                </c:pt>
                <c:pt idx="510">
                  <c:v>43.5</c:v>
                </c:pt>
                <c:pt idx="511">
                  <c:v>43.854999999999997</c:v>
                </c:pt>
                <c:pt idx="512">
                  <c:v>44.15</c:v>
                </c:pt>
                <c:pt idx="513">
                  <c:v>44.09</c:v>
                </c:pt>
                <c:pt idx="514">
                  <c:v>43.99</c:v>
                </c:pt>
                <c:pt idx="515">
                  <c:v>44.055</c:v>
                </c:pt>
                <c:pt idx="516">
                  <c:v>43.85</c:v>
                </c:pt>
                <c:pt idx="517">
                  <c:v>43.88</c:v>
                </c:pt>
                <c:pt idx="518">
                  <c:v>43.28</c:v>
                </c:pt>
                <c:pt idx="519">
                  <c:v>43.055</c:v>
                </c:pt>
                <c:pt idx="520">
                  <c:v>43.11</c:v>
                </c:pt>
                <c:pt idx="521">
                  <c:v>42.36</c:v>
                </c:pt>
                <c:pt idx="522">
                  <c:v>42.85</c:v>
                </c:pt>
                <c:pt idx="523">
                  <c:v>42.03</c:v>
                </c:pt>
                <c:pt idx="524">
                  <c:v>41.98</c:v>
                </c:pt>
                <c:pt idx="525">
                  <c:v>41.02</c:v>
                </c:pt>
                <c:pt idx="526">
                  <c:v>41.38</c:v>
                </c:pt>
                <c:pt idx="527">
                  <c:v>41.56</c:v>
                </c:pt>
                <c:pt idx="528">
                  <c:v>41.695</c:v>
                </c:pt>
                <c:pt idx="529">
                  <c:v>42.5</c:v>
                </c:pt>
                <c:pt idx="530">
                  <c:v>42.284999999999997</c:v>
                </c:pt>
                <c:pt idx="531">
                  <c:v>42.88</c:v>
                </c:pt>
                <c:pt idx="532">
                  <c:v>42.854999999999997</c:v>
                </c:pt>
                <c:pt idx="533">
                  <c:v>42.9</c:v>
                </c:pt>
                <c:pt idx="534">
                  <c:v>41.46</c:v>
                </c:pt>
                <c:pt idx="535">
                  <c:v>41.21</c:v>
                </c:pt>
                <c:pt idx="536">
                  <c:v>40.97</c:v>
                </c:pt>
                <c:pt idx="537">
                  <c:v>40.96</c:v>
                </c:pt>
                <c:pt idx="538">
                  <c:v>40.655000000000001</c:v>
                </c:pt>
                <c:pt idx="539">
                  <c:v>40.72</c:v>
                </c:pt>
                <c:pt idx="540">
                  <c:v>40.29</c:v>
                </c:pt>
                <c:pt idx="541">
                  <c:v>41.545000000000002</c:v>
                </c:pt>
                <c:pt idx="542">
                  <c:v>41.53</c:v>
                </c:pt>
                <c:pt idx="543">
                  <c:v>41.42</c:v>
                </c:pt>
                <c:pt idx="544">
                  <c:v>41.48</c:v>
                </c:pt>
                <c:pt idx="545">
                  <c:v>41.72</c:v>
                </c:pt>
                <c:pt idx="546">
                  <c:v>41.76</c:v>
                </c:pt>
                <c:pt idx="547">
                  <c:v>41.65</c:v>
                </c:pt>
                <c:pt idx="548">
                  <c:v>42.255000000000003</c:v>
                </c:pt>
                <c:pt idx="549">
                  <c:v>42.16</c:v>
                </c:pt>
                <c:pt idx="550">
                  <c:v>41.615000000000002</c:v>
                </c:pt>
                <c:pt idx="551">
                  <c:v>42.905000000000001</c:v>
                </c:pt>
                <c:pt idx="552">
                  <c:v>42.634999999999998</c:v>
                </c:pt>
                <c:pt idx="553">
                  <c:v>42.984999999999999</c:v>
                </c:pt>
                <c:pt idx="554">
                  <c:v>43.34</c:v>
                </c:pt>
                <c:pt idx="555">
                  <c:v>47.87</c:v>
                </c:pt>
                <c:pt idx="556">
                  <c:v>48.03</c:v>
                </c:pt>
                <c:pt idx="557">
                  <c:v>49.155000000000001</c:v>
                </c:pt>
                <c:pt idx="558">
                  <c:v>49.06</c:v>
                </c:pt>
                <c:pt idx="559">
                  <c:v>48.64</c:v>
                </c:pt>
                <c:pt idx="560">
                  <c:v>48.655000000000001</c:v>
                </c:pt>
                <c:pt idx="561">
                  <c:v>48.24</c:v>
                </c:pt>
                <c:pt idx="562">
                  <c:v>47.6</c:v>
                </c:pt>
                <c:pt idx="563">
                  <c:v>46.28</c:v>
                </c:pt>
                <c:pt idx="564">
                  <c:v>46.7</c:v>
                </c:pt>
                <c:pt idx="565">
                  <c:v>47.75</c:v>
                </c:pt>
                <c:pt idx="566">
                  <c:v>47.37</c:v>
                </c:pt>
                <c:pt idx="567">
                  <c:v>47.35</c:v>
                </c:pt>
                <c:pt idx="568">
                  <c:v>47.625</c:v>
                </c:pt>
                <c:pt idx="569">
                  <c:v>48.72</c:v>
                </c:pt>
                <c:pt idx="570">
                  <c:v>48.295000000000002</c:v>
                </c:pt>
                <c:pt idx="571">
                  <c:v>48.01</c:v>
                </c:pt>
                <c:pt idx="572">
                  <c:v>47.58</c:v>
                </c:pt>
                <c:pt idx="573">
                  <c:v>47.58</c:v>
                </c:pt>
                <c:pt idx="574">
                  <c:v>47.42</c:v>
                </c:pt>
                <c:pt idx="575">
                  <c:v>46.9</c:v>
                </c:pt>
                <c:pt idx="576">
                  <c:v>46.59</c:v>
                </c:pt>
                <c:pt idx="577">
                  <c:v>47.61</c:v>
                </c:pt>
                <c:pt idx="578">
                  <c:v>47.45</c:v>
                </c:pt>
                <c:pt idx="579">
                  <c:v>46.86</c:v>
                </c:pt>
                <c:pt idx="580">
                  <c:v>47.23</c:v>
                </c:pt>
                <c:pt idx="581">
                  <c:v>46.92</c:v>
                </c:pt>
                <c:pt idx="582">
                  <c:v>46.85</c:v>
                </c:pt>
                <c:pt idx="583">
                  <c:v>46.36</c:v>
                </c:pt>
                <c:pt idx="584">
                  <c:v>46.14</c:v>
                </c:pt>
                <c:pt idx="585">
                  <c:v>45.73</c:v>
                </c:pt>
                <c:pt idx="586">
                  <c:v>45.65</c:v>
                </c:pt>
                <c:pt idx="587">
                  <c:v>46.61</c:v>
                </c:pt>
                <c:pt idx="588">
                  <c:v>46.44</c:v>
                </c:pt>
                <c:pt idx="589">
                  <c:v>45.97</c:v>
                </c:pt>
                <c:pt idx="590">
                  <c:v>45.475000000000001</c:v>
                </c:pt>
                <c:pt idx="591">
                  <c:v>45.83</c:v>
                </c:pt>
                <c:pt idx="592">
                  <c:v>45.97</c:v>
                </c:pt>
                <c:pt idx="593">
                  <c:v>46.72</c:v>
                </c:pt>
                <c:pt idx="594">
                  <c:v>46.1</c:v>
                </c:pt>
                <c:pt idx="595">
                  <c:v>46.23</c:v>
                </c:pt>
                <c:pt idx="596">
                  <c:v>45.91</c:v>
                </c:pt>
                <c:pt idx="597">
                  <c:v>45.634999999999998</c:v>
                </c:pt>
                <c:pt idx="598">
                  <c:v>45.65</c:v>
                </c:pt>
                <c:pt idx="599">
                  <c:v>45.26</c:v>
                </c:pt>
                <c:pt idx="600">
                  <c:v>44.37</c:v>
                </c:pt>
                <c:pt idx="601">
                  <c:v>44.15</c:v>
                </c:pt>
                <c:pt idx="602">
                  <c:v>44.445</c:v>
                </c:pt>
                <c:pt idx="603">
                  <c:v>44.4</c:v>
                </c:pt>
                <c:pt idx="604">
                  <c:v>44.39</c:v>
                </c:pt>
                <c:pt idx="605">
                  <c:v>44.3</c:v>
                </c:pt>
                <c:pt idx="606">
                  <c:v>44.24</c:v>
                </c:pt>
                <c:pt idx="607">
                  <c:v>44.52</c:v>
                </c:pt>
                <c:pt idx="608">
                  <c:v>44.61</c:v>
                </c:pt>
                <c:pt idx="609">
                  <c:v>45.54</c:v>
                </c:pt>
                <c:pt idx="610">
                  <c:v>45.62</c:v>
                </c:pt>
                <c:pt idx="611">
                  <c:v>45.76</c:v>
                </c:pt>
                <c:pt idx="612">
                  <c:v>46.66</c:v>
                </c:pt>
                <c:pt idx="613">
                  <c:v>46.62</c:v>
                </c:pt>
                <c:pt idx="614">
                  <c:v>46.92</c:v>
                </c:pt>
                <c:pt idx="615">
                  <c:v>47.28</c:v>
                </c:pt>
                <c:pt idx="616">
                  <c:v>45.54</c:v>
                </c:pt>
                <c:pt idx="617">
                  <c:v>46.11</c:v>
                </c:pt>
                <c:pt idx="618">
                  <c:v>45.94</c:v>
                </c:pt>
                <c:pt idx="619">
                  <c:v>45.35</c:v>
                </c:pt>
                <c:pt idx="620">
                  <c:v>45.34</c:v>
                </c:pt>
                <c:pt idx="621">
                  <c:v>46.29</c:v>
                </c:pt>
                <c:pt idx="622">
                  <c:v>46.88</c:v>
                </c:pt>
                <c:pt idx="623">
                  <c:v>46.7</c:v>
                </c:pt>
                <c:pt idx="624">
                  <c:v>46.81</c:v>
                </c:pt>
                <c:pt idx="625">
                  <c:v>47.54</c:v>
                </c:pt>
                <c:pt idx="626">
                  <c:v>47.58</c:v>
                </c:pt>
                <c:pt idx="627">
                  <c:v>46.62</c:v>
                </c:pt>
                <c:pt idx="628">
                  <c:v>46.74</c:v>
                </c:pt>
                <c:pt idx="629">
                  <c:v>47.33</c:v>
                </c:pt>
                <c:pt idx="630">
                  <c:v>46.41</c:v>
                </c:pt>
                <c:pt idx="631">
                  <c:v>46.74</c:v>
                </c:pt>
                <c:pt idx="632">
                  <c:v>46.73</c:v>
                </c:pt>
                <c:pt idx="633">
                  <c:v>47</c:v>
                </c:pt>
                <c:pt idx="634">
                  <c:v>47.32</c:v>
                </c:pt>
                <c:pt idx="635">
                  <c:v>47.27</c:v>
                </c:pt>
                <c:pt idx="636">
                  <c:v>46.61</c:v>
                </c:pt>
                <c:pt idx="637">
                  <c:v>45.66</c:v>
                </c:pt>
                <c:pt idx="638">
                  <c:v>43.07</c:v>
                </c:pt>
                <c:pt idx="639">
                  <c:v>41.68</c:v>
                </c:pt>
                <c:pt idx="640">
                  <c:v>40.47</c:v>
                </c:pt>
                <c:pt idx="641">
                  <c:v>42.71</c:v>
                </c:pt>
                <c:pt idx="642">
                  <c:v>43.9</c:v>
                </c:pt>
                <c:pt idx="643">
                  <c:v>43.93</c:v>
                </c:pt>
                <c:pt idx="644">
                  <c:v>43.52</c:v>
                </c:pt>
                <c:pt idx="645">
                  <c:v>41.82</c:v>
                </c:pt>
                <c:pt idx="646">
                  <c:v>43.36</c:v>
                </c:pt>
                <c:pt idx="647">
                  <c:v>43.5</c:v>
                </c:pt>
                <c:pt idx="648">
                  <c:v>42.61</c:v>
                </c:pt>
                <c:pt idx="649">
                  <c:v>43.89</c:v>
                </c:pt>
                <c:pt idx="650">
                  <c:v>43.07</c:v>
                </c:pt>
                <c:pt idx="651">
                  <c:v>43.29</c:v>
                </c:pt>
                <c:pt idx="652">
                  <c:v>43.48</c:v>
                </c:pt>
                <c:pt idx="653">
                  <c:v>43.04</c:v>
                </c:pt>
                <c:pt idx="654">
                  <c:v>43.98</c:v>
                </c:pt>
                <c:pt idx="655">
                  <c:v>44.3</c:v>
                </c:pt>
                <c:pt idx="656">
                  <c:v>44.25</c:v>
                </c:pt>
                <c:pt idx="657">
                  <c:v>43.48</c:v>
                </c:pt>
                <c:pt idx="658">
                  <c:v>44.11</c:v>
                </c:pt>
                <c:pt idx="659">
                  <c:v>43.9</c:v>
                </c:pt>
                <c:pt idx="660">
                  <c:v>43.87</c:v>
                </c:pt>
                <c:pt idx="661">
                  <c:v>43.91</c:v>
                </c:pt>
                <c:pt idx="662">
                  <c:v>43.94</c:v>
                </c:pt>
                <c:pt idx="663">
                  <c:v>43.29</c:v>
                </c:pt>
                <c:pt idx="664">
                  <c:v>43.44</c:v>
                </c:pt>
                <c:pt idx="665">
                  <c:v>44.26</c:v>
                </c:pt>
                <c:pt idx="666">
                  <c:v>44.61</c:v>
                </c:pt>
                <c:pt idx="667">
                  <c:v>45.57</c:v>
                </c:pt>
                <c:pt idx="668">
                  <c:v>46.63</c:v>
                </c:pt>
                <c:pt idx="669">
                  <c:v>46.75</c:v>
                </c:pt>
                <c:pt idx="670">
                  <c:v>46.8</c:v>
                </c:pt>
                <c:pt idx="671">
                  <c:v>47.45</c:v>
                </c:pt>
                <c:pt idx="672">
                  <c:v>47.11</c:v>
                </c:pt>
                <c:pt idx="673">
                  <c:v>47</c:v>
                </c:pt>
                <c:pt idx="674">
                  <c:v>46.89</c:v>
                </c:pt>
                <c:pt idx="675">
                  <c:v>46.68</c:v>
                </c:pt>
                <c:pt idx="676">
                  <c:v>47.01</c:v>
                </c:pt>
                <c:pt idx="677">
                  <c:v>47.51</c:v>
                </c:pt>
                <c:pt idx="678">
                  <c:v>47.62</c:v>
                </c:pt>
                <c:pt idx="679">
                  <c:v>47.77</c:v>
                </c:pt>
                <c:pt idx="680">
                  <c:v>47.2</c:v>
                </c:pt>
                <c:pt idx="681">
                  <c:v>48.03</c:v>
                </c:pt>
                <c:pt idx="682">
                  <c:v>52.87</c:v>
                </c:pt>
                <c:pt idx="683">
                  <c:v>54.25</c:v>
                </c:pt>
                <c:pt idx="684">
                  <c:v>53.69</c:v>
                </c:pt>
                <c:pt idx="685">
                  <c:v>53.98</c:v>
                </c:pt>
                <c:pt idx="686">
                  <c:v>53.36</c:v>
                </c:pt>
                <c:pt idx="687">
                  <c:v>52.64</c:v>
                </c:pt>
                <c:pt idx="688">
                  <c:v>53.24</c:v>
                </c:pt>
                <c:pt idx="689">
                  <c:v>54.15</c:v>
                </c:pt>
                <c:pt idx="690">
                  <c:v>54.4</c:v>
                </c:pt>
                <c:pt idx="691">
                  <c:v>54.38</c:v>
                </c:pt>
                <c:pt idx="692">
                  <c:v>54.92</c:v>
                </c:pt>
                <c:pt idx="693">
                  <c:v>54.16</c:v>
                </c:pt>
                <c:pt idx="694">
                  <c:v>53.51</c:v>
                </c:pt>
                <c:pt idx="695">
                  <c:v>53.65</c:v>
                </c:pt>
                <c:pt idx="696">
                  <c:v>53.32</c:v>
                </c:pt>
                <c:pt idx="697">
                  <c:v>52.84</c:v>
                </c:pt>
                <c:pt idx="698">
                  <c:v>53.765000000000001</c:v>
                </c:pt>
                <c:pt idx="699">
                  <c:v>52.97</c:v>
                </c:pt>
                <c:pt idx="700">
                  <c:v>53.85</c:v>
                </c:pt>
                <c:pt idx="701">
                  <c:v>53.94</c:v>
                </c:pt>
                <c:pt idx="702">
                  <c:v>54.19</c:v>
                </c:pt>
                <c:pt idx="703">
                  <c:v>54.19</c:v>
                </c:pt>
                <c:pt idx="704">
                  <c:v>54.25</c:v>
                </c:pt>
                <c:pt idx="705">
                  <c:v>53.69</c:v>
                </c:pt>
                <c:pt idx="706">
                  <c:v>53.93</c:v>
                </c:pt>
                <c:pt idx="707">
                  <c:v>54.35</c:v>
                </c:pt>
                <c:pt idx="708">
                  <c:v>55.22</c:v>
                </c:pt>
                <c:pt idx="709">
                  <c:v>55.21</c:v>
                </c:pt>
                <c:pt idx="710">
                  <c:v>54.2</c:v>
                </c:pt>
                <c:pt idx="711">
                  <c:v>55.91</c:v>
                </c:pt>
                <c:pt idx="712">
                  <c:v>55.81</c:v>
                </c:pt>
                <c:pt idx="713">
                  <c:v>55.79</c:v>
                </c:pt>
                <c:pt idx="714">
                  <c:v>54.98</c:v>
                </c:pt>
                <c:pt idx="715">
                  <c:v>55.27</c:v>
                </c:pt>
                <c:pt idx="716">
                  <c:v>54.06</c:v>
                </c:pt>
                <c:pt idx="717">
                  <c:v>55.14</c:v>
                </c:pt>
                <c:pt idx="718">
                  <c:v>55.2</c:v>
                </c:pt>
                <c:pt idx="719">
                  <c:v>56.13</c:v>
                </c:pt>
                <c:pt idx="720">
                  <c:v>55.7</c:v>
                </c:pt>
                <c:pt idx="721">
                  <c:v>54.13</c:v>
                </c:pt>
                <c:pt idx="722">
                  <c:v>54.83</c:v>
                </c:pt>
                <c:pt idx="723">
                  <c:v>55.35</c:v>
                </c:pt>
                <c:pt idx="724">
                  <c:v>55.82</c:v>
                </c:pt>
                <c:pt idx="725">
                  <c:v>55.67</c:v>
                </c:pt>
                <c:pt idx="726">
                  <c:v>55.95</c:v>
                </c:pt>
                <c:pt idx="727">
                  <c:v>56.55</c:v>
                </c:pt>
                <c:pt idx="728">
                  <c:v>56.31</c:v>
                </c:pt>
                <c:pt idx="729">
                  <c:v>55.48</c:v>
                </c:pt>
                <c:pt idx="730">
                  <c:v>54.8</c:v>
                </c:pt>
                <c:pt idx="731">
                  <c:v>55.05</c:v>
                </c:pt>
                <c:pt idx="732">
                  <c:v>54.05</c:v>
                </c:pt>
                <c:pt idx="733">
                  <c:v>52.17</c:v>
                </c:pt>
                <c:pt idx="734">
                  <c:v>52.33</c:v>
                </c:pt>
                <c:pt idx="735">
                  <c:v>52.3</c:v>
                </c:pt>
                <c:pt idx="736">
                  <c:v>52.78</c:v>
                </c:pt>
                <c:pt idx="737">
                  <c:v>51.64</c:v>
                </c:pt>
                <c:pt idx="738">
                  <c:v>53.11</c:v>
                </c:pt>
                <c:pt idx="739">
                  <c:v>50.99</c:v>
                </c:pt>
                <c:pt idx="740">
                  <c:v>50.56</c:v>
                </c:pt>
                <c:pt idx="741">
                  <c:v>50.79</c:v>
                </c:pt>
                <c:pt idx="742">
                  <c:v>50.48</c:v>
                </c:pt>
                <c:pt idx="743">
                  <c:v>52.29</c:v>
                </c:pt>
                <c:pt idx="744">
                  <c:v>51.79</c:v>
                </c:pt>
                <c:pt idx="745">
                  <c:v>52.17</c:v>
                </c:pt>
                <c:pt idx="746">
                  <c:v>51.22</c:v>
                </c:pt>
                <c:pt idx="747">
                  <c:v>52.055</c:v>
                </c:pt>
                <c:pt idx="748">
                  <c:v>55.09</c:v>
                </c:pt>
                <c:pt idx="749">
                  <c:v>54.71</c:v>
                </c:pt>
                <c:pt idx="750">
                  <c:v>53</c:v>
                </c:pt>
                <c:pt idx="751">
                  <c:v>52.16</c:v>
                </c:pt>
                <c:pt idx="752">
                  <c:v>52</c:v>
                </c:pt>
                <c:pt idx="753">
                  <c:v>50.16</c:v>
                </c:pt>
                <c:pt idx="754">
                  <c:v>49.41</c:v>
                </c:pt>
                <c:pt idx="755">
                  <c:v>49.28</c:v>
                </c:pt>
                <c:pt idx="756">
                  <c:v>49.71</c:v>
                </c:pt>
                <c:pt idx="757">
                  <c:v>49.69</c:v>
                </c:pt>
                <c:pt idx="758">
                  <c:v>50.5</c:v>
                </c:pt>
                <c:pt idx="759">
                  <c:v>51.09</c:v>
                </c:pt>
                <c:pt idx="760">
                  <c:v>52.42</c:v>
                </c:pt>
                <c:pt idx="761">
                  <c:v>52.19</c:v>
                </c:pt>
                <c:pt idx="762">
                  <c:v>51.82</c:v>
                </c:pt>
                <c:pt idx="763">
                  <c:v>52.65</c:v>
                </c:pt>
                <c:pt idx="764">
                  <c:v>51.18</c:v>
                </c:pt>
                <c:pt idx="765">
                  <c:v>51.36</c:v>
                </c:pt>
                <c:pt idx="766">
                  <c:v>52.1</c:v>
                </c:pt>
                <c:pt idx="767">
                  <c:v>51.3</c:v>
                </c:pt>
                <c:pt idx="768">
                  <c:v>50.88</c:v>
                </c:pt>
                <c:pt idx="769">
                  <c:v>52.58</c:v>
                </c:pt>
                <c:pt idx="770">
                  <c:v>52.95</c:v>
                </c:pt>
                <c:pt idx="771">
                  <c:v>52.35</c:v>
                </c:pt>
                <c:pt idx="772">
                  <c:v>52.03</c:v>
                </c:pt>
                <c:pt idx="773">
                  <c:v>51.03</c:v>
                </c:pt>
                <c:pt idx="774">
                  <c:v>51.65</c:v>
                </c:pt>
                <c:pt idx="775">
                  <c:v>52.84</c:v>
                </c:pt>
                <c:pt idx="776">
                  <c:v>52.05</c:v>
                </c:pt>
                <c:pt idx="777">
                  <c:v>53.07</c:v>
                </c:pt>
                <c:pt idx="778">
                  <c:v>53.17</c:v>
                </c:pt>
                <c:pt idx="779">
                  <c:v>53.59</c:v>
                </c:pt>
                <c:pt idx="780">
                  <c:v>54.35</c:v>
                </c:pt>
                <c:pt idx="781">
                  <c:v>54.66</c:v>
                </c:pt>
                <c:pt idx="782">
                  <c:v>53.49</c:v>
                </c:pt>
                <c:pt idx="783">
                  <c:v>53.86</c:v>
                </c:pt>
                <c:pt idx="784">
                  <c:v>54.07</c:v>
                </c:pt>
                <c:pt idx="785">
                  <c:v>53.97</c:v>
                </c:pt>
                <c:pt idx="786">
                  <c:v>54.21</c:v>
                </c:pt>
                <c:pt idx="787">
                  <c:v>53.54</c:v>
                </c:pt>
                <c:pt idx="788">
                  <c:v>54.71</c:v>
                </c:pt>
                <c:pt idx="789">
                  <c:v>55.05</c:v>
                </c:pt>
                <c:pt idx="790">
                  <c:v>55.23</c:v>
                </c:pt>
                <c:pt idx="791">
                  <c:v>55.57</c:v>
                </c:pt>
                <c:pt idx="792">
                  <c:v>55.43</c:v>
                </c:pt>
                <c:pt idx="793">
                  <c:v>54.56</c:v>
                </c:pt>
                <c:pt idx="794">
                  <c:v>55.12</c:v>
                </c:pt>
                <c:pt idx="795">
                  <c:v>54.46</c:v>
                </c:pt>
                <c:pt idx="796">
                  <c:v>54.42</c:v>
                </c:pt>
                <c:pt idx="797">
                  <c:v>54.31</c:v>
                </c:pt>
                <c:pt idx="798">
                  <c:v>54.65</c:v>
                </c:pt>
                <c:pt idx="799">
                  <c:v>55.35</c:v>
                </c:pt>
                <c:pt idx="800">
                  <c:v>55.36</c:v>
                </c:pt>
                <c:pt idx="801">
                  <c:v>55.65</c:v>
                </c:pt>
                <c:pt idx="802">
                  <c:v>56.46</c:v>
                </c:pt>
                <c:pt idx="803">
                  <c:v>56.39</c:v>
                </c:pt>
                <c:pt idx="804">
                  <c:v>55.59</c:v>
                </c:pt>
                <c:pt idx="805">
                  <c:v>55.78</c:v>
                </c:pt>
                <c:pt idx="806">
                  <c:v>51.78</c:v>
                </c:pt>
                <c:pt idx="807">
                  <c:v>52.11</c:v>
                </c:pt>
                <c:pt idx="808">
                  <c:v>51.44</c:v>
                </c:pt>
                <c:pt idx="809">
                  <c:v>50.94</c:v>
                </c:pt>
                <c:pt idx="810">
                  <c:v>49.9</c:v>
                </c:pt>
                <c:pt idx="811">
                  <c:v>49.87</c:v>
                </c:pt>
                <c:pt idx="812">
                  <c:v>50.61</c:v>
                </c:pt>
                <c:pt idx="813">
                  <c:v>49.78</c:v>
                </c:pt>
                <c:pt idx="814">
                  <c:v>49.87</c:v>
                </c:pt>
                <c:pt idx="815">
                  <c:v>49.94</c:v>
                </c:pt>
                <c:pt idx="816">
                  <c:v>50.39</c:v>
                </c:pt>
                <c:pt idx="817">
                  <c:v>50.07</c:v>
                </c:pt>
                <c:pt idx="818">
                  <c:v>51.02</c:v>
                </c:pt>
                <c:pt idx="819">
                  <c:v>51.05</c:v>
                </c:pt>
                <c:pt idx="820">
                  <c:v>51.51</c:v>
                </c:pt>
                <c:pt idx="821">
                  <c:v>51.08</c:v>
                </c:pt>
                <c:pt idx="822">
                  <c:v>51.83</c:v>
                </c:pt>
                <c:pt idx="823">
                  <c:v>50.51</c:v>
                </c:pt>
                <c:pt idx="824">
                  <c:v>50.81</c:v>
                </c:pt>
                <c:pt idx="825">
                  <c:v>50.32</c:v>
                </c:pt>
                <c:pt idx="826">
                  <c:v>50.62</c:v>
                </c:pt>
                <c:pt idx="827">
                  <c:v>50.03</c:v>
                </c:pt>
                <c:pt idx="828">
                  <c:v>51.59</c:v>
                </c:pt>
                <c:pt idx="829">
                  <c:v>52.12</c:v>
                </c:pt>
                <c:pt idx="830">
                  <c:v>51.89</c:v>
                </c:pt>
                <c:pt idx="831">
                  <c:v>52.32</c:v>
                </c:pt>
                <c:pt idx="832">
                  <c:v>53</c:v>
                </c:pt>
                <c:pt idx="833">
                  <c:v>52.85</c:v>
                </c:pt>
                <c:pt idx="834">
                  <c:v>52.48</c:v>
                </c:pt>
                <c:pt idx="835">
                  <c:v>51.79</c:v>
                </c:pt>
                <c:pt idx="836">
                  <c:v>52.13</c:v>
                </c:pt>
                <c:pt idx="837">
                  <c:v>52.1</c:v>
                </c:pt>
                <c:pt idx="838">
                  <c:v>52.04</c:v>
                </c:pt>
                <c:pt idx="839">
                  <c:v>51.62</c:v>
                </c:pt>
                <c:pt idx="840">
                  <c:v>51.48</c:v>
                </c:pt>
                <c:pt idx="841">
                  <c:v>50.14</c:v>
                </c:pt>
                <c:pt idx="842">
                  <c:v>49.83</c:v>
                </c:pt>
                <c:pt idx="843">
                  <c:v>49.69</c:v>
                </c:pt>
                <c:pt idx="844">
                  <c:v>50.39</c:v>
                </c:pt>
                <c:pt idx="845">
                  <c:v>50.13</c:v>
                </c:pt>
                <c:pt idx="846">
                  <c:v>50.07</c:v>
                </c:pt>
                <c:pt idx="847">
                  <c:v>51.19</c:v>
                </c:pt>
                <c:pt idx="848">
                  <c:v>50.99</c:v>
                </c:pt>
                <c:pt idx="849">
                  <c:v>51.91</c:v>
                </c:pt>
                <c:pt idx="850">
                  <c:v>49.83</c:v>
                </c:pt>
                <c:pt idx="851">
                  <c:v>48.43</c:v>
                </c:pt>
                <c:pt idx="852">
                  <c:v>49.44</c:v>
                </c:pt>
                <c:pt idx="853">
                  <c:v>50.54</c:v>
                </c:pt>
                <c:pt idx="854">
                  <c:v>51.17</c:v>
                </c:pt>
                <c:pt idx="855">
                  <c:v>51.16</c:v>
                </c:pt>
                <c:pt idx="856">
                  <c:v>51.17</c:v>
                </c:pt>
                <c:pt idx="857">
                  <c:v>51.38</c:v>
                </c:pt>
                <c:pt idx="858">
                  <c:v>51.38</c:v>
                </c:pt>
                <c:pt idx="859">
                  <c:v>52.3</c:v>
                </c:pt>
                <c:pt idx="860">
                  <c:v>52.59</c:v>
                </c:pt>
                <c:pt idx="861">
                  <c:v>53.21</c:v>
                </c:pt>
                <c:pt idx="862">
                  <c:v>53.51</c:v>
                </c:pt>
                <c:pt idx="863">
                  <c:v>53.74</c:v>
                </c:pt>
                <c:pt idx="864">
                  <c:v>53.7</c:v>
                </c:pt>
                <c:pt idx="865">
                  <c:v>53.96</c:v>
                </c:pt>
                <c:pt idx="866">
                  <c:v>53.09</c:v>
                </c:pt>
                <c:pt idx="867">
                  <c:v>55.91</c:v>
                </c:pt>
                <c:pt idx="868">
                  <c:v>55.8</c:v>
                </c:pt>
                <c:pt idx="869">
                  <c:v>56.57</c:v>
                </c:pt>
                <c:pt idx="870">
                  <c:v>56.73</c:v>
                </c:pt>
                <c:pt idx="871">
                  <c:v>56.76</c:v>
                </c:pt>
                <c:pt idx="872">
                  <c:v>56.19</c:v>
                </c:pt>
                <c:pt idx="873">
                  <c:v>56.21</c:v>
                </c:pt>
                <c:pt idx="874">
                  <c:v>56.68</c:v>
                </c:pt>
                <c:pt idx="875">
                  <c:v>56.58</c:v>
                </c:pt>
                <c:pt idx="876">
                  <c:v>56.58</c:v>
                </c:pt>
                <c:pt idx="877">
                  <c:v>56.97</c:v>
                </c:pt>
                <c:pt idx="878">
                  <c:v>57.39</c:v>
                </c:pt>
                <c:pt idx="879">
                  <c:v>57.96</c:v>
                </c:pt>
                <c:pt idx="880">
                  <c:v>58.06</c:v>
                </c:pt>
                <c:pt idx="881">
                  <c:v>58.2</c:v>
                </c:pt>
                <c:pt idx="882">
                  <c:v>58.02</c:v>
                </c:pt>
                <c:pt idx="883">
                  <c:v>58.3</c:v>
                </c:pt>
                <c:pt idx="884">
                  <c:v>57.94</c:v>
                </c:pt>
                <c:pt idx="885">
                  <c:v>58.12</c:v>
                </c:pt>
                <c:pt idx="886">
                  <c:v>57.44</c:v>
                </c:pt>
                <c:pt idx="887">
                  <c:v>57.56</c:v>
                </c:pt>
                <c:pt idx="888">
                  <c:v>57.6</c:v>
                </c:pt>
                <c:pt idx="889">
                  <c:v>57.62</c:v>
                </c:pt>
                <c:pt idx="890">
                  <c:v>57.67</c:v>
                </c:pt>
                <c:pt idx="891">
                  <c:v>57.89</c:v>
                </c:pt>
                <c:pt idx="892">
                  <c:v>57.95</c:v>
                </c:pt>
                <c:pt idx="893">
                  <c:v>58.17</c:v>
                </c:pt>
                <c:pt idx="894">
                  <c:v>58.03</c:v>
                </c:pt>
                <c:pt idx="895">
                  <c:v>58.1</c:v>
                </c:pt>
                <c:pt idx="896">
                  <c:v>57.89</c:v>
                </c:pt>
                <c:pt idx="897">
                  <c:v>57.46</c:v>
                </c:pt>
                <c:pt idx="898">
                  <c:v>57.59</c:v>
                </c:pt>
                <c:pt idx="899">
                  <c:v>57.67</c:v>
                </c:pt>
                <c:pt idx="900">
                  <c:v>57.61</c:v>
                </c:pt>
                <c:pt idx="901">
                  <c:v>57.66</c:v>
                </c:pt>
                <c:pt idx="902">
                  <c:v>57.43</c:v>
                </c:pt>
                <c:pt idx="903">
                  <c:v>56.21</c:v>
                </c:pt>
                <c:pt idx="904">
                  <c:v>57.05</c:v>
                </c:pt>
                <c:pt idx="905">
                  <c:v>56.53</c:v>
                </c:pt>
                <c:pt idx="906">
                  <c:v>56.26</c:v>
                </c:pt>
                <c:pt idx="907">
                  <c:v>57.19</c:v>
                </c:pt>
                <c:pt idx="908">
                  <c:v>57.25</c:v>
                </c:pt>
                <c:pt idx="909">
                  <c:v>56.93</c:v>
                </c:pt>
                <c:pt idx="910">
                  <c:v>56.81</c:v>
                </c:pt>
                <c:pt idx="911">
                  <c:v>57.76</c:v>
                </c:pt>
                <c:pt idx="912">
                  <c:v>57.82</c:v>
                </c:pt>
                <c:pt idx="913">
                  <c:v>57.43</c:v>
                </c:pt>
                <c:pt idx="914">
                  <c:v>56.9</c:v>
                </c:pt>
                <c:pt idx="915">
                  <c:v>57.95</c:v>
                </c:pt>
                <c:pt idx="916">
                  <c:v>58.03</c:v>
                </c:pt>
                <c:pt idx="917">
                  <c:v>57.4</c:v>
                </c:pt>
                <c:pt idx="918">
                  <c:v>57.6</c:v>
                </c:pt>
                <c:pt idx="919">
                  <c:v>57.42</c:v>
                </c:pt>
                <c:pt idx="920">
                  <c:v>57.24</c:v>
                </c:pt>
                <c:pt idx="921">
                  <c:v>57.64</c:v>
                </c:pt>
                <c:pt idx="922">
                  <c:v>57.74</c:v>
                </c:pt>
                <c:pt idx="923">
                  <c:v>57.8</c:v>
                </c:pt>
                <c:pt idx="924">
                  <c:v>58.04</c:v>
                </c:pt>
                <c:pt idx="925">
                  <c:v>57.19</c:v>
                </c:pt>
                <c:pt idx="926">
                  <c:v>57.11</c:v>
                </c:pt>
                <c:pt idx="927">
                  <c:v>56.92</c:v>
                </c:pt>
                <c:pt idx="928">
                  <c:v>57.42</c:v>
                </c:pt>
                <c:pt idx="929">
                  <c:v>57.22</c:v>
                </c:pt>
                <c:pt idx="930">
                  <c:v>57.66</c:v>
                </c:pt>
                <c:pt idx="931">
                  <c:v>57.53</c:v>
                </c:pt>
                <c:pt idx="932">
                  <c:v>57.25</c:v>
                </c:pt>
                <c:pt idx="933">
                  <c:v>59.66</c:v>
                </c:pt>
                <c:pt idx="934">
                  <c:v>61</c:v>
                </c:pt>
                <c:pt idx="935">
                  <c:v>60.99</c:v>
                </c:pt>
                <c:pt idx="936">
                  <c:v>60.63</c:v>
                </c:pt>
                <c:pt idx="937">
                  <c:v>60.1</c:v>
                </c:pt>
                <c:pt idx="938">
                  <c:v>59.87</c:v>
                </c:pt>
                <c:pt idx="939">
                  <c:v>59.92</c:v>
                </c:pt>
                <c:pt idx="940">
                  <c:v>59.8</c:v>
                </c:pt>
                <c:pt idx="941">
                  <c:v>59.43</c:v>
                </c:pt>
                <c:pt idx="942">
                  <c:v>59.21</c:v>
                </c:pt>
                <c:pt idx="943">
                  <c:v>58.71</c:v>
                </c:pt>
                <c:pt idx="944">
                  <c:v>60.42</c:v>
                </c:pt>
                <c:pt idx="945">
                  <c:v>60.47</c:v>
                </c:pt>
                <c:pt idx="946">
                  <c:v>60.17</c:v>
                </c:pt>
                <c:pt idx="947">
                  <c:v>58.7</c:v>
                </c:pt>
                <c:pt idx="948">
                  <c:v>59.02</c:v>
                </c:pt>
                <c:pt idx="949">
                  <c:v>58.12</c:v>
                </c:pt>
                <c:pt idx="950">
                  <c:v>58.87</c:v>
                </c:pt>
                <c:pt idx="951">
                  <c:v>59.65</c:v>
                </c:pt>
                <c:pt idx="952">
                  <c:v>60.64</c:v>
                </c:pt>
                <c:pt idx="953">
                  <c:v>60.35</c:v>
                </c:pt>
                <c:pt idx="954">
                  <c:v>60.86</c:v>
                </c:pt>
                <c:pt idx="955">
                  <c:v>61.12</c:v>
                </c:pt>
                <c:pt idx="956">
                  <c:v>60.4</c:v>
                </c:pt>
                <c:pt idx="957">
                  <c:v>60.53</c:v>
                </c:pt>
                <c:pt idx="958">
                  <c:v>60.61</c:v>
                </c:pt>
                <c:pt idx="959">
                  <c:v>61.09</c:v>
                </c:pt>
                <c:pt idx="960">
                  <c:v>60.26</c:v>
                </c:pt>
                <c:pt idx="961">
                  <c:v>59.2</c:v>
                </c:pt>
                <c:pt idx="962">
                  <c:v>59.25</c:v>
                </c:pt>
                <c:pt idx="963">
                  <c:v>60.22</c:v>
                </c:pt>
                <c:pt idx="964">
                  <c:v>59.95</c:v>
                </c:pt>
                <c:pt idx="965">
                  <c:v>61.37</c:v>
                </c:pt>
                <c:pt idx="966">
                  <c:v>61.01</c:v>
                </c:pt>
                <c:pt idx="967">
                  <c:v>61.97</c:v>
                </c:pt>
                <c:pt idx="968">
                  <c:v>62.17</c:v>
                </c:pt>
                <c:pt idx="969">
                  <c:v>62.98</c:v>
                </c:pt>
                <c:pt idx="970">
                  <c:v>62.68</c:v>
                </c:pt>
                <c:pt idx="971">
                  <c:v>62.58</c:v>
                </c:pt>
                <c:pt idx="972">
                  <c:v>62.3</c:v>
                </c:pt>
                <c:pt idx="973">
                  <c:v>63.62</c:v>
                </c:pt>
                <c:pt idx="974">
                  <c:v>63.54</c:v>
                </c:pt>
                <c:pt idx="975">
                  <c:v>63.54</c:v>
                </c:pt>
                <c:pt idx="976">
                  <c:v>63.55</c:v>
                </c:pt>
                <c:pt idx="977">
                  <c:v>63.24</c:v>
                </c:pt>
                <c:pt idx="978">
                  <c:v>63.28</c:v>
                </c:pt>
                <c:pt idx="979">
                  <c:v>62.99</c:v>
                </c:pt>
                <c:pt idx="980">
                  <c:v>62.9</c:v>
                </c:pt>
                <c:pt idx="981">
                  <c:v>62.14</c:v>
                </c:pt>
                <c:pt idx="982">
                  <c:v>62.58</c:v>
                </c:pt>
                <c:pt idx="983">
                  <c:v>62.3</c:v>
                </c:pt>
                <c:pt idx="984">
                  <c:v>62.3</c:v>
                </c:pt>
                <c:pt idx="985">
                  <c:v>62.84</c:v>
                </c:pt>
                <c:pt idx="986">
                  <c:v>62.64</c:v>
                </c:pt>
                <c:pt idx="987">
                  <c:v>62.62</c:v>
                </c:pt>
                <c:pt idx="988">
                  <c:v>63.19</c:v>
                </c:pt>
                <c:pt idx="989">
                  <c:v>62.61</c:v>
                </c:pt>
                <c:pt idx="990">
                  <c:v>62.7</c:v>
                </c:pt>
                <c:pt idx="991">
                  <c:v>62.53</c:v>
                </c:pt>
                <c:pt idx="992">
                  <c:v>62.5</c:v>
                </c:pt>
                <c:pt idx="993">
                  <c:v>62.3</c:v>
                </c:pt>
                <c:pt idx="994">
                  <c:v>62.74</c:v>
                </c:pt>
                <c:pt idx="995">
                  <c:v>62.96</c:v>
                </c:pt>
                <c:pt idx="996">
                  <c:v>63.52</c:v>
                </c:pt>
                <c:pt idx="997">
                  <c:v>63.68</c:v>
                </c:pt>
                <c:pt idx="998">
                  <c:v>64.27</c:v>
                </c:pt>
                <c:pt idx="999">
                  <c:v>65.78</c:v>
                </c:pt>
                <c:pt idx="1000">
                  <c:v>65.13</c:v>
                </c:pt>
                <c:pt idx="1001">
                  <c:v>64.650000000000006</c:v>
                </c:pt>
                <c:pt idx="1002">
                  <c:v>63.58</c:v>
                </c:pt>
                <c:pt idx="1003">
                  <c:v>63.17</c:v>
                </c:pt>
                <c:pt idx="1004">
                  <c:v>63.68</c:v>
                </c:pt>
                <c:pt idx="1005">
                  <c:v>63.64</c:v>
                </c:pt>
                <c:pt idx="1006">
                  <c:v>63.43</c:v>
                </c:pt>
                <c:pt idx="1007">
                  <c:v>63.34</c:v>
                </c:pt>
                <c:pt idx="1008">
                  <c:v>64.06</c:v>
                </c:pt>
                <c:pt idx="1009">
                  <c:v>64</c:v>
                </c:pt>
                <c:pt idx="1010">
                  <c:v>64.72</c:v>
                </c:pt>
                <c:pt idx="1011">
                  <c:v>64.569999999999993</c:v>
                </c:pt>
                <c:pt idx="1012">
                  <c:v>64.53</c:v>
                </c:pt>
                <c:pt idx="1013">
                  <c:v>64.52</c:v>
                </c:pt>
                <c:pt idx="1014">
                  <c:v>64.62</c:v>
                </c:pt>
                <c:pt idx="1015">
                  <c:v>64.489999999999995</c:v>
                </c:pt>
                <c:pt idx="1016">
                  <c:v>64.36</c:v>
                </c:pt>
                <c:pt idx="1017">
                  <c:v>64.62</c:v>
                </c:pt>
                <c:pt idx="1018">
                  <c:v>64.62</c:v>
                </c:pt>
                <c:pt idx="1019">
                  <c:v>64.23</c:v>
                </c:pt>
                <c:pt idx="1020">
                  <c:v>63.98</c:v>
                </c:pt>
                <c:pt idx="1021">
                  <c:v>64.94</c:v>
                </c:pt>
                <c:pt idx="1022">
                  <c:v>64.010000000000005</c:v>
                </c:pt>
                <c:pt idx="1023">
                  <c:v>64.25</c:v>
                </c:pt>
                <c:pt idx="1024">
                  <c:v>64.27</c:v>
                </c:pt>
                <c:pt idx="1025">
                  <c:v>64.400000000000006</c:v>
                </c:pt>
                <c:pt idx="1026">
                  <c:v>64.989999999999995</c:v>
                </c:pt>
                <c:pt idx="1027">
                  <c:v>64.73</c:v>
                </c:pt>
                <c:pt idx="1028">
                  <c:v>64.930000000000007</c:v>
                </c:pt>
                <c:pt idx="1029">
                  <c:v>64.709999999999994</c:v>
                </c:pt>
                <c:pt idx="1030">
                  <c:v>64.41</c:v>
                </c:pt>
                <c:pt idx="1031">
                  <c:v>64.75</c:v>
                </c:pt>
                <c:pt idx="1032">
                  <c:v>64.64</c:v>
                </c:pt>
                <c:pt idx="1033">
                  <c:v>64.87</c:v>
                </c:pt>
                <c:pt idx="1034">
                  <c:v>64.930000000000007</c:v>
                </c:pt>
                <c:pt idx="1035">
                  <c:v>64.209999999999994</c:v>
                </c:pt>
                <c:pt idx="1036">
                  <c:v>65.03</c:v>
                </c:pt>
                <c:pt idx="1037">
                  <c:v>64.87</c:v>
                </c:pt>
                <c:pt idx="1038">
                  <c:v>64.98</c:v>
                </c:pt>
                <c:pt idx="1039">
                  <c:v>65.099999999999994</c:v>
                </c:pt>
                <c:pt idx="1040">
                  <c:v>65.290000000000006</c:v>
                </c:pt>
                <c:pt idx="1041">
                  <c:v>65.47</c:v>
                </c:pt>
                <c:pt idx="1042">
                  <c:v>65.709999999999994</c:v>
                </c:pt>
                <c:pt idx="1043">
                  <c:v>65.86</c:v>
                </c:pt>
                <c:pt idx="1044">
                  <c:v>65.55</c:v>
                </c:pt>
                <c:pt idx="1045">
                  <c:v>65.73</c:v>
                </c:pt>
                <c:pt idx="1046">
                  <c:v>65.56</c:v>
                </c:pt>
                <c:pt idx="1047">
                  <c:v>65.73</c:v>
                </c:pt>
                <c:pt idx="1048">
                  <c:v>65.680000000000007</c:v>
                </c:pt>
                <c:pt idx="1049">
                  <c:v>65.53</c:v>
                </c:pt>
                <c:pt idx="1050">
                  <c:v>65.48</c:v>
                </c:pt>
                <c:pt idx="1051">
                  <c:v>65.23</c:v>
                </c:pt>
                <c:pt idx="1052">
                  <c:v>64.95</c:v>
                </c:pt>
                <c:pt idx="1053">
                  <c:v>65.48</c:v>
                </c:pt>
                <c:pt idx="1054">
                  <c:v>65.39</c:v>
                </c:pt>
                <c:pt idx="1055">
                  <c:v>65.040000000000006</c:v>
                </c:pt>
                <c:pt idx="1056">
                  <c:v>65.5</c:v>
                </c:pt>
                <c:pt idx="1057">
                  <c:v>66.400000000000006</c:v>
                </c:pt>
                <c:pt idx="1058">
                  <c:v>67.53</c:v>
                </c:pt>
                <c:pt idx="1059">
                  <c:v>67.92</c:v>
                </c:pt>
                <c:pt idx="1060">
                  <c:v>67.83</c:v>
                </c:pt>
                <c:pt idx="1061">
                  <c:v>68.27</c:v>
                </c:pt>
                <c:pt idx="1062">
                  <c:v>68.459999999999994</c:v>
                </c:pt>
                <c:pt idx="1063">
                  <c:v>69.41</c:v>
                </c:pt>
                <c:pt idx="1064">
                  <c:v>69.3</c:v>
                </c:pt>
                <c:pt idx="1065">
                  <c:v>69.08</c:v>
                </c:pt>
                <c:pt idx="1066">
                  <c:v>68.81</c:v>
                </c:pt>
                <c:pt idx="1067">
                  <c:v>69</c:v>
                </c:pt>
                <c:pt idx="1068">
                  <c:v>68.94</c:v>
                </c:pt>
                <c:pt idx="1069">
                  <c:v>69.040000000000006</c:v>
                </c:pt>
                <c:pt idx="1070">
                  <c:v>69.31</c:v>
                </c:pt>
                <c:pt idx="1071">
                  <c:v>68.459999999999994</c:v>
                </c:pt>
                <c:pt idx="1072">
                  <c:v>68.38</c:v>
                </c:pt>
                <c:pt idx="1073">
                  <c:v>68.430000000000007</c:v>
                </c:pt>
                <c:pt idx="1074">
                  <c:v>69.41</c:v>
                </c:pt>
                <c:pt idx="1075">
                  <c:v>67.48</c:v>
                </c:pt>
                <c:pt idx="1076">
                  <c:v>67.709999999999994</c:v>
                </c:pt>
                <c:pt idx="1077">
                  <c:v>67.69</c:v>
                </c:pt>
                <c:pt idx="1078">
                  <c:v>68.45</c:v>
                </c:pt>
                <c:pt idx="1079">
                  <c:v>68.680000000000007</c:v>
                </c:pt>
                <c:pt idx="1080">
                  <c:v>68.77</c:v>
                </c:pt>
                <c:pt idx="1081">
                  <c:v>69.62</c:v>
                </c:pt>
                <c:pt idx="1082">
                  <c:v>69.959999999999994</c:v>
                </c:pt>
                <c:pt idx="1083">
                  <c:v>70.41</c:v>
                </c:pt>
                <c:pt idx="1084">
                  <c:v>69.84</c:v>
                </c:pt>
                <c:pt idx="1085">
                  <c:v>70.099999999999994</c:v>
                </c:pt>
                <c:pt idx="1086">
                  <c:v>71.760000000000005</c:v>
                </c:pt>
                <c:pt idx="1087">
                  <c:v>72.28</c:v>
                </c:pt>
                <c:pt idx="1088">
                  <c:v>72.52</c:v>
                </c:pt>
                <c:pt idx="1089">
                  <c:v>72.39</c:v>
                </c:pt>
                <c:pt idx="1090">
                  <c:v>71.95</c:v>
                </c:pt>
                <c:pt idx="1091">
                  <c:v>70.319999999999993</c:v>
                </c:pt>
                <c:pt idx="1092">
                  <c:v>69.78</c:v>
                </c:pt>
                <c:pt idx="1093">
                  <c:v>70.650000000000006</c:v>
                </c:pt>
                <c:pt idx="1094">
                  <c:v>70.27</c:v>
                </c:pt>
                <c:pt idx="1095">
                  <c:v>69.900000000000006</c:v>
                </c:pt>
                <c:pt idx="1096">
                  <c:v>70</c:v>
                </c:pt>
                <c:pt idx="1097">
                  <c:v>70.87</c:v>
                </c:pt>
                <c:pt idx="1098">
                  <c:v>69.91</c:v>
                </c:pt>
                <c:pt idx="1099">
                  <c:v>70.27</c:v>
                </c:pt>
                <c:pt idx="1100">
                  <c:v>70.260000000000005</c:v>
                </c:pt>
                <c:pt idx="1101">
                  <c:v>71.209999999999994</c:v>
                </c:pt>
                <c:pt idx="1102">
                  <c:v>70.53</c:v>
                </c:pt>
                <c:pt idx="1103">
                  <c:v>69.209999999999994</c:v>
                </c:pt>
                <c:pt idx="1104">
                  <c:v>69.8</c:v>
                </c:pt>
                <c:pt idx="1105">
                  <c:v>68.489999999999995</c:v>
                </c:pt>
                <c:pt idx="1106">
                  <c:v>68.930000000000007</c:v>
                </c:pt>
                <c:pt idx="1107">
                  <c:v>68.17</c:v>
                </c:pt>
                <c:pt idx="1108">
                  <c:v>69.08</c:v>
                </c:pt>
                <c:pt idx="1109">
                  <c:v>68.569999999999993</c:v>
                </c:pt>
                <c:pt idx="1110">
                  <c:v>69.459999999999994</c:v>
                </c:pt>
                <c:pt idx="1111">
                  <c:v>69.98</c:v>
                </c:pt>
                <c:pt idx="1112">
                  <c:v>69.989999999999995</c:v>
                </c:pt>
                <c:pt idx="1113">
                  <c:v>71.150000000000006</c:v>
                </c:pt>
                <c:pt idx="1114">
                  <c:v>71.77</c:v>
                </c:pt>
                <c:pt idx="1115">
                  <c:v>72.78</c:v>
                </c:pt>
                <c:pt idx="1116">
                  <c:v>73.349999999999994</c:v>
                </c:pt>
                <c:pt idx="1117">
                  <c:v>73.3</c:v>
                </c:pt>
                <c:pt idx="1118">
                  <c:v>73.86</c:v>
                </c:pt>
                <c:pt idx="1119">
                  <c:v>74.22</c:v>
                </c:pt>
                <c:pt idx="1120">
                  <c:v>73.790000000000006</c:v>
                </c:pt>
                <c:pt idx="1121">
                  <c:v>73.599999999999994</c:v>
                </c:pt>
                <c:pt idx="1122">
                  <c:v>74.19</c:v>
                </c:pt>
                <c:pt idx="1123">
                  <c:v>74.05</c:v>
                </c:pt>
                <c:pt idx="1124">
                  <c:v>73.16</c:v>
                </c:pt>
                <c:pt idx="1125">
                  <c:v>73.040000000000006</c:v>
                </c:pt>
                <c:pt idx="1126">
                  <c:v>72.7</c:v>
                </c:pt>
                <c:pt idx="1127">
                  <c:v>72.58</c:v>
                </c:pt>
                <c:pt idx="1128">
                  <c:v>72.260000000000005</c:v>
                </c:pt>
                <c:pt idx="1129">
                  <c:v>72.150000000000006</c:v>
                </c:pt>
                <c:pt idx="1130">
                  <c:v>72.680000000000007</c:v>
                </c:pt>
                <c:pt idx="1131">
                  <c:v>72.400000000000006</c:v>
                </c:pt>
                <c:pt idx="1132">
                  <c:v>72.790000000000006</c:v>
                </c:pt>
                <c:pt idx="1133">
                  <c:v>72.47</c:v>
                </c:pt>
                <c:pt idx="1134">
                  <c:v>71.41</c:v>
                </c:pt>
                <c:pt idx="1135">
                  <c:v>72.5</c:v>
                </c:pt>
                <c:pt idx="1136">
                  <c:v>73.59</c:v>
                </c:pt>
                <c:pt idx="1137">
                  <c:v>73.22</c:v>
                </c:pt>
                <c:pt idx="1138">
                  <c:v>73.650000000000006</c:v>
                </c:pt>
                <c:pt idx="1139">
                  <c:v>72.400000000000006</c:v>
                </c:pt>
                <c:pt idx="1140">
                  <c:v>72.489999999999995</c:v>
                </c:pt>
                <c:pt idx="1141">
                  <c:v>72.150000000000006</c:v>
                </c:pt>
                <c:pt idx="1142">
                  <c:v>73.16</c:v>
                </c:pt>
                <c:pt idx="1143">
                  <c:v>72.72</c:v>
                </c:pt>
                <c:pt idx="1144">
                  <c:v>72.69</c:v>
                </c:pt>
                <c:pt idx="1145">
                  <c:v>72.819999999999993</c:v>
                </c:pt>
                <c:pt idx="1146">
                  <c:v>72.83</c:v>
                </c:pt>
                <c:pt idx="1147">
                  <c:v>73.05</c:v>
                </c:pt>
                <c:pt idx="1148">
                  <c:v>74.010000000000005</c:v>
                </c:pt>
                <c:pt idx="1149">
                  <c:v>74.77</c:v>
                </c:pt>
                <c:pt idx="1150">
                  <c:v>73.94</c:v>
                </c:pt>
                <c:pt idx="1151">
                  <c:v>73.61</c:v>
                </c:pt>
                <c:pt idx="1152">
                  <c:v>73.400000000000006</c:v>
                </c:pt>
                <c:pt idx="1153">
                  <c:v>74.34</c:v>
                </c:pt>
                <c:pt idx="1154">
                  <c:v>73.98</c:v>
                </c:pt>
                <c:pt idx="1155">
                  <c:v>74.760000000000005</c:v>
                </c:pt>
                <c:pt idx="1156">
                  <c:v>74.680000000000007</c:v>
                </c:pt>
                <c:pt idx="1157">
                  <c:v>75.209999999999994</c:v>
                </c:pt>
                <c:pt idx="1158">
                  <c:v>74.77</c:v>
                </c:pt>
                <c:pt idx="1159">
                  <c:v>75.31</c:v>
                </c:pt>
                <c:pt idx="1160">
                  <c:v>75.16</c:v>
                </c:pt>
                <c:pt idx="1161">
                  <c:v>75.44</c:v>
                </c:pt>
                <c:pt idx="1162">
                  <c:v>74.94</c:v>
                </c:pt>
                <c:pt idx="1163">
                  <c:v>74.209999999999994</c:v>
                </c:pt>
                <c:pt idx="1164">
                  <c:v>74.41</c:v>
                </c:pt>
                <c:pt idx="1165">
                  <c:v>73.260000000000005</c:v>
                </c:pt>
                <c:pt idx="1166">
                  <c:v>73.260000000000005</c:v>
                </c:pt>
                <c:pt idx="1167">
                  <c:v>73.849999999999994</c:v>
                </c:pt>
                <c:pt idx="1168">
                  <c:v>73.87</c:v>
                </c:pt>
                <c:pt idx="1169">
                  <c:v>74.489999999999995</c:v>
                </c:pt>
                <c:pt idx="1170">
                  <c:v>74.61</c:v>
                </c:pt>
                <c:pt idx="1171">
                  <c:v>74.260000000000005</c:v>
                </c:pt>
                <c:pt idx="1172">
                  <c:v>74.69</c:v>
                </c:pt>
                <c:pt idx="1173">
                  <c:v>75.97</c:v>
                </c:pt>
                <c:pt idx="1174">
                  <c:v>76</c:v>
                </c:pt>
                <c:pt idx="1175">
                  <c:v>76.290000000000006</c:v>
                </c:pt>
                <c:pt idx="1176">
                  <c:v>76.290000000000006</c:v>
                </c:pt>
                <c:pt idx="1177">
                  <c:v>76.42</c:v>
                </c:pt>
                <c:pt idx="1178">
                  <c:v>77.12</c:v>
                </c:pt>
                <c:pt idx="1179">
                  <c:v>77.489999999999995</c:v>
                </c:pt>
                <c:pt idx="1180">
                  <c:v>77.650000000000006</c:v>
                </c:pt>
                <c:pt idx="1181">
                  <c:v>77.59</c:v>
                </c:pt>
                <c:pt idx="1182">
                  <c:v>77.61</c:v>
                </c:pt>
                <c:pt idx="1183">
                  <c:v>77.91</c:v>
                </c:pt>
                <c:pt idx="1184">
                  <c:v>78.81</c:v>
                </c:pt>
                <c:pt idx="1185">
                  <c:v>78.83</c:v>
                </c:pt>
                <c:pt idx="1186">
                  <c:v>78.86</c:v>
                </c:pt>
                <c:pt idx="1187">
                  <c:v>78.63</c:v>
                </c:pt>
                <c:pt idx="1188">
                  <c:v>78.760000000000005</c:v>
                </c:pt>
                <c:pt idx="1189">
                  <c:v>83.81</c:v>
                </c:pt>
                <c:pt idx="1190">
                  <c:v>83.89</c:v>
                </c:pt>
                <c:pt idx="1191">
                  <c:v>83.18</c:v>
                </c:pt>
                <c:pt idx="1192">
                  <c:v>83.18</c:v>
                </c:pt>
                <c:pt idx="1193">
                  <c:v>84.05</c:v>
                </c:pt>
                <c:pt idx="1194">
                  <c:v>84.14</c:v>
                </c:pt>
                <c:pt idx="1195">
                  <c:v>84.47</c:v>
                </c:pt>
                <c:pt idx="1196">
                  <c:v>84.27</c:v>
                </c:pt>
                <c:pt idx="1197">
                  <c:v>84.56</c:v>
                </c:pt>
                <c:pt idx="1198">
                  <c:v>84.09</c:v>
                </c:pt>
                <c:pt idx="1199">
                  <c:v>83.87</c:v>
                </c:pt>
                <c:pt idx="1200">
                  <c:v>83.93</c:v>
                </c:pt>
                <c:pt idx="1201">
                  <c:v>84.05</c:v>
                </c:pt>
                <c:pt idx="1202">
                  <c:v>82.98</c:v>
                </c:pt>
                <c:pt idx="1203">
                  <c:v>83.2</c:v>
                </c:pt>
                <c:pt idx="1204">
                  <c:v>82.4</c:v>
                </c:pt>
                <c:pt idx="1205">
                  <c:v>82.53</c:v>
                </c:pt>
                <c:pt idx="1206">
                  <c:v>83.72</c:v>
                </c:pt>
                <c:pt idx="1207">
                  <c:v>83.11</c:v>
                </c:pt>
                <c:pt idx="1208">
                  <c:v>83.26</c:v>
                </c:pt>
                <c:pt idx="1209">
                  <c:v>83.87</c:v>
                </c:pt>
                <c:pt idx="1210">
                  <c:v>84.88</c:v>
                </c:pt>
                <c:pt idx="1211">
                  <c:v>83.34</c:v>
                </c:pt>
                <c:pt idx="1212">
                  <c:v>84.17</c:v>
                </c:pt>
                <c:pt idx="1213">
                  <c:v>84.26</c:v>
                </c:pt>
                <c:pt idx="1214">
                  <c:v>81.08</c:v>
                </c:pt>
                <c:pt idx="1215">
                  <c:v>81.59</c:v>
                </c:pt>
                <c:pt idx="1216">
                  <c:v>82.78</c:v>
                </c:pt>
                <c:pt idx="1217">
                  <c:v>82.49</c:v>
                </c:pt>
                <c:pt idx="1218">
                  <c:v>84.16</c:v>
                </c:pt>
                <c:pt idx="1219">
                  <c:v>85.23</c:v>
                </c:pt>
                <c:pt idx="1220">
                  <c:v>85.58</c:v>
                </c:pt>
                <c:pt idx="1221">
                  <c:v>85.35</c:v>
                </c:pt>
                <c:pt idx="1222">
                  <c:v>84.69</c:v>
                </c:pt>
                <c:pt idx="1223">
                  <c:v>86.85</c:v>
                </c:pt>
                <c:pt idx="1224">
                  <c:v>86.38</c:v>
                </c:pt>
                <c:pt idx="1225">
                  <c:v>85.83</c:v>
                </c:pt>
                <c:pt idx="1226">
                  <c:v>85.52</c:v>
                </c:pt>
                <c:pt idx="1227">
                  <c:v>85.5</c:v>
                </c:pt>
                <c:pt idx="1228">
                  <c:v>85.51</c:v>
                </c:pt>
                <c:pt idx="1229">
                  <c:v>85.4</c:v>
                </c:pt>
                <c:pt idx="1230">
                  <c:v>85.71</c:v>
                </c:pt>
                <c:pt idx="1231">
                  <c:v>85.72</c:v>
                </c:pt>
                <c:pt idx="1232">
                  <c:v>85.54</c:v>
                </c:pt>
                <c:pt idx="1233">
                  <c:v>85.95</c:v>
                </c:pt>
                <c:pt idx="1234">
                  <c:v>86.35</c:v>
                </c:pt>
                <c:pt idx="1235">
                  <c:v>87.11</c:v>
                </c:pt>
                <c:pt idx="1236">
                  <c:v>88.19</c:v>
                </c:pt>
                <c:pt idx="1237">
                  <c:v>88.28</c:v>
                </c:pt>
                <c:pt idx="1238">
                  <c:v>88.22</c:v>
                </c:pt>
                <c:pt idx="1239">
                  <c:v>87.82</c:v>
                </c:pt>
                <c:pt idx="1240">
                  <c:v>88.08</c:v>
                </c:pt>
                <c:pt idx="1241">
                  <c:v>89.6</c:v>
                </c:pt>
                <c:pt idx="1242">
                  <c:v>88.35</c:v>
                </c:pt>
                <c:pt idx="1243">
                  <c:v>90.14</c:v>
                </c:pt>
                <c:pt idx="1244">
                  <c:v>90.1</c:v>
                </c:pt>
                <c:pt idx="1245">
                  <c:v>90</c:v>
                </c:pt>
                <c:pt idx="1246">
                  <c:v>91.61</c:v>
                </c:pt>
                <c:pt idx="1247">
                  <c:v>91.9</c:v>
                </c:pt>
                <c:pt idx="1248">
                  <c:v>91.82</c:v>
                </c:pt>
                <c:pt idx="1249">
                  <c:v>92.33</c:v>
                </c:pt>
                <c:pt idx="1250">
                  <c:v>94.06</c:v>
                </c:pt>
                <c:pt idx="1251">
                  <c:v>93.92</c:v>
                </c:pt>
                <c:pt idx="1252">
                  <c:v>92.74</c:v>
                </c:pt>
                <c:pt idx="1253">
                  <c:v>95.01</c:v>
                </c:pt>
                <c:pt idx="1254">
                  <c:v>94.26</c:v>
                </c:pt>
                <c:pt idx="1255">
                  <c:v>91.78</c:v>
                </c:pt>
                <c:pt idx="1256">
                  <c:v>88</c:v>
                </c:pt>
                <c:pt idx="1257">
                  <c:v>91.33</c:v>
                </c:pt>
                <c:pt idx="1258">
                  <c:v>89.61</c:v>
                </c:pt>
              </c:numCache>
            </c:numRef>
          </c:val>
          <c:extLst>
            <c:ext xmlns:c16="http://schemas.microsoft.com/office/drawing/2014/chart" uri="{C3380CC4-5D6E-409C-BE32-E72D297353CC}">
              <c16:uniqueId val="{00000002-181C-4EC0-A900-93F6685151F3}"/>
            </c:ext>
          </c:extLst>
        </c:ser>
        <c:ser>
          <c:idx val="3"/>
          <c:order val="3"/>
          <c:tx>
            <c:strRef>
              <c:f>'All Stocks KPI'!$O$3</c:f>
              <c:strCache>
                <c:ptCount val="1"/>
                <c:pt idx="0">
                  <c:v>Amazon</c:v>
                </c:pt>
              </c:strCache>
            </c:strRef>
          </c:tx>
          <c:spPr>
            <a:solidFill>
              <a:schemeClr val="accent4"/>
            </a:solidFill>
            <a:ln>
              <a:noFill/>
            </a:ln>
            <a:effectLst/>
          </c:spPr>
          <c:cat>
            <c:numRef>
              <c:f>'All Stocks KPI'!$K$4:$K$1262</c:f>
              <c:numCache>
                <c:formatCode>m/d/yyyy</c:formatCode>
                <c:ptCount val="1259"/>
                <c:pt idx="0">
                  <c:v>41313</c:v>
                </c:pt>
                <c:pt idx="1">
                  <c:v>41316</c:v>
                </c:pt>
                <c:pt idx="2">
                  <c:v>41317</c:v>
                </c:pt>
                <c:pt idx="3">
                  <c:v>41318</c:v>
                </c:pt>
                <c:pt idx="4">
                  <c:v>41319</c:v>
                </c:pt>
                <c:pt idx="5">
                  <c:v>41320</c:v>
                </c:pt>
                <c:pt idx="6">
                  <c:v>41324</c:v>
                </c:pt>
                <c:pt idx="7">
                  <c:v>41325</c:v>
                </c:pt>
                <c:pt idx="8">
                  <c:v>41326</c:v>
                </c:pt>
                <c:pt idx="9">
                  <c:v>41327</c:v>
                </c:pt>
                <c:pt idx="10">
                  <c:v>41330</c:v>
                </c:pt>
                <c:pt idx="11">
                  <c:v>41331</c:v>
                </c:pt>
                <c:pt idx="12">
                  <c:v>41332</c:v>
                </c:pt>
                <c:pt idx="13">
                  <c:v>41333</c:v>
                </c:pt>
                <c:pt idx="14">
                  <c:v>41334</c:v>
                </c:pt>
                <c:pt idx="15">
                  <c:v>41337</c:v>
                </c:pt>
                <c:pt idx="16">
                  <c:v>41338</c:v>
                </c:pt>
                <c:pt idx="17">
                  <c:v>41339</c:v>
                </c:pt>
                <c:pt idx="18">
                  <c:v>41340</c:v>
                </c:pt>
                <c:pt idx="19">
                  <c:v>41341</c:v>
                </c:pt>
                <c:pt idx="20">
                  <c:v>41344</c:v>
                </c:pt>
                <c:pt idx="21">
                  <c:v>41345</c:v>
                </c:pt>
                <c:pt idx="22">
                  <c:v>41346</c:v>
                </c:pt>
                <c:pt idx="23">
                  <c:v>41347</c:v>
                </c:pt>
                <c:pt idx="24">
                  <c:v>41348</c:v>
                </c:pt>
                <c:pt idx="25">
                  <c:v>41351</c:v>
                </c:pt>
                <c:pt idx="26">
                  <c:v>41352</c:v>
                </c:pt>
                <c:pt idx="27">
                  <c:v>41353</c:v>
                </c:pt>
                <c:pt idx="28">
                  <c:v>41354</c:v>
                </c:pt>
                <c:pt idx="29">
                  <c:v>41355</c:v>
                </c:pt>
                <c:pt idx="30">
                  <c:v>41358</c:v>
                </c:pt>
                <c:pt idx="31">
                  <c:v>41359</c:v>
                </c:pt>
                <c:pt idx="32">
                  <c:v>41360</c:v>
                </c:pt>
                <c:pt idx="33">
                  <c:v>41361</c:v>
                </c:pt>
                <c:pt idx="34">
                  <c:v>41365</c:v>
                </c:pt>
                <c:pt idx="35">
                  <c:v>41366</c:v>
                </c:pt>
                <c:pt idx="36">
                  <c:v>41367</c:v>
                </c:pt>
                <c:pt idx="37">
                  <c:v>41368</c:v>
                </c:pt>
                <c:pt idx="38">
                  <c:v>41369</c:v>
                </c:pt>
                <c:pt idx="39">
                  <c:v>41372</c:v>
                </c:pt>
                <c:pt idx="40">
                  <c:v>41373</c:v>
                </c:pt>
                <c:pt idx="41">
                  <c:v>41374</c:v>
                </c:pt>
                <c:pt idx="42">
                  <c:v>41375</c:v>
                </c:pt>
                <c:pt idx="43">
                  <c:v>41376</c:v>
                </c:pt>
                <c:pt idx="44">
                  <c:v>41379</c:v>
                </c:pt>
                <c:pt idx="45">
                  <c:v>41380</c:v>
                </c:pt>
                <c:pt idx="46">
                  <c:v>41381</c:v>
                </c:pt>
                <c:pt idx="47">
                  <c:v>41382</c:v>
                </c:pt>
                <c:pt idx="48">
                  <c:v>41383</c:v>
                </c:pt>
                <c:pt idx="49">
                  <c:v>41386</c:v>
                </c:pt>
                <c:pt idx="50">
                  <c:v>41387</c:v>
                </c:pt>
                <c:pt idx="51">
                  <c:v>41388</c:v>
                </c:pt>
                <c:pt idx="52">
                  <c:v>41389</c:v>
                </c:pt>
                <c:pt idx="53">
                  <c:v>41390</c:v>
                </c:pt>
                <c:pt idx="54">
                  <c:v>41393</c:v>
                </c:pt>
                <c:pt idx="55">
                  <c:v>41394</c:v>
                </c:pt>
                <c:pt idx="56">
                  <c:v>41395</c:v>
                </c:pt>
                <c:pt idx="57">
                  <c:v>41396</c:v>
                </c:pt>
                <c:pt idx="58">
                  <c:v>41397</c:v>
                </c:pt>
                <c:pt idx="59">
                  <c:v>41400</c:v>
                </c:pt>
                <c:pt idx="60">
                  <c:v>41401</c:v>
                </c:pt>
                <c:pt idx="61">
                  <c:v>41402</c:v>
                </c:pt>
                <c:pt idx="62">
                  <c:v>41403</c:v>
                </c:pt>
                <c:pt idx="63">
                  <c:v>41404</c:v>
                </c:pt>
                <c:pt idx="64">
                  <c:v>41407</c:v>
                </c:pt>
                <c:pt idx="65">
                  <c:v>41408</c:v>
                </c:pt>
                <c:pt idx="66">
                  <c:v>41409</c:v>
                </c:pt>
                <c:pt idx="67">
                  <c:v>41410</c:v>
                </c:pt>
                <c:pt idx="68">
                  <c:v>41411</c:v>
                </c:pt>
                <c:pt idx="69">
                  <c:v>41414</c:v>
                </c:pt>
                <c:pt idx="70">
                  <c:v>41415</c:v>
                </c:pt>
                <c:pt idx="71">
                  <c:v>41416</c:v>
                </c:pt>
                <c:pt idx="72">
                  <c:v>41417</c:v>
                </c:pt>
                <c:pt idx="73">
                  <c:v>41418</c:v>
                </c:pt>
                <c:pt idx="74">
                  <c:v>41422</c:v>
                </c:pt>
                <c:pt idx="75">
                  <c:v>41423</c:v>
                </c:pt>
                <c:pt idx="76">
                  <c:v>41424</c:v>
                </c:pt>
                <c:pt idx="77">
                  <c:v>41425</c:v>
                </c:pt>
                <c:pt idx="78">
                  <c:v>41428</c:v>
                </c:pt>
                <c:pt idx="79">
                  <c:v>41429</c:v>
                </c:pt>
                <c:pt idx="80">
                  <c:v>41430</c:v>
                </c:pt>
                <c:pt idx="81">
                  <c:v>41431</c:v>
                </c:pt>
                <c:pt idx="82">
                  <c:v>41432</c:v>
                </c:pt>
                <c:pt idx="83">
                  <c:v>41435</c:v>
                </c:pt>
                <c:pt idx="84">
                  <c:v>41436</c:v>
                </c:pt>
                <c:pt idx="85">
                  <c:v>41437</c:v>
                </c:pt>
                <c:pt idx="86">
                  <c:v>41438</c:v>
                </c:pt>
                <c:pt idx="87">
                  <c:v>41439</c:v>
                </c:pt>
                <c:pt idx="88">
                  <c:v>41442</c:v>
                </c:pt>
                <c:pt idx="89">
                  <c:v>41443</c:v>
                </c:pt>
                <c:pt idx="90">
                  <c:v>41444</c:v>
                </c:pt>
                <c:pt idx="91">
                  <c:v>41445</c:v>
                </c:pt>
                <c:pt idx="92">
                  <c:v>41446</c:v>
                </c:pt>
                <c:pt idx="93">
                  <c:v>41449</c:v>
                </c:pt>
                <c:pt idx="94">
                  <c:v>41450</c:v>
                </c:pt>
                <c:pt idx="95">
                  <c:v>41451</c:v>
                </c:pt>
                <c:pt idx="96">
                  <c:v>41452</c:v>
                </c:pt>
                <c:pt idx="97">
                  <c:v>41453</c:v>
                </c:pt>
                <c:pt idx="98">
                  <c:v>41456</c:v>
                </c:pt>
                <c:pt idx="99">
                  <c:v>41457</c:v>
                </c:pt>
                <c:pt idx="100">
                  <c:v>41458</c:v>
                </c:pt>
                <c:pt idx="101">
                  <c:v>41460</c:v>
                </c:pt>
                <c:pt idx="102">
                  <c:v>41463</c:v>
                </c:pt>
                <c:pt idx="103">
                  <c:v>41464</c:v>
                </c:pt>
                <c:pt idx="104">
                  <c:v>41465</c:v>
                </c:pt>
                <c:pt idx="105">
                  <c:v>41466</c:v>
                </c:pt>
                <c:pt idx="106">
                  <c:v>41467</c:v>
                </c:pt>
                <c:pt idx="107">
                  <c:v>41470</c:v>
                </c:pt>
                <c:pt idx="108">
                  <c:v>41471</c:v>
                </c:pt>
                <c:pt idx="109">
                  <c:v>41472</c:v>
                </c:pt>
                <c:pt idx="110">
                  <c:v>41473</c:v>
                </c:pt>
                <c:pt idx="111">
                  <c:v>41474</c:v>
                </c:pt>
                <c:pt idx="112">
                  <c:v>41477</c:v>
                </c:pt>
                <c:pt idx="113">
                  <c:v>41478</c:v>
                </c:pt>
                <c:pt idx="114">
                  <c:v>41479</c:v>
                </c:pt>
                <c:pt idx="115">
                  <c:v>41480</c:v>
                </c:pt>
                <c:pt idx="116">
                  <c:v>41481</c:v>
                </c:pt>
                <c:pt idx="117">
                  <c:v>41484</c:v>
                </c:pt>
                <c:pt idx="118">
                  <c:v>41485</c:v>
                </c:pt>
                <c:pt idx="119">
                  <c:v>41486</c:v>
                </c:pt>
                <c:pt idx="120">
                  <c:v>41487</c:v>
                </c:pt>
                <c:pt idx="121">
                  <c:v>41488</c:v>
                </c:pt>
                <c:pt idx="122">
                  <c:v>41491</c:v>
                </c:pt>
                <c:pt idx="123">
                  <c:v>41492</c:v>
                </c:pt>
                <c:pt idx="124">
                  <c:v>41493</c:v>
                </c:pt>
                <c:pt idx="125">
                  <c:v>41494</c:v>
                </c:pt>
                <c:pt idx="126">
                  <c:v>41495</c:v>
                </c:pt>
                <c:pt idx="127">
                  <c:v>41498</c:v>
                </c:pt>
                <c:pt idx="128">
                  <c:v>41499</c:v>
                </c:pt>
                <c:pt idx="129">
                  <c:v>41500</c:v>
                </c:pt>
                <c:pt idx="130">
                  <c:v>41501</c:v>
                </c:pt>
                <c:pt idx="131">
                  <c:v>41502</c:v>
                </c:pt>
                <c:pt idx="132">
                  <c:v>41505</c:v>
                </c:pt>
                <c:pt idx="133">
                  <c:v>41506</c:v>
                </c:pt>
                <c:pt idx="134">
                  <c:v>41507</c:v>
                </c:pt>
                <c:pt idx="135">
                  <c:v>41508</c:v>
                </c:pt>
                <c:pt idx="136">
                  <c:v>41509</c:v>
                </c:pt>
                <c:pt idx="137">
                  <c:v>41512</c:v>
                </c:pt>
                <c:pt idx="138">
                  <c:v>41513</c:v>
                </c:pt>
                <c:pt idx="139">
                  <c:v>41514</c:v>
                </c:pt>
                <c:pt idx="140">
                  <c:v>41515</c:v>
                </c:pt>
                <c:pt idx="141">
                  <c:v>41516</c:v>
                </c:pt>
                <c:pt idx="142">
                  <c:v>41520</c:v>
                </c:pt>
                <c:pt idx="143">
                  <c:v>41521</c:v>
                </c:pt>
                <c:pt idx="144">
                  <c:v>41522</c:v>
                </c:pt>
                <c:pt idx="145">
                  <c:v>41523</c:v>
                </c:pt>
                <c:pt idx="146">
                  <c:v>41526</c:v>
                </c:pt>
                <c:pt idx="147">
                  <c:v>41527</c:v>
                </c:pt>
                <c:pt idx="148">
                  <c:v>41528</c:v>
                </c:pt>
                <c:pt idx="149">
                  <c:v>41529</c:v>
                </c:pt>
                <c:pt idx="150">
                  <c:v>41530</c:v>
                </c:pt>
                <c:pt idx="151">
                  <c:v>41533</c:v>
                </c:pt>
                <c:pt idx="152">
                  <c:v>41534</c:v>
                </c:pt>
                <c:pt idx="153">
                  <c:v>41535</c:v>
                </c:pt>
                <c:pt idx="154">
                  <c:v>41536</c:v>
                </c:pt>
                <c:pt idx="155">
                  <c:v>41537</c:v>
                </c:pt>
                <c:pt idx="156">
                  <c:v>41540</c:v>
                </c:pt>
                <c:pt idx="157">
                  <c:v>41541</c:v>
                </c:pt>
                <c:pt idx="158">
                  <c:v>41542</c:v>
                </c:pt>
                <c:pt idx="159">
                  <c:v>41543</c:v>
                </c:pt>
                <c:pt idx="160">
                  <c:v>41544</c:v>
                </c:pt>
                <c:pt idx="161">
                  <c:v>41547</c:v>
                </c:pt>
                <c:pt idx="162">
                  <c:v>41548</c:v>
                </c:pt>
                <c:pt idx="163">
                  <c:v>41549</c:v>
                </c:pt>
                <c:pt idx="164">
                  <c:v>41550</c:v>
                </c:pt>
                <c:pt idx="165">
                  <c:v>41551</c:v>
                </c:pt>
                <c:pt idx="166">
                  <c:v>41554</c:v>
                </c:pt>
                <c:pt idx="167">
                  <c:v>41555</c:v>
                </c:pt>
                <c:pt idx="168">
                  <c:v>41556</c:v>
                </c:pt>
                <c:pt idx="169">
                  <c:v>41557</c:v>
                </c:pt>
                <c:pt idx="170">
                  <c:v>41558</c:v>
                </c:pt>
                <c:pt idx="171">
                  <c:v>41561</c:v>
                </c:pt>
                <c:pt idx="172">
                  <c:v>41562</c:v>
                </c:pt>
                <c:pt idx="173">
                  <c:v>41563</c:v>
                </c:pt>
                <c:pt idx="174">
                  <c:v>41564</c:v>
                </c:pt>
                <c:pt idx="175">
                  <c:v>41565</c:v>
                </c:pt>
                <c:pt idx="176">
                  <c:v>41568</c:v>
                </c:pt>
                <c:pt idx="177">
                  <c:v>41569</c:v>
                </c:pt>
                <c:pt idx="178">
                  <c:v>41570</c:v>
                </c:pt>
                <c:pt idx="179">
                  <c:v>41571</c:v>
                </c:pt>
                <c:pt idx="180">
                  <c:v>41572</c:v>
                </c:pt>
                <c:pt idx="181">
                  <c:v>41575</c:v>
                </c:pt>
                <c:pt idx="182">
                  <c:v>41576</c:v>
                </c:pt>
                <c:pt idx="183">
                  <c:v>41577</c:v>
                </c:pt>
                <c:pt idx="184">
                  <c:v>41578</c:v>
                </c:pt>
                <c:pt idx="185">
                  <c:v>41579</c:v>
                </c:pt>
                <c:pt idx="186">
                  <c:v>41582</c:v>
                </c:pt>
                <c:pt idx="187">
                  <c:v>41583</c:v>
                </c:pt>
                <c:pt idx="188">
                  <c:v>41584</c:v>
                </c:pt>
                <c:pt idx="189">
                  <c:v>41585</c:v>
                </c:pt>
                <c:pt idx="190">
                  <c:v>41586</c:v>
                </c:pt>
                <c:pt idx="191">
                  <c:v>41589</c:v>
                </c:pt>
                <c:pt idx="192">
                  <c:v>41590</c:v>
                </c:pt>
                <c:pt idx="193">
                  <c:v>41591</c:v>
                </c:pt>
                <c:pt idx="194">
                  <c:v>41592</c:v>
                </c:pt>
                <c:pt idx="195">
                  <c:v>41593</c:v>
                </c:pt>
                <c:pt idx="196">
                  <c:v>41596</c:v>
                </c:pt>
                <c:pt idx="197">
                  <c:v>41597</c:v>
                </c:pt>
                <c:pt idx="198">
                  <c:v>41598</c:v>
                </c:pt>
                <c:pt idx="199">
                  <c:v>41599</c:v>
                </c:pt>
                <c:pt idx="200">
                  <c:v>41600</c:v>
                </c:pt>
                <c:pt idx="201">
                  <c:v>41603</c:v>
                </c:pt>
                <c:pt idx="202">
                  <c:v>41604</c:v>
                </c:pt>
                <c:pt idx="203">
                  <c:v>41605</c:v>
                </c:pt>
                <c:pt idx="204">
                  <c:v>41607</c:v>
                </c:pt>
                <c:pt idx="205">
                  <c:v>41610</c:v>
                </c:pt>
                <c:pt idx="206">
                  <c:v>41611</c:v>
                </c:pt>
                <c:pt idx="207">
                  <c:v>41612</c:v>
                </c:pt>
                <c:pt idx="208">
                  <c:v>41613</c:v>
                </c:pt>
                <c:pt idx="209">
                  <c:v>41614</c:v>
                </c:pt>
                <c:pt idx="210">
                  <c:v>41617</c:v>
                </c:pt>
                <c:pt idx="211">
                  <c:v>41618</c:v>
                </c:pt>
                <c:pt idx="212">
                  <c:v>41619</c:v>
                </c:pt>
                <c:pt idx="213">
                  <c:v>41620</c:v>
                </c:pt>
                <c:pt idx="214">
                  <c:v>41621</c:v>
                </c:pt>
                <c:pt idx="215">
                  <c:v>41624</c:v>
                </c:pt>
                <c:pt idx="216">
                  <c:v>41625</c:v>
                </c:pt>
                <c:pt idx="217">
                  <c:v>41626</c:v>
                </c:pt>
                <c:pt idx="218">
                  <c:v>41627</c:v>
                </c:pt>
                <c:pt idx="219">
                  <c:v>41628</c:v>
                </c:pt>
                <c:pt idx="220">
                  <c:v>41631</c:v>
                </c:pt>
                <c:pt idx="221">
                  <c:v>41632</c:v>
                </c:pt>
                <c:pt idx="222">
                  <c:v>41634</c:v>
                </c:pt>
                <c:pt idx="223">
                  <c:v>41635</c:v>
                </c:pt>
                <c:pt idx="224">
                  <c:v>41638</c:v>
                </c:pt>
                <c:pt idx="225">
                  <c:v>41639</c:v>
                </c:pt>
                <c:pt idx="226">
                  <c:v>41641</c:v>
                </c:pt>
                <c:pt idx="227">
                  <c:v>41642</c:v>
                </c:pt>
                <c:pt idx="228">
                  <c:v>41645</c:v>
                </c:pt>
                <c:pt idx="229">
                  <c:v>41646</c:v>
                </c:pt>
                <c:pt idx="230">
                  <c:v>41647</c:v>
                </c:pt>
                <c:pt idx="231">
                  <c:v>41648</c:v>
                </c:pt>
                <c:pt idx="232">
                  <c:v>41649</c:v>
                </c:pt>
                <c:pt idx="233">
                  <c:v>41652</c:v>
                </c:pt>
                <c:pt idx="234">
                  <c:v>41653</c:v>
                </c:pt>
                <c:pt idx="235">
                  <c:v>41654</c:v>
                </c:pt>
                <c:pt idx="236">
                  <c:v>41655</c:v>
                </c:pt>
                <c:pt idx="237">
                  <c:v>41656</c:v>
                </c:pt>
                <c:pt idx="238">
                  <c:v>41660</c:v>
                </c:pt>
                <c:pt idx="239">
                  <c:v>41661</c:v>
                </c:pt>
                <c:pt idx="240">
                  <c:v>41662</c:v>
                </c:pt>
                <c:pt idx="241">
                  <c:v>41663</c:v>
                </c:pt>
                <c:pt idx="242">
                  <c:v>41666</c:v>
                </c:pt>
                <c:pt idx="243">
                  <c:v>41667</c:v>
                </c:pt>
                <c:pt idx="244">
                  <c:v>41668</c:v>
                </c:pt>
                <c:pt idx="245">
                  <c:v>41669</c:v>
                </c:pt>
                <c:pt idx="246">
                  <c:v>41670</c:v>
                </c:pt>
                <c:pt idx="247">
                  <c:v>41673</c:v>
                </c:pt>
                <c:pt idx="248">
                  <c:v>41674</c:v>
                </c:pt>
                <c:pt idx="249">
                  <c:v>41675</c:v>
                </c:pt>
                <c:pt idx="250">
                  <c:v>41676</c:v>
                </c:pt>
                <c:pt idx="251">
                  <c:v>41677</c:v>
                </c:pt>
                <c:pt idx="252">
                  <c:v>41680</c:v>
                </c:pt>
                <c:pt idx="253">
                  <c:v>41681</c:v>
                </c:pt>
                <c:pt idx="254">
                  <c:v>41682</c:v>
                </c:pt>
                <c:pt idx="255">
                  <c:v>41683</c:v>
                </c:pt>
                <c:pt idx="256">
                  <c:v>41684</c:v>
                </c:pt>
                <c:pt idx="257">
                  <c:v>41688</c:v>
                </c:pt>
                <c:pt idx="258">
                  <c:v>41689</c:v>
                </c:pt>
                <c:pt idx="259">
                  <c:v>41690</c:v>
                </c:pt>
                <c:pt idx="260">
                  <c:v>41691</c:v>
                </c:pt>
                <c:pt idx="261">
                  <c:v>41694</c:v>
                </c:pt>
                <c:pt idx="262">
                  <c:v>41695</c:v>
                </c:pt>
                <c:pt idx="263">
                  <c:v>41696</c:v>
                </c:pt>
                <c:pt idx="264">
                  <c:v>41697</c:v>
                </c:pt>
                <c:pt idx="265">
                  <c:v>41698</c:v>
                </c:pt>
                <c:pt idx="266">
                  <c:v>41701</c:v>
                </c:pt>
                <c:pt idx="267">
                  <c:v>41702</c:v>
                </c:pt>
                <c:pt idx="268">
                  <c:v>41703</c:v>
                </c:pt>
                <c:pt idx="269">
                  <c:v>41704</c:v>
                </c:pt>
                <c:pt idx="270">
                  <c:v>41705</c:v>
                </c:pt>
                <c:pt idx="271">
                  <c:v>41708</c:v>
                </c:pt>
                <c:pt idx="272">
                  <c:v>41709</c:v>
                </c:pt>
                <c:pt idx="273">
                  <c:v>41710</c:v>
                </c:pt>
                <c:pt idx="274">
                  <c:v>41711</c:v>
                </c:pt>
                <c:pt idx="275">
                  <c:v>41712</c:v>
                </c:pt>
                <c:pt idx="276">
                  <c:v>41715</c:v>
                </c:pt>
                <c:pt idx="277">
                  <c:v>41716</c:v>
                </c:pt>
                <c:pt idx="278">
                  <c:v>41717</c:v>
                </c:pt>
                <c:pt idx="279">
                  <c:v>41718</c:v>
                </c:pt>
                <c:pt idx="280">
                  <c:v>41719</c:v>
                </c:pt>
                <c:pt idx="281">
                  <c:v>41722</c:v>
                </c:pt>
                <c:pt idx="282">
                  <c:v>41723</c:v>
                </c:pt>
                <c:pt idx="283">
                  <c:v>41724</c:v>
                </c:pt>
                <c:pt idx="284">
                  <c:v>41725</c:v>
                </c:pt>
                <c:pt idx="285">
                  <c:v>41726</c:v>
                </c:pt>
                <c:pt idx="286">
                  <c:v>41729</c:v>
                </c:pt>
                <c:pt idx="287">
                  <c:v>41730</c:v>
                </c:pt>
                <c:pt idx="288">
                  <c:v>41731</c:v>
                </c:pt>
                <c:pt idx="289">
                  <c:v>41732</c:v>
                </c:pt>
                <c:pt idx="290">
                  <c:v>41733</c:v>
                </c:pt>
                <c:pt idx="291">
                  <c:v>41736</c:v>
                </c:pt>
                <c:pt idx="292">
                  <c:v>41737</c:v>
                </c:pt>
                <c:pt idx="293">
                  <c:v>41738</c:v>
                </c:pt>
                <c:pt idx="294">
                  <c:v>41739</c:v>
                </c:pt>
                <c:pt idx="295">
                  <c:v>41740</c:v>
                </c:pt>
                <c:pt idx="296">
                  <c:v>41743</c:v>
                </c:pt>
                <c:pt idx="297">
                  <c:v>41744</c:v>
                </c:pt>
                <c:pt idx="298">
                  <c:v>41745</c:v>
                </c:pt>
                <c:pt idx="299">
                  <c:v>41746</c:v>
                </c:pt>
                <c:pt idx="300">
                  <c:v>41750</c:v>
                </c:pt>
                <c:pt idx="301">
                  <c:v>41751</c:v>
                </c:pt>
                <c:pt idx="302">
                  <c:v>41752</c:v>
                </c:pt>
                <c:pt idx="303">
                  <c:v>41753</c:v>
                </c:pt>
                <c:pt idx="304">
                  <c:v>41754</c:v>
                </c:pt>
                <c:pt idx="305">
                  <c:v>41757</c:v>
                </c:pt>
                <c:pt idx="306">
                  <c:v>41758</c:v>
                </c:pt>
                <c:pt idx="307">
                  <c:v>41759</c:v>
                </c:pt>
                <c:pt idx="308">
                  <c:v>41760</c:v>
                </c:pt>
                <c:pt idx="309">
                  <c:v>41761</c:v>
                </c:pt>
                <c:pt idx="310">
                  <c:v>41764</c:v>
                </c:pt>
                <c:pt idx="311">
                  <c:v>41765</c:v>
                </c:pt>
                <c:pt idx="312">
                  <c:v>41766</c:v>
                </c:pt>
                <c:pt idx="313">
                  <c:v>41767</c:v>
                </c:pt>
                <c:pt idx="314">
                  <c:v>41768</c:v>
                </c:pt>
                <c:pt idx="315">
                  <c:v>41771</c:v>
                </c:pt>
                <c:pt idx="316">
                  <c:v>41772</c:v>
                </c:pt>
                <c:pt idx="317">
                  <c:v>41773</c:v>
                </c:pt>
                <c:pt idx="318">
                  <c:v>41774</c:v>
                </c:pt>
                <c:pt idx="319">
                  <c:v>41775</c:v>
                </c:pt>
                <c:pt idx="320">
                  <c:v>41778</c:v>
                </c:pt>
                <c:pt idx="321">
                  <c:v>41779</c:v>
                </c:pt>
                <c:pt idx="322">
                  <c:v>41780</c:v>
                </c:pt>
                <c:pt idx="323">
                  <c:v>41781</c:v>
                </c:pt>
                <c:pt idx="324">
                  <c:v>41782</c:v>
                </c:pt>
                <c:pt idx="325">
                  <c:v>41786</c:v>
                </c:pt>
                <c:pt idx="326">
                  <c:v>41787</c:v>
                </c:pt>
                <c:pt idx="327">
                  <c:v>41788</c:v>
                </c:pt>
                <c:pt idx="328">
                  <c:v>41789</c:v>
                </c:pt>
                <c:pt idx="329">
                  <c:v>41792</c:v>
                </c:pt>
                <c:pt idx="330">
                  <c:v>41793</c:v>
                </c:pt>
                <c:pt idx="331">
                  <c:v>41794</c:v>
                </c:pt>
                <c:pt idx="332">
                  <c:v>41795</c:v>
                </c:pt>
                <c:pt idx="333">
                  <c:v>41796</c:v>
                </c:pt>
                <c:pt idx="334">
                  <c:v>41799</c:v>
                </c:pt>
                <c:pt idx="335">
                  <c:v>41800</c:v>
                </c:pt>
                <c:pt idx="336">
                  <c:v>41801</c:v>
                </c:pt>
                <c:pt idx="337">
                  <c:v>41802</c:v>
                </c:pt>
                <c:pt idx="338">
                  <c:v>41803</c:v>
                </c:pt>
                <c:pt idx="339">
                  <c:v>41806</c:v>
                </c:pt>
                <c:pt idx="340">
                  <c:v>41807</c:v>
                </c:pt>
                <c:pt idx="341">
                  <c:v>41808</c:v>
                </c:pt>
                <c:pt idx="342">
                  <c:v>41809</c:v>
                </c:pt>
                <c:pt idx="343">
                  <c:v>41810</c:v>
                </c:pt>
                <c:pt idx="344">
                  <c:v>41813</c:v>
                </c:pt>
                <c:pt idx="345">
                  <c:v>41814</c:v>
                </c:pt>
                <c:pt idx="346">
                  <c:v>41815</c:v>
                </c:pt>
                <c:pt idx="347">
                  <c:v>41816</c:v>
                </c:pt>
                <c:pt idx="348">
                  <c:v>41817</c:v>
                </c:pt>
                <c:pt idx="349">
                  <c:v>41820</c:v>
                </c:pt>
                <c:pt idx="350">
                  <c:v>41821</c:v>
                </c:pt>
                <c:pt idx="351">
                  <c:v>41822</c:v>
                </c:pt>
                <c:pt idx="352">
                  <c:v>41823</c:v>
                </c:pt>
                <c:pt idx="353">
                  <c:v>41827</c:v>
                </c:pt>
                <c:pt idx="354">
                  <c:v>41828</c:v>
                </c:pt>
                <c:pt idx="355">
                  <c:v>41829</c:v>
                </c:pt>
                <c:pt idx="356">
                  <c:v>41830</c:v>
                </c:pt>
                <c:pt idx="357">
                  <c:v>41831</c:v>
                </c:pt>
                <c:pt idx="358">
                  <c:v>41834</c:v>
                </c:pt>
                <c:pt idx="359">
                  <c:v>41835</c:v>
                </c:pt>
                <c:pt idx="360">
                  <c:v>41836</c:v>
                </c:pt>
                <c:pt idx="361">
                  <c:v>41837</c:v>
                </c:pt>
                <c:pt idx="362">
                  <c:v>41838</c:v>
                </c:pt>
                <c:pt idx="363">
                  <c:v>41841</c:v>
                </c:pt>
                <c:pt idx="364">
                  <c:v>41842</c:v>
                </c:pt>
                <c:pt idx="365">
                  <c:v>41843</c:v>
                </c:pt>
                <c:pt idx="366">
                  <c:v>41844</c:v>
                </c:pt>
                <c:pt idx="367">
                  <c:v>41845</c:v>
                </c:pt>
                <c:pt idx="368">
                  <c:v>41848</c:v>
                </c:pt>
                <c:pt idx="369">
                  <c:v>41849</c:v>
                </c:pt>
                <c:pt idx="370">
                  <c:v>41850</c:v>
                </c:pt>
                <c:pt idx="371">
                  <c:v>41851</c:v>
                </c:pt>
                <c:pt idx="372">
                  <c:v>41852</c:v>
                </c:pt>
                <c:pt idx="373">
                  <c:v>41855</c:v>
                </c:pt>
                <c:pt idx="374">
                  <c:v>41856</c:v>
                </c:pt>
                <c:pt idx="375">
                  <c:v>41857</c:v>
                </c:pt>
                <c:pt idx="376">
                  <c:v>41858</c:v>
                </c:pt>
                <c:pt idx="377">
                  <c:v>41859</c:v>
                </c:pt>
                <c:pt idx="378">
                  <c:v>41862</c:v>
                </c:pt>
                <c:pt idx="379">
                  <c:v>41863</c:v>
                </c:pt>
                <c:pt idx="380">
                  <c:v>41864</c:v>
                </c:pt>
                <c:pt idx="381">
                  <c:v>41865</c:v>
                </c:pt>
                <c:pt idx="382">
                  <c:v>41866</c:v>
                </c:pt>
                <c:pt idx="383">
                  <c:v>41869</c:v>
                </c:pt>
                <c:pt idx="384">
                  <c:v>41870</c:v>
                </c:pt>
                <c:pt idx="385">
                  <c:v>41871</c:v>
                </c:pt>
                <c:pt idx="386">
                  <c:v>41872</c:v>
                </c:pt>
                <c:pt idx="387">
                  <c:v>41873</c:v>
                </c:pt>
                <c:pt idx="388">
                  <c:v>41876</c:v>
                </c:pt>
                <c:pt idx="389">
                  <c:v>41877</c:v>
                </c:pt>
                <c:pt idx="390">
                  <c:v>41878</c:v>
                </c:pt>
                <c:pt idx="391">
                  <c:v>41879</c:v>
                </c:pt>
                <c:pt idx="392">
                  <c:v>41880</c:v>
                </c:pt>
                <c:pt idx="393">
                  <c:v>41884</c:v>
                </c:pt>
                <c:pt idx="394">
                  <c:v>41885</c:v>
                </c:pt>
                <c:pt idx="395">
                  <c:v>41886</c:v>
                </c:pt>
                <c:pt idx="396">
                  <c:v>41887</c:v>
                </c:pt>
                <c:pt idx="397">
                  <c:v>41890</c:v>
                </c:pt>
                <c:pt idx="398">
                  <c:v>41891</c:v>
                </c:pt>
                <c:pt idx="399">
                  <c:v>41892</c:v>
                </c:pt>
                <c:pt idx="400">
                  <c:v>41893</c:v>
                </c:pt>
                <c:pt idx="401">
                  <c:v>41894</c:v>
                </c:pt>
                <c:pt idx="402">
                  <c:v>41897</c:v>
                </c:pt>
                <c:pt idx="403">
                  <c:v>41898</c:v>
                </c:pt>
                <c:pt idx="404">
                  <c:v>41899</c:v>
                </c:pt>
                <c:pt idx="405">
                  <c:v>41900</c:v>
                </c:pt>
                <c:pt idx="406">
                  <c:v>41901</c:v>
                </c:pt>
                <c:pt idx="407">
                  <c:v>41904</c:v>
                </c:pt>
                <c:pt idx="408">
                  <c:v>41905</c:v>
                </c:pt>
                <c:pt idx="409">
                  <c:v>41906</c:v>
                </c:pt>
                <c:pt idx="410">
                  <c:v>41907</c:v>
                </c:pt>
                <c:pt idx="411">
                  <c:v>41908</c:v>
                </c:pt>
                <c:pt idx="412">
                  <c:v>41911</c:v>
                </c:pt>
                <c:pt idx="413">
                  <c:v>41912</c:v>
                </c:pt>
                <c:pt idx="414">
                  <c:v>41913</c:v>
                </c:pt>
                <c:pt idx="415">
                  <c:v>41914</c:v>
                </c:pt>
                <c:pt idx="416">
                  <c:v>41915</c:v>
                </c:pt>
                <c:pt idx="417">
                  <c:v>41918</c:v>
                </c:pt>
                <c:pt idx="418">
                  <c:v>41919</c:v>
                </c:pt>
                <c:pt idx="419">
                  <c:v>41920</c:v>
                </c:pt>
                <c:pt idx="420">
                  <c:v>41921</c:v>
                </c:pt>
                <c:pt idx="421">
                  <c:v>41922</c:v>
                </c:pt>
                <c:pt idx="422">
                  <c:v>41925</c:v>
                </c:pt>
                <c:pt idx="423">
                  <c:v>41926</c:v>
                </c:pt>
                <c:pt idx="424">
                  <c:v>41927</c:v>
                </c:pt>
                <c:pt idx="425">
                  <c:v>41928</c:v>
                </c:pt>
                <c:pt idx="426">
                  <c:v>41929</c:v>
                </c:pt>
                <c:pt idx="427">
                  <c:v>41932</c:v>
                </c:pt>
                <c:pt idx="428">
                  <c:v>41933</c:v>
                </c:pt>
                <c:pt idx="429">
                  <c:v>41934</c:v>
                </c:pt>
                <c:pt idx="430">
                  <c:v>41935</c:v>
                </c:pt>
                <c:pt idx="431">
                  <c:v>41936</c:v>
                </c:pt>
                <c:pt idx="432">
                  <c:v>41939</c:v>
                </c:pt>
                <c:pt idx="433">
                  <c:v>41940</c:v>
                </c:pt>
                <c:pt idx="434">
                  <c:v>41941</c:v>
                </c:pt>
                <c:pt idx="435">
                  <c:v>41942</c:v>
                </c:pt>
                <c:pt idx="436">
                  <c:v>41943</c:v>
                </c:pt>
                <c:pt idx="437">
                  <c:v>41946</c:v>
                </c:pt>
                <c:pt idx="438">
                  <c:v>41947</c:v>
                </c:pt>
                <c:pt idx="439">
                  <c:v>41948</c:v>
                </c:pt>
                <c:pt idx="440">
                  <c:v>41949</c:v>
                </c:pt>
                <c:pt idx="441">
                  <c:v>41950</c:v>
                </c:pt>
                <c:pt idx="442">
                  <c:v>41953</c:v>
                </c:pt>
                <c:pt idx="443">
                  <c:v>41954</c:v>
                </c:pt>
                <c:pt idx="444">
                  <c:v>41955</c:v>
                </c:pt>
                <c:pt idx="445">
                  <c:v>41956</c:v>
                </c:pt>
                <c:pt idx="446">
                  <c:v>41957</c:v>
                </c:pt>
                <c:pt idx="447">
                  <c:v>41960</c:v>
                </c:pt>
                <c:pt idx="448">
                  <c:v>41961</c:v>
                </c:pt>
                <c:pt idx="449">
                  <c:v>41962</c:v>
                </c:pt>
                <c:pt idx="450">
                  <c:v>41963</c:v>
                </c:pt>
                <c:pt idx="451">
                  <c:v>41964</c:v>
                </c:pt>
                <c:pt idx="452">
                  <c:v>41967</c:v>
                </c:pt>
                <c:pt idx="453">
                  <c:v>41968</c:v>
                </c:pt>
                <c:pt idx="454">
                  <c:v>41969</c:v>
                </c:pt>
                <c:pt idx="455">
                  <c:v>41971</c:v>
                </c:pt>
                <c:pt idx="456">
                  <c:v>41974</c:v>
                </c:pt>
                <c:pt idx="457">
                  <c:v>41975</c:v>
                </c:pt>
                <c:pt idx="458">
                  <c:v>41976</c:v>
                </c:pt>
                <c:pt idx="459">
                  <c:v>41977</c:v>
                </c:pt>
                <c:pt idx="460">
                  <c:v>41978</c:v>
                </c:pt>
                <c:pt idx="461">
                  <c:v>41981</c:v>
                </c:pt>
                <c:pt idx="462">
                  <c:v>41982</c:v>
                </c:pt>
                <c:pt idx="463">
                  <c:v>41983</c:v>
                </c:pt>
                <c:pt idx="464">
                  <c:v>41984</c:v>
                </c:pt>
                <c:pt idx="465">
                  <c:v>41985</c:v>
                </c:pt>
                <c:pt idx="466">
                  <c:v>41988</c:v>
                </c:pt>
                <c:pt idx="467">
                  <c:v>41989</c:v>
                </c:pt>
                <c:pt idx="468">
                  <c:v>41990</c:v>
                </c:pt>
                <c:pt idx="469">
                  <c:v>41991</c:v>
                </c:pt>
                <c:pt idx="470">
                  <c:v>41992</c:v>
                </c:pt>
                <c:pt idx="471">
                  <c:v>41995</c:v>
                </c:pt>
                <c:pt idx="472">
                  <c:v>41996</c:v>
                </c:pt>
                <c:pt idx="473">
                  <c:v>41997</c:v>
                </c:pt>
                <c:pt idx="474">
                  <c:v>41999</c:v>
                </c:pt>
                <c:pt idx="475">
                  <c:v>42002</c:v>
                </c:pt>
                <c:pt idx="476">
                  <c:v>42003</c:v>
                </c:pt>
                <c:pt idx="477">
                  <c:v>42004</c:v>
                </c:pt>
                <c:pt idx="478">
                  <c:v>42006</c:v>
                </c:pt>
                <c:pt idx="479">
                  <c:v>42009</c:v>
                </c:pt>
                <c:pt idx="480">
                  <c:v>42010</c:v>
                </c:pt>
                <c:pt idx="481">
                  <c:v>42011</c:v>
                </c:pt>
                <c:pt idx="482">
                  <c:v>42012</c:v>
                </c:pt>
                <c:pt idx="483">
                  <c:v>42013</c:v>
                </c:pt>
                <c:pt idx="484">
                  <c:v>42016</c:v>
                </c:pt>
                <c:pt idx="485">
                  <c:v>42017</c:v>
                </c:pt>
                <c:pt idx="486">
                  <c:v>42018</c:v>
                </c:pt>
                <c:pt idx="487">
                  <c:v>42019</c:v>
                </c:pt>
                <c:pt idx="488">
                  <c:v>42020</c:v>
                </c:pt>
                <c:pt idx="489">
                  <c:v>42024</c:v>
                </c:pt>
                <c:pt idx="490">
                  <c:v>42025</c:v>
                </c:pt>
                <c:pt idx="491">
                  <c:v>42026</c:v>
                </c:pt>
                <c:pt idx="492">
                  <c:v>42027</c:v>
                </c:pt>
                <c:pt idx="493">
                  <c:v>42030</c:v>
                </c:pt>
                <c:pt idx="494">
                  <c:v>42031</c:v>
                </c:pt>
                <c:pt idx="495">
                  <c:v>42032</c:v>
                </c:pt>
                <c:pt idx="496">
                  <c:v>42033</c:v>
                </c:pt>
                <c:pt idx="497">
                  <c:v>42034</c:v>
                </c:pt>
                <c:pt idx="498">
                  <c:v>42037</c:v>
                </c:pt>
                <c:pt idx="499">
                  <c:v>42038</c:v>
                </c:pt>
                <c:pt idx="500">
                  <c:v>42039</c:v>
                </c:pt>
                <c:pt idx="501">
                  <c:v>42040</c:v>
                </c:pt>
                <c:pt idx="502">
                  <c:v>42041</c:v>
                </c:pt>
                <c:pt idx="503">
                  <c:v>42044</c:v>
                </c:pt>
                <c:pt idx="504">
                  <c:v>42045</c:v>
                </c:pt>
                <c:pt idx="505">
                  <c:v>42046</c:v>
                </c:pt>
                <c:pt idx="506">
                  <c:v>42047</c:v>
                </c:pt>
                <c:pt idx="507">
                  <c:v>42048</c:v>
                </c:pt>
                <c:pt idx="508">
                  <c:v>42052</c:v>
                </c:pt>
                <c:pt idx="509">
                  <c:v>42053</c:v>
                </c:pt>
                <c:pt idx="510">
                  <c:v>42054</c:v>
                </c:pt>
                <c:pt idx="511">
                  <c:v>42055</c:v>
                </c:pt>
                <c:pt idx="512">
                  <c:v>42058</c:v>
                </c:pt>
                <c:pt idx="513">
                  <c:v>42059</c:v>
                </c:pt>
                <c:pt idx="514">
                  <c:v>42060</c:v>
                </c:pt>
                <c:pt idx="515">
                  <c:v>42061</c:v>
                </c:pt>
                <c:pt idx="516">
                  <c:v>42062</c:v>
                </c:pt>
                <c:pt idx="517">
                  <c:v>42065</c:v>
                </c:pt>
                <c:pt idx="518">
                  <c:v>42066</c:v>
                </c:pt>
                <c:pt idx="519">
                  <c:v>42067</c:v>
                </c:pt>
                <c:pt idx="520">
                  <c:v>42068</c:v>
                </c:pt>
                <c:pt idx="521">
                  <c:v>42069</c:v>
                </c:pt>
                <c:pt idx="522">
                  <c:v>42072</c:v>
                </c:pt>
                <c:pt idx="523">
                  <c:v>42073</c:v>
                </c:pt>
                <c:pt idx="524">
                  <c:v>42074</c:v>
                </c:pt>
                <c:pt idx="525">
                  <c:v>42075</c:v>
                </c:pt>
                <c:pt idx="526">
                  <c:v>42076</c:v>
                </c:pt>
                <c:pt idx="527">
                  <c:v>42079</c:v>
                </c:pt>
                <c:pt idx="528">
                  <c:v>42080</c:v>
                </c:pt>
                <c:pt idx="529">
                  <c:v>42081</c:v>
                </c:pt>
                <c:pt idx="530">
                  <c:v>42082</c:v>
                </c:pt>
                <c:pt idx="531">
                  <c:v>42083</c:v>
                </c:pt>
                <c:pt idx="532">
                  <c:v>42086</c:v>
                </c:pt>
                <c:pt idx="533">
                  <c:v>42087</c:v>
                </c:pt>
                <c:pt idx="534">
                  <c:v>42088</c:v>
                </c:pt>
                <c:pt idx="535">
                  <c:v>42089</c:v>
                </c:pt>
                <c:pt idx="536">
                  <c:v>42090</c:v>
                </c:pt>
                <c:pt idx="537">
                  <c:v>42093</c:v>
                </c:pt>
                <c:pt idx="538">
                  <c:v>42094</c:v>
                </c:pt>
                <c:pt idx="539">
                  <c:v>42095</c:v>
                </c:pt>
                <c:pt idx="540">
                  <c:v>42096</c:v>
                </c:pt>
                <c:pt idx="541">
                  <c:v>42100</c:v>
                </c:pt>
                <c:pt idx="542">
                  <c:v>42101</c:v>
                </c:pt>
                <c:pt idx="543">
                  <c:v>42102</c:v>
                </c:pt>
                <c:pt idx="544">
                  <c:v>42103</c:v>
                </c:pt>
                <c:pt idx="545">
                  <c:v>42104</c:v>
                </c:pt>
                <c:pt idx="546">
                  <c:v>42107</c:v>
                </c:pt>
                <c:pt idx="547">
                  <c:v>42108</c:v>
                </c:pt>
                <c:pt idx="548">
                  <c:v>42109</c:v>
                </c:pt>
                <c:pt idx="549">
                  <c:v>42110</c:v>
                </c:pt>
                <c:pt idx="550">
                  <c:v>42111</c:v>
                </c:pt>
                <c:pt idx="551">
                  <c:v>42114</c:v>
                </c:pt>
                <c:pt idx="552">
                  <c:v>42115</c:v>
                </c:pt>
                <c:pt idx="553">
                  <c:v>42116</c:v>
                </c:pt>
                <c:pt idx="554">
                  <c:v>42117</c:v>
                </c:pt>
                <c:pt idx="555">
                  <c:v>42118</c:v>
                </c:pt>
                <c:pt idx="556">
                  <c:v>42121</c:v>
                </c:pt>
                <c:pt idx="557">
                  <c:v>42122</c:v>
                </c:pt>
                <c:pt idx="558">
                  <c:v>42123</c:v>
                </c:pt>
                <c:pt idx="559">
                  <c:v>42124</c:v>
                </c:pt>
                <c:pt idx="560">
                  <c:v>42125</c:v>
                </c:pt>
                <c:pt idx="561">
                  <c:v>42128</c:v>
                </c:pt>
                <c:pt idx="562">
                  <c:v>42129</c:v>
                </c:pt>
                <c:pt idx="563">
                  <c:v>42130</c:v>
                </c:pt>
                <c:pt idx="564">
                  <c:v>42131</c:v>
                </c:pt>
                <c:pt idx="565">
                  <c:v>42132</c:v>
                </c:pt>
                <c:pt idx="566">
                  <c:v>42135</c:v>
                </c:pt>
                <c:pt idx="567">
                  <c:v>42136</c:v>
                </c:pt>
                <c:pt idx="568">
                  <c:v>42137</c:v>
                </c:pt>
                <c:pt idx="569">
                  <c:v>42138</c:v>
                </c:pt>
                <c:pt idx="570">
                  <c:v>42139</c:v>
                </c:pt>
                <c:pt idx="571">
                  <c:v>42142</c:v>
                </c:pt>
                <c:pt idx="572">
                  <c:v>42143</c:v>
                </c:pt>
                <c:pt idx="573">
                  <c:v>42144</c:v>
                </c:pt>
                <c:pt idx="574">
                  <c:v>42145</c:v>
                </c:pt>
                <c:pt idx="575">
                  <c:v>42146</c:v>
                </c:pt>
                <c:pt idx="576">
                  <c:v>42150</c:v>
                </c:pt>
                <c:pt idx="577">
                  <c:v>42151</c:v>
                </c:pt>
                <c:pt idx="578">
                  <c:v>42152</c:v>
                </c:pt>
                <c:pt idx="579">
                  <c:v>42153</c:v>
                </c:pt>
                <c:pt idx="580">
                  <c:v>42156</c:v>
                </c:pt>
                <c:pt idx="581">
                  <c:v>42157</c:v>
                </c:pt>
                <c:pt idx="582">
                  <c:v>42158</c:v>
                </c:pt>
                <c:pt idx="583">
                  <c:v>42159</c:v>
                </c:pt>
                <c:pt idx="584">
                  <c:v>42160</c:v>
                </c:pt>
                <c:pt idx="585">
                  <c:v>42163</c:v>
                </c:pt>
                <c:pt idx="586">
                  <c:v>42164</c:v>
                </c:pt>
                <c:pt idx="587">
                  <c:v>42165</c:v>
                </c:pt>
                <c:pt idx="588">
                  <c:v>42166</c:v>
                </c:pt>
                <c:pt idx="589">
                  <c:v>42167</c:v>
                </c:pt>
                <c:pt idx="590">
                  <c:v>42170</c:v>
                </c:pt>
                <c:pt idx="591">
                  <c:v>42171</c:v>
                </c:pt>
                <c:pt idx="592">
                  <c:v>42172</c:v>
                </c:pt>
                <c:pt idx="593">
                  <c:v>42173</c:v>
                </c:pt>
                <c:pt idx="594">
                  <c:v>42174</c:v>
                </c:pt>
                <c:pt idx="595">
                  <c:v>42177</c:v>
                </c:pt>
                <c:pt idx="596">
                  <c:v>42178</c:v>
                </c:pt>
                <c:pt idx="597">
                  <c:v>42179</c:v>
                </c:pt>
                <c:pt idx="598">
                  <c:v>42180</c:v>
                </c:pt>
                <c:pt idx="599">
                  <c:v>42181</c:v>
                </c:pt>
                <c:pt idx="600">
                  <c:v>42184</c:v>
                </c:pt>
                <c:pt idx="601">
                  <c:v>42185</c:v>
                </c:pt>
                <c:pt idx="602">
                  <c:v>42186</c:v>
                </c:pt>
                <c:pt idx="603">
                  <c:v>42187</c:v>
                </c:pt>
                <c:pt idx="604">
                  <c:v>42191</c:v>
                </c:pt>
                <c:pt idx="605">
                  <c:v>42192</c:v>
                </c:pt>
                <c:pt idx="606">
                  <c:v>42193</c:v>
                </c:pt>
                <c:pt idx="607">
                  <c:v>42194</c:v>
                </c:pt>
                <c:pt idx="608">
                  <c:v>42195</c:v>
                </c:pt>
                <c:pt idx="609">
                  <c:v>42198</c:v>
                </c:pt>
                <c:pt idx="610">
                  <c:v>42199</c:v>
                </c:pt>
                <c:pt idx="611">
                  <c:v>42200</c:v>
                </c:pt>
                <c:pt idx="612">
                  <c:v>42201</c:v>
                </c:pt>
                <c:pt idx="613">
                  <c:v>42202</c:v>
                </c:pt>
                <c:pt idx="614">
                  <c:v>42205</c:v>
                </c:pt>
                <c:pt idx="615">
                  <c:v>42206</c:v>
                </c:pt>
                <c:pt idx="616">
                  <c:v>42207</c:v>
                </c:pt>
                <c:pt idx="617">
                  <c:v>42208</c:v>
                </c:pt>
                <c:pt idx="618">
                  <c:v>42209</c:v>
                </c:pt>
                <c:pt idx="619">
                  <c:v>42212</c:v>
                </c:pt>
                <c:pt idx="620">
                  <c:v>42213</c:v>
                </c:pt>
                <c:pt idx="621">
                  <c:v>42214</c:v>
                </c:pt>
                <c:pt idx="622">
                  <c:v>42215</c:v>
                </c:pt>
                <c:pt idx="623">
                  <c:v>42216</c:v>
                </c:pt>
                <c:pt idx="624">
                  <c:v>42219</c:v>
                </c:pt>
                <c:pt idx="625">
                  <c:v>42220</c:v>
                </c:pt>
                <c:pt idx="626">
                  <c:v>42221</c:v>
                </c:pt>
                <c:pt idx="627">
                  <c:v>42222</c:v>
                </c:pt>
                <c:pt idx="628">
                  <c:v>42223</c:v>
                </c:pt>
                <c:pt idx="629">
                  <c:v>42226</c:v>
                </c:pt>
                <c:pt idx="630">
                  <c:v>42227</c:v>
                </c:pt>
                <c:pt idx="631">
                  <c:v>42228</c:v>
                </c:pt>
                <c:pt idx="632">
                  <c:v>42229</c:v>
                </c:pt>
                <c:pt idx="633">
                  <c:v>42230</c:v>
                </c:pt>
                <c:pt idx="634">
                  <c:v>42233</c:v>
                </c:pt>
                <c:pt idx="635">
                  <c:v>42234</c:v>
                </c:pt>
                <c:pt idx="636">
                  <c:v>42235</c:v>
                </c:pt>
                <c:pt idx="637">
                  <c:v>42236</c:v>
                </c:pt>
                <c:pt idx="638">
                  <c:v>42237</c:v>
                </c:pt>
                <c:pt idx="639">
                  <c:v>42240</c:v>
                </c:pt>
                <c:pt idx="640">
                  <c:v>42241</c:v>
                </c:pt>
                <c:pt idx="641">
                  <c:v>42242</c:v>
                </c:pt>
                <c:pt idx="642">
                  <c:v>42243</c:v>
                </c:pt>
                <c:pt idx="643">
                  <c:v>42244</c:v>
                </c:pt>
                <c:pt idx="644">
                  <c:v>42247</c:v>
                </c:pt>
                <c:pt idx="645">
                  <c:v>42248</c:v>
                </c:pt>
                <c:pt idx="646">
                  <c:v>42249</c:v>
                </c:pt>
                <c:pt idx="647">
                  <c:v>42250</c:v>
                </c:pt>
                <c:pt idx="648">
                  <c:v>42251</c:v>
                </c:pt>
                <c:pt idx="649">
                  <c:v>42255</c:v>
                </c:pt>
                <c:pt idx="650">
                  <c:v>42256</c:v>
                </c:pt>
                <c:pt idx="651">
                  <c:v>42257</c:v>
                </c:pt>
                <c:pt idx="652">
                  <c:v>42258</c:v>
                </c:pt>
                <c:pt idx="653">
                  <c:v>42261</c:v>
                </c:pt>
                <c:pt idx="654">
                  <c:v>42262</c:v>
                </c:pt>
                <c:pt idx="655">
                  <c:v>42263</c:v>
                </c:pt>
                <c:pt idx="656">
                  <c:v>42264</c:v>
                </c:pt>
                <c:pt idx="657">
                  <c:v>42265</c:v>
                </c:pt>
                <c:pt idx="658">
                  <c:v>42268</c:v>
                </c:pt>
                <c:pt idx="659">
                  <c:v>42269</c:v>
                </c:pt>
                <c:pt idx="660">
                  <c:v>42270</c:v>
                </c:pt>
                <c:pt idx="661">
                  <c:v>42271</c:v>
                </c:pt>
                <c:pt idx="662">
                  <c:v>42272</c:v>
                </c:pt>
                <c:pt idx="663">
                  <c:v>42275</c:v>
                </c:pt>
                <c:pt idx="664">
                  <c:v>42276</c:v>
                </c:pt>
                <c:pt idx="665">
                  <c:v>42277</c:v>
                </c:pt>
                <c:pt idx="666">
                  <c:v>42278</c:v>
                </c:pt>
                <c:pt idx="667">
                  <c:v>42279</c:v>
                </c:pt>
                <c:pt idx="668">
                  <c:v>42282</c:v>
                </c:pt>
                <c:pt idx="669">
                  <c:v>42283</c:v>
                </c:pt>
                <c:pt idx="670">
                  <c:v>42284</c:v>
                </c:pt>
                <c:pt idx="671">
                  <c:v>42285</c:v>
                </c:pt>
                <c:pt idx="672">
                  <c:v>42286</c:v>
                </c:pt>
                <c:pt idx="673">
                  <c:v>42289</c:v>
                </c:pt>
                <c:pt idx="674">
                  <c:v>42290</c:v>
                </c:pt>
                <c:pt idx="675">
                  <c:v>42291</c:v>
                </c:pt>
                <c:pt idx="676">
                  <c:v>42292</c:v>
                </c:pt>
                <c:pt idx="677">
                  <c:v>42293</c:v>
                </c:pt>
                <c:pt idx="678">
                  <c:v>42296</c:v>
                </c:pt>
                <c:pt idx="679">
                  <c:v>42297</c:v>
                </c:pt>
                <c:pt idx="680">
                  <c:v>42298</c:v>
                </c:pt>
                <c:pt idx="681">
                  <c:v>42299</c:v>
                </c:pt>
                <c:pt idx="682">
                  <c:v>42300</c:v>
                </c:pt>
                <c:pt idx="683">
                  <c:v>42303</c:v>
                </c:pt>
                <c:pt idx="684">
                  <c:v>42304</c:v>
                </c:pt>
                <c:pt idx="685">
                  <c:v>42305</c:v>
                </c:pt>
                <c:pt idx="686">
                  <c:v>42306</c:v>
                </c:pt>
                <c:pt idx="687">
                  <c:v>42307</c:v>
                </c:pt>
                <c:pt idx="688">
                  <c:v>42310</c:v>
                </c:pt>
                <c:pt idx="689">
                  <c:v>42311</c:v>
                </c:pt>
                <c:pt idx="690">
                  <c:v>42312</c:v>
                </c:pt>
                <c:pt idx="691">
                  <c:v>42313</c:v>
                </c:pt>
                <c:pt idx="692">
                  <c:v>42314</c:v>
                </c:pt>
                <c:pt idx="693">
                  <c:v>42317</c:v>
                </c:pt>
                <c:pt idx="694">
                  <c:v>42318</c:v>
                </c:pt>
                <c:pt idx="695">
                  <c:v>42319</c:v>
                </c:pt>
                <c:pt idx="696">
                  <c:v>42320</c:v>
                </c:pt>
                <c:pt idx="697">
                  <c:v>42321</c:v>
                </c:pt>
                <c:pt idx="698">
                  <c:v>42324</c:v>
                </c:pt>
                <c:pt idx="699">
                  <c:v>42325</c:v>
                </c:pt>
                <c:pt idx="700">
                  <c:v>42326</c:v>
                </c:pt>
                <c:pt idx="701">
                  <c:v>42327</c:v>
                </c:pt>
                <c:pt idx="702">
                  <c:v>42328</c:v>
                </c:pt>
                <c:pt idx="703">
                  <c:v>42331</c:v>
                </c:pt>
                <c:pt idx="704">
                  <c:v>42332</c:v>
                </c:pt>
                <c:pt idx="705">
                  <c:v>42333</c:v>
                </c:pt>
                <c:pt idx="706">
                  <c:v>42335</c:v>
                </c:pt>
                <c:pt idx="707">
                  <c:v>42338</c:v>
                </c:pt>
                <c:pt idx="708">
                  <c:v>42339</c:v>
                </c:pt>
                <c:pt idx="709">
                  <c:v>42340</c:v>
                </c:pt>
                <c:pt idx="710">
                  <c:v>42341</c:v>
                </c:pt>
                <c:pt idx="711">
                  <c:v>42342</c:v>
                </c:pt>
                <c:pt idx="712">
                  <c:v>42345</c:v>
                </c:pt>
                <c:pt idx="713">
                  <c:v>42346</c:v>
                </c:pt>
                <c:pt idx="714">
                  <c:v>42347</c:v>
                </c:pt>
                <c:pt idx="715">
                  <c:v>42348</c:v>
                </c:pt>
                <c:pt idx="716">
                  <c:v>42349</c:v>
                </c:pt>
                <c:pt idx="717">
                  <c:v>42352</c:v>
                </c:pt>
                <c:pt idx="718">
                  <c:v>42353</c:v>
                </c:pt>
                <c:pt idx="719">
                  <c:v>42354</c:v>
                </c:pt>
                <c:pt idx="720">
                  <c:v>42355</c:v>
                </c:pt>
                <c:pt idx="721">
                  <c:v>42356</c:v>
                </c:pt>
                <c:pt idx="722">
                  <c:v>42359</c:v>
                </c:pt>
                <c:pt idx="723">
                  <c:v>42360</c:v>
                </c:pt>
                <c:pt idx="724">
                  <c:v>42361</c:v>
                </c:pt>
                <c:pt idx="725">
                  <c:v>42362</c:v>
                </c:pt>
                <c:pt idx="726">
                  <c:v>42366</c:v>
                </c:pt>
                <c:pt idx="727">
                  <c:v>42367</c:v>
                </c:pt>
                <c:pt idx="728">
                  <c:v>42368</c:v>
                </c:pt>
                <c:pt idx="729">
                  <c:v>42369</c:v>
                </c:pt>
                <c:pt idx="730">
                  <c:v>42373</c:v>
                </c:pt>
                <c:pt idx="731">
                  <c:v>42374</c:v>
                </c:pt>
                <c:pt idx="732">
                  <c:v>42375</c:v>
                </c:pt>
                <c:pt idx="733">
                  <c:v>42376</c:v>
                </c:pt>
                <c:pt idx="734">
                  <c:v>42377</c:v>
                </c:pt>
                <c:pt idx="735">
                  <c:v>42380</c:v>
                </c:pt>
                <c:pt idx="736">
                  <c:v>42381</c:v>
                </c:pt>
                <c:pt idx="737">
                  <c:v>42382</c:v>
                </c:pt>
                <c:pt idx="738">
                  <c:v>42383</c:v>
                </c:pt>
                <c:pt idx="739">
                  <c:v>42384</c:v>
                </c:pt>
                <c:pt idx="740">
                  <c:v>42388</c:v>
                </c:pt>
                <c:pt idx="741">
                  <c:v>42389</c:v>
                </c:pt>
                <c:pt idx="742">
                  <c:v>42390</c:v>
                </c:pt>
                <c:pt idx="743">
                  <c:v>42391</c:v>
                </c:pt>
                <c:pt idx="744">
                  <c:v>42394</c:v>
                </c:pt>
                <c:pt idx="745">
                  <c:v>42395</c:v>
                </c:pt>
                <c:pt idx="746">
                  <c:v>42396</c:v>
                </c:pt>
                <c:pt idx="747">
                  <c:v>42397</c:v>
                </c:pt>
                <c:pt idx="748">
                  <c:v>42398</c:v>
                </c:pt>
                <c:pt idx="749">
                  <c:v>42401</c:v>
                </c:pt>
                <c:pt idx="750">
                  <c:v>42402</c:v>
                </c:pt>
                <c:pt idx="751">
                  <c:v>42403</c:v>
                </c:pt>
                <c:pt idx="752">
                  <c:v>42404</c:v>
                </c:pt>
                <c:pt idx="753">
                  <c:v>42405</c:v>
                </c:pt>
                <c:pt idx="754">
                  <c:v>42408</c:v>
                </c:pt>
                <c:pt idx="755">
                  <c:v>42409</c:v>
                </c:pt>
                <c:pt idx="756">
                  <c:v>42410</c:v>
                </c:pt>
                <c:pt idx="757">
                  <c:v>42411</c:v>
                </c:pt>
                <c:pt idx="758">
                  <c:v>42412</c:v>
                </c:pt>
                <c:pt idx="759">
                  <c:v>42416</c:v>
                </c:pt>
                <c:pt idx="760">
                  <c:v>42417</c:v>
                </c:pt>
                <c:pt idx="761">
                  <c:v>42418</c:v>
                </c:pt>
                <c:pt idx="762">
                  <c:v>42419</c:v>
                </c:pt>
                <c:pt idx="763">
                  <c:v>42422</c:v>
                </c:pt>
                <c:pt idx="764">
                  <c:v>42423</c:v>
                </c:pt>
                <c:pt idx="765">
                  <c:v>42424</c:v>
                </c:pt>
                <c:pt idx="766">
                  <c:v>42425</c:v>
                </c:pt>
                <c:pt idx="767">
                  <c:v>42426</c:v>
                </c:pt>
                <c:pt idx="768">
                  <c:v>42429</c:v>
                </c:pt>
                <c:pt idx="769">
                  <c:v>42430</c:v>
                </c:pt>
                <c:pt idx="770">
                  <c:v>42431</c:v>
                </c:pt>
                <c:pt idx="771">
                  <c:v>42432</c:v>
                </c:pt>
                <c:pt idx="772">
                  <c:v>42433</c:v>
                </c:pt>
                <c:pt idx="773">
                  <c:v>42436</c:v>
                </c:pt>
                <c:pt idx="774">
                  <c:v>42437</c:v>
                </c:pt>
                <c:pt idx="775">
                  <c:v>42438</c:v>
                </c:pt>
                <c:pt idx="776">
                  <c:v>42439</c:v>
                </c:pt>
                <c:pt idx="777">
                  <c:v>42440</c:v>
                </c:pt>
                <c:pt idx="778">
                  <c:v>42443</c:v>
                </c:pt>
                <c:pt idx="779">
                  <c:v>42444</c:v>
                </c:pt>
                <c:pt idx="780">
                  <c:v>42445</c:v>
                </c:pt>
                <c:pt idx="781">
                  <c:v>42446</c:v>
                </c:pt>
                <c:pt idx="782">
                  <c:v>42447</c:v>
                </c:pt>
                <c:pt idx="783">
                  <c:v>42450</c:v>
                </c:pt>
                <c:pt idx="784">
                  <c:v>42451</c:v>
                </c:pt>
                <c:pt idx="785">
                  <c:v>42452</c:v>
                </c:pt>
                <c:pt idx="786">
                  <c:v>42453</c:v>
                </c:pt>
                <c:pt idx="787">
                  <c:v>42457</c:v>
                </c:pt>
                <c:pt idx="788">
                  <c:v>42458</c:v>
                </c:pt>
                <c:pt idx="789">
                  <c:v>42459</c:v>
                </c:pt>
                <c:pt idx="790">
                  <c:v>42460</c:v>
                </c:pt>
                <c:pt idx="791">
                  <c:v>42461</c:v>
                </c:pt>
                <c:pt idx="792">
                  <c:v>42464</c:v>
                </c:pt>
                <c:pt idx="793">
                  <c:v>42465</c:v>
                </c:pt>
                <c:pt idx="794">
                  <c:v>42466</c:v>
                </c:pt>
                <c:pt idx="795">
                  <c:v>42467</c:v>
                </c:pt>
                <c:pt idx="796">
                  <c:v>42468</c:v>
                </c:pt>
                <c:pt idx="797">
                  <c:v>42471</c:v>
                </c:pt>
                <c:pt idx="798">
                  <c:v>42472</c:v>
                </c:pt>
                <c:pt idx="799">
                  <c:v>42473</c:v>
                </c:pt>
                <c:pt idx="800">
                  <c:v>42474</c:v>
                </c:pt>
                <c:pt idx="801">
                  <c:v>42475</c:v>
                </c:pt>
                <c:pt idx="802">
                  <c:v>42478</c:v>
                </c:pt>
                <c:pt idx="803">
                  <c:v>42479</c:v>
                </c:pt>
                <c:pt idx="804">
                  <c:v>42480</c:v>
                </c:pt>
                <c:pt idx="805">
                  <c:v>42481</c:v>
                </c:pt>
                <c:pt idx="806">
                  <c:v>42482</c:v>
                </c:pt>
                <c:pt idx="807">
                  <c:v>42485</c:v>
                </c:pt>
                <c:pt idx="808">
                  <c:v>42486</c:v>
                </c:pt>
                <c:pt idx="809">
                  <c:v>42487</c:v>
                </c:pt>
                <c:pt idx="810">
                  <c:v>42488</c:v>
                </c:pt>
                <c:pt idx="811">
                  <c:v>42489</c:v>
                </c:pt>
                <c:pt idx="812">
                  <c:v>42492</c:v>
                </c:pt>
                <c:pt idx="813">
                  <c:v>42493</c:v>
                </c:pt>
                <c:pt idx="814">
                  <c:v>42494</c:v>
                </c:pt>
                <c:pt idx="815">
                  <c:v>42495</c:v>
                </c:pt>
                <c:pt idx="816">
                  <c:v>42496</c:v>
                </c:pt>
                <c:pt idx="817">
                  <c:v>42499</c:v>
                </c:pt>
                <c:pt idx="818">
                  <c:v>42500</c:v>
                </c:pt>
                <c:pt idx="819">
                  <c:v>42501</c:v>
                </c:pt>
                <c:pt idx="820">
                  <c:v>42502</c:v>
                </c:pt>
                <c:pt idx="821">
                  <c:v>42503</c:v>
                </c:pt>
                <c:pt idx="822">
                  <c:v>42506</c:v>
                </c:pt>
                <c:pt idx="823">
                  <c:v>42507</c:v>
                </c:pt>
                <c:pt idx="824">
                  <c:v>42508</c:v>
                </c:pt>
                <c:pt idx="825">
                  <c:v>42509</c:v>
                </c:pt>
                <c:pt idx="826">
                  <c:v>42510</c:v>
                </c:pt>
                <c:pt idx="827">
                  <c:v>42513</c:v>
                </c:pt>
                <c:pt idx="828">
                  <c:v>42514</c:v>
                </c:pt>
                <c:pt idx="829">
                  <c:v>42515</c:v>
                </c:pt>
                <c:pt idx="830">
                  <c:v>42516</c:v>
                </c:pt>
                <c:pt idx="831">
                  <c:v>42517</c:v>
                </c:pt>
                <c:pt idx="832">
                  <c:v>42521</c:v>
                </c:pt>
                <c:pt idx="833">
                  <c:v>42522</c:v>
                </c:pt>
                <c:pt idx="834">
                  <c:v>42523</c:v>
                </c:pt>
                <c:pt idx="835">
                  <c:v>42524</c:v>
                </c:pt>
                <c:pt idx="836">
                  <c:v>42527</c:v>
                </c:pt>
                <c:pt idx="837">
                  <c:v>42528</c:v>
                </c:pt>
                <c:pt idx="838">
                  <c:v>42529</c:v>
                </c:pt>
                <c:pt idx="839">
                  <c:v>42530</c:v>
                </c:pt>
                <c:pt idx="840">
                  <c:v>42531</c:v>
                </c:pt>
                <c:pt idx="841">
                  <c:v>42534</c:v>
                </c:pt>
                <c:pt idx="842">
                  <c:v>42535</c:v>
                </c:pt>
                <c:pt idx="843">
                  <c:v>42536</c:v>
                </c:pt>
                <c:pt idx="844">
                  <c:v>42537</c:v>
                </c:pt>
                <c:pt idx="845">
                  <c:v>42538</c:v>
                </c:pt>
                <c:pt idx="846">
                  <c:v>42541</c:v>
                </c:pt>
                <c:pt idx="847">
                  <c:v>42542</c:v>
                </c:pt>
                <c:pt idx="848">
                  <c:v>42543</c:v>
                </c:pt>
                <c:pt idx="849">
                  <c:v>42544</c:v>
                </c:pt>
                <c:pt idx="850">
                  <c:v>42545</c:v>
                </c:pt>
                <c:pt idx="851">
                  <c:v>42548</c:v>
                </c:pt>
                <c:pt idx="852">
                  <c:v>42549</c:v>
                </c:pt>
                <c:pt idx="853">
                  <c:v>42550</c:v>
                </c:pt>
                <c:pt idx="854">
                  <c:v>42551</c:v>
                </c:pt>
                <c:pt idx="855">
                  <c:v>42552</c:v>
                </c:pt>
                <c:pt idx="856">
                  <c:v>42556</c:v>
                </c:pt>
                <c:pt idx="857">
                  <c:v>42557</c:v>
                </c:pt>
                <c:pt idx="858">
                  <c:v>42558</c:v>
                </c:pt>
                <c:pt idx="859">
                  <c:v>42559</c:v>
                </c:pt>
                <c:pt idx="860">
                  <c:v>42562</c:v>
                </c:pt>
                <c:pt idx="861">
                  <c:v>42563</c:v>
                </c:pt>
                <c:pt idx="862">
                  <c:v>42564</c:v>
                </c:pt>
                <c:pt idx="863">
                  <c:v>42565</c:v>
                </c:pt>
                <c:pt idx="864">
                  <c:v>42566</c:v>
                </c:pt>
                <c:pt idx="865">
                  <c:v>42569</c:v>
                </c:pt>
                <c:pt idx="866">
                  <c:v>42570</c:v>
                </c:pt>
                <c:pt idx="867">
                  <c:v>42571</c:v>
                </c:pt>
                <c:pt idx="868">
                  <c:v>42572</c:v>
                </c:pt>
                <c:pt idx="869">
                  <c:v>42573</c:v>
                </c:pt>
                <c:pt idx="870">
                  <c:v>42576</c:v>
                </c:pt>
                <c:pt idx="871">
                  <c:v>42577</c:v>
                </c:pt>
                <c:pt idx="872">
                  <c:v>42578</c:v>
                </c:pt>
                <c:pt idx="873">
                  <c:v>42579</c:v>
                </c:pt>
                <c:pt idx="874">
                  <c:v>42580</c:v>
                </c:pt>
                <c:pt idx="875">
                  <c:v>42583</c:v>
                </c:pt>
                <c:pt idx="876">
                  <c:v>42584</c:v>
                </c:pt>
                <c:pt idx="877">
                  <c:v>42585</c:v>
                </c:pt>
                <c:pt idx="878">
                  <c:v>42586</c:v>
                </c:pt>
                <c:pt idx="879">
                  <c:v>42587</c:v>
                </c:pt>
                <c:pt idx="880">
                  <c:v>42590</c:v>
                </c:pt>
                <c:pt idx="881">
                  <c:v>42591</c:v>
                </c:pt>
                <c:pt idx="882">
                  <c:v>42592</c:v>
                </c:pt>
                <c:pt idx="883">
                  <c:v>42593</c:v>
                </c:pt>
                <c:pt idx="884">
                  <c:v>42594</c:v>
                </c:pt>
                <c:pt idx="885">
                  <c:v>42597</c:v>
                </c:pt>
                <c:pt idx="886">
                  <c:v>42598</c:v>
                </c:pt>
                <c:pt idx="887">
                  <c:v>42599</c:v>
                </c:pt>
                <c:pt idx="888">
                  <c:v>42600</c:v>
                </c:pt>
                <c:pt idx="889">
                  <c:v>42601</c:v>
                </c:pt>
                <c:pt idx="890">
                  <c:v>42604</c:v>
                </c:pt>
                <c:pt idx="891">
                  <c:v>42605</c:v>
                </c:pt>
                <c:pt idx="892">
                  <c:v>42606</c:v>
                </c:pt>
                <c:pt idx="893">
                  <c:v>42607</c:v>
                </c:pt>
                <c:pt idx="894">
                  <c:v>42608</c:v>
                </c:pt>
                <c:pt idx="895">
                  <c:v>42611</c:v>
                </c:pt>
                <c:pt idx="896">
                  <c:v>42612</c:v>
                </c:pt>
                <c:pt idx="897">
                  <c:v>42613</c:v>
                </c:pt>
                <c:pt idx="898">
                  <c:v>42614</c:v>
                </c:pt>
                <c:pt idx="899">
                  <c:v>42615</c:v>
                </c:pt>
                <c:pt idx="900">
                  <c:v>42619</c:v>
                </c:pt>
                <c:pt idx="901">
                  <c:v>42620</c:v>
                </c:pt>
                <c:pt idx="902">
                  <c:v>42621</c:v>
                </c:pt>
                <c:pt idx="903">
                  <c:v>42622</c:v>
                </c:pt>
                <c:pt idx="904">
                  <c:v>42625</c:v>
                </c:pt>
                <c:pt idx="905">
                  <c:v>42626</c:v>
                </c:pt>
                <c:pt idx="906">
                  <c:v>42627</c:v>
                </c:pt>
                <c:pt idx="907">
                  <c:v>42628</c:v>
                </c:pt>
                <c:pt idx="908">
                  <c:v>42629</c:v>
                </c:pt>
                <c:pt idx="909">
                  <c:v>42632</c:v>
                </c:pt>
                <c:pt idx="910">
                  <c:v>42633</c:v>
                </c:pt>
                <c:pt idx="911">
                  <c:v>42634</c:v>
                </c:pt>
                <c:pt idx="912">
                  <c:v>42635</c:v>
                </c:pt>
                <c:pt idx="913">
                  <c:v>42636</c:v>
                </c:pt>
                <c:pt idx="914">
                  <c:v>42639</c:v>
                </c:pt>
                <c:pt idx="915">
                  <c:v>42640</c:v>
                </c:pt>
                <c:pt idx="916">
                  <c:v>42641</c:v>
                </c:pt>
                <c:pt idx="917">
                  <c:v>42642</c:v>
                </c:pt>
                <c:pt idx="918">
                  <c:v>42643</c:v>
                </c:pt>
                <c:pt idx="919">
                  <c:v>42646</c:v>
                </c:pt>
                <c:pt idx="920">
                  <c:v>42647</c:v>
                </c:pt>
                <c:pt idx="921">
                  <c:v>42648</c:v>
                </c:pt>
                <c:pt idx="922">
                  <c:v>42649</c:v>
                </c:pt>
                <c:pt idx="923">
                  <c:v>42650</c:v>
                </c:pt>
                <c:pt idx="924">
                  <c:v>42653</c:v>
                </c:pt>
                <c:pt idx="925">
                  <c:v>42654</c:v>
                </c:pt>
                <c:pt idx="926">
                  <c:v>42655</c:v>
                </c:pt>
                <c:pt idx="927">
                  <c:v>42656</c:v>
                </c:pt>
                <c:pt idx="928">
                  <c:v>42657</c:v>
                </c:pt>
                <c:pt idx="929">
                  <c:v>42660</c:v>
                </c:pt>
                <c:pt idx="930">
                  <c:v>42661</c:v>
                </c:pt>
                <c:pt idx="931">
                  <c:v>42662</c:v>
                </c:pt>
                <c:pt idx="932">
                  <c:v>42663</c:v>
                </c:pt>
                <c:pt idx="933">
                  <c:v>42664</c:v>
                </c:pt>
                <c:pt idx="934">
                  <c:v>42667</c:v>
                </c:pt>
                <c:pt idx="935">
                  <c:v>42668</c:v>
                </c:pt>
                <c:pt idx="936">
                  <c:v>42669</c:v>
                </c:pt>
                <c:pt idx="937">
                  <c:v>42670</c:v>
                </c:pt>
                <c:pt idx="938">
                  <c:v>42671</c:v>
                </c:pt>
                <c:pt idx="939">
                  <c:v>42674</c:v>
                </c:pt>
                <c:pt idx="940">
                  <c:v>42675</c:v>
                </c:pt>
                <c:pt idx="941">
                  <c:v>42676</c:v>
                </c:pt>
                <c:pt idx="942">
                  <c:v>42677</c:v>
                </c:pt>
                <c:pt idx="943">
                  <c:v>42678</c:v>
                </c:pt>
                <c:pt idx="944">
                  <c:v>42681</c:v>
                </c:pt>
                <c:pt idx="945">
                  <c:v>42682</c:v>
                </c:pt>
                <c:pt idx="946">
                  <c:v>42683</c:v>
                </c:pt>
                <c:pt idx="947">
                  <c:v>42684</c:v>
                </c:pt>
                <c:pt idx="948">
                  <c:v>42685</c:v>
                </c:pt>
                <c:pt idx="949">
                  <c:v>42688</c:v>
                </c:pt>
                <c:pt idx="950">
                  <c:v>42689</c:v>
                </c:pt>
                <c:pt idx="951">
                  <c:v>42690</c:v>
                </c:pt>
                <c:pt idx="952">
                  <c:v>42691</c:v>
                </c:pt>
                <c:pt idx="953">
                  <c:v>42692</c:v>
                </c:pt>
                <c:pt idx="954">
                  <c:v>42695</c:v>
                </c:pt>
                <c:pt idx="955">
                  <c:v>42696</c:v>
                </c:pt>
                <c:pt idx="956">
                  <c:v>42697</c:v>
                </c:pt>
                <c:pt idx="957">
                  <c:v>42699</c:v>
                </c:pt>
                <c:pt idx="958">
                  <c:v>42702</c:v>
                </c:pt>
                <c:pt idx="959">
                  <c:v>42703</c:v>
                </c:pt>
                <c:pt idx="960">
                  <c:v>42704</c:v>
                </c:pt>
                <c:pt idx="961">
                  <c:v>42705</c:v>
                </c:pt>
                <c:pt idx="962">
                  <c:v>42706</c:v>
                </c:pt>
                <c:pt idx="963">
                  <c:v>42709</c:v>
                </c:pt>
                <c:pt idx="964">
                  <c:v>42710</c:v>
                </c:pt>
                <c:pt idx="965">
                  <c:v>42711</c:v>
                </c:pt>
                <c:pt idx="966">
                  <c:v>42712</c:v>
                </c:pt>
                <c:pt idx="967">
                  <c:v>42713</c:v>
                </c:pt>
                <c:pt idx="968">
                  <c:v>42716</c:v>
                </c:pt>
                <c:pt idx="969">
                  <c:v>42717</c:v>
                </c:pt>
                <c:pt idx="970">
                  <c:v>42718</c:v>
                </c:pt>
                <c:pt idx="971">
                  <c:v>42719</c:v>
                </c:pt>
                <c:pt idx="972">
                  <c:v>42720</c:v>
                </c:pt>
                <c:pt idx="973">
                  <c:v>42723</c:v>
                </c:pt>
                <c:pt idx="974">
                  <c:v>42724</c:v>
                </c:pt>
                <c:pt idx="975">
                  <c:v>42725</c:v>
                </c:pt>
                <c:pt idx="976">
                  <c:v>42726</c:v>
                </c:pt>
                <c:pt idx="977">
                  <c:v>42727</c:v>
                </c:pt>
                <c:pt idx="978">
                  <c:v>42731</c:v>
                </c:pt>
                <c:pt idx="979">
                  <c:v>42732</c:v>
                </c:pt>
                <c:pt idx="980">
                  <c:v>42733</c:v>
                </c:pt>
                <c:pt idx="981">
                  <c:v>42734</c:v>
                </c:pt>
                <c:pt idx="982">
                  <c:v>42738</c:v>
                </c:pt>
                <c:pt idx="983">
                  <c:v>42739</c:v>
                </c:pt>
                <c:pt idx="984">
                  <c:v>42740</c:v>
                </c:pt>
                <c:pt idx="985">
                  <c:v>42741</c:v>
                </c:pt>
                <c:pt idx="986">
                  <c:v>42744</c:v>
                </c:pt>
                <c:pt idx="987">
                  <c:v>42745</c:v>
                </c:pt>
                <c:pt idx="988">
                  <c:v>42746</c:v>
                </c:pt>
                <c:pt idx="989">
                  <c:v>42747</c:v>
                </c:pt>
                <c:pt idx="990">
                  <c:v>42748</c:v>
                </c:pt>
                <c:pt idx="991">
                  <c:v>42752</c:v>
                </c:pt>
                <c:pt idx="992">
                  <c:v>42753</c:v>
                </c:pt>
                <c:pt idx="993">
                  <c:v>42754</c:v>
                </c:pt>
                <c:pt idx="994">
                  <c:v>42755</c:v>
                </c:pt>
                <c:pt idx="995">
                  <c:v>42758</c:v>
                </c:pt>
                <c:pt idx="996">
                  <c:v>42759</c:v>
                </c:pt>
                <c:pt idx="997">
                  <c:v>42760</c:v>
                </c:pt>
                <c:pt idx="998">
                  <c:v>42761</c:v>
                </c:pt>
                <c:pt idx="999">
                  <c:v>42762</c:v>
                </c:pt>
                <c:pt idx="1000">
                  <c:v>42765</c:v>
                </c:pt>
                <c:pt idx="1001">
                  <c:v>42766</c:v>
                </c:pt>
                <c:pt idx="1002">
                  <c:v>42767</c:v>
                </c:pt>
                <c:pt idx="1003">
                  <c:v>42768</c:v>
                </c:pt>
                <c:pt idx="1004">
                  <c:v>42769</c:v>
                </c:pt>
                <c:pt idx="1005">
                  <c:v>42772</c:v>
                </c:pt>
                <c:pt idx="1006">
                  <c:v>42773</c:v>
                </c:pt>
                <c:pt idx="1007">
                  <c:v>42774</c:v>
                </c:pt>
                <c:pt idx="1008">
                  <c:v>42775</c:v>
                </c:pt>
                <c:pt idx="1009">
                  <c:v>42776</c:v>
                </c:pt>
                <c:pt idx="1010">
                  <c:v>42779</c:v>
                </c:pt>
                <c:pt idx="1011">
                  <c:v>42780</c:v>
                </c:pt>
                <c:pt idx="1012">
                  <c:v>42781</c:v>
                </c:pt>
                <c:pt idx="1013">
                  <c:v>42782</c:v>
                </c:pt>
                <c:pt idx="1014">
                  <c:v>42783</c:v>
                </c:pt>
                <c:pt idx="1015">
                  <c:v>42787</c:v>
                </c:pt>
                <c:pt idx="1016">
                  <c:v>42788</c:v>
                </c:pt>
                <c:pt idx="1017">
                  <c:v>42789</c:v>
                </c:pt>
                <c:pt idx="1018">
                  <c:v>42790</c:v>
                </c:pt>
                <c:pt idx="1019">
                  <c:v>42793</c:v>
                </c:pt>
                <c:pt idx="1020">
                  <c:v>42794</c:v>
                </c:pt>
                <c:pt idx="1021">
                  <c:v>42795</c:v>
                </c:pt>
                <c:pt idx="1022">
                  <c:v>42796</c:v>
                </c:pt>
                <c:pt idx="1023">
                  <c:v>42797</c:v>
                </c:pt>
                <c:pt idx="1024">
                  <c:v>42800</c:v>
                </c:pt>
                <c:pt idx="1025">
                  <c:v>42801</c:v>
                </c:pt>
                <c:pt idx="1026">
                  <c:v>42802</c:v>
                </c:pt>
                <c:pt idx="1027">
                  <c:v>42803</c:v>
                </c:pt>
                <c:pt idx="1028">
                  <c:v>42804</c:v>
                </c:pt>
                <c:pt idx="1029">
                  <c:v>42807</c:v>
                </c:pt>
                <c:pt idx="1030">
                  <c:v>42808</c:v>
                </c:pt>
                <c:pt idx="1031">
                  <c:v>42809</c:v>
                </c:pt>
                <c:pt idx="1032">
                  <c:v>42810</c:v>
                </c:pt>
                <c:pt idx="1033">
                  <c:v>42811</c:v>
                </c:pt>
                <c:pt idx="1034">
                  <c:v>42814</c:v>
                </c:pt>
                <c:pt idx="1035">
                  <c:v>42815</c:v>
                </c:pt>
                <c:pt idx="1036">
                  <c:v>42816</c:v>
                </c:pt>
                <c:pt idx="1037">
                  <c:v>42817</c:v>
                </c:pt>
                <c:pt idx="1038">
                  <c:v>42818</c:v>
                </c:pt>
                <c:pt idx="1039">
                  <c:v>42821</c:v>
                </c:pt>
                <c:pt idx="1040">
                  <c:v>42822</c:v>
                </c:pt>
                <c:pt idx="1041">
                  <c:v>42823</c:v>
                </c:pt>
                <c:pt idx="1042">
                  <c:v>42824</c:v>
                </c:pt>
                <c:pt idx="1043">
                  <c:v>42825</c:v>
                </c:pt>
                <c:pt idx="1044">
                  <c:v>42828</c:v>
                </c:pt>
                <c:pt idx="1045">
                  <c:v>42829</c:v>
                </c:pt>
                <c:pt idx="1046">
                  <c:v>42830</c:v>
                </c:pt>
                <c:pt idx="1047">
                  <c:v>42831</c:v>
                </c:pt>
                <c:pt idx="1048">
                  <c:v>42832</c:v>
                </c:pt>
                <c:pt idx="1049">
                  <c:v>42835</c:v>
                </c:pt>
                <c:pt idx="1050">
                  <c:v>42836</c:v>
                </c:pt>
                <c:pt idx="1051">
                  <c:v>42837</c:v>
                </c:pt>
                <c:pt idx="1052">
                  <c:v>42838</c:v>
                </c:pt>
                <c:pt idx="1053">
                  <c:v>42842</c:v>
                </c:pt>
                <c:pt idx="1054">
                  <c:v>42843</c:v>
                </c:pt>
                <c:pt idx="1055">
                  <c:v>42844</c:v>
                </c:pt>
                <c:pt idx="1056">
                  <c:v>42845</c:v>
                </c:pt>
                <c:pt idx="1057">
                  <c:v>42846</c:v>
                </c:pt>
                <c:pt idx="1058">
                  <c:v>42849</c:v>
                </c:pt>
                <c:pt idx="1059">
                  <c:v>42850</c:v>
                </c:pt>
                <c:pt idx="1060">
                  <c:v>42851</c:v>
                </c:pt>
                <c:pt idx="1061">
                  <c:v>42852</c:v>
                </c:pt>
                <c:pt idx="1062">
                  <c:v>42853</c:v>
                </c:pt>
                <c:pt idx="1063">
                  <c:v>42856</c:v>
                </c:pt>
                <c:pt idx="1064">
                  <c:v>42857</c:v>
                </c:pt>
                <c:pt idx="1065">
                  <c:v>42858</c:v>
                </c:pt>
                <c:pt idx="1066">
                  <c:v>42859</c:v>
                </c:pt>
                <c:pt idx="1067">
                  <c:v>42860</c:v>
                </c:pt>
                <c:pt idx="1068">
                  <c:v>42863</c:v>
                </c:pt>
                <c:pt idx="1069">
                  <c:v>42864</c:v>
                </c:pt>
                <c:pt idx="1070">
                  <c:v>42865</c:v>
                </c:pt>
                <c:pt idx="1071">
                  <c:v>42866</c:v>
                </c:pt>
                <c:pt idx="1072">
                  <c:v>42867</c:v>
                </c:pt>
                <c:pt idx="1073">
                  <c:v>42870</c:v>
                </c:pt>
                <c:pt idx="1074">
                  <c:v>42871</c:v>
                </c:pt>
                <c:pt idx="1075">
                  <c:v>42872</c:v>
                </c:pt>
                <c:pt idx="1076">
                  <c:v>42873</c:v>
                </c:pt>
                <c:pt idx="1077">
                  <c:v>42874</c:v>
                </c:pt>
                <c:pt idx="1078">
                  <c:v>42877</c:v>
                </c:pt>
                <c:pt idx="1079">
                  <c:v>42878</c:v>
                </c:pt>
                <c:pt idx="1080">
                  <c:v>42879</c:v>
                </c:pt>
                <c:pt idx="1081">
                  <c:v>42880</c:v>
                </c:pt>
                <c:pt idx="1082">
                  <c:v>42881</c:v>
                </c:pt>
                <c:pt idx="1083">
                  <c:v>42885</c:v>
                </c:pt>
                <c:pt idx="1084">
                  <c:v>42886</c:v>
                </c:pt>
                <c:pt idx="1085">
                  <c:v>42887</c:v>
                </c:pt>
                <c:pt idx="1086">
                  <c:v>42888</c:v>
                </c:pt>
                <c:pt idx="1087">
                  <c:v>42891</c:v>
                </c:pt>
                <c:pt idx="1088">
                  <c:v>42892</c:v>
                </c:pt>
                <c:pt idx="1089">
                  <c:v>42893</c:v>
                </c:pt>
                <c:pt idx="1090">
                  <c:v>42894</c:v>
                </c:pt>
                <c:pt idx="1091">
                  <c:v>42895</c:v>
                </c:pt>
                <c:pt idx="1092">
                  <c:v>42898</c:v>
                </c:pt>
                <c:pt idx="1093">
                  <c:v>42899</c:v>
                </c:pt>
                <c:pt idx="1094">
                  <c:v>42900</c:v>
                </c:pt>
                <c:pt idx="1095">
                  <c:v>42901</c:v>
                </c:pt>
                <c:pt idx="1096">
                  <c:v>42902</c:v>
                </c:pt>
                <c:pt idx="1097">
                  <c:v>42905</c:v>
                </c:pt>
                <c:pt idx="1098">
                  <c:v>42906</c:v>
                </c:pt>
                <c:pt idx="1099">
                  <c:v>42907</c:v>
                </c:pt>
                <c:pt idx="1100">
                  <c:v>42908</c:v>
                </c:pt>
                <c:pt idx="1101">
                  <c:v>42909</c:v>
                </c:pt>
                <c:pt idx="1102">
                  <c:v>42912</c:v>
                </c:pt>
                <c:pt idx="1103">
                  <c:v>42913</c:v>
                </c:pt>
                <c:pt idx="1104">
                  <c:v>42914</c:v>
                </c:pt>
                <c:pt idx="1105">
                  <c:v>42915</c:v>
                </c:pt>
                <c:pt idx="1106">
                  <c:v>42916</c:v>
                </c:pt>
                <c:pt idx="1107">
                  <c:v>42919</c:v>
                </c:pt>
                <c:pt idx="1108">
                  <c:v>42921</c:v>
                </c:pt>
                <c:pt idx="1109">
                  <c:v>42922</c:v>
                </c:pt>
                <c:pt idx="1110">
                  <c:v>42923</c:v>
                </c:pt>
                <c:pt idx="1111">
                  <c:v>42926</c:v>
                </c:pt>
                <c:pt idx="1112">
                  <c:v>42927</c:v>
                </c:pt>
                <c:pt idx="1113">
                  <c:v>42928</c:v>
                </c:pt>
                <c:pt idx="1114">
                  <c:v>42929</c:v>
                </c:pt>
                <c:pt idx="1115">
                  <c:v>42930</c:v>
                </c:pt>
                <c:pt idx="1116">
                  <c:v>42933</c:v>
                </c:pt>
                <c:pt idx="1117">
                  <c:v>42934</c:v>
                </c:pt>
                <c:pt idx="1118">
                  <c:v>42935</c:v>
                </c:pt>
                <c:pt idx="1119">
                  <c:v>42936</c:v>
                </c:pt>
                <c:pt idx="1120">
                  <c:v>42937</c:v>
                </c:pt>
                <c:pt idx="1121">
                  <c:v>42940</c:v>
                </c:pt>
                <c:pt idx="1122">
                  <c:v>42941</c:v>
                </c:pt>
                <c:pt idx="1123">
                  <c:v>42942</c:v>
                </c:pt>
                <c:pt idx="1124">
                  <c:v>42943</c:v>
                </c:pt>
                <c:pt idx="1125">
                  <c:v>42944</c:v>
                </c:pt>
                <c:pt idx="1126">
                  <c:v>42947</c:v>
                </c:pt>
                <c:pt idx="1127">
                  <c:v>42948</c:v>
                </c:pt>
                <c:pt idx="1128">
                  <c:v>42949</c:v>
                </c:pt>
                <c:pt idx="1129">
                  <c:v>42950</c:v>
                </c:pt>
                <c:pt idx="1130">
                  <c:v>42951</c:v>
                </c:pt>
                <c:pt idx="1131">
                  <c:v>42954</c:v>
                </c:pt>
                <c:pt idx="1132">
                  <c:v>42955</c:v>
                </c:pt>
                <c:pt idx="1133">
                  <c:v>42956</c:v>
                </c:pt>
                <c:pt idx="1134">
                  <c:v>42957</c:v>
                </c:pt>
                <c:pt idx="1135">
                  <c:v>42958</c:v>
                </c:pt>
                <c:pt idx="1136">
                  <c:v>42961</c:v>
                </c:pt>
                <c:pt idx="1137">
                  <c:v>42962</c:v>
                </c:pt>
                <c:pt idx="1138">
                  <c:v>42963</c:v>
                </c:pt>
                <c:pt idx="1139">
                  <c:v>42964</c:v>
                </c:pt>
                <c:pt idx="1140">
                  <c:v>42965</c:v>
                </c:pt>
                <c:pt idx="1141">
                  <c:v>42968</c:v>
                </c:pt>
                <c:pt idx="1142">
                  <c:v>42969</c:v>
                </c:pt>
                <c:pt idx="1143">
                  <c:v>42970</c:v>
                </c:pt>
                <c:pt idx="1144">
                  <c:v>42971</c:v>
                </c:pt>
                <c:pt idx="1145">
                  <c:v>42972</c:v>
                </c:pt>
                <c:pt idx="1146">
                  <c:v>42975</c:v>
                </c:pt>
                <c:pt idx="1147">
                  <c:v>42976</c:v>
                </c:pt>
                <c:pt idx="1148">
                  <c:v>42977</c:v>
                </c:pt>
                <c:pt idx="1149">
                  <c:v>42978</c:v>
                </c:pt>
                <c:pt idx="1150">
                  <c:v>42979</c:v>
                </c:pt>
                <c:pt idx="1151">
                  <c:v>42983</c:v>
                </c:pt>
                <c:pt idx="1152">
                  <c:v>42984</c:v>
                </c:pt>
                <c:pt idx="1153">
                  <c:v>42985</c:v>
                </c:pt>
                <c:pt idx="1154">
                  <c:v>42986</c:v>
                </c:pt>
                <c:pt idx="1155">
                  <c:v>42989</c:v>
                </c:pt>
                <c:pt idx="1156">
                  <c:v>42990</c:v>
                </c:pt>
                <c:pt idx="1157">
                  <c:v>42991</c:v>
                </c:pt>
                <c:pt idx="1158">
                  <c:v>42992</c:v>
                </c:pt>
                <c:pt idx="1159">
                  <c:v>42993</c:v>
                </c:pt>
                <c:pt idx="1160">
                  <c:v>42996</c:v>
                </c:pt>
                <c:pt idx="1161">
                  <c:v>42997</c:v>
                </c:pt>
                <c:pt idx="1162">
                  <c:v>42998</c:v>
                </c:pt>
                <c:pt idx="1163">
                  <c:v>42999</c:v>
                </c:pt>
                <c:pt idx="1164">
                  <c:v>43000</c:v>
                </c:pt>
                <c:pt idx="1165">
                  <c:v>43003</c:v>
                </c:pt>
                <c:pt idx="1166">
                  <c:v>43004</c:v>
                </c:pt>
                <c:pt idx="1167">
                  <c:v>43005</c:v>
                </c:pt>
                <c:pt idx="1168">
                  <c:v>43006</c:v>
                </c:pt>
                <c:pt idx="1169">
                  <c:v>43007</c:v>
                </c:pt>
                <c:pt idx="1170">
                  <c:v>43010</c:v>
                </c:pt>
                <c:pt idx="1171">
                  <c:v>43011</c:v>
                </c:pt>
                <c:pt idx="1172">
                  <c:v>43012</c:v>
                </c:pt>
                <c:pt idx="1173">
                  <c:v>43013</c:v>
                </c:pt>
                <c:pt idx="1174">
                  <c:v>43014</c:v>
                </c:pt>
                <c:pt idx="1175">
                  <c:v>43017</c:v>
                </c:pt>
                <c:pt idx="1176">
                  <c:v>43018</c:v>
                </c:pt>
                <c:pt idx="1177">
                  <c:v>43019</c:v>
                </c:pt>
                <c:pt idx="1178">
                  <c:v>43020</c:v>
                </c:pt>
                <c:pt idx="1179">
                  <c:v>43021</c:v>
                </c:pt>
                <c:pt idx="1180">
                  <c:v>43024</c:v>
                </c:pt>
                <c:pt idx="1181">
                  <c:v>43025</c:v>
                </c:pt>
                <c:pt idx="1182">
                  <c:v>43026</c:v>
                </c:pt>
                <c:pt idx="1183">
                  <c:v>43027</c:v>
                </c:pt>
                <c:pt idx="1184">
                  <c:v>43028</c:v>
                </c:pt>
                <c:pt idx="1185">
                  <c:v>43031</c:v>
                </c:pt>
                <c:pt idx="1186">
                  <c:v>43032</c:v>
                </c:pt>
                <c:pt idx="1187">
                  <c:v>43033</c:v>
                </c:pt>
                <c:pt idx="1188">
                  <c:v>43034</c:v>
                </c:pt>
                <c:pt idx="1189">
                  <c:v>43035</c:v>
                </c:pt>
                <c:pt idx="1190">
                  <c:v>43038</c:v>
                </c:pt>
                <c:pt idx="1191">
                  <c:v>43039</c:v>
                </c:pt>
                <c:pt idx="1192">
                  <c:v>43040</c:v>
                </c:pt>
                <c:pt idx="1193">
                  <c:v>43041</c:v>
                </c:pt>
                <c:pt idx="1194">
                  <c:v>43042</c:v>
                </c:pt>
                <c:pt idx="1195">
                  <c:v>43045</c:v>
                </c:pt>
                <c:pt idx="1196">
                  <c:v>43046</c:v>
                </c:pt>
                <c:pt idx="1197">
                  <c:v>43047</c:v>
                </c:pt>
                <c:pt idx="1198">
                  <c:v>43048</c:v>
                </c:pt>
                <c:pt idx="1199">
                  <c:v>43049</c:v>
                </c:pt>
                <c:pt idx="1200">
                  <c:v>43052</c:v>
                </c:pt>
                <c:pt idx="1201">
                  <c:v>43053</c:v>
                </c:pt>
                <c:pt idx="1202">
                  <c:v>43054</c:v>
                </c:pt>
                <c:pt idx="1203">
                  <c:v>43055</c:v>
                </c:pt>
                <c:pt idx="1204">
                  <c:v>43056</c:v>
                </c:pt>
                <c:pt idx="1205">
                  <c:v>43059</c:v>
                </c:pt>
                <c:pt idx="1206">
                  <c:v>43060</c:v>
                </c:pt>
                <c:pt idx="1207">
                  <c:v>43061</c:v>
                </c:pt>
                <c:pt idx="1208">
                  <c:v>43063</c:v>
                </c:pt>
                <c:pt idx="1209">
                  <c:v>43066</c:v>
                </c:pt>
                <c:pt idx="1210">
                  <c:v>43067</c:v>
                </c:pt>
                <c:pt idx="1211">
                  <c:v>43068</c:v>
                </c:pt>
                <c:pt idx="1212">
                  <c:v>43069</c:v>
                </c:pt>
                <c:pt idx="1213">
                  <c:v>43070</c:v>
                </c:pt>
                <c:pt idx="1214">
                  <c:v>43073</c:v>
                </c:pt>
                <c:pt idx="1215">
                  <c:v>43074</c:v>
                </c:pt>
                <c:pt idx="1216">
                  <c:v>43075</c:v>
                </c:pt>
                <c:pt idx="1217">
                  <c:v>43076</c:v>
                </c:pt>
                <c:pt idx="1218">
                  <c:v>43077</c:v>
                </c:pt>
                <c:pt idx="1219">
                  <c:v>43080</c:v>
                </c:pt>
                <c:pt idx="1220">
                  <c:v>43081</c:v>
                </c:pt>
                <c:pt idx="1221">
                  <c:v>43082</c:v>
                </c:pt>
                <c:pt idx="1222">
                  <c:v>43083</c:v>
                </c:pt>
                <c:pt idx="1223">
                  <c:v>43084</c:v>
                </c:pt>
                <c:pt idx="1224">
                  <c:v>43087</c:v>
                </c:pt>
                <c:pt idx="1225">
                  <c:v>43088</c:v>
                </c:pt>
                <c:pt idx="1226">
                  <c:v>43089</c:v>
                </c:pt>
                <c:pt idx="1227">
                  <c:v>43090</c:v>
                </c:pt>
                <c:pt idx="1228">
                  <c:v>43091</c:v>
                </c:pt>
                <c:pt idx="1229">
                  <c:v>43095</c:v>
                </c:pt>
                <c:pt idx="1230">
                  <c:v>43096</c:v>
                </c:pt>
                <c:pt idx="1231">
                  <c:v>43097</c:v>
                </c:pt>
                <c:pt idx="1232">
                  <c:v>43098</c:v>
                </c:pt>
                <c:pt idx="1233">
                  <c:v>43102</c:v>
                </c:pt>
                <c:pt idx="1234">
                  <c:v>43103</c:v>
                </c:pt>
                <c:pt idx="1235">
                  <c:v>43104</c:v>
                </c:pt>
                <c:pt idx="1236">
                  <c:v>43105</c:v>
                </c:pt>
                <c:pt idx="1237">
                  <c:v>43108</c:v>
                </c:pt>
                <c:pt idx="1238">
                  <c:v>43109</c:v>
                </c:pt>
                <c:pt idx="1239">
                  <c:v>43110</c:v>
                </c:pt>
                <c:pt idx="1240">
                  <c:v>43111</c:v>
                </c:pt>
                <c:pt idx="1241">
                  <c:v>43112</c:v>
                </c:pt>
                <c:pt idx="1242">
                  <c:v>43116</c:v>
                </c:pt>
                <c:pt idx="1243">
                  <c:v>43117</c:v>
                </c:pt>
                <c:pt idx="1244">
                  <c:v>43118</c:v>
                </c:pt>
                <c:pt idx="1245">
                  <c:v>43119</c:v>
                </c:pt>
                <c:pt idx="1246">
                  <c:v>43122</c:v>
                </c:pt>
                <c:pt idx="1247">
                  <c:v>43123</c:v>
                </c:pt>
                <c:pt idx="1248">
                  <c:v>43124</c:v>
                </c:pt>
                <c:pt idx="1249">
                  <c:v>43125</c:v>
                </c:pt>
                <c:pt idx="1250">
                  <c:v>43126</c:v>
                </c:pt>
                <c:pt idx="1251">
                  <c:v>43129</c:v>
                </c:pt>
                <c:pt idx="1252">
                  <c:v>43130</c:v>
                </c:pt>
                <c:pt idx="1253">
                  <c:v>43131</c:v>
                </c:pt>
                <c:pt idx="1254">
                  <c:v>43132</c:v>
                </c:pt>
                <c:pt idx="1255">
                  <c:v>43133</c:v>
                </c:pt>
                <c:pt idx="1256">
                  <c:v>43136</c:v>
                </c:pt>
                <c:pt idx="1257">
                  <c:v>43137</c:v>
                </c:pt>
                <c:pt idx="1258">
                  <c:v>43138</c:v>
                </c:pt>
              </c:numCache>
            </c:numRef>
          </c:cat>
          <c:val>
            <c:numRef>
              <c:f>'All Stocks KPI'!$O$4:$O$1262</c:f>
              <c:numCache>
                <c:formatCode>General</c:formatCode>
                <c:ptCount val="1259"/>
                <c:pt idx="0">
                  <c:v>261.95</c:v>
                </c:pt>
                <c:pt idx="1">
                  <c:v>257.20999999999998</c:v>
                </c:pt>
                <c:pt idx="2">
                  <c:v>258.7</c:v>
                </c:pt>
                <c:pt idx="3">
                  <c:v>269.47000000000003</c:v>
                </c:pt>
                <c:pt idx="4">
                  <c:v>269.24</c:v>
                </c:pt>
                <c:pt idx="5">
                  <c:v>265.08999999999997</c:v>
                </c:pt>
                <c:pt idx="6">
                  <c:v>269.75</c:v>
                </c:pt>
                <c:pt idx="7">
                  <c:v>266.41000000000003</c:v>
                </c:pt>
                <c:pt idx="8">
                  <c:v>265.94</c:v>
                </c:pt>
                <c:pt idx="9">
                  <c:v>265.42</c:v>
                </c:pt>
                <c:pt idx="10">
                  <c:v>259.87</c:v>
                </c:pt>
                <c:pt idx="11">
                  <c:v>259.36</c:v>
                </c:pt>
                <c:pt idx="12">
                  <c:v>263.25</c:v>
                </c:pt>
                <c:pt idx="13">
                  <c:v>264.27</c:v>
                </c:pt>
                <c:pt idx="14">
                  <c:v>265.74</c:v>
                </c:pt>
                <c:pt idx="15">
                  <c:v>273.11</c:v>
                </c:pt>
                <c:pt idx="16">
                  <c:v>275.58999999999997</c:v>
                </c:pt>
                <c:pt idx="17">
                  <c:v>273.79000000000002</c:v>
                </c:pt>
                <c:pt idx="18">
                  <c:v>273.88</c:v>
                </c:pt>
                <c:pt idx="19">
                  <c:v>274.19</c:v>
                </c:pt>
                <c:pt idx="20">
                  <c:v>271.24</c:v>
                </c:pt>
                <c:pt idx="21">
                  <c:v>274.13</c:v>
                </c:pt>
                <c:pt idx="22">
                  <c:v>275.10000000000002</c:v>
                </c:pt>
                <c:pt idx="23">
                  <c:v>265.74</c:v>
                </c:pt>
                <c:pt idx="24">
                  <c:v>261.82</c:v>
                </c:pt>
                <c:pt idx="25">
                  <c:v>257.89</c:v>
                </c:pt>
                <c:pt idx="26">
                  <c:v>256.41000000000003</c:v>
                </c:pt>
                <c:pt idx="27">
                  <c:v>257.27800000000002</c:v>
                </c:pt>
                <c:pt idx="28">
                  <c:v>253.39</c:v>
                </c:pt>
                <c:pt idx="29">
                  <c:v>257.75</c:v>
                </c:pt>
                <c:pt idx="30">
                  <c:v>256.02</c:v>
                </c:pt>
                <c:pt idx="31">
                  <c:v>260.31</c:v>
                </c:pt>
                <c:pt idx="32">
                  <c:v>265.3</c:v>
                </c:pt>
                <c:pt idx="33">
                  <c:v>266.49</c:v>
                </c:pt>
                <c:pt idx="34">
                  <c:v>261.61</c:v>
                </c:pt>
                <c:pt idx="35">
                  <c:v>263.322</c:v>
                </c:pt>
                <c:pt idx="36">
                  <c:v>259.02999999999997</c:v>
                </c:pt>
                <c:pt idx="37">
                  <c:v>259.08</c:v>
                </c:pt>
                <c:pt idx="38">
                  <c:v>255.48</c:v>
                </c:pt>
                <c:pt idx="39">
                  <c:v>258.95</c:v>
                </c:pt>
                <c:pt idx="40">
                  <c:v>261.14</c:v>
                </c:pt>
                <c:pt idx="41">
                  <c:v>264.77</c:v>
                </c:pt>
                <c:pt idx="42">
                  <c:v>269.85000000000002</c:v>
                </c:pt>
                <c:pt idx="43">
                  <c:v>272.87</c:v>
                </c:pt>
                <c:pt idx="44">
                  <c:v>267.72000000000003</c:v>
                </c:pt>
                <c:pt idx="45">
                  <c:v>272.33999999999997</c:v>
                </c:pt>
                <c:pt idx="46">
                  <c:v>267.39999999999998</c:v>
                </c:pt>
                <c:pt idx="47">
                  <c:v>259.42</c:v>
                </c:pt>
                <c:pt idx="48">
                  <c:v>260.32</c:v>
                </c:pt>
                <c:pt idx="49">
                  <c:v>263.55</c:v>
                </c:pt>
                <c:pt idx="50">
                  <c:v>268.89999999999998</c:v>
                </c:pt>
                <c:pt idx="51">
                  <c:v>268.77999999999997</c:v>
                </c:pt>
                <c:pt idx="52">
                  <c:v>274.7</c:v>
                </c:pt>
                <c:pt idx="53">
                  <c:v>254.81</c:v>
                </c:pt>
                <c:pt idx="54">
                  <c:v>249.74</c:v>
                </c:pt>
                <c:pt idx="55">
                  <c:v>253.81</c:v>
                </c:pt>
                <c:pt idx="56">
                  <c:v>248.23</c:v>
                </c:pt>
                <c:pt idx="57">
                  <c:v>252.55</c:v>
                </c:pt>
                <c:pt idx="58">
                  <c:v>258.05</c:v>
                </c:pt>
                <c:pt idx="59">
                  <c:v>255.72</c:v>
                </c:pt>
                <c:pt idx="60">
                  <c:v>257.73</c:v>
                </c:pt>
                <c:pt idx="61">
                  <c:v>258.68</c:v>
                </c:pt>
                <c:pt idx="62">
                  <c:v>260.16000000000003</c:v>
                </c:pt>
                <c:pt idx="63">
                  <c:v>263.63</c:v>
                </c:pt>
                <c:pt idx="64">
                  <c:v>264.51</c:v>
                </c:pt>
                <c:pt idx="65">
                  <c:v>268.33</c:v>
                </c:pt>
                <c:pt idx="66">
                  <c:v>266.56</c:v>
                </c:pt>
                <c:pt idx="67">
                  <c:v>264.12</c:v>
                </c:pt>
                <c:pt idx="68">
                  <c:v>269.89999999999998</c:v>
                </c:pt>
                <c:pt idx="69">
                  <c:v>267.63</c:v>
                </c:pt>
                <c:pt idx="70">
                  <c:v>268.86</c:v>
                </c:pt>
                <c:pt idx="71">
                  <c:v>262.95999999999998</c:v>
                </c:pt>
                <c:pt idx="72">
                  <c:v>261.8</c:v>
                </c:pt>
                <c:pt idx="73">
                  <c:v>261.74</c:v>
                </c:pt>
                <c:pt idx="74">
                  <c:v>267.29000000000002</c:v>
                </c:pt>
                <c:pt idx="75">
                  <c:v>265.52999999999997</c:v>
                </c:pt>
                <c:pt idx="76">
                  <c:v>266.83</c:v>
                </c:pt>
                <c:pt idx="77">
                  <c:v>269.2</c:v>
                </c:pt>
                <c:pt idx="78">
                  <c:v>266.88</c:v>
                </c:pt>
                <c:pt idx="79">
                  <c:v>265.7</c:v>
                </c:pt>
                <c:pt idx="80">
                  <c:v>267.17</c:v>
                </c:pt>
                <c:pt idx="81">
                  <c:v>267.83</c:v>
                </c:pt>
                <c:pt idx="82">
                  <c:v>276.87</c:v>
                </c:pt>
                <c:pt idx="83">
                  <c:v>281.07</c:v>
                </c:pt>
                <c:pt idx="84">
                  <c:v>274.77999999999997</c:v>
                </c:pt>
                <c:pt idx="85">
                  <c:v>271.67</c:v>
                </c:pt>
                <c:pt idx="86">
                  <c:v>275.79000000000002</c:v>
                </c:pt>
                <c:pt idx="87">
                  <c:v>273.99</c:v>
                </c:pt>
                <c:pt idx="88">
                  <c:v>278.06</c:v>
                </c:pt>
                <c:pt idx="89">
                  <c:v>281.76</c:v>
                </c:pt>
                <c:pt idx="90">
                  <c:v>278.16000000000003</c:v>
                </c:pt>
                <c:pt idx="91">
                  <c:v>273.44</c:v>
                </c:pt>
                <c:pt idx="92">
                  <c:v>273.36</c:v>
                </c:pt>
                <c:pt idx="93">
                  <c:v>270.61</c:v>
                </c:pt>
                <c:pt idx="94">
                  <c:v>272.08800000000002</c:v>
                </c:pt>
                <c:pt idx="95">
                  <c:v>277.57</c:v>
                </c:pt>
                <c:pt idx="96">
                  <c:v>277.55</c:v>
                </c:pt>
                <c:pt idx="97">
                  <c:v>277.69</c:v>
                </c:pt>
                <c:pt idx="98">
                  <c:v>282.10000000000002</c:v>
                </c:pt>
                <c:pt idx="99">
                  <c:v>283.73</c:v>
                </c:pt>
                <c:pt idx="100">
                  <c:v>284.02999999999997</c:v>
                </c:pt>
                <c:pt idx="101">
                  <c:v>285.88</c:v>
                </c:pt>
                <c:pt idx="102">
                  <c:v>290.58999999999997</c:v>
                </c:pt>
                <c:pt idx="103">
                  <c:v>291.52999999999997</c:v>
                </c:pt>
                <c:pt idx="104">
                  <c:v>292.33</c:v>
                </c:pt>
                <c:pt idx="105">
                  <c:v>299.66000000000003</c:v>
                </c:pt>
                <c:pt idx="106">
                  <c:v>307.55</c:v>
                </c:pt>
                <c:pt idx="107">
                  <c:v>306.57</c:v>
                </c:pt>
                <c:pt idx="108">
                  <c:v>306.87</c:v>
                </c:pt>
                <c:pt idx="109">
                  <c:v>308.69</c:v>
                </c:pt>
                <c:pt idx="110">
                  <c:v>304.11</c:v>
                </c:pt>
                <c:pt idx="111">
                  <c:v>305.23</c:v>
                </c:pt>
                <c:pt idx="112">
                  <c:v>303.48</c:v>
                </c:pt>
                <c:pt idx="113">
                  <c:v>301.06</c:v>
                </c:pt>
                <c:pt idx="114">
                  <c:v>298.94</c:v>
                </c:pt>
                <c:pt idx="115">
                  <c:v>303.39999999999998</c:v>
                </c:pt>
                <c:pt idx="116">
                  <c:v>312.01</c:v>
                </c:pt>
                <c:pt idx="117">
                  <c:v>306.10000000000002</c:v>
                </c:pt>
                <c:pt idx="118">
                  <c:v>302.41000000000003</c:v>
                </c:pt>
                <c:pt idx="119">
                  <c:v>301.22000000000003</c:v>
                </c:pt>
                <c:pt idx="120">
                  <c:v>305.57</c:v>
                </c:pt>
                <c:pt idx="121">
                  <c:v>304.20999999999998</c:v>
                </c:pt>
                <c:pt idx="122">
                  <c:v>300.99</c:v>
                </c:pt>
                <c:pt idx="123">
                  <c:v>300.75</c:v>
                </c:pt>
                <c:pt idx="124">
                  <c:v>296.91000000000003</c:v>
                </c:pt>
                <c:pt idx="125">
                  <c:v>295.74</c:v>
                </c:pt>
                <c:pt idx="126">
                  <c:v>297.26</c:v>
                </c:pt>
                <c:pt idx="127">
                  <c:v>296.69</c:v>
                </c:pt>
                <c:pt idx="128">
                  <c:v>293.97000000000003</c:v>
                </c:pt>
                <c:pt idx="129">
                  <c:v>291.33999999999997</c:v>
                </c:pt>
                <c:pt idx="130">
                  <c:v>286.47000000000003</c:v>
                </c:pt>
                <c:pt idx="131">
                  <c:v>284.82</c:v>
                </c:pt>
                <c:pt idx="132">
                  <c:v>285.57</c:v>
                </c:pt>
                <c:pt idx="133">
                  <c:v>287.08999999999997</c:v>
                </c:pt>
                <c:pt idx="134">
                  <c:v>284.57</c:v>
                </c:pt>
                <c:pt idx="135">
                  <c:v>289.73</c:v>
                </c:pt>
                <c:pt idx="136">
                  <c:v>290.01</c:v>
                </c:pt>
                <c:pt idx="137">
                  <c:v>286.20999999999998</c:v>
                </c:pt>
                <c:pt idx="138">
                  <c:v>280.93</c:v>
                </c:pt>
                <c:pt idx="139">
                  <c:v>281.58</c:v>
                </c:pt>
                <c:pt idx="140">
                  <c:v>283.98</c:v>
                </c:pt>
                <c:pt idx="141">
                  <c:v>280.98</c:v>
                </c:pt>
                <c:pt idx="142">
                  <c:v>288.8</c:v>
                </c:pt>
                <c:pt idx="143">
                  <c:v>293.64</c:v>
                </c:pt>
                <c:pt idx="144">
                  <c:v>294.10000000000002</c:v>
                </c:pt>
                <c:pt idx="145">
                  <c:v>295.86</c:v>
                </c:pt>
                <c:pt idx="146">
                  <c:v>299.70999999999998</c:v>
                </c:pt>
                <c:pt idx="147">
                  <c:v>300.36</c:v>
                </c:pt>
                <c:pt idx="148">
                  <c:v>299.64</c:v>
                </c:pt>
                <c:pt idx="149">
                  <c:v>298.86</c:v>
                </c:pt>
                <c:pt idx="150">
                  <c:v>297.92</c:v>
                </c:pt>
                <c:pt idx="151">
                  <c:v>296.06</c:v>
                </c:pt>
                <c:pt idx="152">
                  <c:v>304.17</c:v>
                </c:pt>
                <c:pt idx="153">
                  <c:v>312.03399999999999</c:v>
                </c:pt>
                <c:pt idx="154">
                  <c:v>312.06</c:v>
                </c:pt>
                <c:pt idx="155">
                  <c:v>316.33999999999997</c:v>
                </c:pt>
                <c:pt idx="156">
                  <c:v>311.49</c:v>
                </c:pt>
                <c:pt idx="157">
                  <c:v>314.13</c:v>
                </c:pt>
                <c:pt idx="158">
                  <c:v>312.64999999999998</c:v>
                </c:pt>
                <c:pt idx="159">
                  <c:v>318.12</c:v>
                </c:pt>
                <c:pt idx="160">
                  <c:v>316.01</c:v>
                </c:pt>
                <c:pt idx="161">
                  <c:v>312.64</c:v>
                </c:pt>
                <c:pt idx="162">
                  <c:v>320.95</c:v>
                </c:pt>
                <c:pt idx="163">
                  <c:v>320.51</c:v>
                </c:pt>
                <c:pt idx="164">
                  <c:v>314.76</c:v>
                </c:pt>
                <c:pt idx="165">
                  <c:v>319.04000000000002</c:v>
                </c:pt>
                <c:pt idx="166">
                  <c:v>310.02999999999997</c:v>
                </c:pt>
                <c:pt idx="167">
                  <c:v>303.23</c:v>
                </c:pt>
                <c:pt idx="168">
                  <c:v>298.23</c:v>
                </c:pt>
                <c:pt idx="169">
                  <c:v>305.17399999999998</c:v>
                </c:pt>
                <c:pt idx="170">
                  <c:v>310.88900000000001</c:v>
                </c:pt>
                <c:pt idx="171">
                  <c:v>310.7</c:v>
                </c:pt>
                <c:pt idx="172">
                  <c:v>306.39999999999998</c:v>
                </c:pt>
                <c:pt idx="173">
                  <c:v>310.49</c:v>
                </c:pt>
                <c:pt idx="174">
                  <c:v>310.77</c:v>
                </c:pt>
                <c:pt idx="175">
                  <c:v>328.93099999999998</c:v>
                </c:pt>
                <c:pt idx="176">
                  <c:v>326.44</c:v>
                </c:pt>
                <c:pt idx="177">
                  <c:v>332.54</c:v>
                </c:pt>
                <c:pt idx="178">
                  <c:v>326.75599999999997</c:v>
                </c:pt>
                <c:pt idx="179">
                  <c:v>332.21</c:v>
                </c:pt>
                <c:pt idx="180">
                  <c:v>363.39</c:v>
                </c:pt>
                <c:pt idx="181">
                  <c:v>358.16</c:v>
                </c:pt>
                <c:pt idx="182">
                  <c:v>362.7</c:v>
                </c:pt>
                <c:pt idx="183">
                  <c:v>361.08</c:v>
                </c:pt>
                <c:pt idx="184">
                  <c:v>364.03</c:v>
                </c:pt>
                <c:pt idx="185">
                  <c:v>359.00200000000001</c:v>
                </c:pt>
                <c:pt idx="186">
                  <c:v>358.74</c:v>
                </c:pt>
                <c:pt idx="187">
                  <c:v>358.892</c:v>
                </c:pt>
                <c:pt idx="188">
                  <c:v>356.18</c:v>
                </c:pt>
                <c:pt idx="189">
                  <c:v>343.56</c:v>
                </c:pt>
                <c:pt idx="190">
                  <c:v>350.31</c:v>
                </c:pt>
                <c:pt idx="191">
                  <c:v>354.37799999999999</c:v>
                </c:pt>
                <c:pt idx="192">
                  <c:v>349.53</c:v>
                </c:pt>
                <c:pt idx="193">
                  <c:v>356.22</c:v>
                </c:pt>
                <c:pt idx="194">
                  <c:v>367.39600000000002</c:v>
                </c:pt>
                <c:pt idx="195">
                  <c:v>369.17</c:v>
                </c:pt>
                <c:pt idx="196">
                  <c:v>366.18</c:v>
                </c:pt>
                <c:pt idx="197">
                  <c:v>364.94</c:v>
                </c:pt>
                <c:pt idx="198">
                  <c:v>362.57</c:v>
                </c:pt>
                <c:pt idx="199">
                  <c:v>368.92</c:v>
                </c:pt>
                <c:pt idx="200">
                  <c:v>372.31</c:v>
                </c:pt>
                <c:pt idx="201">
                  <c:v>376.64</c:v>
                </c:pt>
                <c:pt idx="202">
                  <c:v>381.37</c:v>
                </c:pt>
                <c:pt idx="203">
                  <c:v>386.71</c:v>
                </c:pt>
                <c:pt idx="204">
                  <c:v>393.62</c:v>
                </c:pt>
                <c:pt idx="205">
                  <c:v>392.3</c:v>
                </c:pt>
                <c:pt idx="206">
                  <c:v>384.66</c:v>
                </c:pt>
                <c:pt idx="207">
                  <c:v>385.96</c:v>
                </c:pt>
                <c:pt idx="208">
                  <c:v>384.49</c:v>
                </c:pt>
                <c:pt idx="209">
                  <c:v>386.95</c:v>
                </c:pt>
                <c:pt idx="210">
                  <c:v>384.89</c:v>
                </c:pt>
                <c:pt idx="211">
                  <c:v>387.78</c:v>
                </c:pt>
                <c:pt idx="212">
                  <c:v>382.19</c:v>
                </c:pt>
                <c:pt idx="213">
                  <c:v>381.25</c:v>
                </c:pt>
                <c:pt idx="214">
                  <c:v>384.24</c:v>
                </c:pt>
                <c:pt idx="215">
                  <c:v>388.97</c:v>
                </c:pt>
                <c:pt idx="216">
                  <c:v>387.65</c:v>
                </c:pt>
                <c:pt idx="217">
                  <c:v>395.96</c:v>
                </c:pt>
                <c:pt idx="218">
                  <c:v>395.19</c:v>
                </c:pt>
                <c:pt idx="219">
                  <c:v>402.2</c:v>
                </c:pt>
                <c:pt idx="220">
                  <c:v>402.92</c:v>
                </c:pt>
                <c:pt idx="221">
                  <c:v>399.2</c:v>
                </c:pt>
                <c:pt idx="222">
                  <c:v>404.39</c:v>
                </c:pt>
                <c:pt idx="223">
                  <c:v>398.08</c:v>
                </c:pt>
                <c:pt idx="224">
                  <c:v>393.37</c:v>
                </c:pt>
                <c:pt idx="225">
                  <c:v>398.79</c:v>
                </c:pt>
                <c:pt idx="226">
                  <c:v>397.97</c:v>
                </c:pt>
                <c:pt idx="227">
                  <c:v>396.44</c:v>
                </c:pt>
                <c:pt idx="228">
                  <c:v>393.63</c:v>
                </c:pt>
                <c:pt idx="229">
                  <c:v>398.03</c:v>
                </c:pt>
                <c:pt idx="230">
                  <c:v>401.92</c:v>
                </c:pt>
                <c:pt idx="231">
                  <c:v>401.01</c:v>
                </c:pt>
                <c:pt idx="232">
                  <c:v>397.66</c:v>
                </c:pt>
                <c:pt idx="233">
                  <c:v>390.98</c:v>
                </c:pt>
                <c:pt idx="234">
                  <c:v>397.54</c:v>
                </c:pt>
                <c:pt idx="235">
                  <c:v>395.87</c:v>
                </c:pt>
                <c:pt idx="236">
                  <c:v>395.8</c:v>
                </c:pt>
                <c:pt idx="237">
                  <c:v>399.61</c:v>
                </c:pt>
                <c:pt idx="238">
                  <c:v>407.05</c:v>
                </c:pt>
                <c:pt idx="239">
                  <c:v>404.54</c:v>
                </c:pt>
                <c:pt idx="240">
                  <c:v>399.87</c:v>
                </c:pt>
                <c:pt idx="241">
                  <c:v>387.6</c:v>
                </c:pt>
                <c:pt idx="242">
                  <c:v>386.28</c:v>
                </c:pt>
                <c:pt idx="243">
                  <c:v>394.43</c:v>
                </c:pt>
                <c:pt idx="244">
                  <c:v>384.2</c:v>
                </c:pt>
                <c:pt idx="245">
                  <c:v>403.01</c:v>
                </c:pt>
                <c:pt idx="246">
                  <c:v>358.69</c:v>
                </c:pt>
                <c:pt idx="247">
                  <c:v>346.15</c:v>
                </c:pt>
                <c:pt idx="248">
                  <c:v>347.95</c:v>
                </c:pt>
                <c:pt idx="249">
                  <c:v>346.45</c:v>
                </c:pt>
                <c:pt idx="250">
                  <c:v>354.59</c:v>
                </c:pt>
                <c:pt idx="251">
                  <c:v>361.08</c:v>
                </c:pt>
                <c:pt idx="252">
                  <c:v>360.87</c:v>
                </c:pt>
                <c:pt idx="253">
                  <c:v>361.79</c:v>
                </c:pt>
                <c:pt idx="254">
                  <c:v>349.25</c:v>
                </c:pt>
                <c:pt idx="255">
                  <c:v>357.2</c:v>
                </c:pt>
                <c:pt idx="256">
                  <c:v>357.35</c:v>
                </c:pt>
                <c:pt idx="257">
                  <c:v>353.65</c:v>
                </c:pt>
                <c:pt idx="258">
                  <c:v>347.38</c:v>
                </c:pt>
                <c:pt idx="259">
                  <c:v>349.8</c:v>
                </c:pt>
                <c:pt idx="260">
                  <c:v>346.76</c:v>
                </c:pt>
                <c:pt idx="261">
                  <c:v>351.78</c:v>
                </c:pt>
                <c:pt idx="262">
                  <c:v>358.32</c:v>
                </c:pt>
                <c:pt idx="263">
                  <c:v>359.8</c:v>
                </c:pt>
                <c:pt idx="264">
                  <c:v>360.13</c:v>
                </c:pt>
                <c:pt idx="265">
                  <c:v>362.1</c:v>
                </c:pt>
                <c:pt idx="266">
                  <c:v>359.78</c:v>
                </c:pt>
                <c:pt idx="267">
                  <c:v>363.9</c:v>
                </c:pt>
                <c:pt idx="268">
                  <c:v>372.37</c:v>
                </c:pt>
                <c:pt idx="269">
                  <c:v>372.16</c:v>
                </c:pt>
                <c:pt idx="270">
                  <c:v>372.06</c:v>
                </c:pt>
                <c:pt idx="271">
                  <c:v>370.53</c:v>
                </c:pt>
                <c:pt idx="272">
                  <c:v>368.82</c:v>
                </c:pt>
                <c:pt idx="273">
                  <c:v>370.64</c:v>
                </c:pt>
                <c:pt idx="274">
                  <c:v>371.51</c:v>
                </c:pt>
                <c:pt idx="275">
                  <c:v>373.74</c:v>
                </c:pt>
                <c:pt idx="276">
                  <c:v>375.04</c:v>
                </c:pt>
                <c:pt idx="277">
                  <c:v>378.77</c:v>
                </c:pt>
                <c:pt idx="278">
                  <c:v>373.23</c:v>
                </c:pt>
                <c:pt idx="279">
                  <c:v>368.97</c:v>
                </c:pt>
                <c:pt idx="280">
                  <c:v>360.62</c:v>
                </c:pt>
                <c:pt idx="281">
                  <c:v>351.85</c:v>
                </c:pt>
                <c:pt idx="282">
                  <c:v>354.71</c:v>
                </c:pt>
                <c:pt idx="283">
                  <c:v>343.41</c:v>
                </c:pt>
                <c:pt idx="284">
                  <c:v>338.47</c:v>
                </c:pt>
                <c:pt idx="285">
                  <c:v>338.29</c:v>
                </c:pt>
                <c:pt idx="286">
                  <c:v>336.36500000000001</c:v>
                </c:pt>
                <c:pt idx="287">
                  <c:v>342.99</c:v>
                </c:pt>
                <c:pt idx="288">
                  <c:v>341.96</c:v>
                </c:pt>
                <c:pt idx="289">
                  <c:v>333.62</c:v>
                </c:pt>
                <c:pt idx="290">
                  <c:v>323</c:v>
                </c:pt>
                <c:pt idx="291">
                  <c:v>317.76</c:v>
                </c:pt>
                <c:pt idx="292">
                  <c:v>327.07</c:v>
                </c:pt>
                <c:pt idx="293">
                  <c:v>331.80500000000001</c:v>
                </c:pt>
                <c:pt idx="294">
                  <c:v>317.11</c:v>
                </c:pt>
                <c:pt idx="295">
                  <c:v>311.73</c:v>
                </c:pt>
                <c:pt idx="296">
                  <c:v>315.91000000000003</c:v>
                </c:pt>
                <c:pt idx="297">
                  <c:v>316.08</c:v>
                </c:pt>
                <c:pt idx="298">
                  <c:v>323.68</c:v>
                </c:pt>
                <c:pt idx="299">
                  <c:v>324.91000000000003</c:v>
                </c:pt>
                <c:pt idx="300">
                  <c:v>330.87</c:v>
                </c:pt>
                <c:pt idx="301">
                  <c:v>329.32</c:v>
                </c:pt>
                <c:pt idx="302">
                  <c:v>324.58</c:v>
                </c:pt>
                <c:pt idx="303">
                  <c:v>337.15</c:v>
                </c:pt>
                <c:pt idx="304">
                  <c:v>303.83</c:v>
                </c:pt>
                <c:pt idx="305">
                  <c:v>296.58</c:v>
                </c:pt>
                <c:pt idx="306">
                  <c:v>300.38</c:v>
                </c:pt>
                <c:pt idx="307">
                  <c:v>304.13</c:v>
                </c:pt>
                <c:pt idx="308">
                  <c:v>307.89</c:v>
                </c:pt>
                <c:pt idx="309">
                  <c:v>308.01</c:v>
                </c:pt>
                <c:pt idx="310">
                  <c:v>310.05</c:v>
                </c:pt>
                <c:pt idx="311">
                  <c:v>297.38</c:v>
                </c:pt>
                <c:pt idx="312">
                  <c:v>292.70999999999998</c:v>
                </c:pt>
                <c:pt idx="313">
                  <c:v>288.32</c:v>
                </c:pt>
                <c:pt idx="314">
                  <c:v>292.24</c:v>
                </c:pt>
                <c:pt idx="315">
                  <c:v>302.86</c:v>
                </c:pt>
                <c:pt idx="316">
                  <c:v>304.64</c:v>
                </c:pt>
                <c:pt idx="317">
                  <c:v>297.62</c:v>
                </c:pt>
                <c:pt idx="318">
                  <c:v>295.19</c:v>
                </c:pt>
                <c:pt idx="319">
                  <c:v>297.7</c:v>
                </c:pt>
                <c:pt idx="320">
                  <c:v>296.755</c:v>
                </c:pt>
                <c:pt idx="321">
                  <c:v>301.19</c:v>
                </c:pt>
                <c:pt idx="322">
                  <c:v>305.01</c:v>
                </c:pt>
                <c:pt idx="323">
                  <c:v>304.91000000000003</c:v>
                </c:pt>
                <c:pt idx="324">
                  <c:v>312.24</c:v>
                </c:pt>
                <c:pt idx="325">
                  <c:v>310.82</c:v>
                </c:pt>
                <c:pt idx="326">
                  <c:v>310.16000000000003</c:v>
                </c:pt>
                <c:pt idx="327">
                  <c:v>313.77999999999997</c:v>
                </c:pt>
                <c:pt idx="328">
                  <c:v>312.55</c:v>
                </c:pt>
                <c:pt idx="329">
                  <c:v>308.83999999999997</c:v>
                </c:pt>
                <c:pt idx="330">
                  <c:v>307.19</c:v>
                </c:pt>
                <c:pt idx="331">
                  <c:v>306.77999999999997</c:v>
                </c:pt>
                <c:pt idx="332">
                  <c:v>323.57</c:v>
                </c:pt>
                <c:pt idx="333">
                  <c:v>329.67</c:v>
                </c:pt>
                <c:pt idx="334">
                  <c:v>327.5</c:v>
                </c:pt>
                <c:pt idx="335">
                  <c:v>332.41</c:v>
                </c:pt>
                <c:pt idx="336">
                  <c:v>335.2</c:v>
                </c:pt>
                <c:pt idx="337">
                  <c:v>325.91000000000003</c:v>
                </c:pt>
                <c:pt idx="338">
                  <c:v>326.27</c:v>
                </c:pt>
                <c:pt idx="339">
                  <c:v>327.62</c:v>
                </c:pt>
                <c:pt idx="340">
                  <c:v>325.62</c:v>
                </c:pt>
                <c:pt idx="341">
                  <c:v>334.38</c:v>
                </c:pt>
                <c:pt idx="342">
                  <c:v>327</c:v>
                </c:pt>
                <c:pt idx="343">
                  <c:v>324.2</c:v>
                </c:pt>
                <c:pt idx="344">
                  <c:v>327.24</c:v>
                </c:pt>
                <c:pt idx="345">
                  <c:v>324.16000000000003</c:v>
                </c:pt>
                <c:pt idx="346">
                  <c:v>327.44</c:v>
                </c:pt>
                <c:pt idx="347">
                  <c:v>325.69</c:v>
                </c:pt>
                <c:pt idx="348">
                  <c:v>324.57</c:v>
                </c:pt>
                <c:pt idx="349">
                  <c:v>324.77999999999997</c:v>
                </c:pt>
                <c:pt idx="350">
                  <c:v>332.39</c:v>
                </c:pt>
                <c:pt idx="351">
                  <c:v>332.85</c:v>
                </c:pt>
                <c:pt idx="352">
                  <c:v>337.49200000000002</c:v>
                </c:pt>
                <c:pt idx="353">
                  <c:v>333.55</c:v>
                </c:pt>
                <c:pt idx="354">
                  <c:v>323.81</c:v>
                </c:pt>
                <c:pt idx="355">
                  <c:v>329.97</c:v>
                </c:pt>
                <c:pt idx="356">
                  <c:v>327.92</c:v>
                </c:pt>
                <c:pt idx="357">
                  <c:v>346.2</c:v>
                </c:pt>
                <c:pt idx="358">
                  <c:v>355.32</c:v>
                </c:pt>
                <c:pt idx="359">
                  <c:v>354.44</c:v>
                </c:pt>
                <c:pt idx="360">
                  <c:v>355.9</c:v>
                </c:pt>
                <c:pt idx="361">
                  <c:v>352.45400000000001</c:v>
                </c:pt>
                <c:pt idx="362">
                  <c:v>358.66</c:v>
                </c:pt>
                <c:pt idx="363">
                  <c:v>359.76</c:v>
                </c:pt>
                <c:pt idx="364">
                  <c:v>360.84</c:v>
                </c:pt>
                <c:pt idx="365">
                  <c:v>358.14</c:v>
                </c:pt>
                <c:pt idx="366">
                  <c:v>358.61</c:v>
                </c:pt>
                <c:pt idx="367">
                  <c:v>324.01</c:v>
                </c:pt>
                <c:pt idx="368">
                  <c:v>320.41000000000003</c:v>
                </c:pt>
                <c:pt idx="369">
                  <c:v>320</c:v>
                </c:pt>
                <c:pt idx="370">
                  <c:v>322.51</c:v>
                </c:pt>
                <c:pt idx="371">
                  <c:v>312.99</c:v>
                </c:pt>
                <c:pt idx="372">
                  <c:v>307.06</c:v>
                </c:pt>
                <c:pt idx="373">
                  <c:v>313.64999999999998</c:v>
                </c:pt>
                <c:pt idx="374">
                  <c:v>312.32</c:v>
                </c:pt>
                <c:pt idx="375">
                  <c:v>313.89</c:v>
                </c:pt>
                <c:pt idx="376">
                  <c:v>311.45</c:v>
                </c:pt>
                <c:pt idx="377">
                  <c:v>316.8</c:v>
                </c:pt>
                <c:pt idx="378">
                  <c:v>318.33</c:v>
                </c:pt>
                <c:pt idx="379">
                  <c:v>319.32</c:v>
                </c:pt>
                <c:pt idx="380">
                  <c:v>326.27999999999997</c:v>
                </c:pt>
                <c:pt idx="381">
                  <c:v>333.21</c:v>
                </c:pt>
                <c:pt idx="382">
                  <c:v>333.63</c:v>
                </c:pt>
                <c:pt idx="383">
                  <c:v>334.53</c:v>
                </c:pt>
                <c:pt idx="384">
                  <c:v>335.13</c:v>
                </c:pt>
                <c:pt idx="385">
                  <c:v>335.78</c:v>
                </c:pt>
                <c:pt idx="386">
                  <c:v>332.91</c:v>
                </c:pt>
                <c:pt idx="387">
                  <c:v>331.59</c:v>
                </c:pt>
                <c:pt idx="388">
                  <c:v>334.02</c:v>
                </c:pt>
                <c:pt idx="389">
                  <c:v>341.83</c:v>
                </c:pt>
                <c:pt idx="390">
                  <c:v>343.18</c:v>
                </c:pt>
                <c:pt idx="391">
                  <c:v>340.02</c:v>
                </c:pt>
                <c:pt idx="392">
                  <c:v>339.04</c:v>
                </c:pt>
                <c:pt idx="393">
                  <c:v>342.38</c:v>
                </c:pt>
                <c:pt idx="394">
                  <c:v>339</c:v>
                </c:pt>
                <c:pt idx="395">
                  <c:v>345.95</c:v>
                </c:pt>
                <c:pt idx="396">
                  <c:v>346.38</c:v>
                </c:pt>
                <c:pt idx="397">
                  <c:v>342.34</c:v>
                </c:pt>
                <c:pt idx="398">
                  <c:v>329.75</c:v>
                </c:pt>
                <c:pt idx="399">
                  <c:v>331.33</c:v>
                </c:pt>
                <c:pt idx="400">
                  <c:v>330.52</c:v>
                </c:pt>
                <c:pt idx="401">
                  <c:v>331.19</c:v>
                </c:pt>
                <c:pt idx="402">
                  <c:v>323.89</c:v>
                </c:pt>
                <c:pt idx="403">
                  <c:v>327.76</c:v>
                </c:pt>
                <c:pt idx="404">
                  <c:v>324</c:v>
                </c:pt>
                <c:pt idx="405">
                  <c:v>325</c:v>
                </c:pt>
                <c:pt idx="406">
                  <c:v>331.32</c:v>
                </c:pt>
                <c:pt idx="407">
                  <c:v>324.5</c:v>
                </c:pt>
                <c:pt idx="408">
                  <c:v>323.63</c:v>
                </c:pt>
                <c:pt idx="409">
                  <c:v>328.21</c:v>
                </c:pt>
                <c:pt idx="410">
                  <c:v>321.93</c:v>
                </c:pt>
                <c:pt idx="411">
                  <c:v>323.20999999999998</c:v>
                </c:pt>
                <c:pt idx="412">
                  <c:v>321.82</c:v>
                </c:pt>
                <c:pt idx="413">
                  <c:v>322.44</c:v>
                </c:pt>
                <c:pt idx="414">
                  <c:v>317.45999999999998</c:v>
                </c:pt>
                <c:pt idx="415">
                  <c:v>318.41000000000003</c:v>
                </c:pt>
                <c:pt idx="416">
                  <c:v>322.74</c:v>
                </c:pt>
                <c:pt idx="417">
                  <c:v>322.2</c:v>
                </c:pt>
                <c:pt idx="418">
                  <c:v>316.98</c:v>
                </c:pt>
                <c:pt idx="419">
                  <c:v>322.7</c:v>
                </c:pt>
                <c:pt idx="420">
                  <c:v>315.37</c:v>
                </c:pt>
                <c:pt idx="421">
                  <c:v>311.39</c:v>
                </c:pt>
                <c:pt idx="422">
                  <c:v>306.45</c:v>
                </c:pt>
                <c:pt idx="423">
                  <c:v>308.31</c:v>
                </c:pt>
                <c:pt idx="424">
                  <c:v>305.97000000000003</c:v>
                </c:pt>
                <c:pt idx="425">
                  <c:v>302.86</c:v>
                </c:pt>
                <c:pt idx="426">
                  <c:v>303.64</c:v>
                </c:pt>
                <c:pt idx="427">
                  <c:v>306.20999999999998</c:v>
                </c:pt>
                <c:pt idx="428">
                  <c:v>315.33</c:v>
                </c:pt>
                <c:pt idx="429">
                  <c:v>312.97000000000003</c:v>
                </c:pt>
                <c:pt idx="430">
                  <c:v>313.18</c:v>
                </c:pt>
                <c:pt idx="431">
                  <c:v>287.06</c:v>
                </c:pt>
                <c:pt idx="432">
                  <c:v>289.97000000000003</c:v>
                </c:pt>
                <c:pt idx="433">
                  <c:v>295.58999999999997</c:v>
                </c:pt>
                <c:pt idx="434">
                  <c:v>294.12</c:v>
                </c:pt>
                <c:pt idx="435">
                  <c:v>299.07</c:v>
                </c:pt>
                <c:pt idx="436">
                  <c:v>305.45999999999998</c:v>
                </c:pt>
                <c:pt idx="437">
                  <c:v>305.72000000000003</c:v>
                </c:pt>
                <c:pt idx="438">
                  <c:v>302.81</c:v>
                </c:pt>
                <c:pt idx="439">
                  <c:v>296.52</c:v>
                </c:pt>
                <c:pt idx="440">
                  <c:v>296.64</c:v>
                </c:pt>
                <c:pt idx="441">
                  <c:v>299.86</c:v>
                </c:pt>
                <c:pt idx="442">
                  <c:v>305.11</c:v>
                </c:pt>
                <c:pt idx="443">
                  <c:v>312.01</c:v>
                </c:pt>
                <c:pt idx="444">
                  <c:v>311.51</c:v>
                </c:pt>
                <c:pt idx="445">
                  <c:v>316.48</c:v>
                </c:pt>
                <c:pt idx="446">
                  <c:v>327.82</c:v>
                </c:pt>
                <c:pt idx="447">
                  <c:v>323.05</c:v>
                </c:pt>
                <c:pt idx="448">
                  <c:v>324.93</c:v>
                </c:pt>
                <c:pt idx="449">
                  <c:v>326.54000000000002</c:v>
                </c:pt>
                <c:pt idx="450">
                  <c:v>330.54</c:v>
                </c:pt>
                <c:pt idx="451">
                  <c:v>332.63</c:v>
                </c:pt>
                <c:pt idx="452">
                  <c:v>335.64</c:v>
                </c:pt>
                <c:pt idx="453">
                  <c:v>335.04</c:v>
                </c:pt>
                <c:pt idx="454">
                  <c:v>333.57</c:v>
                </c:pt>
                <c:pt idx="455">
                  <c:v>338.64</c:v>
                </c:pt>
                <c:pt idx="456">
                  <c:v>326</c:v>
                </c:pt>
                <c:pt idx="457">
                  <c:v>326.31</c:v>
                </c:pt>
                <c:pt idx="458">
                  <c:v>316.5</c:v>
                </c:pt>
                <c:pt idx="459">
                  <c:v>316.93</c:v>
                </c:pt>
                <c:pt idx="460">
                  <c:v>312.63</c:v>
                </c:pt>
                <c:pt idx="461">
                  <c:v>306.64</c:v>
                </c:pt>
                <c:pt idx="462">
                  <c:v>312.5</c:v>
                </c:pt>
                <c:pt idx="463">
                  <c:v>305.83999999999997</c:v>
                </c:pt>
                <c:pt idx="464">
                  <c:v>307.36</c:v>
                </c:pt>
                <c:pt idx="465">
                  <c:v>307.32</c:v>
                </c:pt>
                <c:pt idx="466">
                  <c:v>306.07</c:v>
                </c:pt>
                <c:pt idx="467">
                  <c:v>295.06</c:v>
                </c:pt>
                <c:pt idx="468">
                  <c:v>298.88</c:v>
                </c:pt>
                <c:pt idx="469">
                  <c:v>297.73</c:v>
                </c:pt>
                <c:pt idx="470">
                  <c:v>299.89999999999998</c:v>
                </c:pt>
                <c:pt idx="471">
                  <c:v>306.54000000000002</c:v>
                </c:pt>
                <c:pt idx="472">
                  <c:v>306.28500000000003</c:v>
                </c:pt>
                <c:pt idx="473">
                  <c:v>303.02999999999997</c:v>
                </c:pt>
                <c:pt idx="474">
                  <c:v>309.08999999999997</c:v>
                </c:pt>
                <c:pt idx="475">
                  <c:v>312.04000000000002</c:v>
                </c:pt>
                <c:pt idx="476">
                  <c:v>310.3</c:v>
                </c:pt>
                <c:pt idx="477">
                  <c:v>310.35000000000002</c:v>
                </c:pt>
                <c:pt idx="478">
                  <c:v>308.52</c:v>
                </c:pt>
                <c:pt idx="479">
                  <c:v>302.19</c:v>
                </c:pt>
                <c:pt idx="480">
                  <c:v>295.29000000000002</c:v>
                </c:pt>
                <c:pt idx="481">
                  <c:v>298.42</c:v>
                </c:pt>
                <c:pt idx="482">
                  <c:v>300.45999999999998</c:v>
                </c:pt>
                <c:pt idx="483">
                  <c:v>296.93</c:v>
                </c:pt>
                <c:pt idx="484">
                  <c:v>291.41000000000003</c:v>
                </c:pt>
                <c:pt idx="485">
                  <c:v>294.74</c:v>
                </c:pt>
                <c:pt idx="486">
                  <c:v>293.27</c:v>
                </c:pt>
                <c:pt idx="487">
                  <c:v>286.95</c:v>
                </c:pt>
                <c:pt idx="488">
                  <c:v>290.74</c:v>
                </c:pt>
                <c:pt idx="489">
                  <c:v>289.44</c:v>
                </c:pt>
                <c:pt idx="490">
                  <c:v>297.25</c:v>
                </c:pt>
                <c:pt idx="491">
                  <c:v>310.32</c:v>
                </c:pt>
                <c:pt idx="492">
                  <c:v>312.39</c:v>
                </c:pt>
                <c:pt idx="493">
                  <c:v>309.66000000000003</c:v>
                </c:pt>
                <c:pt idx="494">
                  <c:v>306.75</c:v>
                </c:pt>
                <c:pt idx="495">
                  <c:v>303.91000000000003</c:v>
                </c:pt>
                <c:pt idx="496">
                  <c:v>311.77999999999997</c:v>
                </c:pt>
                <c:pt idx="497">
                  <c:v>354.53</c:v>
                </c:pt>
                <c:pt idx="498">
                  <c:v>364.47</c:v>
                </c:pt>
                <c:pt idx="499">
                  <c:v>363.55</c:v>
                </c:pt>
                <c:pt idx="500">
                  <c:v>364.75</c:v>
                </c:pt>
                <c:pt idx="501">
                  <c:v>373.89</c:v>
                </c:pt>
                <c:pt idx="502">
                  <c:v>374.28</c:v>
                </c:pt>
                <c:pt idx="503">
                  <c:v>370.56</c:v>
                </c:pt>
                <c:pt idx="504">
                  <c:v>372.995</c:v>
                </c:pt>
                <c:pt idx="505">
                  <c:v>375.14</c:v>
                </c:pt>
                <c:pt idx="506">
                  <c:v>377.17</c:v>
                </c:pt>
                <c:pt idx="507">
                  <c:v>381.83</c:v>
                </c:pt>
                <c:pt idx="508">
                  <c:v>375.43</c:v>
                </c:pt>
                <c:pt idx="509">
                  <c:v>373.37</c:v>
                </c:pt>
                <c:pt idx="510">
                  <c:v>378.995</c:v>
                </c:pt>
                <c:pt idx="511">
                  <c:v>383.66</c:v>
                </c:pt>
                <c:pt idx="512">
                  <c:v>380.14</c:v>
                </c:pt>
                <c:pt idx="513">
                  <c:v>378.59</c:v>
                </c:pt>
                <c:pt idx="514">
                  <c:v>385.37</c:v>
                </c:pt>
                <c:pt idx="515">
                  <c:v>384.8</c:v>
                </c:pt>
                <c:pt idx="516">
                  <c:v>380.16</c:v>
                </c:pt>
                <c:pt idx="517">
                  <c:v>385.65499999999997</c:v>
                </c:pt>
                <c:pt idx="518">
                  <c:v>384.61</c:v>
                </c:pt>
                <c:pt idx="519">
                  <c:v>382.72</c:v>
                </c:pt>
                <c:pt idx="520">
                  <c:v>387.83</c:v>
                </c:pt>
                <c:pt idx="521">
                  <c:v>380.09</c:v>
                </c:pt>
                <c:pt idx="522">
                  <c:v>378.56</c:v>
                </c:pt>
                <c:pt idx="523">
                  <c:v>369.51</c:v>
                </c:pt>
                <c:pt idx="524">
                  <c:v>366.37</c:v>
                </c:pt>
                <c:pt idx="525">
                  <c:v>374.24</c:v>
                </c:pt>
                <c:pt idx="526">
                  <c:v>370.58</c:v>
                </c:pt>
                <c:pt idx="527">
                  <c:v>373.35</c:v>
                </c:pt>
                <c:pt idx="528">
                  <c:v>371.92</c:v>
                </c:pt>
                <c:pt idx="529">
                  <c:v>375.13499999999999</c:v>
                </c:pt>
                <c:pt idx="530">
                  <c:v>373.24</c:v>
                </c:pt>
                <c:pt idx="531">
                  <c:v>378.49</c:v>
                </c:pt>
                <c:pt idx="532">
                  <c:v>375.11</c:v>
                </c:pt>
                <c:pt idx="533">
                  <c:v>374.09</c:v>
                </c:pt>
                <c:pt idx="534">
                  <c:v>370.96</c:v>
                </c:pt>
                <c:pt idx="535">
                  <c:v>367.35</c:v>
                </c:pt>
                <c:pt idx="536">
                  <c:v>370.56</c:v>
                </c:pt>
                <c:pt idx="537">
                  <c:v>374.59</c:v>
                </c:pt>
                <c:pt idx="538">
                  <c:v>372.1</c:v>
                </c:pt>
                <c:pt idx="539">
                  <c:v>370.255</c:v>
                </c:pt>
                <c:pt idx="540">
                  <c:v>372.25</c:v>
                </c:pt>
                <c:pt idx="541">
                  <c:v>377.04</c:v>
                </c:pt>
                <c:pt idx="542">
                  <c:v>374.41</c:v>
                </c:pt>
                <c:pt idx="543">
                  <c:v>381.2</c:v>
                </c:pt>
                <c:pt idx="544">
                  <c:v>383.54</c:v>
                </c:pt>
                <c:pt idx="545">
                  <c:v>382.65</c:v>
                </c:pt>
                <c:pt idx="546">
                  <c:v>382.36</c:v>
                </c:pt>
                <c:pt idx="547">
                  <c:v>385.11</c:v>
                </c:pt>
                <c:pt idx="548">
                  <c:v>383.45</c:v>
                </c:pt>
                <c:pt idx="549">
                  <c:v>386.04</c:v>
                </c:pt>
                <c:pt idx="550">
                  <c:v>375.56</c:v>
                </c:pt>
                <c:pt idx="551">
                  <c:v>389.51</c:v>
                </c:pt>
                <c:pt idx="552">
                  <c:v>391.18</c:v>
                </c:pt>
                <c:pt idx="553">
                  <c:v>389.8</c:v>
                </c:pt>
                <c:pt idx="554">
                  <c:v>389.99</c:v>
                </c:pt>
                <c:pt idx="555">
                  <c:v>445.1</c:v>
                </c:pt>
                <c:pt idx="556">
                  <c:v>438.56</c:v>
                </c:pt>
                <c:pt idx="557">
                  <c:v>429.31</c:v>
                </c:pt>
                <c:pt idx="558">
                  <c:v>429.37</c:v>
                </c:pt>
                <c:pt idx="559">
                  <c:v>421.78</c:v>
                </c:pt>
                <c:pt idx="560">
                  <c:v>422.87</c:v>
                </c:pt>
                <c:pt idx="561">
                  <c:v>423.04</c:v>
                </c:pt>
                <c:pt idx="562">
                  <c:v>421.19</c:v>
                </c:pt>
                <c:pt idx="563">
                  <c:v>419.1</c:v>
                </c:pt>
                <c:pt idx="564">
                  <c:v>426.88</c:v>
                </c:pt>
                <c:pt idx="565">
                  <c:v>433.69</c:v>
                </c:pt>
                <c:pt idx="566">
                  <c:v>432.85</c:v>
                </c:pt>
                <c:pt idx="567">
                  <c:v>431.02</c:v>
                </c:pt>
                <c:pt idx="568">
                  <c:v>426.87</c:v>
                </c:pt>
                <c:pt idx="569">
                  <c:v>432.28</c:v>
                </c:pt>
                <c:pt idx="570">
                  <c:v>426</c:v>
                </c:pt>
                <c:pt idx="571">
                  <c:v>425.24</c:v>
                </c:pt>
                <c:pt idx="572">
                  <c:v>421.71</c:v>
                </c:pt>
                <c:pt idx="573">
                  <c:v>423.86</c:v>
                </c:pt>
                <c:pt idx="574">
                  <c:v>431.63</c:v>
                </c:pt>
                <c:pt idx="575">
                  <c:v>427.63</c:v>
                </c:pt>
                <c:pt idx="576">
                  <c:v>425.47</c:v>
                </c:pt>
                <c:pt idx="577">
                  <c:v>431.42</c:v>
                </c:pt>
                <c:pt idx="578">
                  <c:v>426.57</c:v>
                </c:pt>
                <c:pt idx="579">
                  <c:v>429.23</c:v>
                </c:pt>
                <c:pt idx="580">
                  <c:v>430.92</c:v>
                </c:pt>
                <c:pt idx="581">
                  <c:v>430.99</c:v>
                </c:pt>
                <c:pt idx="582">
                  <c:v>436.59</c:v>
                </c:pt>
                <c:pt idx="583">
                  <c:v>430.78</c:v>
                </c:pt>
                <c:pt idx="584">
                  <c:v>426.95</c:v>
                </c:pt>
                <c:pt idx="585">
                  <c:v>423.5</c:v>
                </c:pt>
                <c:pt idx="586">
                  <c:v>425.48</c:v>
                </c:pt>
                <c:pt idx="587">
                  <c:v>430.77</c:v>
                </c:pt>
                <c:pt idx="588">
                  <c:v>432.97</c:v>
                </c:pt>
                <c:pt idx="589">
                  <c:v>429.92</c:v>
                </c:pt>
                <c:pt idx="590">
                  <c:v>423.67</c:v>
                </c:pt>
                <c:pt idx="591">
                  <c:v>427.26</c:v>
                </c:pt>
                <c:pt idx="592">
                  <c:v>427.81</c:v>
                </c:pt>
                <c:pt idx="593">
                  <c:v>439.39</c:v>
                </c:pt>
                <c:pt idx="594">
                  <c:v>434.92</c:v>
                </c:pt>
                <c:pt idx="595">
                  <c:v>436.29</c:v>
                </c:pt>
                <c:pt idx="596">
                  <c:v>445.99</c:v>
                </c:pt>
                <c:pt idx="597">
                  <c:v>440.84</c:v>
                </c:pt>
                <c:pt idx="598">
                  <c:v>440.1</c:v>
                </c:pt>
                <c:pt idx="599">
                  <c:v>438.1</c:v>
                </c:pt>
                <c:pt idx="600">
                  <c:v>429.86</c:v>
                </c:pt>
                <c:pt idx="601">
                  <c:v>434.09</c:v>
                </c:pt>
                <c:pt idx="602">
                  <c:v>437.39</c:v>
                </c:pt>
                <c:pt idx="603">
                  <c:v>437.71</c:v>
                </c:pt>
                <c:pt idx="604">
                  <c:v>436.04</c:v>
                </c:pt>
                <c:pt idx="605">
                  <c:v>436.72</c:v>
                </c:pt>
                <c:pt idx="606">
                  <c:v>429.7</c:v>
                </c:pt>
                <c:pt idx="607">
                  <c:v>434.39</c:v>
                </c:pt>
                <c:pt idx="608">
                  <c:v>443.51</c:v>
                </c:pt>
                <c:pt idx="609">
                  <c:v>455.57</c:v>
                </c:pt>
                <c:pt idx="610">
                  <c:v>465.57</c:v>
                </c:pt>
                <c:pt idx="611">
                  <c:v>461.19</c:v>
                </c:pt>
                <c:pt idx="612">
                  <c:v>475.48</c:v>
                </c:pt>
                <c:pt idx="613">
                  <c:v>483.01</c:v>
                </c:pt>
                <c:pt idx="614">
                  <c:v>488.1</c:v>
                </c:pt>
                <c:pt idx="615">
                  <c:v>488</c:v>
                </c:pt>
                <c:pt idx="616">
                  <c:v>488.27</c:v>
                </c:pt>
                <c:pt idx="617">
                  <c:v>482.18</c:v>
                </c:pt>
                <c:pt idx="618">
                  <c:v>529.41999999999996</c:v>
                </c:pt>
                <c:pt idx="619">
                  <c:v>531.41</c:v>
                </c:pt>
                <c:pt idx="620">
                  <c:v>526.03</c:v>
                </c:pt>
                <c:pt idx="621">
                  <c:v>529</c:v>
                </c:pt>
                <c:pt idx="622">
                  <c:v>536.76</c:v>
                </c:pt>
                <c:pt idx="623">
                  <c:v>536.15</c:v>
                </c:pt>
                <c:pt idx="624">
                  <c:v>535.03</c:v>
                </c:pt>
                <c:pt idx="625">
                  <c:v>531.9</c:v>
                </c:pt>
                <c:pt idx="626">
                  <c:v>537.01</c:v>
                </c:pt>
                <c:pt idx="627">
                  <c:v>529.46</c:v>
                </c:pt>
                <c:pt idx="628">
                  <c:v>522.62</c:v>
                </c:pt>
                <c:pt idx="629">
                  <c:v>524</c:v>
                </c:pt>
                <c:pt idx="630">
                  <c:v>527.46</c:v>
                </c:pt>
                <c:pt idx="631">
                  <c:v>525.91</c:v>
                </c:pt>
                <c:pt idx="632">
                  <c:v>529.66</c:v>
                </c:pt>
                <c:pt idx="633">
                  <c:v>531.52</c:v>
                </c:pt>
                <c:pt idx="634">
                  <c:v>535.22</c:v>
                </c:pt>
                <c:pt idx="635">
                  <c:v>535.02</c:v>
                </c:pt>
                <c:pt idx="636">
                  <c:v>532.91999999999996</c:v>
                </c:pt>
                <c:pt idx="637">
                  <c:v>515.78</c:v>
                </c:pt>
                <c:pt idx="638">
                  <c:v>494.47</c:v>
                </c:pt>
                <c:pt idx="639">
                  <c:v>463.37</c:v>
                </c:pt>
                <c:pt idx="640">
                  <c:v>466.37</c:v>
                </c:pt>
                <c:pt idx="641">
                  <c:v>500.77</c:v>
                </c:pt>
                <c:pt idx="642">
                  <c:v>518.37</c:v>
                </c:pt>
                <c:pt idx="643">
                  <c:v>518.01</c:v>
                </c:pt>
                <c:pt idx="644">
                  <c:v>512.89</c:v>
                </c:pt>
                <c:pt idx="645">
                  <c:v>496.54</c:v>
                </c:pt>
                <c:pt idx="646">
                  <c:v>510.55</c:v>
                </c:pt>
                <c:pt idx="647">
                  <c:v>504.72</c:v>
                </c:pt>
                <c:pt idx="648">
                  <c:v>499</c:v>
                </c:pt>
                <c:pt idx="649">
                  <c:v>517.54</c:v>
                </c:pt>
                <c:pt idx="650">
                  <c:v>516.89</c:v>
                </c:pt>
                <c:pt idx="651">
                  <c:v>522.24</c:v>
                </c:pt>
                <c:pt idx="652">
                  <c:v>529.44000000000005</c:v>
                </c:pt>
                <c:pt idx="653">
                  <c:v>521.38</c:v>
                </c:pt>
                <c:pt idx="654">
                  <c:v>522.37</c:v>
                </c:pt>
                <c:pt idx="655">
                  <c:v>527.39</c:v>
                </c:pt>
                <c:pt idx="656">
                  <c:v>538.87</c:v>
                </c:pt>
                <c:pt idx="657">
                  <c:v>540.26</c:v>
                </c:pt>
                <c:pt idx="658">
                  <c:v>548.39</c:v>
                </c:pt>
                <c:pt idx="659">
                  <c:v>538.4</c:v>
                </c:pt>
                <c:pt idx="660">
                  <c:v>536.07000000000005</c:v>
                </c:pt>
                <c:pt idx="661">
                  <c:v>533.75</c:v>
                </c:pt>
                <c:pt idx="662">
                  <c:v>524.25</c:v>
                </c:pt>
                <c:pt idx="663">
                  <c:v>504.06</c:v>
                </c:pt>
                <c:pt idx="664">
                  <c:v>496.07</c:v>
                </c:pt>
                <c:pt idx="665">
                  <c:v>511.89</c:v>
                </c:pt>
                <c:pt idx="666">
                  <c:v>520.72</c:v>
                </c:pt>
                <c:pt idx="667">
                  <c:v>532.54</c:v>
                </c:pt>
                <c:pt idx="668">
                  <c:v>543.67999999999995</c:v>
                </c:pt>
                <c:pt idx="669">
                  <c:v>537.48</c:v>
                </c:pt>
                <c:pt idx="670">
                  <c:v>541.94000000000005</c:v>
                </c:pt>
                <c:pt idx="671">
                  <c:v>533.16</c:v>
                </c:pt>
                <c:pt idx="672">
                  <c:v>539.79999999999995</c:v>
                </c:pt>
                <c:pt idx="673">
                  <c:v>550.19000000000005</c:v>
                </c:pt>
                <c:pt idx="674">
                  <c:v>548.9</c:v>
                </c:pt>
                <c:pt idx="675">
                  <c:v>544.83000000000004</c:v>
                </c:pt>
                <c:pt idx="676">
                  <c:v>562.44000000000005</c:v>
                </c:pt>
                <c:pt idx="677">
                  <c:v>570.76</c:v>
                </c:pt>
                <c:pt idx="678">
                  <c:v>573.15</c:v>
                </c:pt>
                <c:pt idx="679">
                  <c:v>560.88</c:v>
                </c:pt>
                <c:pt idx="680">
                  <c:v>555.77</c:v>
                </c:pt>
                <c:pt idx="681">
                  <c:v>563.91</c:v>
                </c:pt>
                <c:pt idx="682">
                  <c:v>599.03</c:v>
                </c:pt>
                <c:pt idx="683">
                  <c:v>608.61</c:v>
                </c:pt>
                <c:pt idx="684">
                  <c:v>611.01</c:v>
                </c:pt>
                <c:pt idx="685">
                  <c:v>617.1</c:v>
                </c:pt>
                <c:pt idx="686">
                  <c:v>626.54999999999995</c:v>
                </c:pt>
                <c:pt idx="687">
                  <c:v>625.9</c:v>
                </c:pt>
                <c:pt idx="688">
                  <c:v>628.35</c:v>
                </c:pt>
                <c:pt idx="689">
                  <c:v>625.30999999999995</c:v>
                </c:pt>
                <c:pt idx="690">
                  <c:v>640.95000000000005</c:v>
                </c:pt>
                <c:pt idx="691">
                  <c:v>655.65</c:v>
                </c:pt>
                <c:pt idx="692">
                  <c:v>659.37</c:v>
                </c:pt>
                <c:pt idx="693">
                  <c:v>655.49</c:v>
                </c:pt>
                <c:pt idx="694">
                  <c:v>659.68</c:v>
                </c:pt>
                <c:pt idx="695">
                  <c:v>673.25</c:v>
                </c:pt>
                <c:pt idx="696">
                  <c:v>665.6</c:v>
                </c:pt>
                <c:pt idx="697">
                  <c:v>642.35</c:v>
                </c:pt>
                <c:pt idx="698">
                  <c:v>647.80999999999995</c:v>
                </c:pt>
                <c:pt idx="699">
                  <c:v>643.29999999999995</c:v>
                </c:pt>
                <c:pt idx="700">
                  <c:v>663.54</c:v>
                </c:pt>
                <c:pt idx="701">
                  <c:v>661.27</c:v>
                </c:pt>
                <c:pt idx="702">
                  <c:v>668.45</c:v>
                </c:pt>
                <c:pt idx="703">
                  <c:v>678.99</c:v>
                </c:pt>
                <c:pt idx="704">
                  <c:v>671.15</c:v>
                </c:pt>
                <c:pt idx="705">
                  <c:v>675.34</c:v>
                </c:pt>
                <c:pt idx="706">
                  <c:v>673.26</c:v>
                </c:pt>
                <c:pt idx="707">
                  <c:v>664.8</c:v>
                </c:pt>
                <c:pt idx="708">
                  <c:v>679.06</c:v>
                </c:pt>
                <c:pt idx="709">
                  <c:v>676.01</c:v>
                </c:pt>
                <c:pt idx="710">
                  <c:v>666.25</c:v>
                </c:pt>
                <c:pt idx="711">
                  <c:v>672.64</c:v>
                </c:pt>
                <c:pt idx="712">
                  <c:v>669.83</c:v>
                </c:pt>
                <c:pt idx="713">
                  <c:v>677.33</c:v>
                </c:pt>
                <c:pt idx="714">
                  <c:v>664.79</c:v>
                </c:pt>
                <c:pt idx="715">
                  <c:v>662.32</c:v>
                </c:pt>
                <c:pt idx="716">
                  <c:v>640.15</c:v>
                </c:pt>
                <c:pt idx="717">
                  <c:v>657.91</c:v>
                </c:pt>
                <c:pt idx="718">
                  <c:v>658.64</c:v>
                </c:pt>
                <c:pt idx="719">
                  <c:v>675.77</c:v>
                </c:pt>
                <c:pt idx="720">
                  <c:v>670.65</c:v>
                </c:pt>
                <c:pt idx="721">
                  <c:v>664.14</c:v>
                </c:pt>
                <c:pt idx="722">
                  <c:v>664.51</c:v>
                </c:pt>
                <c:pt idx="723">
                  <c:v>663.15</c:v>
                </c:pt>
                <c:pt idx="724">
                  <c:v>663.7</c:v>
                </c:pt>
                <c:pt idx="725">
                  <c:v>662.79</c:v>
                </c:pt>
                <c:pt idx="726">
                  <c:v>675.2</c:v>
                </c:pt>
                <c:pt idx="727">
                  <c:v>693.97</c:v>
                </c:pt>
                <c:pt idx="728">
                  <c:v>689.07</c:v>
                </c:pt>
                <c:pt idx="729">
                  <c:v>675.89</c:v>
                </c:pt>
                <c:pt idx="730">
                  <c:v>636.99</c:v>
                </c:pt>
                <c:pt idx="731">
                  <c:v>633.79</c:v>
                </c:pt>
                <c:pt idx="732">
                  <c:v>632.65</c:v>
                </c:pt>
                <c:pt idx="733">
                  <c:v>607.94000000000005</c:v>
                </c:pt>
                <c:pt idx="734">
                  <c:v>607.04999999999995</c:v>
                </c:pt>
                <c:pt idx="735">
                  <c:v>617.74</c:v>
                </c:pt>
                <c:pt idx="736">
                  <c:v>617.89</c:v>
                </c:pt>
                <c:pt idx="737">
                  <c:v>581.80999999999995</c:v>
                </c:pt>
                <c:pt idx="738">
                  <c:v>593</c:v>
                </c:pt>
                <c:pt idx="739">
                  <c:v>570.17999999999995</c:v>
                </c:pt>
                <c:pt idx="740">
                  <c:v>574.48</c:v>
                </c:pt>
                <c:pt idx="741">
                  <c:v>571.77</c:v>
                </c:pt>
                <c:pt idx="742">
                  <c:v>575.02</c:v>
                </c:pt>
                <c:pt idx="743">
                  <c:v>596.38</c:v>
                </c:pt>
                <c:pt idx="744">
                  <c:v>596.53</c:v>
                </c:pt>
                <c:pt idx="745">
                  <c:v>601.25</c:v>
                </c:pt>
                <c:pt idx="746">
                  <c:v>583.35</c:v>
                </c:pt>
                <c:pt idx="747">
                  <c:v>635.35</c:v>
                </c:pt>
                <c:pt idx="748">
                  <c:v>587</c:v>
                </c:pt>
                <c:pt idx="749">
                  <c:v>574.80999999999995</c:v>
                </c:pt>
                <c:pt idx="750">
                  <c:v>552.1</c:v>
                </c:pt>
                <c:pt idx="751">
                  <c:v>531.07000000000005</c:v>
                </c:pt>
                <c:pt idx="752">
                  <c:v>536.26</c:v>
                </c:pt>
                <c:pt idx="753">
                  <c:v>502.13</c:v>
                </c:pt>
                <c:pt idx="754">
                  <c:v>488.1</c:v>
                </c:pt>
                <c:pt idx="755">
                  <c:v>482.07</c:v>
                </c:pt>
                <c:pt idx="756">
                  <c:v>490.48</c:v>
                </c:pt>
                <c:pt idx="757">
                  <c:v>503.82</c:v>
                </c:pt>
                <c:pt idx="758">
                  <c:v>507.08</c:v>
                </c:pt>
                <c:pt idx="759">
                  <c:v>521.1</c:v>
                </c:pt>
                <c:pt idx="760">
                  <c:v>534.1</c:v>
                </c:pt>
                <c:pt idx="761">
                  <c:v>525</c:v>
                </c:pt>
                <c:pt idx="762">
                  <c:v>534.9</c:v>
                </c:pt>
                <c:pt idx="763">
                  <c:v>559.5</c:v>
                </c:pt>
                <c:pt idx="764">
                  <c:v>552.94000000000005</c:v>
                </c:pt>
                <c:pt idx="765">
                  <c:v>554.04</c:v>
                </c:pt>
                <c:pt idx="766">
                  <c:v>555.15</c:v>
                </c:pt>
                <c:pt idx="767">
                  <c:v>555.23</c:v>
                </c:pt>
                <c:pt idx="768">
                  <c:v>552.52</c:v>
                </c:pt>
                <c:pt idx="769">
                  <c:v>579.04</c:v>
                </c:pt>
                <c:pt idx="770">
                  <c:v>580.21</c:v>
                </c:pt>
                <c:pt idx="771">
                  <c:v>577.49</c:v>
                </c:pt>
                <c:pt idx="772">
                  <c:v>575.14</c:v>
                </c:pt>
                <c:pt idx="773">
                  <c:v>562.79999999999995</c:v>
                </c:pt>
                <c:pt idx="774">
                  <c:v>560.26</c:v>
                </c:pt>
                <c:pt idx="775">
                  <c:v>559.47</c:v>
                </c:pt>
                <c:pt idx="776">
                  <c:v>558.92999999999995</c:v>
                </c:pt>
                <c:pt idx="777">
                  <c:v>569.61</c:v>
                </c:pt>
                <c:pt idx="778">
                  <c:v>573.37</c:v>
                </c:pt>
                <c:pt idx="779">
                  <c:v>577.02</c:v>
                </c:pt>
                <c:pt idx="780">
                  <c:v>574.27</c:v>
                </c:pt>
                <c:pt idx="781">
                  <c:v>559.44000000000005</c:v>
                </c:pt>
                <c:pt idx="782">
                  <c:v>552.08000000000004</c:v>
                </c:pt>
                <c:pt idx="783">
                  <c:v>553.98</c:v>
                </c:pt>
                <c:pt idx="784">
                  <c:v>560.48</c:v>
                </c:pt>
                <c:pt idx="785">
                  <c:v>569.63</c:v>
                </c:pt>
                <c:pt idx="786">
                  <c:v>582.95000000000005</c:v>
                </c:pt>
                <c:pt idx="787">
                  <c:v>579.87</c:v>
                </c:pt>
                <c:pt idx="788">
                  <c:v>593.86</c:v>
                </c:pt>
                <c:pt idx="789">
                  <c:v>598.69000000000005</c:v>
                </c:pt>
                <c:pt idx="790">
                  <c:v>593.64</c:v>
                </c:pt>
                <c:pt idx="791">
                  <c:v>598.5</c:v>
                </c:pt>
                <c:pt idx="792">
                  <c:v>593.19000000000005</c:v>
                </c:pt>
                <c:pt idx="793">
                  <c:v>586.14</c:v>
                </c:pt>
                <c:pt idx="794">
                  <c:v>602.08000000000004</c:v>
                </c:pt>
                <c:pt idx="795">
                  <c:v>591.42999999999995</c:v>
                </c:pt>
                <c:pt idx="796">
                  <c:v>594.6</c:v>
                </c:pt>
                <c:pt idx="797">
                  <c:v>595.92999999999995</c:v>
                </c:pt>
                <c:pt idx="798">
                  <c:v>603.16999999999996</c:v>
                </c:pt>
                <c:pt idx="799">
                  <c:v>614.82000000000005</c:v>
                </c:pt>
                <c:pt idx="800">
                  <c:v>620.75</c:v>
                </c:pt>
                <c:pt idx="801">
                  <c:v>625.89</c:v>
                </c:pt>
                <c:pt idx="802">
                  <c:v>635.35</c:v>
                </c:pt>
                <c:pt idx="803">
                  <c:v>627.9</c:v>
                </c:pt>
                <c:pt idx="804">
                  <c:v>632.99</c:v>
                </c:pt>
                <c:pt idx="805">
                  <c:v>631</c:v>
                </c:pt>
                <c:pt idx="806">
                  <c:v>620.5</c:v>
                </c:pt>
                <c:pt idx="807">
                  <c:v>626.20000000000005</c:v>
                </c:pt>
                <c:pt idx="808">
                  <c:v>616.88</c:v>
                </c:pt>
                <c:pt idx="809">
                  <c:v>606.57000000000005</c:v>
                </c:pt>
                <c:pt idx="810">
                  <c:v>602</c:v>
                </c:pt>
                <c:pt idx="811">
                  <c:v>659.59</c:v>
                </c:pt>
                <c:pt idx="812">
                  <c:v>683.85</c:v>
                </c:pt>
                <c:pt idx="813">
                  <c:v>671.32</c:v>
                </c:pt>
                <c:pt idx="814">
                  <c:v>670.9</c:v>
                </c:pt>
                <c:pt idx="815">
                  <c:v>659.09</c:v>
                </c:pt>
                <c:pt idx="816">
                  <c:v>673.95</c:v>
                </c:pt>
                <c:pt idx="817">
                  <c:v>679.75</c:v>
                </c:pt>
                <c:pt idx="818">
                  <c:v>703.07</c:v>
                </c:pt>
                <c:pt idx="819">
                  <c:v>713.23</c:v>
                </c:pt>
                <c:pt idx="820">
                  <c:v>717.93</c:v>
                </c:pt>
                <c:pt idx="821">
                  <c:v>709.92</c:v>
                </c:pt>
                <c:pt idx="822">
                  <c:v>710.66</c:v>
                </c:pt>
                <c:pt idx="823">
                  <c:v>695.27</c:v>
                </c:pt>
                <c:pt idx="824">
                  <c:v>697.45</c:v>
                </c:pt>
                <c:pt idx="825">
                  <c:v>698.52</c:v>
                </c:pt>
                <c:pt idx="826">
                  <c:v>702.8</c:v>
                </c:pt>
                <c:pt idx="827">
                  <c:v>696.75</c:v>
                </c:pt>
                <c:pt idx="828">
                  <c:v>704.2</c:v>
                </c:pt>
                <c:pt idx="829">
                  <c:v>708.35</c:v>
                </c:pt>
                <c:pt idx="830">
                  <c:v>714.91</c:v>
                </c:pt>
                <c:pt idx="831">
                  <c:v>712.24</c:v>
                </c:pt>
                <c:pt idx="832">
                  <c:v>722.79</c:v>
                </c:pt>
                <c:pt idx="833">
                  <c:v>719.44</c:v>
                </c:pt>
                <c:pt idx="834">
                  <c:v>728.24</c:v>
                </c:pt>
                <c:pt idx="835">
                  <c:v>725.54</c:v>
                </c:pt>
                <c:pt idx="836">
                  <c:v>726.73</c:v>
                </c:pt>
                <c:pt idx="837">
                  <c:v>723.74</c:v>
                </c:pt>
                <c:pt idx="838">
                  <c:v>726.64</c:v>
                </c:pt>
                <c:pt idx="839">
                  <c:v>727.65</c:v>
                </c:pt>
                <c:pt idx="840">
                  <c:v>717.91</c:v>
                </c:pt>
                <c:pt idx="841">
                  <c:v>715.24</c:v>
                </c:pt>
                <c:pt idx="842">
                  <c:v>719.3</c:v>
                </c:pt>
                <c:pt idx="843">
                  <c:v>714.26</c:v>
                </c:pt>
                <c:pt idx="844">
                  <c:v>717.51</c:v>
                </c:pt>
                <c:pt idx="845">
                  <c:v>706.39</c:v>
                </c:pt>
                <c:pt idx="846">
                  <c:v>714.01</c:v>
                </c:pt>
                <c:pt idx="847">
                  <c:v>715.82</c:v>
                </c:pt>
                <c:pt idx="848">
                  <c:v>710.6</c:v>
                </c:pt>
                <c:pt idx="849">
                  <c:v>722.08</c:v>
                </c:pt>
                <c:pt idx="850">
                  <c:v>698.96</c:v>
                </c:pt>
                <c:pt idx="851">
                  <c:v>691.36</c:v>
                </c:pt>
                <c:pt idx="852">
                  <c:v>707.95</c:v>
                </c:pt>
                <c:pt idx="853">
                  <c:v>715.6</c:v>
                </c:pt>
                <c:pt idx="854">
                  <c:v>715.62</c:v>
                </c:pt>
                <c:pt idx="855">
                  <c:v>725.68</c:v>
                </c:pt>
                <c:pt idx="856">
                  <c:v>728.1</c:v>
                </c:pt>
                <c:pt idx="857">
                  <c:v>737.61</c:v>
                </c:pt>
                <c:pt idx="858">
                  <c:v>736.57</c:v>
                </c:pt>
                <c:pt idx="859">
                  <c:v>745.81</c:v>
                </c:pt>
                <c:pt idx="860">
                  <c:v>753.78</c:v>
                </c:pt>
                <c:pt idx="861">
                  <c:v>748.21</c:v>
                </c:pt>
                <c:pt idx="862">
                  <c:v>742.63</c:v>
                </c:pt>
                <c:pt idx="863">
                  <c:v>741.2</c:v>
                </c:pt>
                <c:pt idx="864">
                  <c:v>735.44</c:v>
                </c:pt>
                <c:pt idx="865">
                  <c:v>736.07</c:v>
                </c:pt>
                <c:pt idx="866">
                  <c:v>739.95</c:v>
                </c:pt>
                <c:pt idx="867">
                  <c:v>745.72</c:v>
                </c:pt>
                <c:pt idx="868">
                  <c:v>744.43</c:v>
                </c:pt>
                <c:pt idx="869">
                  <c:v>744.86</c:v>
                </c:pt>
                <c:pt idx="870">
                  <c:v>739.61</c:v>
                </c:pt>
                <c:pt idx="871">
                  <c:v>735.59</c:v>
                </c:pt>
                <c:pt idx="872">
                  <c:v>736.67</c:v>
                </c:pt>
                <c:pt idx="873">
                  <c:v>752.61</c:v>
                </c:pt>
                <c:pt idx="874">
                  <c:v>758.81</c:v>
                </c:pt>
                <c:pt idx="875">
                  <c:v>767.74</c:v>
                </c:pt>
                <c:pt idx="876">
                  <c:v>760.58</c:v>
                </c:pt>
                <c:pt idx="877">
                  <c:v>754.64</c:v>
                </c:pt>
                <c:pt idx="878">
                  <c:v>760.77</c:v>
                </c:pt>
                <c:pt idx="879">
                  <c:v>765.98</c:v>
                </c:pt>
                <c:pt idx="880">
                  <c:v>766.56</c:v>
                </c:pt>
                <c:pt idx="881">
                  <c:v>768.31</c:v>
                </c:pt>
                <c:pt idx="882">
                  <c:v>768.56</c:v>
                </c:pt>
                <c:pt idx="883">
                  <c:v>771.24</c:v>
                </c:pt>
                <c:pt idx="884">
                  <c:v>772.56</c:v>
                </c:pt>
                <c:pt idx="885">
                  <c:v>768.49</c:v>
                </c:pt>
                <c:pt idx="886">
                  <c:v>764.04</c:v>
                </c:pt>
                <c:pt idx="887">
                  <c:v>764.63</c:v>
                </c:pt>
                <c:pt idx="888">
                  <c:v>764.46</c:v>
                </c:pt>
                <c:pt idx="889">
                  <c:v>757.31</c:v>
                </c:pt>
                <c:pt idx="890">
                  <c:v>759.48</c:v>
                </c:pt>
                <c:pt idx="891">
                  <c:v>762.45</c:v>
                </c:pt>
                <c:pt idx="892">
                  <c:v>757.25</c:v>
                </c:pt>
                <c:pt idx="893">
                  <c:v>759.22</c:v>
                </c:pt>
                <c:pt idx="894">
                  <c:v>769</c:v>
                </c:pt>
                <c:pt idx="895">
                  <c:v>771.29</c:v>
                </c:pt>
                <c:pt idx="896">
                  <c:v>767.58</c:v>
                </c:pt>
                <c:pt idx="897">
                  <c:v>769.16</c:v>
                </c:pt>
                <c:pt idx="898">
                  <c:v>770.62</c:v>
                </c:pt>
                <c:pt idx="899">
                  <c:v>772.44</c:v>
                </c:pt>
                <c:pt idx="900">
                  <c:v>788.87</c:v>
                </c:pt>
                <c:pt idx="901">
                  <c:v>784.48</c:v>
                </c:pt>
                <c:pt idx="902">
                  <c:v>784.06</c:v>
                </c:pt>
                <c:pt idx="903">
                  <c:v>760.14</c:v>
                </c:pt>
                <c:pt idx="904">
                  <c:v>771.49</c:v>
                </c:pt>
                <c:pt idx="905">
                  <c:v>761.01</c:v>
                </c:pt>
                <c:pt idx="906">
                  <c:v>761.09</c:v>
                </c:pt>
                <c:pt idx="907">
                  <c:v>769.69</c:v>
                </c:pt>
                <c:pt idx="908">
                  <c:v>778.52</c:v>
                </c:pt>
                <c:pt idx="909">
                  <c:v>775.1</c:v>
                </c:pt>
                <c:pt idx="910">
                  <c:v>780.22</c:v>
                </c:pt>
                <c:pt idx="911">
                  <c:v>789.74</c:v>
                </c:pt>
                <c:pt idx="912">
                  <c:v>804.7</c:v>
                </c:pt>
                <c:pt idx="913">
                  <c:v>805.75</c:v>
                </c:pt>
                <c:pt idx="914">
                  <c:v>799.16</c:v>
                </c:pt>
                <c:pt idx="915">
                  <c:v>816.11</c:v>
                </c:pt>
                <c:pt idx="916">
                  <c:v>828.72</c:v>
                </c:pt>
                <c:pt idx="917">
                  <c:v>829.05</c:v>
                </c:pt>
                <c:pt idx="918">
                  <c:v>837.31</c:v>
                </c:pt>
                <c:pt idx="919">
                  <c:v>836.74</c:v>
                </c:pt>
                <c:pt idx="920">
                  <c:v>834.03</c:v>
                </c:pt>
                <c:pt idx="921">
                  <c:v>844.36</c:v>
                </c:pt>
                <c:pt idx="922">
                  <c:v>841.66</c:v>
                </c:pt>
                <c:pt idx="923">
                  <c:v>839.43</c:v>
                </c:pt>
                <c:pt idx="924">
                  <c:v>841.71</c:v>
                </c:pt>
                <c:pt idx="925">
                  <c:v>831</c:v>
                </c:pt>
                <c:pt idx="926">
                  <c:v>834.09</c:v>
                </c:pt>
                <c:pt idx="927">
                  <c:v>829.28</c:v>
                </c:pt>
                <c:pt idx="928">
                  <c:v>822.96</c:v>
                </c:pt>
                <c:pt idx="929">
                  <c:v>812.95</c:v>
                </c:pt>
                <c:pt idx="930">
                  <c:v>817.65</c:v>
                </c:pt>
                <c:pt idx="931">
                  <c:v>817.69</c:v>
                </c:pt>
                <c:pt idx="932">
                  <c:v>810.32</c:v>
                </c:pt>
                <c:pt idx="933">
                  <c:v>818.99</c:v>
                </c:pt>
                <c:pt idx="934">
                  <c:v>838.09</c:v>
                </c:pt>
                <c:pt idx="935">
                  <c:v>835.18</c:v>
                </c:pt>
                <c:pt idx="936">
                  <c:v>822.59</c:v>
                </c:pt>
                <c:pt idx="937">
                  <c:v>818.36</c:v>
                </c:pt>
                <c:pt idx="938">
                  <c:v>776.32</c:v>
                </c:pt>
                <c:pt idx="939">
                  <c:v>789.82</c:v>
                </c:pt>
                <c:pt idx="940">
                  <c:v>785.41</c:v>
                </c:pt>
                <c:pt idx="941">
                  <c:v>765.56</c:v>
                </c:pt>
                <c:pt idx="942">
                  <c:v>767.03</c:v>
                </c:pt>
                <c:pt idx="943">
                  <c:v>755.05</c:v>
                </c:pt>
                <c:pt idx="944">
                  <c:v>784.93</c:v>
                </c:pt>
                <c:pt idx="945">
                  <c:v>787.75</c:v>
                </c:pt>
                <c:pt idx="946">
                  <c:v>771.88</c:v>
                </c:pt>
                <c:pt idx="947">
                  <c:v>742.38</c:v>
                </c:pt>
                <c:pt idx="948">
                  <c:v>739.01</c:v>
                </c:pt>
                <c:pt idx="949">
                  <c:v>719.07</c:v>
                </c:pt>
                <c:pt idx="950">
                  <c:v>743.24</c:v>
                </c:pt>
                <c:pt idx="951">
                  <c:v>746.49</c:v>
                </c:pt>
                <c:pt idx="952">
                  <c:v>756.4</c:v>
                </c:pt>
                <c:pt idx="953">
                  <c:v>760.16</c:v>
                </c:pt>
                <c:pt idx="954">
                  <c:v>780</c:v>
                </c:pt>
                <c:pt idx="955">
                  <c:v>785.33</c:v>
                </c:pt>
                <c:pt idx="956">
                  <c:v>780.12</c:v>
                </c:pt>
                <c:pt idx="957">
                  <c:v>780.37</c:v>
                </c:pt>
                <c:pt idx="958">
                  <c:v>766.77</c:v>
                </c:pt>
                <c:pt idx="959">
                  <c:v>762.52</c:v>
                </c:pt>
                <c:pt idx="960">
                  <c:v>750.57</c:v>
                </c:pt>
                <c:pt idx="961">
                  <c:v>743.65</c:v>
                </c:pt>
                <c:pt idx="962">
                  <c:v>740.34</c:v>
                </c:pt>
                <c:pt idx="963">
                  <c:v>759.36</c:v>
                </c:pt>
                <c:pt idx="964">
                  <c:v>764.72</c:v>
                </c:pt>
                <c:pt idx="965">
                  <c:v>770.42</c:v>
                </c:pt>
                <c:pt idx="966">
                  <c:v>767.33</c:v>
                </c:pt>
                <c:pt idx="967">
                  <c:v>768.66</c:v>
                </c:pt>
                <c:pt idx="968">
                  <c:v>760.12</c:v>
                </c:pt>
                <c:pt idx="969">
                  <c:v>774.34</c:v>
                </c:pt>
                <c:pt idx="970">
                  <c:v>768.82</c:v>
                </c:pt>
                <c:pt idx="971">
                  <c:v>761</c:v>
                </c:pt>
                <c:pt idx="972">
                  <c:v>757.77</c:v>
                </c:pt>
                <c:pt idx="973">
                  <c:v>766</c:v>
                </c:pt>
                <c:pt idx="974">
                  <c:v>771.22</c:v>
                </c:pt>
                <c:pt idx="975">
                  <c:v>770.6</c:v>
                </c:pt>
                <c:pt idx="976">
                  <c:v>766.34</c:v>
                </c:pt>
                <c:pt idx="977">
                  <c:v>760.59</c:v>
                </c:pt>
                <c:pt idx="978">
                  <c:v>771.4</c:v>
                </c:pt>
                <c:pt idx="979">
                  <c:v>772.13</c:v>
                </c:pt>
                <c:pt idx="980">
                  <c:v>765.15</c:v>
                </c:pt>
                <c:pt idx="981">
                  <c:v>749.87</c:v>
                </c:pt>
                <c:pt idx="982">
                  <c:v>753.67</c:v>
                </c:pt>
                <c:pt idx="983">
                  <c:v>757.18</c:v>
                </c:pt>
                <c:pt idx="984">
                  <c:v>780.45</c:v>
                </c:pt>
                <c:pt idx="985">
                  <c:v>795.99</c:v>
                </c:pt>
                <c:pt idx="986">
                  <c:v>796.92</c:v>
                </c:pt>
                <c:pt idx="987">
                  <c:v>795.9</c:v>
                </c:pt>
                <c:pt idx="988">
                  <c:v>799.02</c:v>
                </c:pt>
                <c:pt idx="989">
                  <c:v>813.64</c:v>
                </c:pt>
                <c:pt idx="990">
                  <c:v>817.14</c:v>
                </c:pt>
                <c:pt idx="991">
                  <c:v>809.72</c:v>
                </c:pt>
                <c:pt idx="992">
                  <c:v>807.48</c:v>
                </c:pt>
                <c:pt idx="993">
                  <c:v>809.04</c:v>
                </c:pt>
                <c:pt idx="994">
                  <c:v>808.33</c:v>
                </c:pt>
                <c:pt idx="995">
                  <c:v>817.88</c:v>
                </c:pt>
                <c:pt idx="996">
                  <c:v>822.44</c:v>
                </c:pt>
                <c:pt idx="997">
                  <c:v>836.52</c:v>
                </c:pt>
                <c:pt idx="998">
                  <c:v>839.15</c:v>
                </c:pt>
                <c:pt idx="999">
                  <c:v>835.77</c:v>
                </c:pt>
                <c:pt idx="1000">
                  <c:v>830.38</c:v>
                </c:pt>
                <c:pt idx="1001">
                  <c:v>823.48</c:v>
                </c:pt>
                <c:pt idx="1002">
                  <c:v>832.35</c:v>
                </c:pt>
                <c:pt idx="1003">
                  <c:v>839.95</c:v>
                </c:pt>
                <c:pt idx="1004">
                  <c:v>810.2</c:v>
                </c:pt>
                <c:pt idx="1005">
                  <c:v>807.64</c:v>
                </c:pt>
                <c:pt idx="1006">
                  <c:v>812.5</c:v>
                </c:pt>
                <c:pt idx="1007">
                  <c:v>819.71</c:v>
                </c:pt>
                <c:pt idx="1008">
                  <c:v>821.36</c:v>
                </c:pt>
                <c:pt idx="1009">
                  <c:v>827.46</c:v>
                </c:pt>
                <c:pt idx="1010">
                  <c:v>836.53</c:v>
                </c:pt>
                <c:pt idx="1011">
                  <c:v>836.39</c:v>
                </c:pt>
                <c:pt idx="1012">
                  <c:v>842.7</c:v>
                </c:pt>
                <c:pt idx="1013">
                  <c:v>844.14</c:v>
                </c:pt>
                <c:pt idx="1014">
                  <c:v>845.07</c:v>
                </c:pt>
                <c:pt idx="1015">
                  <c:v>856.44</c:v>
                </c:pt>
                <c:pt idx="1016">
                  <c:v>855.61</c:v>
                </c:pt>
                <c:pt idx="1017">
                  <c:v>852.19</c:v>
                </c:pt>
                <c:pt idx="1018">
                  <c:v>845.24</c:v>
                </c:pt>
                <c:pt idx="1019">
                  <c:v>848.64</c:v>
                </c:pt>
                <c:pt idx="1020">
                  <c:v>845.04</c:v>
                </c:pt>
                <c:pt idx="1021">
                  <c:v>853.08</c:v>
                </c:pt>
                <c:pt idx="1022">
                  <c:v>848.91</c:v>
                </c:pt>
                <c:pt idx="1023">
                  <c:v>849.88</c:v>
                </c:pt>
                <c:pt idx="1024">
                  <c:v>846.61</c:v>
                </c:pt>
                <c:pt idx="1025">
                  <c:v>846.02</c:v>
                </c:pt>
                <c:pt idx="1026">
                  <c:v>850.5</c:v>
                </c:pt>
                <c:pt idx="1027">
                  <c:v>853</c:v>
                </c:pt>
                <c:pt idx="1028">
                  <c:v>852.46</c:v>
                </c:pt>
                <c:pt idx="1029">
                  <c:v>854.59</c:v>
                </c:pt>
                <c:pt idx="1030">
                  <c:v>852.53</c:v>
                </c:pt>
                <c:pt idx="1031">
                  <c:v>852.97</c:v>
                </c:pt>
                <c:pt idx="1032">
                  <c:v>853.42</c:v>
                </c:pt>
                <c:pt idx="1033">
                  <c:v>852.31</c:v>
                </c:pt>
                <c:pt idx="1034">
                  <c:v>856.97</c:v>
                </c:pt>
                <c:pt idx="1035">
                  <c:v>843.2</c:v>
                </c:pt>
                <c:pt idx="1036">
                  <c:v>848.06</c:v>
                </c:pt>
                <c:pt idx="1037">
                  <c:v>847.38</c:v>
                </c:pt>
                <c:pt idx="1038">
                  <c:v>845.61</c:v>
                </c:pt>
                <c:pt idx="1039">
                  <c:v>846.82</c:v>
                </c:pt>
                <c:pt idx="1040">
                  <c:v>856</c:v>
                </c:pt>
                <c:pt idx="1041">
                  <c:v>874.32</c:v>
                </c:pt>
                <c:pt idx="1042">
                  <c:v>876.34</c:v>
                </c:pt>
                <c:pt idx="1043">
                  <c:v>886.54</c:v>
                </c:pt>
                <c:pt idx="1044">
                  <c:v>891.51</c:v>
                </c:pt>
                <c:pt idx="1045">
                  <c:v>906.83</c:v>
                </c:pt>
                <c:pt idx="1046">
                  <c:v>909.28</c:v>
                </c:pt>
                <c:pt idx="1047">
                  <c:v>898.28</c:v>
                </c:pt>
                <c:pt idx="1048">
                  <c:v>894.88</c:v>
                </c:pt>
                <c:pt idx="1049">
                  <c:v>907.04</c:v>
                </c:pt>
                <c:pt idx="1050">
                  <c:v>902.36</c:v>
                </c:pt>
                <c:pt idx="1051">
                  <c:v>896.23</c:v>
                </c:pt>
                <c:pt idx="1052">
                  <c:v>884.67</c:v>
                </c:pt>
                <c:pt idx="1053">
                  <c:v>901.99</c:v>
                </c:pt>
                <c:pt idx="1054">
                  <c:v>903.78</c:v>
                </c:pt>
                <c:pt idx="1055">
                  <c:v>899.2</c:v>
                </c:pt>
                <c:pt idx="1056">
                  <c:v>902.06</c:v>
                </c:pt>
                <c:pt idx="1057">
                  <c:v>898.53</c:v>
                </c:pt>
                <c:pt idx="1058">
                  <c:v>907.41</c:v>
                </c:pt>
                <c:pt idx="1059">
                  <c:v>907.62</c:v>
                </c:pt>
                <c:pt idx="1060">
                  <c:v>909.29</c:v>
                </c:pt>
                <c:pt idx="1061">
                  <c:v>918.38</c:v>
                </c:pt>
                <c:pt idx="1062">
                  <c:v>924.99</c:v>
                </c:pt>
                <c:pt idx="1063">
                  <c:v>948.23</c:v>
                </c:pt>
                <c:pt idx="1064">
                  <c:v>946.94</c:v>
                </c:pt>
                <c:pt idx="1065">
                  <c:v>941.03</c:v>
                </c:pt>
                <c:pt idx="1066">
                  <c:v>937.53</c:v>
                </c:pt>
                <c:pt idx="1067">
                  <c:v>934.15</c:v>
                </c:pt>
                <c:pt idx="1068">
                  <c:v>949.04</c:v>
                </c:pt>
                <c:pt idx="1069">
                  <c:v>952.82</c:v>
                </c:pt>
                <c:pt idx="1070">
                  <c:v>948.95</c:v>
                </c:pt>
                <c:pt idx="1071">
                  <c:v>947.62</c:v>
                </c:pt>
                <c:pt idx="1072">
                  <c:v>961.35</c:v>
                </c:pt>
                <c:pt idx="1073">
                  <c:v>957.97</c:v>
                </c:pt>
                <c:pt idx="1074">
                  <c:v>966.07</c:v>
                </c:pt>
                <c:pt idx="1075">
                  <c:v>944.76</c:v>
                </c:pt>
                <c:pt idx="1076">
                  <c:v>958.49</c:v>
                </c:pt>
                <c:pt idx="1077">
                  <c:v>959.84</c:v>
                </c:pt>
                <c:pt idx="1078">
                  <c:v>970.67</c:v>
                </c:pt>
                <c:pt idx="1079">
                  <c:v>971.54</c:v>
                </c:pt>
                <c:pt idx="1080">
                  <c:v>980.35</c:v>
                </c:pt>
                <c:pt idx="1081">
                  <c:v>993.38</c:v>
                </c:pt>
                <c:pt idx="1082">
                  <c:v>995.78</c:v>
                </c:pt>
                <c:pt idx="1083">
                  <c:v>996.7</c:v>
                </c:pt>
                <c:pt idx="1084">
                  <c:v>994.62</c:v>
                </c:pt>
                <c:pt idx="1085">
                  <c:v>995.95</c:v>
                </c:pt>
                <c:pt idx="1086">
                  <c:v>1006.73</c:v>
                </c:pt>
                <c:pt idx="1087">
                  <c:v>1011.34</c:v>
                </c:pt>
                <c:pt idx="1088">
                  <c:v>1003</c:v>
                </c:pt>
                <c:pt idx="1089">
                  <c:v>1010.07</c:v>
                </c:pt>
                <c:pt idx="1090">
                  <c:v>1010.27</c:v>
                </c:pt>
                <c:pt idx="1091">
                  <c:v>978.31</c:v>
                </c:pt>
                <c:pt idx="1092">
                  <c:v>964.91</c:v>
                </c:pt>
                <c:pt idx="1093">
                  <c:v>980.79</c:v>
                </c:pt>
                <c:pt idx="1094">
                  <c:v>976.47</c:v>
                </c:pt>
                <c:pt idx="1095">
                  <c:v>964.17</c:v>
                </c:pt>
                <c:pt idx="1096">
                  <c:v>987.71</c:v>
                </c:pt>
                <c:pt idx="1097">
                  <c:v>995.17</c:v>
                </c:pt>
                <c:pt idx="1098">
                  <c:v>992.59</c:v>
                </c:pt>
                <c:pt idx="1099">
                  <c:v>1002.23</c:v>
                </c:pt>
                <c:pt idx="1100">
                  <c:v>1001.3</c:v>
                </c:pt>
                <c:pt idx="1101">
                  <c:v>1003.74</c:v>
                </c:pt>
                <c:pt idx="1102">
                  <c:v>993.98</c:v>
                </c:pt>
                <c:pt idx="1103">
                  <c:v>976.78</c:v>
                </c:pt>
                <c:pt idx="1104">
                  <c:v>990.33</c:v>
                </c:pt>
                <c:pt idx="1105">
                  <c:v>975.93</c:v>
                </c:pt>
                <c:pt idx="1106">
                  <c:v>968</c:v>
                </c:pt>
                <c:pt idx="1107">
                  <c:v>953.66</c:v>
                </c:pt>
                <c:pt idx="1108">
                  <c:v>971.4</c:v>
                </c:pt>
                <c:pt idx="1109">
                  <c:v>965.14</c:v>
                </c:pt>
                <c:pt idx="1110">
                  <c:v>978.76</c:v>
                </c:pt>
                <c:pt idx="1111">
                  <c:v>996.47</c:v>
                </c:pt>
                <c:pt idx="1112">
                  <c:v>994.13</c:v>
                </c:pt>
                <c:pt idx="1113">
                  <c:v>1006.51</c:v>
                </c:pt>
                <c:pt idx="1114">
                  <c:v>1000.63</c:v>
                </c:pt>
                <c:pt idx="1115">
                  <c:v>1001.81</c:v>
                </c:pt>
                <c:pt idx="1116">
                  <c:v>1010.04</c:v>
                </c:pt>
                <c:pt idx="1117">
                  <c:v>1024.45</c:v>
                </c:pt>
                <c:pt idx="1118">
                  <c:v>1026.8699999999999</c:v>
                </c:pt>
                <c:pt idx="1119">
                  <c:v>1028.7</c:v>
                </c:pt>
                <c:pt idx="1120">
                  <c:v>1025.67</c:v>
                </c:pt>
                <c:pt idx="1121">
                  <c:v>1038.95</c:v>
                </c:pt>
                <c:pt idx="1122">
                  <c:v>1039.8699999999999</c:v>
                </c:pt>
                <c:pt idx="1123">
                  <c:v>1052.8</c:v>
                </c:pt>
                <c:pt idx="1124">
                  <c:v>1046</c:v>
                </c:pt>
                <c:pt idx="1125">
                  <c:v>1020.04</c:v>
                </c:pt>
                <c:pt idx="1126">
                  <c:v>987.78</c:v>
                </c:pt>
                <c:pt idx="1127">
                  <c:v>992.27</c:v>
                </c:pt>
                <c:pt idx="1128">
                  <c:v>995.89</c:v>
                </c:pt>
                <c:pt idx="1129">
                  <c:v>986.92</c:v>
                </c:pt>
                <c:pt idx="1130">
                  <c:v>987.58</c:v>
                </c:pt>
                <c:pt idx="1131">
                  <c:v>992.27</c:v>
                </c:pt>
                <c:pt idx="1132">
                  <c:v>989.84</c:v>
                </c:pt>
                <c:pt idx="1133">
                  <c:v>982.01</c:v>
                </c:pt>
                <c:pt idx="1134">
                  <c:v>956.92</c:v>
                </c:pt>
                <c:pt idx="1135">
                  <c:v>967.99</c:v>
                </c:pt>
                <c:pt idx="1136">
                  <c:v>983.3</c:v>
                </c:pt>
                <c:pt idx="1137">
                  <c:v>982.74</c:v>
                </c:pt>
                <c:pt idx="1138">
                  <c:v>978.18</c:v>
                </c:pt>
                <c:pt idx="1139">
                  <c:v>960.57</c:v>
                </c:pt>
                <c:pt idx="1140">
                  <c:v>958.47</c:v>
                </c:pt>
                <c:pt idx="1141">
                  <c:v>953.29</c:v>
                </c:pt>
                <c:pt idx="1142">
                  <c:v>966.9</c:v>
                </c:pt>
                <c:pt idx="1143">
                  <c:v>958</c:v>
                </c:pt>
                <c:pt idx="1144">
                  <c:v>952.45</c:v>
                </c:pt>
                <c:pt idx="1145">
                  <c:v>945.26</c:v>
                </c:pt>
                <c:pt idx="1146">
                  <c:v>946.02</c:v>
                </c:pt>
                <c:pt idx="1147">
                  <c:v>954.06</c:v>
                </c:pt>
                <c:pt idx="1148">
                  <c:v>967.59</c:v>
                </c:pt>
                <c:pt idx="1149">
                  <c:v>980.6</c:v>
                </c:pt>
                <c:pt idx="1150">
                  <c:v>978.25</c:v>
                </c:pt>
                <c:pt idx="1151">
                  <c:v>965.27</c:v>
                </c:pt>
                <c:pt idx="1152">
                  <c:v>967.8</c:v>
                </c:pt>
                <c:pt idx="1153">
                  <c:v>979.47</c:v>
                </c:pt>
                <c:pt idx="1154">
                  <c:v>965.9</c:v>
                </c:pt>
                <c:pt idx="1155">
                  <c:v>977.96</c:v>
                </c:pt>
                <c:pt idx="1156">
                  <c:v>982.58</c:v>
                </c:pt>
                <c:pt idx="1157">
                  <c:v>999.6</c:v>
                </c:pt>
                <c:pt idx="1158">
                  <c:v>992.21</c:v>
                </c:pt>
                <c:pt idx="1159">
                  <c:v>986.79</c:v>
                </c:pt>
                <c:pt idx="1160">
                  <c:v>974.19</c:v>
                </c:pt>
                <c:pt idx="1161">
                  <c:v>969.86</c:v>
                </c:pt>
                <c:pt idx="1162">
                  <c:v>973.21</c:v>
                </c:pt>
                <c:pt idx="1163">
                  <c:v>964.65</c:v>
                </c:pt>
                <c:pt idx="1164">
                  <c:v>955.1</c:v>
                </c:pt>
                <c:pt idx="1165">
                  <c:v>939.79</c:v>
                </c:pt>
                <c:pt idx="1166">
                  <c:v>938.6</c:v>
                </c:pt>
                <c:pt idx="1167">
                  <c:v>950.87</c:v>
                </c:pt>
                <c:pt idx="1168">
                  <c:v>956.4</c:v>
                </c:pt>
                <c:pt idx="1169">
                  <c:v>961.35</c:v>
                </c:pt>
                <c:pt idx="1170">
                  <c:v>959.19</c:v>
                </c:pt>
                <c:pt idx="1171">
                  <c:v>957.1</c:v>
                </c:pt>
                <c:pt idx="1172">
                  <c:v>965.45</c:v>
                </c:pt>
                <c:pt idx="1173">
                  <c:v>980.85</c:v>
                </c:pt>
                <c:pt idx="1174">
                  <c:v>989.58</c:v>
                </c:pt>
                <c:pt idx="1175">
                  <c:v>990.99</c:v>
                </c:pt>
                <c:pt idx="1176">
                  <c:v>987.2</c:v>
                </c:pt>
                <c:pt idx="1177">
                  <c:v>995</c:v>
                </c:pt>
                <c:pt idx="1178">
                  <c:v>1000.93</c:v>
                </c:pt>
                <c:pt idx="1179">
                  <c:v>1002.94</c:v>
                </c:pt>
                <c:pt idx="1180">
                  <c:v>1006.34</c:v>
                </c:pt>
                <c:pt idx="1181">
                  <c:v>1009.13</c:v>
                </c:pt>
                <c:pt idx="1182">
                  <c:v>997</c:v>
                </c:pt>
                <c:pt idx="1183">
                  <c:v>986.61</c:v>
                </c:pt>
                <c:pt idx="1184">
                  <c:v>982.91</c:v>
                </c:pt>
                <c:pt idx="1185">
                  <c:v>966.3</c:v>
                </c:pt>
                <c:pt idx="1186">
                  <c:v>975.9</c:v>
                </c:pt>
                <c:pt idx="1187">
                  <c:v>972.91</c:v>
                </c:pt>
                <c:pt idx="1188">
                  <c:v>972.43</c:v>
                </c:pt>
                <c:pt idx="1189">
                  <c:v>1100.95</c:v>
                </c:pt>
                <c:pt idx="1190">
                  <c:v>1110.8499999999999</c:v>
                </c:pt>
                <c:pt idx="1191">
                  <c:v>1105.28</c:v>
                </c:pt>
                <c:pt idx="1192">
                  <c:v>1103.68</c:v>
                </c:pt>
                <c:pt idx="1193">
                  <c:v>1094.22</c:v>
                </c:pt>
                <c:pt idx="1194">
                  <c:v>1111.5999999999999</c:v>
                </c:pt>
                <c:pt idx="1195">
                  <c:v>1120.6600000000001</c:v>
                </c:pt>
                <c:pt idx="1196">
                  <c:v>1123.17</c:v>
                </c:pt>
                <c:pt idx="1197">
                  <c:v>1132.8800000000001</c:v>
                </c:pt>
                <c:pt idx="1198">
                  <c:v>1129.1300000000001</c:v>
                </c:pt>
                <c:pt idx="1199">
                  <c:v>1125.3499999999999</c:v>
                </c:pt>
                <c:pt idx="1200">
                  <c:v>1129.17</c:v>
                </c:pt>
                <c:pt idx="1201">
                  <c:v>1136.8399999999999</c:v>
                </c:pt>
                <c:pt idx="1202">
                  <c:v>1126.69</c:v>
                </c:pt>
                <c:pt idx="1203">
                  <c:v>1137.29</c:v>
                </c:pt>
                <c:pt idx="1204">
                  <c:v>1129.8800000000001</c:v>
                </c:pt>
                <c:pt idx="1205">
                  <c:v>1126.31</c:v>
                </c:pt>
                <c:pt idx="1206">
                  <c:v>1139.49</c:v>
                </c:pt>
                <c:pt idx="1207">
                  <c:v>1156.1600000000001</c:v>
                </c:pt>
                <c:pt idx="1208">
                  <c:v>1186</c:v>
                </c:pt>
                <c:pt idx="1209">
                  <c:v>1195.83</c:v>
                </c:pt>
                <c:pt idx="1210">
                  <c:v>1193.5999999999999</c:v>
                </c:pt>
                <c:pt idx="1211">
                  <c:v>1161.27</c:v>
                </c:pt>
                <c:pt idx="1212">
                  <c:v>1176.75</c:v>
                </c:pt>
                <c:pt idx="1213">
                  <c:v>1162.3499999999999</c:v>
                </c:pt>
                <c:pt idx="1214">
                  <c:v>1133.95</c:v>
                </c:pt>
                <c:pt idx="1215">
                  <c:v>1141.57</c:v>
                </c:pt>
                <c:pt idx="1216">
                  <c:v>1152.3499999999999</c:v>
                </c:pt>
                <c:pt idx="1217">
                  <c:v>1159.79</c:v>
                </c:pt>
                <c:pt idx="1218">
                  <c:v>1162</c:v>
                </c:pt>
                <c:pt idx="1219">
                  <c:v>1168.92</c:v>
                </c:pt>
                <c:pt idx="1220">
                  <c:v>1165.08</c:v>
                </c:pt>
                <c:pt idx="1221">
                  <c:v>1164.1300000000001</c:v>
                </c:pt>
                <c:pt idx="1222">
                  <c:v>1174.26</c:v>
                </c:pt>
                <c:pt idx="1223">
                  <c:v>1179.1400000000001</c:v>
                </c:pt>
                <c:pt idx="1224">
                  <c:v>1190.58</c:v>
                </c:pt>
                <c:pt idx="1225">
                  <c:v>1187.3800000000001</c:v>
                </c:pt>
                <c:pt idx="1226">
                  <c:v>1177.6199999999999</c:v>
                </c:pt>
                <c:pt idx="1227">
                  <c:v>1174.76</c:v>
                </c:pt>
                <c:pt idx="1228">
                  <c:v>1168.3599999999999</c:v>
                </c:pt>
                <c:pt idx="1229">
                  <c:v>1176.76</c:v>
                </c:pt>
                <c:pt idx="1230">
                  <c:v>1182.26</c:v>
                </c:pt>
                <c:pt idx="1231">
                  <c:v>1186.0999999999999</c:v>
                </c:pt>
                <c:pt idx="1232">
                  <c:v>1169.47</c:v>
                </c:pt>
                <c:pt idx="1233">
                  <c:v>1189.01</c:v>
                </c:pt>
                <c:pt idx="1234">
                  <c:v>1204.2</c:v>
                </c:pt>
                <c:pt idx="1235">
                  <c:v>1209.5899999999999</c:v>
                </c:pt>
                <c:pt idx="1236">
                  <c:v>1229.1400000000001</c:v>
                </c:pt>
                <c:pt idx="1237">
                  <c:v>1246.8699999999999</c:v>
                </c:pt>
                <c:pt idx="1238">
                  <c:v>1252.7</c:v>
                </c:pt>
                <c:pt idx="1239">
                  <c:v>1254.33</c:v>
                </c:pt>
                <c:pt idx="1240">
                  <c:v>1276.68</c:v>
                </c:pt>
                <c:pt idx="1241">
                  <c:v>1305.2</c:v>
                </c:pt>
                <c:pt idx="1242">
                  <c:v>1304.8599999999999</c:v>
                </c:pt>
                <c:pt idx="1243">
                  <c:v>1295</c:v>
                </c:pt>
                <c:pt idx="1244">
                  <c:v>1293.32</c:v>
                </c:pt>
                <c:pt idx="1245">
                  <c:v>1294.58</c:v>
                </c:pt>
                <c:pt idx="1246">
                  <c:v>1327.31</c:v>
                </c:pt>
                <c:pt idx="1247">
                  <c:v>1362.54</c:v>
                </c:pt>
                <c:pt idx="1248">
                  <c:v>1357.51</c:v>
                </c:pt>
                <c:pt idx="1249">
                  <c:v>1377.95</c:v>
                </c:pt>
                <c:pt idx="1250">
                  <c:v>1402.05</c:v>
                </c:pt>
                <c:pt idx="1251">
                  <c:v>1417.68</c:v>
                </c:pt>
                <c:pt idx="1252">
                  <c:v>1437.82</c:v>
                </c:pt>
                <c:pt idx="1253">
                  <c:v>1450.89</c:v>
                </c:pt>
                <c:pt idx="1254">
                  <c:v>1390</c:v>
                </c:pt>
                <c:pt idx="1255">
                  <c:v>1429.95</c:v>
                </c:pt>
                <c:pt idx="1256">
                  <c:v>1390</c:v>
                </c:pt>
                <c:pt idx="1257">
                  <c:v>1442.84</c:v>
                </c:pt>
                <c:pt idx="1258">
                  <c:v>1416.78</c:v>
                </c:pt>
              </c:numCache>
            </c:numRef>
          </c:val>
          <c:extLst>
            <c:ext xmlns:c16="http://schemas.microsoft.com/office/drawing/2014/chart" uri="{C3380CC4-5D6E-409C-BE32-E72D297353CC}">
              <c16:uniqueId val="{00000003-181C-4EC0-A900-93F6685151F3}"/>
            </c:ext>
          </c:extLst>
        </c:ser>
        <c:dLbls>
          <c:showLegendKey val="0"/>
          <c:showVal val="0"/>
          <c:showCatName val="0"/>
          <c:showSerName val="0"/>
          <c:showPercent val="0"/>
          <c:showBubbleSize val="0"/>
        </c:dLbls>
        <c:axId val="1034469039"/>
        <c:axId val="613980415"/>
      </c:areaChart>
      <c:dateAx>
        <c:axId val="103446903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980415"/>
        <c:crosses val="autoZero"/>
        <c:auto val="1"/>
        <c:lblOffset val="100"/>
        <c:baseTimeUnit val="days"/>
      </c:dateAx>
      <c:valAx>
        <c:axId val="613980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469039"/>
        <c:crosses val="autoZero"/>
        <c:crossBetween val="midCat"/>
      </c:valAx>
      <c:spPr>
        <a:noFill/>
        <a:ln>
          <a:noFill/>
        </a:ln>
        <a:effectLst/>
      </c:spPr>
    </c:plotArea>
    <c:legend>
      <c:legendPos val="t"/>
      <c:layout>
        <c:manualLayout>
          <c:xMode val="edge"/>
          <c:yMode val="edge"/>
          <c:x val="0.44351333071701138"/>
          <c:y val="8.245354330708661E-2"/>
          <c:w val="0.5064221347331583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Price</a:t>
            </a:r>
            <a:r>
              <a:rPr lang="en-IN" b="1" baseline="0"/>
              <a:t> Estimations</a:t>
            </a:r>
            <a:endParaRPr lang="en-IN" b="1"/>
          </a:p>
        </c:rich>
      </c:tx>
      <c:layout>
        <c:manualLayout>
          <c:xMode val="edge"/>
          <c:yMode val="edge"/>
          <c:x val="0.10143502895471397"/>
          <c:y val="0.1653261840929401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Series1</c:v>
          </c:tx>
          <c:spPr>
            <a:solidFill>
              <a:schemeClr val="accent1"/>
            </a:solidFill>
            <a:ln>
              <a:noFill/>
            </a:ln>
            <a:effectLst/>
          </c:spPr>
          <c:invertIfNegative val="0"/>
          <c:dPt>
            <c:idx val="1"/>
            <c:invertIfNegative val="0"/>
            <c:bubble3D val="0"/>
            <c:spPr>
              <a:solidFill>
                <a:schemeClr val="accent3"/>
              </a:solidFill>
              <a:ln>
                <a:noFill/>
              </a:ln>
              <a:effectLst/>
            </c:spPr>
            <c:extLst>
              <c:ext xmlns:c16="http://schemas.microsoft.com/office/drawing/2014/chart" uri="{C3380CC4-5D6E-409C-BE32-E72D297353CC}">
                <c16:uniqueId val="{00000006-9429-4ED4-8477-36C77C5C1BBA}"/>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7-9429-4ED4-8477-36C77C5C1BBA}"/>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8-9429-4ED4-8477-36C77C5C1BBA}"/>
              </c:ext>
            </c:extLst>
          </c:dPt>
          <c:dLbls>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4"/>
              <c:pt idx="0">
                <c:v>1</c:v>
              </c:pt>
              <c:pt idx="1">
                <c:v>2</c:v>
              </c:pt>
              <c:pt idx="2">
                <c:v>3</c:v>
              </c:pt>
              <c:pt idx="3">
                <c:v>4</c:v>
              </c:pt>
            </c:numLit>
          </c:cat>
          <c:val>
            <c:numLit>
              <c:formatCode>General</c:formatCode>
              <c:ptCount val="4"/>
              <c:pt idx="0">
                <c:v>241.19844004917653</c:v>
              </c:pt>
              <c:pt idx="1">
                <c:v>1518.8831794276737</c:v>
              </c:pt>
              <c:pt idx="2">
                <c:v>125.78877424026381</c:v>
              </c:pt>
              <c:pt idx="3">
                <c:v>2063.000038866151</c:v>
              </c:pt>
            </c:numLit>
          </c:val>
          <c:extLst>
            <c:ext xmlns:c16="http://schemas.microsoft.com/office/drawing/2014/chart" uri="{C3380CC4-5D6E-409C-BE32-E72D297353CC}">
              <c16:uniqueId val="{00000000-9429-4ED4-8477-36C77C5C1BBA}"/>
            </c:ext>
          </c:extLst>
        </c:ser>
        <c:ser>
          <c:idx val="1"/>
          <c:order val="1"/>
          <c:tx>
            <c:v>Series2</c:v>
          </c:tx>
          <c:spPr>
            <a:solidFill>
              <a:schemeClr val="accent1"/>
            </a:solidFill>
            <a:ln>
              <a:noFill/>
            </a:ln>
            <a:effectLst/>
          </c:spPr>
          <c:invertIfNegative val="0"/>
          <c:dPt>
            <c:idx val="1"/>
            <c:invertIfNegative val="0"/>
            <c:bubble3D val="0"/>
            <c:spPr>
              <a:solidFill>
                <a:schemeClr val="accent3"/>
              </a:solidFill>
              <a:ln>
                <a:noFill/>
              </a:ln>
              <a:effectLst/>
            </c:spPr>
            <c:extLst>
              <c:ext xmlns:c16="http://schemas.microsoft.com/office/drawing/2014/chart" uri="{C3380CC4-5D6E-409C-BE32-E72D297353CC}">
                <c16:uniqueId val="{00000002-9429-4ED4-8477-36C77C5C1BBA}"/>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4-9429-4ED4-8477-36C77C5C1BBA}"/>
              </c:ext>
            </c:extLst>
          </c:dPt>
          <c:dLbls>
            <c:dLbl>
              <c:idx val="0"/>
              <c:layout>
                <c:manualLayout>
                  <c:x val="5.5555555555555552E-2"/>
                  <c:y val="-1.85181539807524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29-4ED4-8477-36C77C5C1BBA}"/>
                </c:ext>
              </c:extLst>
            </c:dLbl>
            <c:dLbl>
              <c:idx val="1"/>
              <c:layout>
                <c:manualLayout>
                  <c:x val="2.2222222222222223E-2"/>
                  <c:y val="-6.018518518518527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429-4ED4-8477-36C77C5C1BBA}"/>
                </c:ext>
              </c:extLst>
            </c:dLbl>
            <c:dLbl>
              <c:idx val="2"/>
              <c:layout>
                <c:manualLayout>
                  <c:x val="4.2857142857142858E-2"/>
                  <c:y val="-2.34700555191993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429-4ED4-8477-36C77C5C1BBA}"/>
                </c:ext>
              </c:extLst>
            </c:dLbl>
            <c:dLbl>
              <c:idx val="3"/>
              <c:layout>
                <c:manualLayout>
                  <c:x val="3.3333333333333333E-2"/>
                  <c:y val="0.2175925925925926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429-4ED4-8477-36C77C5C1BBA}"/>
                </c:ext>
              </c:extLst>
            </c:dLbl>
            <c:numFmt formatCode="[$$-475]#,##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4"/>
              <c:pt idx="0">
                <c:v>1</c:v>
              </c:pt>
              <c:pt idx="1">
                <c:v>2</c:v>
              </c:pt>
              <c:pt idx="2">
                <c:v>3</c:v>
              </c:pt>
              <c:pt idx="3">
                <c:v>4</c:v>
              </c:pt>
            </c:numLit>
          </c:cat>
          <c:val>
            <c:numLit>
              <c:formatCode>General</c:formatCode>
              <c:ptCount val="4"/>
              <c:pt idx="0">
                <c:v>-6.084240049176536</c:v>
              </c:pt>
              <c:pt idx="1">
                <c:v>155.56682057232649</c:v>
              </c:pt>
              <c:pt idx="2">
                <c:v>-2.4887742402638118</c:v>
              </c:pt>
              <c:pt idx="3">
                <c:v>-319.25003886615116</c:v>
              </c:pt>
            </c:numLit>
          </c:val>
          <c:extLst>
            <c:ext xmlns:c16="http://schemas.microsoft.com/office/drawing/2014/chart" uri="{C3380CC4-5D6E-409C-BE32-E72D297353CC}">
              <c16:uniqueId val="{00000005-9429-4ED4-8477-36C77C5C1BBA}"/>
            </c:ext>
          </c:extLst>
        </c:ser>
        <c:dLbls>
          <c:dLblPos val="outEnd"/>
          <c:showLegendKey val="0"/>
          <c:showVal val="1"/>
          <c:showCatName val="0"/>
          <c:showSerName val="0"/>
          <c:showPercent val="0"/>
          <c:showBubbleSize val="0"/>
        </c:dLbls>
        <c:gapWidth val="100"/>
        <c:overlap val="-27"/>
        <c:axId val="1207802304"/>
        <c:axId val="1539779360"/>
      </c:barChart>
      <c:catAx>
        <c:axId val="1207802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779360"/>
        <c:crosses val="autoZero"/>
        <c:auto val="1"/>
        <c:lblAlgn val="ctr"/>
        <c:lblOffset val="100"/>
        <c:noMultiLvlLbl val="0"/>
      </c:catAx>
      <c:valAx>
        <c:axId val="15397793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80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[2.stock price dashboard.xlsx]Apple KPI!App_volume by year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a:t>
            </a:r>
            <a:r>
              <a:rPr lang="en-US" baseline="0"/>
              <a:t> of the Stocks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20603674540682"/>
          <c:y val="0.14856481481481484"/>
          <c:w val="0.84657174103237098"/>
          <c:h val="0.65246391076115473"/>
        </c:manualLayout>
      </c:layout>
      <c:barChart>
        <c:barDir val="col"/>
        <c:grouping val="clustered"/>
        <c:varyColors val="0"/>
        <c:ser>
          <c:idx val="0"/>
          <c:order val="0"/>
          <c:tx>
            <c:strRef>
              <c:f>'Apple KPI'!$C$16</c:f>
              <c:strCache>
                <c:ptCount val="1"/>
                <c:pt idx="0">
                  <c:v>Total</c:v>
                </c:pt>
              </c:strCache>
            </c:strRef>
          </c:tx>
          <c:spPr>
            <a:solidFill>
              <a:schemeClr val="accent1"/>
            </a:solidFill>
            <a:ln>
              <a:noFill/>
            </a:ln>
            <a:effectLst/>
          </c:spPr>
          <c:invertIfNegative val="0"/>
          <c:cat>
            <c:strRef>
              <c:f>'Apple KPI'!$B$17:$B$23</c:f>
              <c:strCache>
                <c:ptCount val="6"/>
                <c:pt idx="0">
                  <c:v>2013</c:v>
                </c:pt>
                <c:pt idx="1">
                  <c:v>2014</c:v>
                </c:pt>
                <c:pt idx="2">
                  <c:v>2015</c:v>
                </c:pt>
                <c:pt idx="3">
                  <c:v>2016</c:v>
                </c:pt>
                <c:pt idx="4">
                  <c:v>2017</c:v>
                </c:pt>
                <c:pt idx="5">
                  <c:v>2018</c:v>
                </c:pt>
              </c:strCache>
            </c:strRef>
          </c:cat>
          <c:val>
            <c:numRef>
              <c:f>'Apple KPI'!$C$17:$C$23</c:f>
              <c:numCache>
                <c:formatCode>General</c:formatCode>
                <c:ptCount val="6"/>
                <c:pt idx="0">
                  <c:v>21574452606</c:v>
                </c:pt>
                <c:pt idx="1">
                  <c:v>15934013092</c:v>
                </c:pt>
                <c:pt idx="2">
                  <c:v>13068421452</c:v>
                </c:pt>
                <c:pt idx="3">
                  <c:v>9686251480</c:v>
                </c:pt>
                <c:pt idx="4">
                  <c:v>6797072145</c:v>
                </c:pt>
                <c:pt idx="5">
                  <c:v>986094992</c:v>
                </c:pt>
              </c:numCache>
            </c:numRef>
          </c:val>
          <c:extLst>
            <c:ext xmlns:c16="http://schemas.microsoft.com/office/drawing/2014/chart" uri="{C3380CC4-5D6E-409C-BE32-E72D297353CC}">
              <c16:uniqueId val="{00000000-FFAE-4F63-80A5-2D2D3A8797BB}"/>
            </c:ext>
          </c:extLst>
        </c:ser>
        <c:dLbls>
          <c:showLegendKey val="0"/>
          <c:showVal val="0"/>
          <c:showCatName val="0"/>
          <c:showSerName val="0"/>
          <c:showPercent val="0"/>
          <c:showBubbleSize val="0"/>
        </c:dLbls>
        <c:gapWidth val="100"/>
        <c:overlap val="-27"/>
        <c:axId val="983340976"/>
        <c:axId val="983821952"/>
      </c:barChart>
      <c:catAx>
        <c:axId val="98334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821952"/>
        <c:crosses val="autoZero"/>
        <c:auto val="1"/>
        <c:lblAlgn val="ctr"/>
        <c:lblOffset val="100"/>
        <c:noMultiLvlLbl val="0"/>
      </c:catAx>
      <c:valAx>
        <c:axId val="983821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34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[2.stock price dashboard.xlsx]Apple KPI!App_closeprice line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Every</a:t>
            </a:r>
            <a:r>
              <a:rPr lang="en-US" baseline="0"/>
              <a:t>day Closing Price</a:t>
            </a:r>
            <a:endParaRPr lang="en-US"/>
          </a:p>
        </c:rich>
      </c:tx>
      <c:layout>
        <c:manualLayout>
          <c:xMode val="edge"/>
          <c:yMode val="edge"/>
          <c:x val="0.3643853100634703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792314158575429E-2"/>
          <c:y val="9.4584246556809276E-2"/>
          <c:w val="0.8824117418721289"/>
          <c:h val="0.62963263612666975"/>
        </c:manualLayout>
      </c:layout>
      <c:lineChart>
        <c:grouping val="standard"/>
        <c:varyColors val="0"/>
        <c:ser>
          <c:idx val="0"/>
          <c:order val="0"/>
          <c:tx>
            <c:strRef>
              <c:f>'Apple KPI'!$F$4</c:f>
              <c:strCache>
                <c:ptCount val="1"/>
                <c:pt idx="0">
                  <c:v>Total</c:v>
                </c:pt>
              </c:strCache>
            </c:strRef>
          </c:tx>
          <c:spPr>
            <a:ln w="28575" cap="rnd">
              <a:solidFill>
                <a:schemeClr val="accent1"/>
              </a:solidFill>
              <a:round/>
            </a:ln>
            <a:effectLst/>
          </c:spPr>
          <c:marker>
            <c:symbol val="none"/>
          </c:marker>
          <c:cat>
            <c:strRef>
              <c:f>'Apple KPI'!$E$5:$E$1264</c:f>
              <c:strCache>
                <c:ptCount val="1259"/>
                <c:pt idx="0">
                  <c:v>08-02-2013</c:v>
                </c:pt>
                <c:pt idx="1">
                  <c:v>11-02-2013</c:v>
                </c:pt>
                <c:pt idx="2">
                  <c:v>12-02-2013</c:v>
                </c:pt>
                <c:pt idx="3">
                  <c:v>13-02-2013</c:v>
                </c:pt>
                <c:pt idx="4">
                  <c:v>14-02-2013</c:v>
                </c:pt>
                <c:pt idx="5">
                  <c:v>15-02-2013</c:v>
                </c:pt>
                <c:pt idx="6">
                  <c:v>19-02-2013</c:v>
                </c:pt>
                <c:pt idx="7">
                  <c:v>20-02-2013</c:v>
                </c:pt>
                <c:pt idx="8">
                  <c:v>21-02-2013</c:v>
                </c:pt>
                <c:pt idx="9">
                  <c:v>22-02-2013</c:v>
                </c:pt>
                <c:pt idx="10">
                  <c:v>25-02-2013</c:v>
                </c:pt>
                <c:pt idx="11">
                  <c:v>26-02-2013</c:v>
                </c:pt>
                <c:pt idx="12">
                  <c:v>27-02-2013</c:v>
                </c:pt>
                <c:pt idx="13">
                  <c:v>28-02-2013</c:v>
                </c:pt>
                <c:pt idx="14">
                  <c:v>01-03-2013</c:v>
                </c:pt>
                <c:pt idx="15">
                  <c:v>04-03-2013</c:v>
                </c:pt>
                <c:pt idx="16">
                  <c:v>05-03-2013</c:v>
                </c:pt>
                <c:pt idx="17">
                  <c:v>06-03-2013</c:v>
                </c:pt>
                <c:pt idx="18">
                  <c:v>07-03-2013</c:v>
                </c:pt>
                <c:pt idx="19">
                  <c:v>08-03-2013</c:v>
                </c:pt>
                <c:pt idx="20">
                  <c:v>11-03-2013</c:v>
                </c:pt>
                <c:pt idx="21">
                  <c:v>12-03-2013</c:v>
                </c:pt>
                <c:pt idx="22">
                  <c:v>13-03-2013</c:v>
                </c:pt>
                <c:pt idx="23">
                  <c:v>14-03-2013</c:v>
                </c:pt>
                <c:pt idx="24">
                  <c:v>15-03-2013</c:v>
                </c:pt>
                <c:pt idx="25">
                  <c:v>18-03-2013</c:v>
                </c:pt>
                <c:pt idx="26">
                  <c:v>19-03-2013</c:v>
                </c:pt>
                <c:pt idx="27">
                  <c:v>20-03-2013</c:v>
                </c:pt>
                <c:pt idx="28">
                  <c:v>21-03-2013</c:v>
                </c:pt>
                <c:pt idx="29">
                  <c:v>22-03-2013</c:v>
                </c:pt>
                <c:pt idx="30">
                  <c:v>25-03-2013</c:v>
                </c:pt>
                <c:pt idx="31">
                  <c:v>26-03-2013</c:v>
                </c:pt>
                <c:pt idx="32">
                  <c:v>27-03-2013</c:v>
                </c:pt>
                <c:pt idx="33">
                  <c:v>28-03-2013</c:v>
                </c:pt>
                <c:pt idx="34">
                  <c:v>01-04-2013</c:v>
                </c:pt>
                <c:pt idx="35">
                  <c:v>02-04-2013</c:v>
                </c:pt>
                <c:pt idx="36">
                  <c:v>03-04-2013</c:v>
                </c:pt>
                <c:pt idx="37">
                  <c:v>04-04-2013</c:v>
                </c:pt>
                <c:pt idx="38">
                  <c:v>05-04-2013</c:v>
                </c:pt>
                <c:pt idx="39">
                  <c:v>08-04-2013</c:v>
                </c:pt>
                <c:pt idx="40">
                  <c:v>09-04-2013</c:v>
                </c:pt>
                <c:pt idx="41">
                  <c:v>10-04-2013</c:v>
                </c:pt>
                <c:pt idx="42">
                  <c:v>11-04-2013</c:v>
                </c:pt>
                <c:pt idx="43">
                  <c:v>12-04-2013</c:v>
                </c:pt>
                <c:pt idx="44">
                  <c:v>15-04-2013</c:v>
                </c:pt>
                <c:pt idx="45">
                  <c:v>16-04-2013</c:v>
                </c:pt>
                <c:pt idx="46">
                  <c:v>17-04-2013</c:v>
                </c:pt>
                <c:pt idx="47">
                  <c:v>18-04-2013</c:v>
                </c:pt>
                <c:pt idx="48">
                  <c:v>19-04-2013</c:v>
                </c:pt>
                <c:pt idx="49">
                  <c:v>22-04-2013</c:v>
                </c:pt>
                <c:pt idx="50">
                  <c:v>23-04-2013</c:v>
                </c:pt>
                <c:pt idx="51">
                  <c:v>24-04-2013</c:v>
                </c:pt>
                <c:pt idx="52">
                  <c:v>25-04-2013</c:v>
                </c:pt>
                <c:pt idx="53">
                  <c:v>26-04-2013</c:v>
                </c:pt>
                <c:pt idx="54">
                  <c:v>29-04-2013</c:v>
                </c:pt>
                <c:pt idx="55">
                  <c:v>30-04-2013</c:v>
                </c:pt>
                <c:pt idx="56">
                  <c:v>01-05-2013</c:v>
                </c:pt>
                <c:pt idx="57">
                  <c:v>02-05-2013</c:v>
                </c:pt>
                <c:pt idx="58">
                  <c:v>03-05-2013</c:v>
                </c:pt>
                <c:pt idx="59">
                  <c:v>06-05-2013</c:v>
                </c:pt>
                <c:pt idx="60">
                  <c:v>07-05-2013</c:v>
                </c:pt>
                <c:pt idx="61">
                  <c:v>08-05-2013</c:v>
                </c:pt>
                <c:pt idx="62">
                  <c:v>09-05-2013</c:v>
                </c:pt>
                <c:pt idx="63">
                  <c:v>10-05-2013</c:v>
                </c:pt>
                <c:pt idx="64">
                  <c:v>13-05-2013</c:v>
                </c:pt>
                <c:pt idx="65">
                  <c:v>14-05-2013</c:v>
                </c:pt>
                <c:pt idx="66">
                  <c:v>15-05-2013</c:v>
                </c:pt>
                <c:pt idx="67">
                  <c:v>16-05-2013</c:v>
                </c:pt>
                <c:pt idx="68">
                  <c:v>17-05-2013</c:v>
                </c:pt>
                <c:pt idx="69">
                  <c:v>20-05-2013</c:v>
                </c:pt>
                <c:pt idx="70">
                  <c:v>21-05-2013</c:v>
                </c:pt>
                <c:pt idx="71">
                  <c:v>22-05-2013</c:v>
                </c:pt>
                <c:pt idx="72">
                  <c:v>23-05-2013</c:v>
                </c:pt>
                <c:pt idx="73">
                  <c:v>24-05-2013</c:v>
                </c:pt>
                <c:pt idx="74">
                  <c:v>28-05-2013</c:v>
                </c:pt>
                <c:pt idx="75">
                  <c:v>29-05-2013</c:v>
                </c:pt>
                <c:pt idx="76">
                  <c:v>30-05-2013</c:v>
                </c:pt>
                <c:pt idx="77">
                  <c:v>31-05-2013</c:v>
                </c:pt>
                <c:pt idx="78">
                  <c:v>03-06-2013</c:v>
                </c:pt>
                <c:pt idx="79">
                  <c:v>04-06-2013</c:v>
                </c:pt>
                <c:pt idx="80">
                  <c:v>05-06-2013</c:v>
                </c:pt>
                <c:pt idx="81">
                  <c:v>06-06-2013</c:v>
                </c:pt>
                <c:pt idx="82">
                  <c:v>07-06-2013</c:v>
                </c:pt>
                <c:pt idx="83">
                  <c:v>10-06-2013</c:v>
                </c:pt>
                <c:pt idx="84">
                  <c:v>11-06-2013</c:v>
                </c:pt>
                <c:pt idx="85">
                  <c:v>12-06-2013</c:v>
                </c:pt>
                <c:pt idx="86">
                  <c:v>13-06-2013</c:v>
                </c:pt>
                <c:pt idx="87">
                  <c:v>14-06-2013</c:v>
                </c:pt>
                <c:pt idx="88">
                  <c:v>17-06-2013</c:v>
                </c:pt>
                <c:pt idx="89">
                  <c:v>18-06-2013</c:v>
                </c:pt>
                <c:pt idx="90">
                  <c:v>19-06-2013</c:v>
                </c:pt>
                <c:pt idx="91">
                  <c:v>20-06-2013</c:v>
                </c:pt>
                <c:pt idx="92">
                  <c:v>21-06-2013</c:v>
                </c:pt>
                <c:pt idx="93">
                  <c:v>24-06-2013</c:v>
                </c:pt>
                <c:pt idx="94">
                  <c:v>25-06-2013</c:v>
                </c:pt>
                <c:pt idx="95">
                  <c:v>26-06-2013</c:v>
                </c:pt>
                <c:pt idx="96">
                  <c:v>27-06-2013</c:v>
                </c:pt>
                <c:pt idx="97">
                  <c:v>28-06-2013</c:v>
                </c:pt>
                <c:pt idx="98">
                  <c:v>01-07-2013</c:v>
                </c:pt>
                <c:pt idx="99">
                  <c:v>02-07-2013</c:v>
                </c:pt>
                <c:pt idx="100">
                  <c:v>03-07-2013</c:v>
                </c:pt>
                <c:pt idx="101">
                  <c:v>05-07-2013</c:v>
                </c:pt>
                <c:pt idx="102">
                  <c:v>08-07-2013</c:v>
                </c:pt>
                <c:pt idx="103">
                  <c:v>09-07-2013</c:v>
                </c:pt>
                <c:pt idx="104">
                  <c:v>10-07-2013</c:v>
                </c:pt>
                <c:pt idx="105">
                  <c:v>11-07-2013</c:v>
                </c:pt>
                <c:pt idx="106">
                  <c:v>12-07-2013</c:v>
                </c:pt>
                <c:pt idx="107">
                  <c:v>15-07-2013</c:v>
                </c:pt>
                <c:pt idx="108">
                  <c:v>16-07-2013</c:v>
                </c:pt>
                <c:pt idx="109">
                  <c:v>17-07-2013</c:v>
                </c:pt>
                <c:pt idx="110">
                  <c:v>18-07-2013</c:v>
                </c:pt>
                <c:pt idx="111">
                  <c:v>19-07-2013</c:v>
                </c:pt>
                <c:pt idx="112">
                  <c:v>22-07-2013</c:v>
                </c:pt>
                <c:pt idx="113">
                  <c:v>23-07-2013</c:v>
                </c:pt>
                <c:pt idx="114">
                  <c:v>24-07-2013</c:v>
                </c:pt>
                <c:pt idx="115">
                  <c:v>25-07-2013</c:v>
                </c:pt>
                <c:pt idx="116">
                  <c:v>26-07-2013</c:v>
                </c:pt>
                <c:pt idx="117">
                  <c:v>29-07-2013</c:v>
                </c:pt>
                <c:pt idx="118">
                  <c:v>30-07-2013</c:v>
                </c:pt>
                <c:pt idx="119">
                  <c:v>31-07-2013</c:v>
                </c:pt>
                <c:pt idx="120">
                  <c:v>01-08-2013</c:v>
                </c:pt>
                <c:pt idx="121">
                  <c:v>02-08-2013</c:v>
                </c:pt>
                <c:pt idx="122">
                  <c:v>05-08-2013</c:v>
                </c:pt>
                <c:pt idx="123">
                  <c:v>06-08-2013</c:v>
                </c:pt>
                <c:pt idx="124">
                  <c:v>07-08-2013</c:v>
                </c:pt>
                <c:pt idx="125">
                  <c:v>08-08-2013</c:v>
                </c:pt>
                <c:pt idx="126">
                  <c:v>09-08-2013</c:v>
                </c:pt>
                <c:pt idx="127">
                  <c:v>12-08-2013</c:v>
                </c:pt>
                <c:pt idx="128">
                  <c:v>13-08-2013</c:v>
                </c:pt>
                <c:pt idx="129">
                  <c:v>14-08-2013</c:v>
                </c:pt>
                <c:pt idx="130">
                  <c:v>15-08-2013</c:v>
                </c:pt>
                <c:pt idx="131">
                  <c:v>16-08-2013</c:v>
                </c:pt>
                <c:pt idx="132">
                  <c:v>19-08-2013</c:v>
                </c:pt>
                <c:pt idx="133">
                  <c:v>20-08-2013</c:v>
                </c:pt>
                <c:pt idx="134">
                  <c:v>21-08-2013</c:v>
                </c:pt>
                <c:pt idx="135">
                  <c:v>22-08-2013</c:v>
                </c:pt>
                <c:pt idx="136">
                  <c:v>23-08-2013</c:v>
                </c:pt>
                <c:pt idx="137">
                  <c:v>26-08-2013</c:v>
                </c:pt>
                <c:pt idx="138">
                  <c:v>27-08-2013</c:v>
                </c:pt>
                <c:pt idx="139">
                  <c:v>28-08-2013</c:v>
                </c:pt>
                <c:pt idx="140">
                  <c:v>29-08-2013</c:v>
                </c:pt>
                <c:pt idx="141">
                  <c:v>30-08-2013</c:v>
                </c:pt>
                <c:pt idx="142">
                  <c:v>03-09-2013</c:v>
                </c:pt>
                <c:pt idx="143">
                  <c:v>04-09-2013</c:v>
                </c:pt>
                <c:pt idx="144">
                  <c:v>05-09-2013</c:v>
                </c:pt>
                <c:pt idx="145">
                  <c:v>06-09-2013</c:v>
                </c:pt>
                <c:pt idx="146">
                  <c:v>09-09-2013</c:v>
                </c:pt>
                <c:pt idx="147">
                  <c:v>10-09-2013</c:v>
                </c:pt>
                <c:pt idx="148">
                  <c:v>11-09-2013</c:v>
                </c:pt>
                <c:pt idx="149">
                  <c:v>12-09-2013</c:v>
                </c:pt>
                <c:pt idx="150">
                  <c:v>13-09-2013</c:v>
                </c:pt>
                <c:pt idx="151">
                  <c:v>16-09-2013</c:v>
                </c:pt>
                <c:pt idx="152">
                  <c:v>17-09-2013</c:v>
                </c:pt>
                <c:pt idx="153">
                  <c:v>18-09-2013</c:v>
                </c:pt>
                <c:pt idx="154">
                  <c:v>19-09-2013</c:v>
                </c:pt>
                <c:pt idx="155">
                  <c:v>20-09-2013</c:v>
                </c:pt>
                <c:pt idx="156">
                  <c:v>23-09-2013</c:v>
                </c:pt>
                <c:pt idx="157">
                  <c:v>24-09-2013</c:v>
                </c:pt>
                <c:pt idx="158">
                  <c:v>25-09-2013</c:v>
                </c:pt>
                <c:pt idx="159">
                  <c:v>26-09-2013</c:v>
                </c:pt>
                <c:pt idx="160">
                  <c:v>27-09-2013</c:v>
                </c:pt>
                <c:pt idx="161">
                  <c:v>30-09-2013</c:v>
                </c:pt>
                <c:pt idx="162">
                  <c:v>01-10-2013</c:v>
                </c:pt>
                <c:pt idx="163">
                  <c:v>02-10-2013</c:v>
                </c:pt>
                <c:pt idx="164">
                  <c:v>03-10-2013</c:v>
                </c:pt>
                <c:pt idx="165">
                  <c:v>04-10-2013</c:v>
                </c:pt>
                <c:pt idx="166">
                  <c:v>07-10-2013</c:v>
                </c:pt>
                <c:pt idx="167">
                  <c:v>08-10-2013</c:v>
                </c:pt>
                <c:pt idx="168">
                  <c:v>09-10-2013</c:v>
                </c:pt>
                <c:pt idx="169">
                  <c:v>10-10-2013</c:v>
                </c:pt>
                <c:pt idx="170">
                  <c:v>11-10-2013</c:v>
                </c:pt>
                <c:pt idx="171">
                  <c:v>14-10-2013</c:v>
                </c:pt>
                <c:pt idx="172">
                  <c:v>15-10-2013</c:v>
                </c:pt>
                <c:pt idx="173">
                  <c:v>16-10-2013</c:v>
                </c:pt>
                <c:pt idx="174">
                  <c:v>17-10-2013</c:v>
                </c:pt>
                <c:pt idx="175">
                  <c:v>18-10-2013</c:v>
                </c:pt>
                <c:pt idx="176">
                  <c:v>21-10-2013</c:v>
                </c:pt>
                <c:pt idx="177">
                  <c:v>22-10-2013</c:v>
                </c:pt>
                <c:pt idx="178">
                  <c:v>23-10-2013</c:v>
                </c:pt>
                <c:pt idx="179">
                  <c:v>24-10-2013</c:v>
                </c:pt>
                <c:pt idx="180">
                  <c:v>25-10-2013</c:v>
                </c:pt>
                <c:pt idx="181">
                  <c:v>28-10-2013</c:v>
                </c:pt>
                <c:pt idx="182">
                  <c:v>29-10-2013</c:v>
                </c:pt>
                <c:pt idx="183">
                  <c:v>30-10-2013</c:v>
                </c:pt>
                <c:pt idx="184">
                  <c:v>31-10-2013</c:v>
                </c:pt>
                <c:pt idx="185">
                  <c:v>01-11-2013</c:v>
                </c:pt>
                <c:pt idx="186">
                  <c:v>04-11-2013</c:v>
                </c:pt>
                <c:pt idx="187">
                  <c:v>05-11-2013</c:v>
                </c:pt>
                <c:pt idx="188">
                  <c:v>06-11-2013</c:v>
                </c:pt>
                <c:pt idx="189">
                  <c:v>07-11-2013</c:v>
                </c:pt>
                <c:pt idx="190">
                  <c:v>08-11-2013</c:v>
                </c:pt>
                <c:pt idx="191">
                  <c:v>11-11-2013</c:v>
                </c:pt>
                <c:pt idx="192">
                  <c:v>12-11-2013</c:v>
                </c:pt>
                <c:pt idx="193">
                  <c:v>13-11-2013</c:v>
                </c:pt>
                <c:pt idx="194">
                  <c:v>14-11-2013</c:v>
                </c:pt>
                <c:pt idx="195">
                  <c:v>15-11-2013</c:v>
                </c:pt>
                <c:pt idx="196">
                  <c:v>18-11-2013</c:v>
                </c:pt>
                <c:pt idx="197">
                  <c:v>19-11-2013</c:v>
                </c:pt>
                <c:pt idx="198">
                  <c:v>20-11-2013</c:v>
                </c:pt>
                <c:pt idx="199">
                  <c:v>21-11-2013</c:v>
                </c:pt>
                <c:pt idx="200">
                  <c:v>22-11-2013</c:v>
                </c:pt>
                <c:pt idx="201">
                  <c:v>25-11-2013</c:v>
                </c:pt>
                <c:pt idx="202">
                  <c:v>26-11-2013</c:v>
                </c:pt>
                <c:pt idx="203">
                  <c:v>27-11-2013</c:v>
                </c:pt>
                <c:pt idx="204">
                  <c:v>29-11-2013</c:v>
                </c:pt>
                <c:pt idx="205">
                  <c:v>02-12-2013</c:v>
                </c:pt>
                <c:pt idx="206">
                  <c:v>03-12-2013</c:v>
                </c:pt>
                <c:pt idx="207">
                  <c:v>04-12-2013</c:v>
                </c:pt>
                <c:pt idx="208">
                  <c:v>05-12-2013</c:v>
                </c:pt>
                <c:pt idx="209">
                  <c:v>06-12-2013</c:v>
                </c:pt>
                <c:pt idx="210">
                  <c:v>09-12-2013</c:v>
                </c:pt>
                <c:pt idx="211">
                  <c:v>10-12-2013</c:v>
                </c:pt>
                <c:pt idx="212">
                  <c:v>11-12-2013</c:v>
                </c:pt>
                <c:pt idx="213">
                  <c:v>12-12-2013</c:v>
                </c:pt>
                <c:pt idx="214">
                  <c:v>13-12-2013</c:v>
                </c:pt>
                <c:pt idx="215">
                  <c:v>16-12-2013</c:v>
                </c:pt>
                <c:pt idx="216">
                  <c:v>17-12-2013</c:v>
                </c:pt>
                <c:pt idx="217">
                  <c:v>18-12-2013</c:v>
                </c:pt>
                <c:pt idx="218">
                  <c:v>19-12-2013</c:v>
                </c:pt>
                <c:pt idx="219">
                  <c:v>20-12-2013</c:v>
                </c:pt>
                <c:pt idx="220">
                  <c:v>23-12-2013</c:v>
                </c:pt>
                <c:pt idx="221">
                  <c:v>24-12-2013</c:v>
                </c:pt>
                <c:pt idx="222">
                  <c:v>26-12-2013</c:v>
                </c:pt>
                <c:pt idx="223">
                  <c:v>27-12-2013</c:v>
                </c:pt>
                <c:pt idx="224">
                  <c:v>30-12-2013</c:v>
                </c:pt>
                <c:pt idx="225">
                  <c:v>31-12-2013</c:v>
                </c:pt>
                <c:pt idx="226">
                  <c:v>02-01-2014</c:v>
                </c:pt>
                <c:pt idx="227">
                  <c:v>03-01-2014</c:v>
                </c:pt>
                <c:pt idx="228">
                  <c:v>06-01-2014</c:v>
                </c:pt>
                <c:pt idx="229">
                  <c:v>07-01-2014</c:v>
                </c:pt>
                <c:pt idx="230">
                  <c:v>08-01-2014</c:v>
                </c:pt>
                <c:pt idx="231">
                  <c:v>09-01-2014</c:v>
                </c:pt>
                <c:pt idx="232">
                  <c:v>10-01-2014</c:v>
                </c:pt>
                <c:pt idx="233">
                  <c:v>13-01-2014</c:v>
                </c:pt>
                <c:pt idx="234">
                  <c:v>14-01-2014</c:v>
                </c:pt>
                <c:pt idx="235">
                  <c:v>15-01-2014</c:v>
                </c:pt>
                <c:pt idx="236">
                  <c:v>16-01-2014</c:v>
                </c:pt>
                <c:pt idx="237">
                  <c:v>17-01-2014</c:v>
                </c:pt>
                <c:pt idx="238">
                  <c:v>21-01-2014</c:v>
                </c:pt>
                <c:pt idx="239">
                  <c:v>22-01-2014</c:v>
                </c:pt>
                <c:pt idx="240">
                  <c:v>23-01-2014</c:v>
                </c:pt>
                <c:pt idx="241">
                  <c:v>24-01-2014</c:v>
                </c:pt>
                <c:pt idx="242">
                  <c:v>27-01-2014</c:v>
                </c:pt>
                <c:pt idx="243">
                  <c:v>28-01-2014</c:v>
                </c:pt>
                <c:pt idx="244">
                  <c:v>29-01-2014</c:v>
                </c:pt>
                <c:pt idx="245">
                  <c:v>30-01-2014</c:v>
                </c:pt>
                <c:pt idx="246">
                  <c:v>31-01-2014</c:v>
                </c:pt>
                <c:pt idx="247">
                  <c:v>03-02-2014</c:v>
                </c:pt>
                <c:pt idx="248">
                  <c:v>04-02-2014</c:v>
                </c:pt>
                <c:pt idx="249">
                  <c:v>05-02-2014</c:v>
                </c:pt>
                <c:pt idx="250">
                  <c:v>06-02-2014</c:v>
                </c:pt>
                <c:pt idx="251">
                  <c:v>07-02-2014</c:v>
                </c:pt>
                <c:pt idx="252">
                  <c:v>10-02-2014</c:v>
                </c:pt>
                <c:pt idx="253">
                  <c:v>11-02-2014</c:v>
                </c:pt>
                <c:pt idx="254">
                  <c:v>12-02-2014</c:v>
                </c:pt>
                <c:pt idx="255">
                  <c:v>13-02-2014</c:v>
                </c:pt>
                <c:pt idx="256">
                  <c:v>14-02-2014</c:v>
                </c:pt>
                <c:pt idx="257">
                  <c:v>18-02-2014</c:v>
                </c:pt>
                <c:pt idx="258">
                  <c:v>19-02-2014</c:v>
                </c:pt>
                <c:pt idx="259">
                  <c:v>20-02-2014</c:v>
                </c:pt>
                <c:pt idx="260">
                  <c:v>21-02-2014</c:v>
                </c:pt>
                <c:pt idx="261">
                  <c:v>24-02-2014</c:v>
                </c:pt>
                <c:pt idx="262">
                  <c:v>25-02-2014</c:v>
                </c:pt>
                <c:pt idx="263">
                  <c:v>26-02-2014</c:v>
                </c:pt>
                <c:pt idx="264">
                  <c:v>27-02-2014</c:v>
                </c:pt>
                <c:pt idx="265">
                  <c:v>28-02-2014</c:v>
                </c:pt>
                <c:pt idx="266">
                  <c:v>03-03-2014</c:v>
                </c:pt>
                <c:pt idx="267">
                  <c:v>04-03-2014</c:v>
                </c:pt>
                <c:pt idx="268">
                  <c:v>05-03-2014</c:v>
                </c:pt>
                <c:pt idx="269">
                  <c:v>06-03-2014</c:v>
                </c:pt>
                <c:pt idx="270">
                  <c:v>07-03-2014</c:v>
                </c:pt>
                <c:pt idx="271">
                  <c:v>10-03-2014</c:v>
                </c:pt>
                <c:pt idx="272">
                  <c:v>11-03-2014</c:v>
                </c:pt>
                <c:pt idx="273">
                  <c:v>12-03-2014</c:v>
                </c:pt>
                <c:pt idx="274">
                  <c:v>13-03-2014</c:v>
                </c:pt>
                <c:pt idx="275">
                  <c:v>14-03-2014</c:v>
                </c:pt>
                <c:pt idx="276">
                  <c:v>17-03-2014</c:v>
                </c:pt>
                <c:pt idx="277">
                  <c:v>18-03-2014</c:v>
                </c:pt>
                <c:pt idx="278">
                  <c:v>19-03-2014</c:v>
                </c:pt>
                <c:pt idx="279">
                  <c:v>20-03-2014</c:v>
                </c:pt>
                <c:pt idx="280">
                  <c:v>21-03-2014</c:v>
                </c:pt>
                <c:pt idx="281">
                  <c:v>24-03-2014</c:v>
                </c:pt>
                <c:pt idx="282">
                  <c:v>25-03-2014</c:v>
                </c:pt>
                <c:pt idx="283">
                  <c:v>26-03-2014</c:v>
                </c:pt>
                <c:pt idx="284">
                  <c:v>27-03-2014</c:v>
                </c:pt>
                <c:pt idx="285">
                  <c:v>28-03-2014</c:v>
                </c:pt>
                <c:pt idx="286">
                  <c:v>31-03-2014</c:v>
                </c:pt>
                <c:pt idx="287">
                  <c:v>01-04-2014</c:v>
                </c:pt>
                <c:pt idx="288">
                  <c:v>02-04-2014</c:v>
                </c:pt>
                <c:pt idx="289">
                  <c:v>03-04-2014</c:v>
                </c:pt>
                <c:pt idx="290">
                  <c:v>04-04-2014</c:v>
                </c:pt>
                <c:pt idx="291">
                  <c:v>07-04-2014</c:v>
                </c:pt>
                <c:pt idx="292">
                  <c:v>08-04-2014</c:v>
                </c:pt>
                <c:pt idx="293">
                  <c:v>09-04-2014</c:v>
                </c:pt>
                <c:pt idx="294">
                  <c:v>10-04-2014</c:v>
                </c:pt>
                <c:pt idx="295">
                  <c:v>11-04-2014</c:v>
                </c:pt>
                <c:pt idx="296">
                  <c:v>14-04-2014</c:v>
                </c:pt>
                <c:pt idx="297">
                  <c:v>15-04-2014</c:v>
                </c:pt>
                <c:pt idx="298">
                  <c:v>16-04-2014</c:v>
                </c:pt>
                <c:pt idx="299">
                  <c:v>17-04-2014</c:v>
                </c:pt>
                <c:pt idx="300">
                  <c:v>21-04-2014</c:v>
                </c:pt>
                <c:pt idx="301">
                  <c:v>22-04-2014</c:v>
                </c:pt>
                <c:pt idx="302">
                  <c:v>23-04-2014</c:v>
                </c:pt>
                <c:pt idx="303">
                  <c:v>24-04-2014</c:v>
                </c:pt>
                <c:pt idx="304">
                  <c:v>25-04-2014</c:v>
                </c:pt>
                <c:pt idx="305">
                  <c:v>28-04-2014</c:v>
                </c:pt>
                <c:pt idx="306">
                  <c:v>29-04-2014</c:v>
                </c:pt>
                <c:pt idx="307">
                  <c:v>30-04-2014</c:v>
                </c:pt>
                <c:pt idx="308">
                  <c:v>01-05-2014</c:v>
                </c:pt>
                <c:pt idx="309">
                  <c:v>02-05-2014</c:v>
                </c:pt>
                <c:pt idx="310">
                  <c:v>05-05-2014</c:v>
                </c:pt>
                <c:pt idx="311">
                  <c:v>06-05-2014</c:v>
                </c:pt>
                <c:pt idx="312">
                  <c:v>07-05-2014</c:v>
                </c:pt>
                <c:pt idx="313">
                  <c:v>08-05-2014</c:v>
                </c:pt>
                <c:pt idx="314">
                  <c:v>09-05-2014</c:v>
                </c:pt>
                <c:pt idx="315">
                  <c:v>12-05-2014</c:v>
                </c:pt>
                <c:pt idx="316">
                  <c:v>13-05-2014</c:v>
                </c:pt>
                <c:pt idx="317">
                  <c:v>14-05-2014</c:v>
                </c:pt>
                <c:pt idx="318">
                  <c:v>15-05-2014</c:v>
                </c:pt>
                <c:pt idx="319">
                  <c:v>16-05-2014</c:v>
                </c:pt>
                <c:pt idx="320">
                  <c:v>19-05-2014</c:v>
                </c:pt>
                <c:pt idx="321">
                  <c:v>20-05-2014</c:v>
                </c:pt>
                <c:pt idx="322">
                  <c:v>21-05-2014</c:v>
                </c:pt>
                <c:pt idx="323">
                  <c:v>22-05-2014</c:v>
                </c:pt>
                <c:pt idx="324">
                  <c:v>23-05-2014</c:v>
                </c:pt>
                <c:pt idx="325">
                  <c:v>27-05-2014</c:v>
                </c:pt>
                <c:pt idx="326">
                  <c:v>28-05-2014</c:v>
                </c:pt>
                <c:pt idx="327">
                  <c:v>29-05-2014</c:v>
                </c:pt>
                <c:pt idx="328">
                  <c:v>30-05-2014</c:v>
                </c:pt>
                <c:pt idx="329">
                  <c:v>02-06-2014</c:v>
                </c:pt>
                <c:pt idx="330">
                  <c:v>03-06-2014</c:v>
                </c:pt>
                <c:pt idx="331">
                  <c:v>04-06-2014</c:v>
                </c:pt>
                <c:pt idx="332">
                  <c:v>05-06-2014</c:v>
                </c:pt>
                <c:pt idx="333">
                  <c:v>06-06-2014</c:v>
                </c:pt>
                <c:pt idx="334">
                  <c:v>09-06-2014</c:v>
                </c:pt>
                <c:pt idx="335">
                  <c:v>10-06-2014</c:v>
                </c:pt>
                <c:pt idx="336">
                  <c:v>11-06-2014</c:v>
                </c:pt>
                <c:pt idx="337">
                  <c:v>12-06-2014</c:v>
                </c:pt>
                <c:pt idx="338">
                  <c:v>13-06-2014</c:v>
                </c:pt>
                <c:pt idx="339">
                  <c:v>16-06-2014</c:v>
                </c:pt>
                <c:pt idx="340">
                  <c:v>17-06-2014</c:v>
                </c:pt>
                <c:pt idx="341">
                  <c:v>18-06-2014</c:v>
                </c:pt>
                <c:pt idx="342">
                  <c:v>19-06-2014</c:v>
                </c:pt>
                <c:pt idx="343">
                  <c:v>20-06-2014</c:v>
                </c:pt>
                <c:pt idx="344">
                  <c:v>23-06-2014</c:v>
                </c:pt>
                <c:pt idx="345">
                  <c:v>24-06-2014</c:v>
                </c:pt>
                <c:pt idx="346">
                  <c:v>25-06-2014</c:v>
                </c:pt>
                <c:pt idx="347">
                  <c:v>26-06-2014</c:v>
                </c:pt>
                <c:pt idx="348">
                  <c:v>27-06-2014</c:v>
                </c:pt>
                <c:pt idx="349">
                  <c:v>30-06-2014</c:v>
                </c:pt>
                <c:pt idx="350">
                  <c:v>01-07-2014</c:v>
                </c:pt>
                <c:pt idx="351">
                  <c:v>02-07-2014</c:v>
                </c:pt>
                <c:pt idx="352">
                  <c:v>03-07-2014</c:v>
                </c:pt>
                <c:pt idx="353">
                  <c:v>07-07-2014</c:v>
                </c:pt>
                <c:pt idx="354">
                  <c:v>08-07-2014</c:v>
                </c:pt>
                <c:pt idx="355">
                  <c:v>09-07-2014</c:v>
                </c:pt>
                <c:pt idx="356">
                  <c:v>10-07-2014</c:v>
                </c:pt>
                <c:pt idx="357">
                  <c:v>11-07-2014</c:v>
                </c:pt>
                <c:pt idx="358">
                  <c:v>14-07-2014</c:v>
                </c:pt>
                <c:pt idx="359">
                  <c:v>15-07-2014</c:v>
                </c:pt>
                <c:pt idx="360">
                  <c:v>16-07-2014</c:v>
                </c:pt>
                <c:pt idx="361">
                  <c:v>17-07-2014</c:v>
                </c:pt>
                <c:pt idx="362">
                  <c:v>18-07-2014</c:v>
                </c:pt>
                <c:pt idx="363">
                  <c:v>21-07-2014</c:v>
                </c:pt>
                <c:pt idx="364">
                  <c:v>22-07-2014</c:v>
                </c:pt>
                <c:pt idx="365">
                  <c:v>23-07-2014</c:v>
                </c:pt>
                <c:pt idx="366">
                  <c:v>24-07-2014</c:v>
                </c:pt>
                <c:pt idx="367">
                  <c:v>25-07-2014</c:v>
                </c:pt>
                <c:pt idx="368">
                  <c:v>28-07-2014</c:v>
                </c:pt>
                <c:pt idx="369">
                  <c:v>29-07-2014</c:v>
                </c:pt>
                <c:pt idx="370">
                  <c:v>30-07-2014</c:v>
                </c:pt>
                <c:pt idx="371">
                  <c:v>31-07-2014</c:v>
                </c:pt>
                <c:pt idx="372">
                  <c:v>01-08-2014</c:v>
                </c:pt>
                <c:pt idx="373">
                  <c:v>04-08-2014</c:v>
                </c:pt>
                <c:pt idx="374">
                  <c:v>05-08-2014</c:v>
                </c:pt>
                <c:pt idx="375">
                  <c:v>06-08-2014</c:v>
                </c:pt>
                <c:pt idx="376">
                  <c:v>07-08-2014</c:v>
                </c:pt>
                <c:pt idx="377">
                  <c:v>08-08-2014</c:v>
                </c:pt>
                <c:pt idx="378">
                  <c:v>11-08-2014</c:v>
                </c:pt>
                <c:pt idx="379">
                  <c:v>12-08-2014</c:v>
                </c:pt>
                <c:pt idx="380">
                  <c:v>13-08-2014</c:v>
                </c:pt>
                <c:pt idx="381">
                  <c:v>14-08-2014</c:v>
                </c:pt>
                <c:pt idx="382">
                  <c:v>15-08-2014</c:v>
                </c:pt>
                <c:pt idx="383">
                  <c:v>18-08-2014</c:v>
                </c:pt>
                <c:pt idx="384">
                  <c:v>19-08-2014</c:v>
                </c:pt>
                <c:pt idx="385">
                  <c:v>20-08-2014</c:v>
                </c:pt>
                <c:pt idx="386">
                  <c:v>21-08-2014</c:v>
                </c:pt>
                <c:pt idx="387">
                  <c:v>22-08-2014</c:v>
                </c:pt>
                <c:pt idx="388">
                  <c:v>25-08-2014</c:v>
                </c:pt>
                <c:pt idx="389">
                  <c:v>26-08-2014</c:v>
                </c:pt>
                <c:pt idx="390">
                  <c:v>27-08-2014</c:v>
                </c:pt>
                <c:pt idx="391">
                  <c:v>28-08-2014</c:v>
                </c:pt>
                <c:pt idx="392">
                  <c:v>29-08-2014</c:v>
                </c:pt>
                <c:pt idx="393">
                  <c:v>02-09-2014</c:v>
                </c:pt>
                <c:pt idx="394">
                  <c:v>03-09-2014</c:v>
                </c:pt>
                <c:pt idx="395">
                  <c:v>04-09-2014</c:v>
                </c:pt>
                <c:pt idx="396">
                  <c:v>05-09-2014</c:v>
                </c:pt>
                <c:pt idx="397">
                  <c:v>08-09-2014</c:v>
                </c:pt>
                <c:pt idx="398">
                  <c:v>09-09-2014</c:v>
                </c:pt>
                <c:pt idx="399">
                  <c:v>10-09-2014</c:v>
                </c:pt>
                <c:pt idx="400">
                  <c:v>11-09-2014</c:v>
                </c:pt>
                <c:pt idx="401">
                  <c:v>12-09-2014</c:v>
                </c:pt>
                <c:pt idx="402">
                  <c:v>15-09-2014</c:v>
                </c:pt>
                <c:pt idx="403">
                  <c:v>16-09-2014</c:v>
                </c:pt>
                <c:pt idx="404">
                  <c:v>17-09-2014</c:v>
                </c:pt>
                <c:pt idx="405">
                  <c:v>18-09-2014</c:v>
                </c:pt>
                <c:pt idx="406">
                  <c:v>19-09-2014</c:v>
                </c:pt>
                <c:pt idx="407">
                  <c:v>22-09-2014</c:v>
                </c:pt>
                <c:pt idx="408">
                  <c:v>23-09-2014</c:v>
                </c:pt>
                <c:pt idx="409">
                  <c:v>24-09-2014</c:v>
                </c:pt>
                <c:pt idx="410">
                  <c:v>25-09-2014</c:v>
                </c:pt>
                <c:pt idx="411">
                  <c:v>26-09-2014</c:v>
                </c:pt>
                <c:pt idx="412">
                  <c:v>29-09-2014</c:v>
                </c:pt>
                <c:pt idx="413">
                  <c:v>30-09-2014</c:v>
                </c:pt>
                <c:pt idx="414">
                  <c:v>01-10-2014</c:v>
                </c:pt>
                <c:pt idx="415">
                  <c:v>02-10-2014</c:v>
                </c:pt>
                <c:pt idx="416">
                  <c:v>03-10-2014</c:v>
                </c:pt>
                <c:pt idx="417">
                  <c:v>06-10-2014</c:v>
                </c:pt>
                <c:pt idx="418">
                  <c:v>07-10-2014</c:v>
                </c:pt>
                <c:pt idx="419">
                  <c:v>08-10-2014</c:v>
                </c:pt>
                <c:pt idx="420">
                  <c:v>09-10-2014</c:v>
                </c:pt>
                <c:pt idx="421">
                  <c:v>10-10-2014</c:v>
                </c:pt>
                <c:pt idx="422">
                  <c:v>13-10-2014</c:v>
                </c:pt>
                <c:pt idx="423">
                  <c:v>14-10-2014</c:v>
                </c:pt>
                <c:pt idx="424">
                  <c:v>15-10-2014</c:v>
                </c:pt>
                <c:pt idx="425">
                  <c:v>16-10-2014</c:v>
                </c:pt>
                <c:pt idx="426">
                  <c:v>17-10-2014</c:v>
                </c:pt>
                <c:pt idx="427">
                  <c:v>20-10-2014</c:v>
                </c:pt>
                <c:pt idx="428">
                  <c:v>21-10-2014</c:v>
                </c:pt>
                <c:pt idx="429">
                  <c:v>22-10-2014</c:v>
                </c:pt>
                <c:pt idx="430">
                  <c:v>23-10-2014</c:v>
                </c:pt>
                <c:pt idx="431">
                  <c:v>24-10-2014</c:v>
                </c:pt>
                <c:pt idx="432">
                  <c:v>27-10-2014</c:v>
                </c:pt>
                <c:pt idx="433">
                  <c:v>28-10-2014</c:v>
                </c:pt>
                <c:pt idx="434">
                  <c:v>29-10-2014</c:v>
                </c:pt>
                <c:pt idx="435">
                  <c:v>30-10-2014</c:v>
                </c:pt>
                <c:pt idx="436">
                  <c:v>31-10-2014</c:v>
                </c:pt>
                <c:pt idx="437">
                  <c:v>03-11-2014</c:v>
                </c:pt>
                <c:pt idx="438">
                  <c:v>04-11-2014</c:v>
                </c:pt>
                <c:pt idx="439">
                  <c:v>05-11-2014</c:v>
                </c:pt>
                <c:pt idx="440">
                  <c:v>06-11-2014</c:v>
                </c:pt>
                <c:pt idx="441">
                  <c:v>07-11-2014</c:v>
                </c:pt>
                <c:pt idx="442">
                  <c:v>10-11-2014</c:v>
                </c:pt>
                <c:pt idx="443">
                  <c:v>11-11-2014</c:v>
                </c:pt>
                <c:pt idx="444">
                  <c:v>12-11-2014</c:v>
                </c:pt>
                <c:pt idx="445">
                  <c:v>13-11-2014</c:v>
                </c:pt>
                <c:pt idx="446">
                  <c:v>14-11-2014</c:v>
                </c:pt>
                <c:pt idx="447">
                  <c:v>17-11-2014</c:v>
                </c:pt>
                <c:pt idx="448">
                  <c:v>18-11-2014</c:v>
                </c:pt>
                <c:pt idx="449">
                  <c:v>19-11-2014</c:v>
                </c:pt>
                <c:pt idx="450">
                  <c:v>20-11-2014</c:v>
                </c:pt>
                <c:pt idx="451">
                  <c:v>21-11-2014</c:v>
                </c:pt>
                <c:pt idx="452">
                  <c:v>24-11-2014</c:v>
                </c:pt>
                <c:pt idx="453">
                  <c:v>25-11-2014</c:v>
                </c:pt>
                <c:pt idx="454">
                  <c:v>26-11-2014</c:v>
                </c:pt>
                <c:pt idx="455">
                  <c:v>28-11-2014</c:v>
                </c:pt>
                <c:pt idx="456">
                  <c:v>01-12-2014</c:v>
                </c:pt>
                <c:pt idx="457">
                  <c:v>02-12-2014</c:v>
                </c:pt>
                <c:pt idx="458">
                  <c:v>03-12-2014</c:v>
                </c:pt>
                <c:pt idx="459">
                  <c:v>04-12-2014</c:v>
                </c:pt>
                <c:pt idx="460">
                  <c:v>05-12-2014</c:v>
                </c:pt>
                <c:pt idx="461">
                  <c:v>08-12-2014</c:v>
                </c:pt>
                <c:pt idx="462">
                  <c:v>09-12-2014</c:v>
                </c:pt>
                <c:pt idx="463">
                  <c:v>10-12-2014</c:v>
                </c:pt>
                <c:pt idx="464">
                  <c:v>11-12-2014</c:v>
                </c:pt>
                <c:pt idx="465">
                  <c:v>12-12-2014</c:v>
                </c:pt>
                <c:pt idx="466">
                  <c:v>15-12-2014</c:v>
                </c:pt>
                <c:pt idx="467">
                  <c:v>16-12-2014</c:v>
                </c:pt>
                <c:pt idx="468">
                  <c:v>17-12-2014</c:v>
                </c:pt>
                <c:pt idx="469">
                  <c:v>18-12-2014</c:v>
                </c:pt>
                <c:pt idx="470">
                  <c:v>19-12-2014</c:v>
                </c:pt>
                <c:pt idx="471">
                  <c:v>22-12-2014</c:v>
                </c:pt>
                <c:pt idx="472">
                  <c:v>23-12-2014</c:v>
                </c:pt>
                <c:pt idx="473">
                  <c:v>24-12-2014</c:v>
                </c:pt>
                <c:pt idx="474">
                  <c:v>26-12-2014</c:v>
                </c:pt>
                <c:pt idx="475">
                  <c:v>29-12-2014</c:v>
                </c:pt>
                <c:pt idx="476">
                  <c:v>30-12-2014</c:v>
                </c:pt>
                <c:pt idx="477">
                  <c:v>31-12-2014</c:v>
                </c:pt>
                <c:pt idx="478">
                  <c:v>02-01-2015</c:v>
                </c:pt>
                <c:pt idx="479">
                  <c:v>05-01-2015</c:v>
                </c:pt>
                <c:pt idx="480">
                  <c:v>06-01-2015</c:v>
                </c:pt>
                <c:pt idx="481">
                  <c:v>07-01-2015</c:v>
                </c:pt>
                <c:pt idx="482">
                  <c:v>08-01-2015</c:v>
                </c:pt>
                <c:pt idx="483">
                  <c:v>09-01-2015</c:v>
                </c:pt>
                <c:pt idx="484">
                  <c:v>12-01-2015</c:v>
                </c:pt>
                <c:pt idx="485">
                  <c:v>13-01-2015</c:v>
                </c:pt>
                <c:pt idx="486">
                  <c:v>14-01-2015</c:v>
                </c:pt>
                <c:pt idx="487">
                  <c:v>15-01-2015</c:v>
                </c:pt>
                <c:pt idx="488">
                  <c:v>16-01-2015</c:v>
                </c:pt>
                <c:pt idx="489">
                  <c:v>20-01-2015</c:v>
                </c:pt>
                <c:pt idx="490">
                  <c:v>21-01-2015</c:v>
                </c:pt>
                <c:pt idx="491">
                  <c:v>22-01-2015</c:v>
                </c:pt>
                <c:pt idx="492">
                  <c:v>23-01-2015</c:v>
                </c:pt>
                <c:pt idx="493">
                  <c:v>26-01-2015</c:v>
                </c:pt>
                <c:pt idx="494">
                  <c:v>27-01-2015</c:v>
                </c:pt>
                <c:pt idx="495">
                  <c:v>28-01-2015</c:v>
                </c:pt>
                <c:pt idx="496">
                  <c:v>29-01-2015</c:v>
                </c:pt>
                <c:pt idx="497">
                  <c:v>30-01-2015</c:v>
                </c:pt>
                <c:pt idx="498">
                  <c:v>02-02-2015</c:v>
                </c:pt>
                <c:pt idx="499">
                  <c:v>03-02-2015</c:v>
                </c:pt>
                <c:pt idx="500">
                  <c:v>04-02-2015</c:v>
                </c:pt>
                <c:pt idx="501">
                  <c:v>05-02-2015</c:v>
                </c:pt>
                <c:pt idx="502">
                  <c:v>06-02-2015</c:v>
                </c:pt>
                <c:pt idx="503">
                  <c:v>09-02-2015</c:v>
                </c:pt>
                <c:pt idx="504">
                  <c:v>10-02-2015</c:v>
                </c:pt>
                <c:pt idx="505">
                  <c:v>11-02-2015</c:v>
                </c:pt>
                <c:pt idx="506">
                  <c:v>12-02-2015</c:v>
                </c:pt>
                <c:pt idx="507">
                  <c:v>13-02-2015</c:v>
                </c:pt>
                <c:pt idx="508">
                  <c:v>17-02-2015</c:v>
                </c:pt>
                <c:pt idx="509">
                  <c:v>18-02-2015</c:v>
                </c:pt>
                <c:pt idx="510">
                  <c:v>19-02-2015</c:v>
                </c:pt>
                <c:pt idx="511">
                  <c:v>20-02-2015</c:v>
                </c:pt>
                <c:pt idx="512">
                  <c:v>23-02-2015</c:v>
                </c:pt>
                <c:pt idx="513">
                  <c:v>24-02-2015</c:v>
                </c:pt>
                <c:pt idx="514">
                  <c:v>25-02-2015</c:v>
                </c:pt>
                <c:pt idx="515">
                  <c:v>26-02-2015</c:v>
                </c:pt>
                <c:pt idx="516">
                  <c:v>27-02-2015</c:v>
                </c:pt>
                <c:pt idx="517">
                  <c:v>02-03-2015</c:v>
                </c:pt>
                <c:pt idx="518">
                  <c:v>03-03-2015</c:v>
                </c:pt>
                <c:pt idx="519">
                  <c:v>04-03-2015</c:v>
                </c:pt>
                <c:pt idx="520">
                  <c:v>05-03-2015</c:v>
                </c:pt>
                <c:pt idx="521">
                  <c:v>06-03-2015</c:v>
                </c:pt>
                <c:pt idx="522">
                  <c:v>09-03-2015</c:v>
                </c:pt>
                <c:pt idx="523">
                  <c:v>10-03-2015</c:v>
                </c:pt>
                <c:pt idx="524">
                  <c:v>11-03-2015</c:v>
                </c:pt>
                <c:pt idx="525">
                  <c:v>12-03-2015</c:v>
                </c:pt>
                <c:pt idx="526">
                  <c:v>13-03-2015</c:v>
                </c:pt>
                <c:pt idx="527">
                  <c:v>16-03-2015</c:v>
                </c:pt>
                <c:pt idx="528">
                  <c:v>17-03-2015</c:v>
                </c:pt>
                <c:pt idx="529">
                  <c:v>18-03-2015</c:v>
                </c:pt>
                <c:pt idx="530">
                  <c:v>19-03-2015</c:v>
                </c:pt>
                <c:pt idx="531">
                  <c:v>20-03-2015</c:v>
                </c:pt>
                <c:pt idx="532">
                  <c:v>23-03-2015</c:v>
                </c:pt>
                <c:pt idx="533">
                  <c:v>24-03-2015</c:v>
                </c:pt>
                <c:pt idx="534">
                  <c:v>25-03-2015</c:v>
                </c:pt>
                <c:pt idx="535">
                  <c:v>26-03-2015</c:v>
                </c:pt>
                <c:pt idx="536">
                  <c:v>27-03-2015</c:v>
                </c:pt>
                <c:pt idx="537">
                  <c:v>30-03-2015</c:v>
                </c:pt>
                <c:pt idx="538">
                  <c:v>31-03-2015</c:v>
                </c:pt>
                <c:pt idx="539">
                  <c:v>01-04-2015</c:v>
                </c:pt>
                <c:pt idx="540">
                  <c:v>02-04-2015</c:v>
                </c:pt>
                <c:pt idx="541">
                  <c:v>06-04-2015</c:v>
                </c:pt>
                <c:pt idx="542">
                  <c:v>07-04-2015</c:v>
                </c:pt>
                <c:pt idx="543">
                  <c:v>08-04-2015</c:v>
                </c:pt>
                <c:pt idx="544">
                  <c:v>09-04-2015</c:v>
                </c:pt>
                <c:pt idx="545">
                  <c:v>10-04-2015</c:v>
                </c:pt>
                <c:pt idx="546">
                  <c:v>13-04-2015</c:v>
                </c:pt>
                <c:pt idx="547">
                  <c:v>14-04-2015</c:v>
                </c:pt>
                <c:pt idx="548">
                  <c:v>15-04-2015</c:v>
                </c:pt>
                <c:pt idx="549">
                  <c:v>16-04-2015</c:v>
                </c:pt>
                <c:pt idx="550">
                  <c:v>17-04-2015</c:v>
                </c:pt>
                <c:pt idx="551">
                  <c:v>20-04-2015</c:v>
                </c:pt>
                <c:pt idx="552">
                  <c:v>21-04-2015</c:v>
                </c:pt>
                <c:pt idx="553">
                  <c:v>22-04-2015</c:v>
                </c:pt>
                <c:pt idx="554">
                  <c:v>23-04-2015</c:v>
                </c:pt>
                <c:pt idx="555">
                  <c:v>24-04-2015</c:v>
                </c:pt>
                <c:pt idx="556">
                  <c:v>27-04-2015</c:v>
                </c:pt>
                <c:pt idx="557">
                  <c:v>28-04-2015</c:v>
                </c:pt>
                <c:pt idx="558">
                  <c:v>29-04-2015</c:v>
                </c:pt>
                <c:pt idx="559">
                  <c:v>30-04-2015</c:v>
                </c:pt>
                <c:pt idx="560">
                  <c:v>01-05-2015</c:v>
                </c:pt>
                <c:pt idx="561">
                  <c:v>04-05-2015</c:v>
                </c:pt>
                <c:pt idx="562">
                  <c:v>05-05-2015</c:v>
                </c:pt>
                <c:pt idx="563">
                  <c:v>06-05-2015</c:v>
                </c:pt>
                <c:pt idx="564">
                  <c:v>07-05-2015</c:v>
                </c:pt>
                <c:pt idx="565">
                  <c:v>08-05-2015</c:v>
                </c:pt>
                <c:pt idx="566">
                  <c:v>11-05-2015</c:v>
                </c:pt>
                <c:pt idx="567">
                  <c:v>12-05-2015</c:v>
                </c:pt>
                <c:pt idx="568">
                  <c:v>13-05-2015</c:v>
                </c:pt>
                <c:pt idx="569">
                  <c:v>14-05-2015</c:v>
                </c:pt>
                <c:pt idx="570">
                  <c:v>15-05-2015</c:v>
                </c:pt>
                <c:pt idx="571">
                  <c:v>18-05-2015</c:v>
                </c:pt>
                <c:pt idx="572">
                  <c:v>19-05-2015</c:v>
                </c:pt>
                <c:pt idx="573">
                  <c:v>20-05-2015</c:v>
                </c:pt>
                <c:pt idx="574">
                  <c:v>21-05-2015</c:v>
                </c:pt>
                <c:pt idx="575">
                  <c:v>22-05-2015</c:v>
                </c:pt>
                <c:pt idx="576">
                  <c:v>26-05-2015</c:v>
                </c:pt>
                <c:pt idx="577">
                  <c:v>27-05-2015</c:v>
                </c:pt>
                <c:pt idx="578">
                  <c:v>28-05-2015</c:v>
                </c:pt>
                <c:pt idx="579">
                  <c:v>29-05-2015</c:v>
                </c:pt>
                <c:pt idx="580">
                  <c:v>01-06-2015</c:v>
                </c:pt>
                <c:pt idx="581">
                  <c:v>02-06-2015</c:v>
                </c:pt>
                <c:pt idx="582">
                  <c:v>03-06-2015</c:v>
                </c:pt>
                <c:pt idx="583">
                  <c:v>04-06-2015</c:v>
                </c:pt>
                <c:pt idx="584">
                  <c:v>05-06-2015</c:v>
                </c:pt>
                <c:pt idx="585">
                  <c:v>08-06-2015</c:v>
                </c:pt>
                <c:pt idx="586">
                  <c:v>09-06-2015</c:v>
                </c:pt>
                <c:pt idx="587">
                  <c:v>10-06-2015</c:v>
                </c:pt>
                <c:pt idx="588">
                  <c:v>11-06-2015</c:v>
                </c:pt>
                <c:pt idx="589">
                  <c:v>12-06-2015</c:v>
                </c:pt>
                <c:pt idx="590">
                  <c:v>15-06-2015</c:v>
                </c:pt>
                <c:pt idx="591">
                  <c:v>16-06-2015</c:v>
                </c:pt>
                <c:pt idx="592">
                  <c:v>17-06-2015</c:v>
                </c:pt>
                <c:pt idx="593">
                  <c:v>18-06-2015</c:v>
                </c:pt>
                <c:pt idx="594">
                  <c:v>19-06-2015</c:v>
                </c:pt>
                <c:pt idx="595">
                  <c:v>22-06-2015</c:v>
                </c:pt>
                <c:pt idx="596">
                  <c:v>23-06-2015</c:v>
                </c:pt>
                <c:pt idx="597">
                  <c:v>24-06-2015</c:v>
                </c:pt>
                <c:pt idx="598">
                  <c:v>25-06-2015</c:v>
                </c:pt>
                <c:pt idx="599">
                  <c:v>26-06-2015</c:v>
                </c:pt>
                <c:pt idx="600">
                  <c:v>29-06-2015</c:v>
                </c:pt>
                <c:pt idx="601">
                  <c:v>30-06-2015</c:v>
                </c:pt>
                <c:pt idx="602">
                  <c:v>01-07-2015</c:v>
                </c:pt>
                <c:pt idx="603">
                  <c:v>02-07-2015</c:v>
                </c:pt>
                <c:pt idx="604">
                  <c:v>06-07-2015</c:v>
                </c:pt>
                <c:pt idx="605">
                  <c:v>07-07-2015</c:v>
                </c:pt>
                <c:pt idx="606">
                  <c:v>08-07-2015</c:v>
                </c:pt>
                <c:pt idx="607">
                  <c:v>09-07-2015</c:v>
                </c:pt>
                <c:pt idx="608">
                  <c:v>10-07-2015</c:v>
                </c:pt>
                <c:pt idx="609">
                  <c:v>13-07-2015</c:v>
                </c:pt>
                <c:pt idx="610">
                  <c:v>14-07-2015</c:v>
                </c:pt>
                <c:pt idx="611">
                  <c:v>15-07-2015</c:v>
                </c:pt>
                <c:pt idx="612">
                  <c:v>16-07-2015</c:v>
                </c:pt>
                <c:pt idx="613">
                  <c:v>17-07-2015</c:v>
                </c:pt>
                <c:pt idx="614">
                  <c:v>20-07-2015</c:v>
                </c:pt>
                <c:pt idx="615">
                  <c:v>21-07-2015</c:v>
                </c:pt>
                <c:pt idx="616">
                  <c:v>22-07-2015</c:v>
                </c:pt>
                <c:pt idx="617">
                  <c:v>23-07-2015</c:v>
                </c:pt>
                <c:pt idx="618">
                  <c:v>24-07-2015</c:v>
                </c:pt>
                <c:pt idx="619">
                  <c:v>27-07-2015</c:v>
                </c:pt>
                <c:pt idx="620">
                  <c:v>28-07-2015</c:v>
                </c:pt>
                <c:pt idx="621">
                  <c:v>29-07-2015</c:v>
                </c:pt>
                <c:pt idx="622">
                  <c:v>30-07-2015</c:v>
                </c:pt>
                <c:pt idx="623">
                  <c:v>31-07-2015</c:v>
                </c:pt>
                <c:pt idx="624">
                  <c:v>03-08-2015</c:v>
                </c:pt>
                <c:pt idx="625">
                  <c:v>04-08-2015</c:v>
                </c:pt>
                <c:pt idx="626">
                  <c:v>05-08-2015</c:v>
                </c:pt>
                <c:pt idx="627">
                  <c:v>06-08-2015</c:v>
                </c:pt>
                <c:pt idx="628">
                  <c:v>07-08-2015</c:v>
                </c:pt>
                <c:pt idx="629">
                  <c:v>10-08-2015</c:v>
                </c:pt>
                <c:pt idx="630">
                  <c:v>11-08-2015</c:v>
                </c:pt>
                <c:pt idx="631">
                  <c:v>12-08-2015</c:v>
                </c:pt>
                <c:pt idx="632">
                  <c:v>13-08-2015</c:v>
                </c:pt>
                <c:pt idx="633">
                  <c:v>14-08-2015</c:v>
                </c:pt>
                <c:pt idx="634">
                  <c:v>17-08-2015</c:v>
                </c:pt>
                <c:pt idx="635">
                  <c:v>18-08-2015</c:v>
                </c:pt>
                <c:pt idx="636">
                  <c:v>19-08-2015</c:v>
                </c:pt>
                <c:pt idx="637">
                  <c:v>20-08-2015</c:v>
                </c:pt>
                <c:pt idx="638">
                  <c:v>21-08-2015</c:v>
                </c:pt>
                <c:pt idx="639">
                  <c:v>24-08-2015</c:v>
                </c:pt>
                <c:pt idx="640">
                  <c:v>25-08-2015</c:v>
                </c:pt>
                <c:pt idx="641">
                  <c:v>26-08-2015</c:v>
                </c:pt>
                <c:pt idx="642">
                  <c:v>27-08-2015</c:v>
                </c:pt>
                <c:pt idx="643">
                  <c:v>28-08-2015</c:v>
                </c:pt>
                <c:pt idx="644">
                  <c:v>31-08-2015</c:v>
                </c:pt>
                <c:pt idx="645">
                  <c:v>01-09-2015</c:v>
                </c:pt>
                <c:pt idx="646">
                  <c:v>02-09-2015</c:v>
                </c:pt>
                <c:pt idx="647">
                  <c:v>03-09-2015</c:v>
                </c:pt>
                <c:pt idx="648">
                  <c:v>04-09-2015</c:v>
                </c:pt>
                <c:pt idx="649">
                  <c:v>08-09-2015</c:v>
                </c:pt>
                <c:pt idx="650">
                  <c:v>09-09-2015</c:v>
                </c:pt>
                <c:pt idx="651">
                  <c:v>10-09-2015</c:v>
                </c:pt>
                <c:pt idx="652">
                  <c:v>11-09-2015</c:v>
                </c:pt>
                <c:pt idx="653">
                  <c:v>14-09-2015</c:v>
                </c:pt>
                <c:pt idx="654">
                  <c:v>15-09-2015</c:v>
                </c:pt>
                <c:pt idx="655">
                  <c:v>16-09-2015</c:v>
                </c:pt>
                <c:pt idx="656">
                  <c:v>17-09-2015</c:v>
                </c:pt>
                <c:pt idx="657">
                  <c:v>18-09-2015</c:v>
                </c:pt>
                <c:pt idx="658">
                  <c:v>21-09-2015</c:v>
                </c:pt>
                <c:pt idx="659">
                  <c:v>22-09-2015</c:v>
                </c:pt>
                <c:pt idx="660">
                  <c:v>23-09-2015</c:v>
                </c:pt>
                <c:pt idx="661">
                  <c:v>24-09-2015</c:v>
                </c:pt>
                <c:pt idx="662">
                  <c:v>25-09-2015</c:v>
                </c:pt>
                <c:pt idx="663">
                  <c:v>28-09-2015</c:v>
                </c:pt>
                <c:pt idx="664">
                  <c:v>29-09-2015</c:v>
                </c:pt>
                <c:pt idx="665">
                  <c:v>30-09-2015</c:v>
                </c:pt>
                <c:pt idx="666">
                  <c:v>01-10-2015</c:v>
                </c:pt>
                <c:pt idx="667">
                  <c:v>02-10-2015</c:v>
                </c:pt>
                <c:pt idx="668">
                  <c:v>05-10-2015</c:v>
                </c:pt>
                <c:pt idx="669">
                  <c:v>06-10-2015</c:v>
                </c:pt>
                <c:pt idx="670">
                  <c:v>07-10-2015</c:v>
                </c:pt>
                <c:pt idx="671">
                  <c:v>08-10-2015</c:v>
                </c:pt>
                <c:pt idx="672">
                  <c:v>09-10-2015</c:v>
                </c:pt>
                <c:pt idx="673">
                  <c:v>12-10-2015</c:v>
                </c:pt>
                <c:pt idx="674">
                  <c:v>13-10-2015</c:v>
                </c:pt>
                <c:pt idx="675">
                  <c:v>14-10-2015</c:v>
                </c:pt>
                <c:pt idx="676">
                  <c:v>15-10-2015</c:v>
                </c:pt>
                <c:pt idx="677">
                  <c:v>16-10-2015</c:v>
                </c:pt>
                <c:pt idx="678">
                  <c:v>19-10-2015</c:v>
                </c:pt>
                <c:pt idx="679">
                  <c:v>20-10-2015</c:v>
                </c:pt>
                <c:pt idx="680">
                  <c:v>21-10-2015</c:v>
                </c:pt>
                <c:pt idx="681">
                  <c:v>22-10-2015</c:v>
                </c:pt>
                <c:pt idx="682">
                  <c:v>23-10-2015</c:v>
                </c:pt>
                <c:pt idx="683">
                  <c:v>26-10-2015</c:v>
                </c:pt>
                <c:pt idx="684">
                  <c:v>27-10-2015</c:v>
                </c:pt>
                <c:pt idx="685">
                  <c:v>28-10-2015</c:v>
                </c:pt>
                <c:pt idx="686">
                  <c:v>29-10-2015</c:v>
                </c:pt>
                <c:pt idx="687">
                  <c:v>30-10-2015</c:v>
                </c:pt>
                <c:pt idx="688">
                  <c:v>02-11-2015</c:v>
                </c:pt>
                <c:pt idx="689">
                  <c:v>03-11-2015</c:v>
                </c:pt>
                <c:pt idx="690">
                  <c:v>04-11-2015</c:v>
                </c:pt>
                <c:pt idx="691">
                  <c:v>05-11-2015</c:v>
                </c:pt>
                <c:pt idx="692">
                  <c:v>06-11-2015</c:v>
                </c:pt>
                <c:pt idx="693">
                  <c:v>09-11-2015</c:v>
                </c:pt>
                <c:pt idx="694">
                  <c:v>10-11-2015</c:v>
                </c:pt>
                <c:pt idx="695">
                  <c:v>11-11-2015</c:v>
                </c:pt>
                <c:pt idx="696">
                  <c:v>12-11-2015</c:v>
                </c:pt>
                <c:pt idx="697">
                  <c:v>13-11-2015</c:v>
                </c:pt>
                <c:pt idx="698">
                  <c:v>16-11-2015</c:v>
                </c:pt>
                <c:pt idx="699">
                  <c:v>17-11-2015</c:v>
                </c:pt>
                <c:pt idx="700">
                  <c:v>18-11-2015</c:v>
                </c:pt>
                <c:pt idx="701">
                  <c:v>19-11-2015</c:v>
                </c:pt>
                <c:pt idx="702">
                  <c:v>20-11-2015</c:v>
                </c:pt>
                <c:pt idx="703">
                  <c:v>23-11-2015</c:v>
                </c:pt>
                <c:pt idx="704">
                  <c:v>24-11-2015</c:v>
                </c:pt>
                <c:pt idx="705">
                  <c:v>25-11-2015</c:v>
                </c:pt>
                <c:pt idx="706">
                  <c:v>27-11-2015</c:v>
                </c:pt>
                <c:pt idx="707">
                  <c:v>30-11-2015</c:v>
                </c:pt>
                <c:pt idx="708">
                  <c:v>01-12-2015</c:v>
                </c:pt>
                <c:pt idx="709">
                  <c:v>02-12-2015</c:v>
                </c:pt>
                <c:pt idx="710">
                  <c:v>03-12-2015</c:v>
                </c:pt>
                <c:pt idx="711">
                  <c:v>04-12-2015</c:v>
                </c:pt>
                <c:pt idx="712">
                  <c:v>07-12-2015</c:v>
                </c:pt>
                <c:pt idx="713">
                  <c:v>08-12-2015</c:v>
                </c:pt>
                <c:pt idx="714">
                  <c:v>09-12-2015</c:v>
                </c:pt>
                <c:pt idx="715">
                  <c:v>10-12-2015</c:v>
                </c:pt>
                <c:pt idx="716">
                  <c:v>11-12-2015</c:v>
                </c:pt>
                <c:pt idx="717">
                  <c:v>14-12-2015</c:v>
                </c:pt>
                <c:pt idx="718">
                  <c:v>15-12-2015</c:v>
                </c:pt>
                <c:pt idx="719">
                  <c:v>16-12-2015</c:v>
                </c:pt>
                <c:pt idx="720">
                  <c:v>17-12-2015</c:v>
                </c:pt>
                <c:pt idx="721">
                  <c:v>18-12-2015</c:v>
                </c:pt>
                <c:pt idx="722">
                  <c:v>21-12-2015</c:v>
                </c:pt>
                <c:pt idx="723">
                  <c:v>22-12-2015</c:v>
                </c:pt>
                <c:pt idx="724">
                  <c:v>23-12-2015</c:v>
                </c:pt>
                <c:pt idx="725">
                  <c:v>24-12-2015</c:v>
                </c:pt>
                <c:pt idx="726">
                  <c:v>28-12-2015</c:v>
                </c:pt>
                <c:pt idx="727">
                  <c:v>29-12-2015</c:v>
                </c:pt>
                <c:pt idx="728">
                  <c:v>30-12-2015</c:v>
                </c:pt>
                <c:pt idx="729">
                  <c:v>31-12-2015</c:v>
                </c:pt>
                <c:pt idx="730">
                  <c:v>04-01-2016</c:v>
                </c:pt>
                <c:pt idx="731">
                  <c:v>05-01-2016</c:v>
                </c:pt>
                <c:pt idx="732">
                  <c:v>06-01-2016</c:v>
                </c:pt>
                <c:pt idx="733">
                  <c:v>07-01-2016</c:v>
                </c:pt>
                <c:pt idx="734">
                  <c:v>08-01-2016</c:v>
                </c:pt>
                <c:pt idx="735">
                  <c:v>11-01-2016</c:v>
                </c:pt>
                <c:pt idx="736">
                  <c:v>12-01-2016</c:v>
                </c:pt>
                <c:pt idx="737">
                  <c:v>13-01-2016</c:v>
                </c:pt>
                <c:pt idx="738">
                  <c:v>14-01-2016</c:v>
                </c:pt>
                <c:pt idx="739">
                  <c:v>15-01-2016</c:v>
                </c:pt>
                <c:pt idx="740">
                  <c:v>19-01-2016</c:v>
                </c:pt>
                <c:pt idx="741">
                  <c:v>20-01-2016</c:v>
                </c:pt>
                <c:pt idx="742">
                  <c:v>21-01-2016</c:v>
                </c:pt>
                <c:pt idx="743">
                  <c:v>22-01-2016</c:v>
                </c:pt>
                <c:pt idx="744">
                  <c:v>25-01-2016</c:v>
                </c:pt>
                <c:pt idx="745">
                  <c:v>26-01-2016</c:v>
                </c:pt>
                <c:pt idx="746">
                  <c:v>27-01-2016</c:v>
                </c:pt>
                <c:pt idx="747">
                  <c:v>28-01-2016</c:v>
                </c:pt>
                <c:pt idx="748">
                  <c:v>29-01-2016</c:v>
                </c:pt>
                <c:pt idx="749">
                  <c:v>01-02-2016</c:v>
                </c:pt>
                <c:pt idx="750">
                  <c:v>02-02-2016</c:v>
                </c:pt>
                <c:pt idx="751">
                  <c:v>03-02-2016</c:v>
                </c:pt>
                <c:pt idx="752">
                  <c:v>04-02-2016</c:v>
                </c:pt>
                <c:pt idx="753">
                  <c:v>05-02-2016</c:v>
                </c:pt>
                <c:pt idx="754">
                  <c:v>08-02-2016</c:v>
                </c:pt>
                <c:pt idx="755">
                  <c:v>09-02-2016</c:v>
                </c:pt>
                <c:pt idx="756">
                  <c:v>10-02-2016</c:v>
                </c:pt>
                <c:pt idx="757">
                  <c:v>11-02-2016</c:v>
                </c:pt>
                <c:pt idx="758">
                  <c:v>12-02-2016</c:v>
                </c:pt>
                <c:pt idx="759">
                  <c:v>16-02-2016</c:v>
                </c:pt>
                <c:pt idx="760">
                  <c:v>17-02-2016</c:v>
                </c:pt>
                <c:pt idx="761">
                  <c:v>18-02-2016</c:v>
                </c:pt>
                <c:pt idx="762">
                  <c:v>19-02-2016</c:v>
                </c:pt>
                <c:pt idx="763">
                  <c:v>22-02-2016</c:v>
                </c:pt>
                <c:pt idx="764">
                  <c:v>23-02-2016</c:v>
                </c:pt>
                <c:pt idx="765">
                  <c:v>24-02-2016</c:v>
                </c:pt>
                <c:pt idx="766">
                  <c:v>25-02-2016</c:v>
                </c:pt>
                <c:pt idx="767">
                  <c:v>26-02-2016</c:v>
                </c:pt>
                <c:pt idx="768">
                  <c:v>29-02-2016</c:v>
                </c:pt>
                <c:pt idx="769">
                  <c:v>01-03-2016</c:v>
                </c:pt>
                <c:pt idx="770">
                  <c:v>02-03-2016</c:v>
                </c:pt>
                <c:pt idx="771">
                  <c:v>03-03-2016</c:v>
                </c:pt>
                <c:pt idx="772">
                  <c:v>04-03-2016</c:v>
                </c:pt>
                <c:pt idx="773">
                  <c:v>07-03-2016</c:v>
                </c:pt>
                <c:pt idx="774">
                  <c:v>08-03-2016</c:v>
                </c:pt>
                <c:pt idx="775">
                  <c:v>09-03-2016</c:v>
                </c:pt>
                <c:pt idx="776">
                  <c:v>10-03-2016</c:v>
                </c:pt>
                <c:pt idx="777">
                  <c:v>11-03-2016</c:v>
                </c:pt>
                <c:pt idx="778">
                  <c:v>14-03-2016</c:v>
                </c:pt>
                <c:pt idx="779">
                  <c:v>15-03-2016</c:v>
                </c:pt>
                <c:pt idx="780">
                  <c:v>16-03-2016</c:v>
                </c:pt>
                <c:pt idx="781">
                  <c:v>17-03-2016</c:v>
                </c:pt>
                <c:pt idx="782">
                  <c:v>18-03-2016</c:v>
                </c:pt>
                <c:pt idx="783">
                  <c:v>21-03-2016</c:v>
                </c:pt>
                <c:pt idx="784">
                  <c:v>22-03-2016</c:v>
                </c:pt>
                <c:pt idx="785">
                  <c:v>23-03-2016</c:v>
                </c:pt>
                <c:pt idx="786">
                  <c:v>24-03-2016</c:v>
                </c:pt>
                <c:pt idx="787">
                  <c:v>28-03-2016</c:v>
                </c:pt>
                <c:pt idx="788">
                  <c:v>29-03-2016</c:v>
                </c:pt>
                <c:pt idx="789">
                  <c:v>30-03-2016</c:v>
                </c:pt>
                <c:pt idx="790">
                  <c:v>31-03-2016</c:v>
                </c:pt>
                <c:pt idx="791">
                  <c:v>01-04-2016</c:v>
                </c:pt>
                <c:pt idx="792">
                  <c:v>04-04-2016</c:v>
                </c:pt>
                <c:pt idx="793">
                  <c:v>05-04-2016</c:v>
                </c:pt>
                <c:pt idx="794">
                  <c:v>06-04-2016</c:v>
                </c:pt>
                <c:pt idx="795">
                  <c:v>07-04-2016</c:v>
                </c:pt>
                <c:pt idx="796">
                  <c:v>08-04-2016</c:v>
                </c:pt>
                <c:pt idx="797">
                  <c:v>11-04-2016</c:v>
                </c:pt>
                <c:pt idx="798">
                  <c:v>12-04-2016</c:v>
                </c:pt>
                <c:pt idx="799">
                  <c:v>13-04-2016</c:v>
                </c:pt>
                <c:pt idx="800">
                  <c:v>14-04-2016</c:v>
                </c:pt>
                <c:pt idx="801">
                  <c:v>15-04-2016</c:v>
                </c:pt>
                <c:pt idx="802">
                  <c:v>18-04-2016</c:v>
                </c:pt>
                <c:pt idx="803">
                  <c:v>19-04-2016</c:v>
                </c:pt>
                <c:pt idx="804">
                  <c:v>20-04-2016</c:v>
                </c:pt>
                <c:pt idx="805">
                  <c:v>21-04-2016</c:v>
                </c:pt>
                <c:pt idx="806">
                  <c:v>22-04-2016</c:v>
                </c:pt>
                <c:pt idx="807">
                  <c:v>25-04-2016</c:v>
                </c:pt>
                <c:pt idx="808">
                  <c:v>26-04-2016</c:v>
                </c:pt>
                <c:pt idx="809">
                  <c:v>27-04-2016</c:v>
                </c:pt>
                <c:pt idx="810">
                  <c:v>28-04-2016</c:v>
                </c:pt>
                <c:pt idx="811">
                  <c:v>29-04-2016</c:v>
                </c:pt>
                <c:pt idx="812">
                  <c:v>02-05-2016</c:v>
                </c:pt>
                <c:pt idx="813">
                  <c:v>03-05-2016</c:v>
                </c:pt>
                <c:pt idx="814">
                  <c:v>04-05-2016</c:v>
                </c:pt>
                <c:pt idx="815">
                  <c:v>05-05-2016</c:v>
                </c:pt>
                <c:pt idx="816">
                  <c:v>06-05-2016</c:v>
                </c:pt>
                <c:pt idx="817">
                  <c:v>09-05-2016</c:v>
                </c:pt>
                <c:pt idx="818">
                  <c:v>10-05-2016</c:v>
                </c:pt>
                <c:pt idx="819">
                  <c:v>11-05-2016</c:v>
                </c:pt>
                <c:pt idx="820">
                  <c:v>12-05-2016</c:v>
                </c:pt>
                <c:pt idx="821">
                  <c:v>13-05-2016</c:v>
                </c:pt>
                <c:pt idx="822">
                  <c:v>16-05-2016</c:v>
                </c:pt>
                <c:pt idx="823">
                  <c:v>17-05-2016</c:v>
                </c:pt>
                <c:pt idx="824">
                  <c:v>18-05-2016</c:v>
                </c:pt>
                <c:pt idx="825">
                  <c:v>19-05-2016</c:v>
                </c:pt>
                <c:pt idx="826">
                  <c:v>20-05-2016</c:v>
                </c:pt>
                <c:pt idx="827">
                  <c:v>23-05-2016</c:v>
                </c:pt>
                <c:pt idx="828">
                  <c:v>24-05-2016</c:v>
                </c:pt>
                <c:pt idx="829">
                  <c:v>25-05-2016</c:v>
                </c:pt>
                <c:pt idx="830">
                  <c:v>26-05-2016</c:v>
                </c:pt>
                <c:pt idx="831">
                  <c:v>27-05-2016</c:v>
                </c:pt>
                <c:pt idx="832">
                  <c:v>31-05-2016</c:v>
                </c:pt>
                <c:pt idx="833">
                  <c:v>01-06-2016</c:v>
                </c:pt>
                <c:pt idx="834">
                  <c:v>02-06-2016</c:v>
                </c:pt>
                <c:pt idx="835">
                  <c:v>03-06-2016</c:v>
                </c:pt>
                <c:pt idx="836">
                  <c:v>06-06-2016</c:v>
                </c:pt>
                <c:pt idx="837">
                  <c:v>07-06-2016</c:v>
                </c:pt>
                <c:pt idx="838">
                  <c:v>08-06-2016</c:v>
                </c:pt>
                <c:pt idx="839">
                  <c:v>09-06-2016</c:v>
                </c:pt>
                <c:pt idx="840">
                  <c:v>10-06-2016</c:v>
                </c:pt>
                <c:pt idx="841">
                  <c:v>13-06-2016</c:v>
                </c:pt>
                <c:pt idx="842">
                  <c:v>14-06-2016</c:v>
                </c:pt>
                <c:pt idx="843">
                  <c:v>15-06-2016</c:v>
                </c:pt>
                <c:pt idx="844">
                  <c:v>16-06-2016</c:v>
                </c:pt>
                <c:pt idx="845">
                  <c:v>17-06-2016</c:v>
                </c:pt>
                <c:pt idx="846">
                  <c:v>20-06-2016</c:v>
                </c:pt>
                <c:pt idx="847">
                  <c:v>21-06-2016</c:v>
                </c:pt>
                <c:pt idx="848">
                  <c:v>22-06-2016</c:v>
                </c:pt>
                <c:pt idx="849">
                  <c:v>23-06-2016</c:v>
                </c:pt>
                <c:pt idx="850">
                  <c:v>24-06-2016</c:v>
                </c:pt>
                <c:pt idx="851">
                  <c:v>27-06-2016</c:v>
                </c:pt>
                <c:pt idx="852">
                  <c:v>28-06-2016</c:v>
                </c:pt>
                <c:pt idx="853">
                  <c:v>29-06-2016</c:v>
                </c:pt>
                <c:pt idx="854">
                  <c:v>30-06-2016</c:v>
                </c:pt>
                <c:pt idx="855">
                  <c:v>01-07-2016</c:v>
                </c:pt>
                <c:pt idx="856">
                  <c:v>05-07-2016</c:v>
                </c:pt>
                <c:pt idx="857">
                  <c:v>06-07-2016</c:v>
                </c:pt>
                <c:pt idx="858">
                  <c:v>07-07-2016</c:v>
                </c:pt>
                <c:pt idx="859">
                  <c:v>08-07-2016</c:v>
                </c:pt>
                <c:pt idx="860">
                  <c:v>11-07-2016</c:v>
                </c:pt>
                <c:pt idx="861">
                  <c:v>12-07-2016</c:v>
                </c:pt>
                <c:pt idx="862">
                  <c:v>13-07-2016</c:v>
                </c:pt>
                <c:pt idx="863">
                  <c:v>14-07-2016</c:v>
                </c:pt>
                <c:pt idx="864">
                  <c:v>15-07-2016</c:v>
                </c:pt>
                <c:pt idx="865">
                  <c:v>18-07-2016</c:v>
                </c:pt>
                <c:pt idx="866">
                  <c:v>19-07-2016</c:v>
                </c:pt>
                <c:pt idx="867">
                  <c:v>20-07-2016</c:v>
                </c:pt>
                <c:pt idx="868">
                  <c:v>21-07-2016</c:v>
                </c:pt>
                <c:pt idx="869">
                  <c:v>22-07-2016</c:v>
                </c:pt>
                <c:pt idx="870">
                  <c:v>25-07-2016</c:v>
                </c:pt>
                <c:pt idx="871">
                  <c:v>26-07-2016</c:v>
                </c:pt>
                <c:pt idx="872">
                  <c:v>27-07-2016</c:v>
                </c:pt>
                <c:pt idx="873">
                  <c:v>28-07-2016</c:v>
                </c:pt>
                <c:pt idx="874">
                  <c:v>29-07-2016</c:v>
                </c:pt>
                <c:pt idx="875">
                  <c:v>01-08-2016</c:v>
                </c:pt>
                <c:pt idx="876">
                  <c:v>02-08-2016</c:v>
                </c:pt>
                <c:pt idx="877">
                  <c:v>03-08-2016</c:v>
                </c:pt>
                <c:pt idx="878">
                  <c:v>04-08-2016</c:v>
                </c:pt>
                <c:pt idx="879">
                  <c:v>05-08-2016</c:v>
                </c:pt>
                <c:pt idx="880">
                  <c:v>08-08-2016</c:v>
                </c:pt>
                <c:pt idx="881">
                  <c:v>09-08-2016</c:v>
                </c:pt>
                <c:pt idx="882">
                  <c:v>10-08-2016</c:v>
                </c:pt>
                <c:pt idx="883">
                  <c:v>11-08-2016</c:v>
                </c:pt>
                <c:pt idx="884">
                  <c:v>12-08-2016</c:v>
                </c:pt>
                <c:pt idx="885">
                  <c:v>15-08-2016</c:v>
                </c:pt>
                <c:pt idx="886">
                  <c:v>16-08-2016</c:v>
                </c:pt>
                <c:pt idx="887">
                  <c:v>17-08-2016</c:v>
                </c:pt>
                <c:pt idx="888">
                  <c:v>18-08-2016</c:v>
                </c:pt>
                <c:pt idx="889">
                  <c:v>19-08-2016</c:v>
                </c:pt>
                <c:pt idx="890">
                  <c:v>22-08-2016</c:v>
                </c:pt>
                <c:pt idx="891">
                  <c:v>23-08-2016</c:v>
                </c:pt>
                <c:pt idx="892">
                  <c:v>24-08-2016</c:v>
                </c:pt>
                <c:pt idx="893">
                  <c:v>25-08-2016</c:v>
                </c:pt>
                <c:pt idx="894">
                  <c:v>26-08-2016</c:v>
                </c:pt>
                <c:pt idx="895">
                  <c:v>29-08-2016</c:v>
                </c:pt>
                <c:pt idx="896">
                  <c:v>30-08-2016</c:v>
                </c:pt>
                <c:pt idx="897">
                  <c:v>31-08-2016</c:v>
                </c:pt>
                <c:pt idx="898">
                  <c:v>01-09-2016</c:v>
                </c:pt>
                <c:pt idx="899">
                  <c:v>02-09-2016</c:v>
                </c:pt>
                <c:pt idx="900">
                  <c:v>06-09-2016</c:v>
                </c:pt>
                <c:pt idx="901">
                  <c:v>07-09-2016</c:v>
                </c:pt>
                <c:pt idx="902">
                  <c:v>08-09-2016</c:v>
                </c:pt>
                <c:pt idx="903">
                  <c:v>09-09-2016</c:v>
                </c:pt>
                <c:pt idx="904">
                  <c:v>12-09-2016</c:v>
                </c:pt>
                <c:pt idx="905">
                  <c:v>13-09-2016</c:v>
                </c:pt>
                <c:pt idx="906">
                  <c:v>14-09-2016</c:v>
                </c:pt>
                <c:pt idx="907">
                  <c:v>15-09-2016</c:v>
                </c:pt>
                <c:pt idx="908">
                  <c:v>16-09-2016</c:v>
                </c:pt>
                <c:pt idx="909">
                  <c:v>19-09-2016</c:v>
                </c:pt>
                <c:pt idx="910">
                  <c:v>20-09-2016</c:v>
                </c:pt>
                <c:pt idx="911">
                  <c:v>21-09-2016</c:v>
                </c:pt>
                <c:pt idx="912">
                  <c:v>22-09-2016</c:v>
                </c:pt>
                <c:pt idx="913">
                  <c:v>23-09-2016</c:v>
                </c:pt>
                <c:pt idx="914">
                  <c:v>26-09-2016</c:v>
                </c:pt>
                <c:pt idx="915">
                  <c:v>27-09-2016</c:v>
                </c:pt>
                <c:pt idx="916">
                  <c:v>28-09-2016</c:v>
                </c:pt>
                <c:pt idx="917">
                  <c:v>29-09-2016</c:v>
                </c:pt>
                <c:pt idx="918">
                  <c:v>30-09-2016</c:v>
                </c:pt>
                <c:pt idx="919">
                  <c:v>03-10-2016</c:v>
                </c:pt>
                <c:pt idx="920">
                  <c:v>04-10-2016</c:v>
                </c:pt>
                <c:pt idx="921">
                  <c:v>05-10-2016</c:v>
                </c:pt>
                <c:pt idx="922">
                  <c:v>06-10-2016</c:v>
                </c:pt>
                <c:pt idx="923">
                  <c:v>07-10-2016</c:v>
                </c:pt>
                <c:pt idx="924">
                  <c:v>10-10-2016</c:v>
                </c:pt>
                <c:pt idx="925">
                  <c:v>11-10-2016</c:v>
                </c:pt>
                <c:pt idx="926">
                  <c:v>12-10-2016</c:v>
                </c:pt>
                <c:pt idx="927">
                  <c:v>13-10-2016</c:v>
                </c:pt>
                <c:pt idx="928">
                  <c:v>14-10-2016</c:v>
                </c:pt>
                <c:pt idx="929">
                  <c:v>17-10-2016</c:v>
                </c:pt>
                <c:pt idx="930">
                  <c:v>18-10-2016</c:v>
                </c:pt>
                <c:pt idx="931">
                  <c:v>19-10-2016</c:v>
                </c:pt>
                <c:pt idx="932">
                  <c:v>20-10-2016</c:v>
                </c:pt>
                <c:pt idx="933">
                  <c:v>21-10-2016</c:v>
                </c:pt>
                <c:pt idx="934">
                  <c:v>24-10-2016</c:v>
                </c:pt>
                <c:pt idx="935">
                  <c:v>25-10-2016</c:v>
                </c:pt>
                <c:pt idx="936">
                  <c:v>26-10-2016</c:v>
                </c:pt>
                <c:pt idx="937">
                  <c:v>27-10-2016</c:v>
                </c:pt>
                <c:pt idx="938">
                  <c:v>28-10-2016</c:v>
                </c:pt>
                <c:pt idx="939">
                  <c:v>31-10-2016</c:v>
                </c:pt>
                <c:pt idx="940">
                  <c:v>01-11-2016</c:v>
                </c:pt>
                <c:pt idx="941">
                  <c:v>02-11-2016</c:v>
                </c:pt>
                <c:pt idx="942">
                  <c:v>03-11-2016</c:v>
                </c:pt>
                <c:pt idx="943">
                  <c:v>04-11-2016</c:v>
                </c:pt>
                <c:pt idx="944">
                  <c:v>07-11-2016</c:v>
                </c:pt>
                <c:pt idx="945">
                  <c:v>08-11-2016</c:v>
                </c:pt>
                <c:pt idx="946">
                  <c:v>09-11-2016</c:v>
                </c:pt>
                <c:pt idx="947">
                  <c:v>10-11-2016</c:v>
                </c:pt>
                <c:pt idx="948">
                  <c:v>11-11-2016</c:v>
                </c:pt>
                <c:pt idx="949">
                  <c:v>14-11-2016</c:v>
                </c:pt>
                <c:pt idx="950">
                  <c:v>15-11-2016</c:v>
                </c:pt>
                <c:pt idx="951">
                  <c:v>16-11-2016</c:v>
                </c:pt>
                <c:pt idx="952">
                  <c:v>17-11-2016</c:v>
                </c:pt>
                <c:pt idx="953">
                  <c:v>18-11-2016</c:v>
                </c:pt>
                <c:pt idx="954">
                  <c:v>21-11-2016</c:v>
                </c:pt>
                <c:pt idx="955">
                  <c:v>22-11-2016</c:v>
                </c:pt>
                <c:pt idx="956">
                  <c:v>23-11-2016</c:v>
                </c:pt>
                <c:pt idx="957">
                  <c:v>25-11-2016</c:v>
                </c:pt>
                <c:pt idx="958">
                  <c:v>28-11-2016</c:v>
                </c:pt>
                <c:pt idx="959">
                  <c:v>29-11-2016</c:v>
                </c:pt>
                <c:pt idx="960">
                  <c:v>30-11-2016</c:v>
                </c:pt>
                <c:pt idx="961">
                  <c:v>01-12-2016</c:v>
                </c:pt>
                <c:pt idx="962">
                  <c:v>02-12-2016</c:v>
                </c:pt>
                <c:pt idx="963">
                  <c:v>05-12-2016</c:v>
                </c:pt>
                <c:pt idx="964">
                  <c:v>06-12-2016</c:v>
                </c:pt>
                <c:pt idx="965">
                  <c:v>07-12-2016</c:v>
                </c:pt>
                <c:pt idx="966">
                  <c:v>08-12-2016</c:v>
                </c:pt>
                <c:pt idx="967">
                  <c:v>09-12-2016</c:v>
                </c:pt>
                <c:pt idx="968">
                  <c:v>12-12-2016</c:v>
                </c:pt>
                <c:pt idx="969">
                  <c:v>13-12-2016</c:v>
                </c:pt>
                <c:pt idx="970">
                  <c:v>14-12-2016</c:v>
                </c:pt>
                <c:pt idx="971">
                  <c:v>15-12-2016</c:v>
                </c:pt>
                <c:pt idx="972">
                  <c:v>16-12-2016</c:v>
                </c:pt>
                <c:pt idx="973">
                  <c:v>19-12-2016</c:v>
                </c:pt>
                <c:pt idx="974">
                  <c:v>20-12-2016</c:v>
                </c:pt>
                <c:pt idx="975">
                  <c:v>21-12-2016</c:v>
                </c:pt>
                <c:pt idx="976">
                  <c:v>22-12-2016</c:v>
                </c:pt>
                <c:pt idx="977">
                  <c:v>23-12-2016</c:v>
                </c:pt>
                <c:pt idx="978">
                  <c:v>27-12-2016</c:v>
                </c:pt>
                <c:pt idx="979">
                  <c:v>28-12-2016</c:v>
                </c:pt>
                <c:pt idx="980">
                  <c:v>29-12-2016</c:v>
                </c:pt>
                <c:pt idx="981">
                  <c:v>30-12-2016</c:v>
                </c:pt>
                <c:pt idx="982">
                  <c:v>03-01-2017</c:v>
                </c:pt>
                <c:pt idx="983">
                  <c:v>04-01-2017</c:v>
                </c:pt>
                <c:pt idx="984">
                  <c:v>05-01-2017</c:v>
                </c:pt>
                <c:pt idx="985">
                  <c:v>06-01-2017</c:v>
                </c:pt>
                <c:pt idx="986">
                  <c:v>09-01-2017</c:v>
                </c:pt>
                <c:pt idx="987">
                  <c:v>10-01-2017</c:v>
                </c:pt>
                <c:pt idx="988">
                  <c:v>11-01-2017</c:v>
                </c:pt>
                <c:pt idx="989">
                  <c:v>12-01-2017</c:v>
                </c:pt>
                <c:pt idx="990">
                  <c:v>13-01-2017</c:v>
                </c:pt>
                <c:pt idx="991">
                  <c:v>17-01-2017</c:v>
                </c:pt>
                <c:pt idx="992">
                  <c:v>18-01-2017</c:v>
                </c:pt>
                <c:pt idx="993">
                  <c:v>19-01-2017</c:v>
                </c:pt>
                <c:pt idx="994">
                  <c:v>20-01-2017</c:v>
                </c:pt>
                <c:pt idx="995">
                  <c:v>23-01-2017</c:v>
                </c:pt>
                <c:pt idx="996">
                  <c:v>24-01-2017</c:v>
                </c:pt>
                <c:pt idx="997">
                  <c:v>25-01-2017</c:v>
                </c:pt>
                <c:pt idx="998">
                  <c:v>26-01-2017</c:v>
                </c:pt>
                <c:pt idx="999">
                  <c:v>27-01-2017</c:v>
                </c:pt>
                <c:pt idx="1000">
                  <c:v>30-01-2017</c:v>
                </c:pt>
                <c:pt idx="1001">
                  <c:v>31-01-2017</c:v>
                </c:pt>
                <c:pt idx="1002">
                  <c:v>01-02-2017</c:v>
                </c:pt>
                <c:pt idx="1003">
                  <c:v>02-02-2017</c:v>
                </c:pt>
                <c:pt idx="1004">
                  <c:v>03-02-2017</c:v>
                </c:pt>
                <c:pt idx="1005">
                  <c:v>06-02-2017</c:v>
                </c:pt>
                <c:pt idx="1006">
                  <c:v>07-02-2017</c:v>
                </c:pt>
                <c:pt idx="1007">
                  <c:v>08-02-2017</c:v>
                </c:pt>
                <c:pt idx="1008">
                  <c:v>09-02-2017</c:v>
                </c:pt>
                <c:pt idx="1009">
                  <c:v>10-02-2017</c:v>
                </c:pt>
                <c:pt idx="1010">
                  <c:v>13-02-2017</c:v>
                </c:pt>
                <c:pt idx="1011">
                  <c:v>14-02-2017</c:v>
                </c:pt>
                <c:pt idx="1012">
                  <c:v>15-02-2017</c:v>
                </c:pt>
                <c:pt idx="1013">
                  <c:v>16-02-2017</c:v>
                </c:pt>
                <c:pt idx="1014">
                  <c:v>17-02-2017</c:v>
                </c:pt>
                <c:pt idx="1015">
                  <c:v>21-02-2017</c:v>
                </c:pt>
                <c:pt idx="1016">
                  <c:v>22-02-2017</c:v>
                </c:pt>
                <c:pt idx="1017">
                  <c:v>23-02-2017</c:v>
                </c:pt>
                <c:pt idx="1018">
                  <c:v>24-02-2017</c:v>
                </c:pt>
                <c:pt idx="1019">
                  <c:v>27-02-2017</c:v>
                </c:pt>
                <c:pt idx="1020">
                  <c:v>28-02-2017</c:v>
                </c:pt>
                <c:pt idx="1021">
                  <c:v>01-03-2017</c:v>
                </c:pt>
                <c:pt idx="1022">
                  <c:v>02-03-2017</c:v>
                </c:pt>
                <c:pt idx="1023">
                  <c:v>03-03-2017</c:v>
                </c:pt>
                <c:pt idx="1024">
                  <c:v>06-03-2017</c:v>
                </c:pt>
                <c:pt idx="1025">
                  <c:v>07-03-2017</c:v>
                </c:pt>
                <c:pt idx="1026">
                  <c:v>08-03-2017</c:v>
                </c:pt>
                <c:pt idx="1027">
                  <c:v>09-03-2017</c:v>
                </c:pt>
                <c:pt idx="1028">
                  <c:v>10-03-2017</c:v>
                </c:pt>
                <c:pt idx="1029">
                  <c:v>13-03-2017</c:v>
                </c:pt>
                <c:pt idx="1030">
                  <c:v>14-03-2017</c:v>
                </c:pt>
                <c:pt idx="1031">
                  <c:v>15-03-2017</c:v>
                </c:pt>
                <c:pt idx="1032">
                  <c:v>16-03-2017</c:v>
                </c:pt>
                <c:pt idx="1033">
                  <c:v>17-03-2017</c:v>
                </c:pt>
                <c:pt idx="1034">
                  <c:v>20-03-2017</c:v>
                </c:pt>
                <c:pt idx="1035">
                  <c:v>21-03-2017</c:v>
                </c:pt>
                <c:pt idx="1036">
                  <c:v>22-03-2017</c:v>
                </c:pt>
                <c:pt idx="1037">
                  <c:v>23-03-2017</c:v>
                </c:pt>
                <c:pt idx="1038">
                  <c:v>24-03-2017</c:v>
                </c:pt>
                <c:pt idx="1039">
                  <c:v>27-03-2017</c:v>
                </c:pt>
                <c:pt idx="1040">
                  <c:v>28-03-2017</c:v>
                </c:pt>
                <c:pt idx="1041">
                  <c:v>29-03-2017</c:v>
                </c:pt>
                <c:pt idx="1042">
                  <c:v>30-03-2017</c:v>
                </c:pt>
                <c:pt idx="1043">
                  <c:v>31-03-2017</c:v>
                </c:pt>
                <c:pt idx="1044">
                  <c:v>03-04-2017</c:v>
                </c:pt>
                <c:pt idx="1045">
                  <c:v>04-04-2017</c:v>
                </c:pt>
                <c:pt idx="1046">
                  <c:v>05-04-2017</c:v>
                </c:pt>
                <c:pt idx="1047">
                  <c:v>06-04-2017</c:v>
                </c:pt>
                <c:pt idx="1048">
                  <c:v>07-04-2017</c:v>
                </c:pt>
                <c:pt idx="1049">
                  <c:v>10-04-2017</c:v>
                </c:pt>
                <c:pt idx="1050">
                  <c:v>11-04-2017</c:v>
                </c:pt>
                <c:pt idx="1051">
                  <c:v>12-04-2017</c:v>
                </c:pt>
                <c:pt idx="1052">
                  <c:v>13-04-2017</c:v>
                </c:pt>
                <c:pt idx="1053">
                  <c:v>17-04-2017</c:v>
                </c:pt>
                <c:pt idx="1054">
                  <c:v>18-04-2017</c:v>
                </c:pt>
                <c:pt idx="1055">
                  <c:v>19-04-2017</c:v>
                </c:pt>
                <c:pt idx="1056">
                  <c:v>20-04-2017</c:v>
                </c:pt>
                <c:pt idx="1057">
                  <c:v>21-04-2017</c:v>
                </c:pt>
                <c:pt idx="1058">
                  <c:v>24-04-2017</c:v>
                </c:pt>
                <c:pt idx="1059">
                  <c:v>25-04-2017</c:v>
                </c:pt>
                <c:pt idx="1060">
                  <c:v>26-04-2017</c:v>
                </c:pt>
                <c:pt idx="1061">
                  <c:v>27-04-2017</c:v>
                </c:pt>
                <c:pt idx="1062">
                  <c:v>28-04-2017</c:v>
                </c:pt>
                <c:pt idx="1063">
                  <c:v>01-05-2017</c:v>
                </c:pt>
                <c:pt idx="1064">
                  <c:v>02-05-2017</c:v>
                </c:pt>
                <c:pt idx="1065">
                  <c:v>03-05-2017</c:v>
                </c:pt>
                <c:pt idx="1066">
                  <c:v>04-05-2017</c:v>
                </c:pt>
                <c:pt idx="1067">
                  <c:v>05-05-2017</c:v>
                </c:pt>
                <c:pt idx="1068">
                  <c:v>08-05-2017</c:v>
                </c:pt>
                <c:pt idx="1069">
                  <c:v>09-05-2017</c:v>
                </c:pt>
                <c:pt idx="1070">
                  <c:v>10-05-2017</c:v>
                </c:pt>
                <c:pt idx="1071">
                  <c:v>11-05-2017</c:v>
                </c:pt>
                <c:pt idx="1072">
                  <c:v>12-05-2017</c:v>
                </c:pt>
                <c:pt idx="1073">
                  <c:v>15-05-2017</c:v>
                </c:pt>
                <c:pt idx="1074">
                  <c:v>16-05-2017</c:v>
                </c:pt>
                <c:pt idx="1075">
                  <c:v>17-05-2017</c:v>
                </c:pt>
                <c:pt idx="1076">
                  <c:v>18-05-2017</c:v>
                </c:pt>
                <c:pt idx="1077">
                  <c:v>19-05-2017</c:v>
                </c:pt>
                <c:pt idx="1078">
                  <c:v>22-05-2017</c:v>
                </c:pt>
                <c:pt idx="1079">
                  <c:v>23-05-2017</c:v>
                </c:pt>
                <c:pt idx="1080">
                  <c:v>24-05-2017</c:v>
                </c:pt>
                <c:pt idx="1081">
                  <c:v>25-05-2017</c:v>
                </c:pt>
                <c:pt idx="1082">
                  <c:v>26-05-2017</c:v>
                </c:pt>
                <c:pt idx="1083">
                  <c:v>30-05-2017</c:v>
                </c:pt>
                <c:pt idx="1084">
                  <c:v>31-05-2017</c:v>
                </c:pt>
                <c:pt idx="1085">
                  <c:v>01-06-2017</c:v>
                </c:pt>
                <c:pt idx="1086">
                  <c:v>02-06-2017</c:v>
                </c:pt>
                <c:pt idx="1087">
                  <c:v>05-06-2017</c:v>
                </c:pt>
                <c:pt idx="1088">
                  <c:v>06-06-2017</c:v>
                </c:pt>
                <c:pt idx="1089">
                  <c:v>07-06-2017</c:v>
                </c:pt>
                <c:pt idx="1090">
                  <c:v>08-06-2017</c:v>
                </c:pt>
                <c:pt idx="1091">
                  <c:v>09-06-2017</c:v>
                </c:pt>
                <c:pt idx="1092">
                  <c:v>12-06-2017</c:v>
                </c:pt>
                <c:pt idx="1093">
                  <c:v>13-06-2017</c:v>
                </c:pt>
                <c:pt idx="1094">
                  <c:v>14-06-2017</c:v>
                </c:pt>
                <c:pt idx="1095">
                  <c:v>15-06-2017</c:v>
                </c:pt>
                <c:pt idx="1096">
                  <c:v>16-06-2017</c:v>
                </c:pt>
                <c:pt idx="1097">
                  <c:v>19-06-2017</c:v>
                </c:pt>
                <c:pt idx="1098">
                  <c:v>20-06-2017</c:v>
                </c:pt>
                <c:pt idx="1099">
                  <c:v>21-06-2017</c:v>
                </c:pt>
                <c:pt idx="1100">
                  <c:v>22-06-2017</c:v>
                </c:pt>
                <c:pt idx="1101">
                  <c:v>23-06-2017</c:v>
                </c:pt>
                <c:pt idx="1102">
                  <c:v>26-06-2017</c:v>
                </c:pt>
                <c:pt idx="1103">
                  <c:v>27-06-2017</c:v>
                </c:pt>
                <c:pt idx="1104">
                  <c:v>28-06-2017</c:v>
                </c:pt>
                <c:pt idx="1105">
                  <c:v>29-06-2017</c:v>
                </c:pt>
                <c:pt idx="1106">
                  <c:v>30-06-2017</c:v>
                </c:pt>
                <c:pt idx="1107">
                  <c:v>03-07-2017</c:v>
                </c:pt>
                <c:pt idx="1108">
                  <c:v>05-07-2017</c:v>
                </c:pt>
                <c:pt idx="1109">
                  <c:v>06-07-2017</c:v>
                </c:pt>
                <c:pt idx="1110">
                  <c:v>07-07-2017</c:v>
                </c:pt>
                <c:pt idx="1111">
                  <c:v>10-07-2017</c:v>
                </c:pt>
                <c:pt idx="1112">
                  <c:v>11-07-2017</c:v>
                </c:pt>
                <c:pt idx="1113">
                  <c:v>12-07-2017</c:v>
                </c:pt>
                <c:pt idx="1114">
                  <c:v>13-07-2017</c:v>
                </c:pt>
                <c:pt idx="1115">
                  <c:v>14-07-2017</c:v>
                </c:pt>
                <c:pt idx="1116">
                  <c:v>17-07-2017</c:v>
                </c:pt>
                <c:pt idx="1117">
                  <c:v>18-07-2017</c:v>
                </c:pt>
                <c:pt idx="1118">
                  <c:v>19-07-2017</c:v>
                </c:pt>
                <c:pt idx="1119">
                  <c:v>20-07-2017</c:v>
                </c:pt>
                <c:pt idx="1120">
                  <c:v>21-07-2017</c:v>
                </c:pt>
                <c:pt idx="1121">
                  <c:v>24-07-2017</c:v>
                </c:pt>
                <c:pt idx="1122">
                  <c:v>25-07-2017</c:v>
                </c:pt>
                <c:pt idx="1123">
                  <c:v>26-07-2017</c:v>
                </c:pt>
                <c:pt idx="1124">
                  <c:v>27-07-2017</c:v>
                </c:pt>
                <c:pt idx="1125">
                  <c:v>28-07-2017</c:v>
                </c:pt>
                <c:pt idx="1126">
                  <c:v>31-07-2017</c:v>
                </c:pt>
                <c:pt idx="1127">
                  <c:v>01-08-2017</c:v>
                </c:pt>
                <c:pt idx="1128">
                  <c:v>02-08-2017</c:v>
                </c:pt>
                <c:pt idx="1129">
                  <c:v>03-08-2017</c:v>
                </c:pt>
                <c:pt idx="1130">
                  <c:v>04-08-2017</c:v>
                </c:pt>
                <c:pt idx="1131">
                  <c:v>07-08-2017</c:v>
                </c:pt>
                <c:pt idx="1132">
                  <c:v>08-08-2017</c:v>
                </c:pt>
                <c:pt idx="1133">
                  <c:v>09-08-2017</c:v>
                </c:pt>
                <c:pt idx="1134">
                  <c:v>10-08-2017</c:v>
                </c:pt>
                <c:pt idx="1135">
                  <c:v>11-08-2017</c:v>
                </c:pt>
                <c:pt idx="1136">
                  <c:v>14-08-2017</c:v>
                </c:pt>
                <c:pt idx="1137">
                  <c:v>15-08-2017</c:v>
                </c:pt>
                <c:pt idx="1138">
                  <c:v>16-08-2017</c:v>
                </c:pt>
                <c:pt idx="1139">
                  <c:v>17-08-2017</c:v>
                </c:pt>
                <c:pt idx="1140">
                  <c:v>18-08-2017</c:v>
                </c:pt>
                <c:pt idx="1141">
                  <c:v>21-08-2017</c:v>
                </c:pt>
                <c:pt idx="1142">
                  <c:v>22-08-2017</c:v>
                </c:pt>
                <c:pt idx="1143">
                  <c:v>23-08-2017</c:v>
                </c:pt>
                <c:pt idx="1144">
                  <c:v>24-08-2017</c:v>
                </c:pt>
                <c:pt idx="1145">
                  <c:v>25-08-2017</c:v>
                </c:pt>
                <c:pt idx="1146">
                  <c:v>28-08-2017</c:v>
                </c:pt>
                <c:pt idx="1147">
                  <c:v>29-08-2017</c:v>
                </c:pt>
                <c:pt idx="1148">
                  <c:v>30-08-2017</c:v>
                </c:pt>
                <c:pt idx="1149">
                  <c:v>31-08-2017</c:v>
                </c:pt>
                <c:pt idx="1150">
                  <c:v>01-09-2017</c:v>
                </c:pt>
                <c:pt idx="1151">
                  <c:v>05-09-2017</c:v>
                </c:pt>
                <c:pt idx="1152">
                  <c:v>06-09-2017</c:v>
                </c:pt>
                <c:pt idx="1153">
                  <c:v>07-09-2017</c:v>
                </c:pt>
                <c:pt idx="1154">
                  <c:v>08-09-2017</c:v>
                </c:pt>
                <c:pt idx="1155">
                  <c:v>11-09-2017</c:v>
                </c:pt>
                <c:pt idx="1156">
                  <c:v>12-09-2017</c:v>
                </c:pt>
                <c:pt idx="1157">
                  <c:v>13-09-2017</c:v>
                </c:pt>
                <c:pt idx="1158">
                  <c:v>14-09-2017</c:v>
                </c:pt>
                <c:pt idx="1159">
                  <c:v>15-09-2017</c:v>
                </c:pt>
                <c:pt idx="1160">
                  <c:v>18-09-2017</c:v>
                </c:pt>
                <c:pt idx="1161">
                  <c:v>19-09-2017</c:v>
                </c:pt>
                <c:pt idx="1162">
                  <c:v>20-09-2017</c:v>
                </c:pt>
                <c:pt idx="1163">
                  <c:v>21-09-2017</c:v>
                </c:pt>
                <c:pt idx="1164">
                  <c:v>22-09-2017</c:v>
                </c:pt>
                <c:pt idx="1165">
                  <c:v>25-09-2017</c:v>
                </c:pt>
                <c:pt idx="1166">
                  <c:v>26-09-2017</c:v>
                </c:pt>
                <c:pt idx="1167">
                  <c:v>27-09-2017</c:v>
                </c:pt>
                <c:pt idx="1168">
                  <c:v>28-09-2017</c:v>
                </c:pt>
                <c:pt idx="1169">
                  <c:v>29-09-2017</c:v>
                </c:pt>
                <c:pt idx="1170">
                  <c:v>02-10-2017</c:v>
                </c:pt>
                <c:pt idx="1171">
                  <c:v>03-10-2017</c:v>
                </c:pt>
                <c:pt idx="1172">
                  <c:v>04-10-2017</c:v>
                </c:pt>
                <c:pt idx="1173">
                  <c:v>05-10-2017</c:v>
                </c:pt>
                <c:pt idx="1174">
                  <c:v>06-10-2017</c:v>
                </c:pt>
                <c:pt idx="1175">
                  <c:v>09-10-2017</c:v>
                </c:pt>
                <c:pt idx="1176">
                  <c:v>10-10-2017</c:v>
                </c:pt>
                <c:pt idx="1177">
                  <c:v>11-10-2017</c:v>
                </c:pt>
                <c:pt idx="1178">
                  <c:v>12-10-2017</c:v>
                </c:pt>
                <c:pt idx="1179">
                  <c:v>13-10-2017</c:v>
                </c:pt>
                <c:pt idx="1180">
                  <c:v>16-10-2017</c:v>
                </c:pt>
                <c:pt idx="1181">
                  <c:v>17-10-2017</c:v>
                </c:pt>
                <c:pt idx="1182">
                  <c:v>18-10-2017</c:v>
                </c:pt>
                <c:pt idx="1183">
                  <c:v>19-10-2017</c:v>
                </c:pt>
                <c:pt idx="1184">
                  <c:v>20-10-2017</c:v>
                </c:pt>
                <c:pt idx="1185">
                  <c:v>23-10-2017</c:v>
                </c:pt>
                <c:pt idx="1186">
                  <c:v>24-10-2017</c:v>
                </c:pt>
                <c:pt idx="1187">
                  <c:v>25-10-2017</c:v>
                </c:pt>
                <c:pt idx="1188">
                  <c:v>26-10-2017</c:v>
                </c:pt>
                <c:pt idx="1189">
                  <c:v>27-10-2017</c:v>
                </c:pt>
                <c:pt idx="1190">
                  <c:v>30-10-2017</c:v>
                </c:pt>
                <c:pt idx="1191">
                  <c:v>31-10-2017</c:v>
                </c:pt>
                <c:pt idx="1192">
                  <c:v>01-11-2017</c:v>
                </c:pt>
                <c:pt idx="1193">
                  <c:v>02-11-2017</c:v>
                </c:pt>
                <c:pt idx="1194">
                  <c:v>03-11-2017</c:v>
                </c:pt>
                <c:pt idx="1195">
                  <c:v>06-11-2017</c:v>
                </c:pt>
                <c:pt idx="1196">
                  <c:v>07-11-2017</c:v>
                </c:pt>
                <c:pt idx="1197">
                  <c:v>08-11-2017</c:v>
                </c:pt>
                <c:pt idx="1198">
                  <c:v>09-11-2017</c:v>
                </c:pt>
                <c:pt idx="1199">
                  <c:v>10-11-2017</c:v>
                </c:pt>
                <c:pt idx="1200">
                  <c:v>13-11-2017</c:v>
                </c:pt>
                <c:pt idx="1201">
                  <c:v>14-11-2017</c:v>
                </c:pt>
                <c:pt idx="1202">
                  <c:v>15-11-2017</c:v>
                </c:pt>
                <c:pt idx="1203">
                  <c:v>16-11-2017</c:v>
                </c:pt>
                <c:pt idx="1204">
                  <c:v>17-11-2017</c:v>
                </c:pt>
                <c:pt idx="1205">
                  <c:v>20-11-2017</c:v>
                </c:pt>
                <c:pt idx="1206">
                  <c:v>21-11-2017</c:v>
                </c:pt>
                <c:pt idx="1207">
                  <c:v>22-11-2017</c:v>
                </c:pt>
                <c:pt idx="1208">
                  <c:v>24-11-2017</c:v>
                </c:pt>
                <c:pt idx="1209">
                  <c:v>27-11-2017</c:v>
                </c:pt>
                <c:pt idx="1210">
                  <c:v>28-11-2017</c:v>
                </c:pt>
                <c:pt idx="1211">
                  <c:v>29-11-2017</c:v>
                </c:pt>
                <c:pt idx="1212">
                  <c:v>30-11-2017</c:v>
                </c:pt>
                <c:pt idx="1213">
                  <c:v>01-12-2017</c:v>
                </c:pt>
                <c:pt idx="1214">
                  <c:v>04-12-2017</c:v>
                </c:pt>
                <c:pt idx="1215">
                  <c:v>05-12-2017</c:v>
                </c:pt>
                <c:pt idx="1216">
                  <c:v>06-12-2017</c:v>
                </c:pt>
                <c:pt idx="1217">
                  <c:v>07-12-2017</c:v>
                </c:pt>
                <c:pt idx="1218">
                  <c:v>08-12-2017</c:v>
                </c:pt>
                <c:pt idx="1219">
                  <c:v>11-12-2017</c:v>
                </c:pt>
                <c:pt idx="1220">
                  <c:v>12-12-2017</c:v>
                </c:pt>
                <c:pt idx="1221">
                  <c:v>13-12-2017</c:v>
                </c:pt>
                <c:pt idx="1222">
                  <c:v>14-12-2017</c:v>
                </c:pt>
                <c:pt idx="1223">
                  <c:v>15-12-2017</c:v>
                </c:pt>
                <c:pt idx="1224">
                  <c:v>18-12-2017</c:v>
                </c:pt>
                <c:pt idx="1225">
                  <c:v>19-12-2017</c:v>
                </c:pt>
                <c:pt idx="1226">
                  <c:v>20-12-2017</c:v>
                </c:pt>
                <c:pt idx="1227">
                  <c:v>21-12-2017</c:v>
                </c:pt>
                <c:pt idx="1228">
                  <c:v>22-12-2017</c:v>
                </c:pt>
                <c:pt idx="1229">
                  <c:v>26-12-2017</c:v>
                </c:pt>
                <c:pt idx="1230">
                  <c:v>27-12-2017</c:v>
                </c:pt>
                <c:pt idx="1231">
                  <c:v>28-12-2017</c:v>
                </c:pt>
                <c:pt idx="1232">
                  <c:v>29-12-2017</c:v>
                </c:pt>
                <c:pt idx="1233">
                  <c:v>02-01-2018</c:v>
                </c:pt>
                <c:pt idx="1234">
                  <c:v>03-01-2018</c:v>
                </c:pt>
                <c:pt idx="1235">
                  <c:v>04-01-2018</c:v>
                </c:pt>
                <c:pt idx="1236">
                  <c:v>05-01-2018</c:v>
                </c:pt>
                <c:pt idx="1237">
                  <c:v>08-01-2018</c:v>
                </c:pt>
                <c:pt idx="1238">
                  <c:v>09-01-2018</c:v>
                </c:pt>
                <c:pt idx="1239">
                  <c:v>10-01-2018</c:v>
                </c:pt>
                <c:pt idx="1240">
                  <c:v>11-01-2018</c:v>
                </c:pt>
                <c:pt idx="1241">
                  <c:v>12-01-2018</c:v>
                </c:pt>
                <c:pt idx="1242">
                  <c:v>16-01-2018</c:v>
                </c:pt>
                <c:pt idx="1243">
                  <c:v>17-01-2018</c:v>
                </c:pt>
                <c:pt idx="1244">
                  <c:v>18-01-2018</c:v>
                </c:pt>
                <c:pt idx="1245">
                  <c:v>19-01-2018</c:v>
                </c:pt>
                <c:pt idx="1246">
                  <c:v>22-01-2018</c:v>
                </c:pt>
                <c:pt idx="1247">
                  <c:v>23-01-2018</c:v>
                </c:pt>
                <c:pt idx="1248">
                  <c:v>24-01-2018</c:v>
                </c:pt>
                <c:pt idx="1249">
                  <c:v>25-01-2018</c:v>
                </c:pt>
                <c:pt idx="1250">
                  <c:v>26-01-2018</c:v>
                </c:pt>
                <c:pt idx="1251">
                  <c:v>29-01-2018</c:v>
                </c:pt>
                <c:pt idx="1252">
                  <c:v>30-01-2018</c:v>
                </c:pt>
                <c:pt idx="1253">
                  <c:v>31-01-2018</c:v>
                </c:pt>
                <c:pt idx="1254">
                  <c:v>01-02-2018</c:v>
                </c:pt>
                <c:pt idx="1255">
                  <c:v>02-02-2018</c:v>
                </c:pt>
                <c:pt idx="1256">
                  <c:v>05-02-2018</c:v>
                </c:pt>
                <c:pt idx="1257">
                  <c:v>06-02-2018</c:v>
                </c:pt>
                <c:pt idx="1258">
                  <c:v>07-02-2018</c:v>
                </c:pt>
              </c:strCache>
            </c:strRef>
          </c:cat>
          <c:val>
            <c:numRef>
              <c:f>'Apple KPI'!$F$5:$F$1264</c:f>
              <c:numCache>
                <c:formatCode>General</c:formatCode>
                <c:ptCount val="1259"/>
                <c:pt idx="0">
                  <c:v>67.854200000000006</c:v>
                </c:pt>
                <c:pt idx="1">
                  <c:v>68.561400000000006</c:v>
                </c:pt>
                <c:pt idx="2">
                  <c:v>66.842799999999997</c:v>
                </c:pt>
                <c:pt idx="3">
                  <c:v>66.715599999999995</c:v>
                </c:pt>
                <c:pt idx="4">
                  <c:v>66.655600000000007</c:v>
                </c:pt>
                <c:pt idx="5">
                  <c:v>65.737099999999998</c:v>
                </c:pt>
                <c:pt idx="6">
                  <c:v>65.712800000000001</c:v>
                </c:pt>
                <c:pt idx="7">
                  <c:v>64.121399999999994</c:v>
                </c:pt>
                <c:pt idx="8">
                  <c:v>63.722799999999999</c:v>
                </c:pt>
                <c:pt idx="9">
                  <c:v>64.401399999999995</c:v>
                </c:pt>
                <c:pt idx="10">
                  <c:v>63.257100000000001</c:v>
                </c:pt>
                <c:pt idx="11">
                  <c:v>64.138499999999993</c:v>
                </c:pt>
                <c:pt idx="12">
                  <c:v>63.509900000000002</c:v>
                </c:pt>
                <c:pt idx="13">
                  <c:v>63.057099999999998</c:v>
                </c:pt>
                <c:pt idx="14">
                  <c:v>61.495699999999999</c:v>
                </c:pt>
                <c:pt idx="15">
                  <c:v>60.007100000000001</c:v>
                </c:pt>
                <c:pt idx="16">
                  <c:v>61.591900000000003</c:v>
                </c:pt>
                <c:pt idx="17">
                  <c:v>60.808799999999998</c:v>
                </c:pt>
                <c:pt idx="18">
                  <c:v>61.511699999999998</c:v>
                </c:pt>
                <c:pt idx="19">
                  <c:v>61.674199999999999</c:v>
                </c:pt>
                <c:pt idx="20">
                  <c:v>62.552799999999998</c:v>
                </c:pt>
                <c:pt idx="21">
                  <c:v>61.2042</c:v>
                </c:pt>
                <c:pt idx="22">
                  <c:v>61.192799999999998</c:v>
                </c:pt>
                <c:pt idx="23">
                  <c:v>61.785699999999999</c:v>
                </c:pt>
                <c:pt idx="24">
                  <c:v>63.379899999999999</c:v>
                </c:pt>
                <c:pt idx="25">
                  <c:v>65.102800000000002</c:v>
                </c:pt>
                <c:pt idx="26">
                  <c:v>64.927099999999996</c:v>
                </c:pt>
                <c:pt idx="27">
                  <c:v>64.582800000000006</c:v>
                </c:pt>
                <c:pt idx="28">
                  <c:v>64.675600000000003</c:v>
                </c:pt>
                <c:pt idx="29">
                  <c:v>65.987099999999998</c:v>
                </c:pt>
                <c:pt idx="30">
                  <c:v>66.2256</c:v>
                </c:pt>
                <c:pt idx="31">
                  <c:v>65.876499999999993</c:v>
                </c:pt>
                <c:pt idx="32">
                  <c:v>64.582800000000006</c:v>
                </c:pt>
                <c:pt idx="33">
                  <c:v>63.237099999999998</c:v>
                </c:pt>
                <c:pt idx="34">
                  <c:v>61.272799999999997</c:v>
                </c:pt>
                <c:pt idx="35">
                  <c:v>61.398800000000001</c:v>
                </c:pt>
                <c:pt idx="36">
                  <c:v>61.712800000000001</c:v>
                </c:pt>
                <c:pt idx="37">
                  <c:v>61.102800000000002</c:v>
                </c:pt>
                <c:pt idx="38">
                  <c:v>60.457099999999997</c:v>
                </c:pt>
                <c:pt idx="39">
                  <c:v>60.887099999999997</c:v>
                </c:pt>
                <c:pt idx="40">
                  <c:v>60.997100000000003</c:v>
                </c:pt>
                <c:pt idx="41">
                  <c:v>62.241399999999999</c:v>
                </c:pt>
                <c:pt idx="42">
                  <c:v>62.0471</c:v>
                </c:pt>
                <c:pt idx="43">
                  <c:v>61.399900000000002</c:v>
                </c:pt>
                <c:pt idx="44">
                  <c:v>59.978499999999997</c:v>
                </c:pt>
                <c:pt idx="45">
                  <c:v>60.891399999999997</c:v>
                </c:pt>
                <c:pt idx="46">
                  <c:v>57.5428</c:v>
                </c:pt>
                <c:pt idx="47">
                  <c:v>56.007100000000001</c:v>
                </c:pt>
                <c:pt idx="48">
                  <c:v>55.789900000000003</c:v>
                </c:pt>
                <c:pt idx="49">
                  <c:v>56.952800000000003</c:v>
                </c:pt>
                <c:pt idx="50">
                  <c:v>58.018500000000003</c:v>
                </c:pt>
                <c:pt idx="51">
                  <c:v>57.923099999999998</c:v>
                </c:pt>
                <c:pt idx="52">
                  <c:v>58.3399</c:v>
                </c:pt>
                <c:pt idx="53">
                  <c:v>59.600700000000003</c:v>
                </c:pt>
                <c:pt idx="54">
                  <c:v>61.445700000000002</c:v>
                </c:pt>
                <c:pt idx="55">
                  <c:v>63.254199999999997</c:v>
                </c:pt>
                <c:pt idx="56">
                  <c:v>62.755699999999997</c:v>
                </c:pt>
                <c:pt idx="57">
                  <c:v>63.645699999999998</c:v>
                </c:pt>
                <c:pt idx="58">
                  <c:v>64.282799999999995</c:v>
                </c:pt>
                <c:pt idx="59">
                  <c:v>65.815600000000003</c:v>
                </c:pt>
                <c:pt idx="60">
                  <c:v>65.522499999999994</c:v>
                </c:pt>
                <c:pt idx="61">
                  <c:v>66.262799999999999</c:v>
                </c:pt>
                <c:pt idx="62">
                  <c:v>65.252799999999993</c:v>
                </c:pt>
                <c:pt idx="63">
                  <c:v>64.709900000000005</c:v>
                </c:pt>
                <c:pt idx="64">
                  <c:v>64.962800000000001</c:v>
                </c:pt>
                <c:pt idx="65">
                  <c:v>63.408499999999997</c:v>
                </c:pt>
                <c:pt idx="66">
                  <c:v>61.264200000000002</c:v>
                </c:pt>
                <c:pt idx="67">
                  <c:v>62.082500000000003</c:v>
                </c:pt>
                <c:pt idx="68">
                  <c:v>61.894199999999998</c:v>
                </c:pt>
                <c:pt idx="69">
                  <c:v>63.275700000000001</c:v>
                </c:pt>
                <c:pt idx="70">
                  <c:v>62.808500000000002</c:v>
                </c:pt>
                <c:pt idx="71">
                  <c:v>63.0505</c:v>
                </c:pt>
                <c:pt idx="72">
                  <c:v>63.162799999999997</c:v>
                </c:pt>
                <c:pt idx="73">
                  <c:v>63.592799999999997</c:v>
                </c:pt>
                <c:pt idx="74">
                  <c:v>63.0627</c:v>
                </c:pt>
                <c:pt idx="75">
                  <c:v>63.5642</c:v>
                </c:pt>
                <c:pt idx="76">
                  <c:v>64.511399999999995</c:v>
                </c:pt>
                <c:pt idx="77">
                  <c:v>64.247799999999998</c:v>
                </c:pt>
                <c:pt idx="78">
                  <c:v>64.388499999999993</c:v>
                </c:pt>
                <c:pt idx="79">
                  <c:v>64.187100000000001</c:v>
                </c:pt>
                <c:pt idx="80">
                  <c:v>63.5871</c:v>
                </c:pt>
                <c:pt idx="81">
                  <c:v>62.637099999999997</c:v>
                </c:pt>
                <c:pt idx="82">
                  <c:v>63.1158</c:v>
                </c:pt>
                <c:pt idx="83">
                  <c:v>62.698500000000003</c:v>
                </c:pt>
                <c:pt idx="84">
                  <c:v>62.514200000000002</c:v>
                </c:pt>
                <c:pt idx="85">
                  <c:v>61.741399999999999</c:v>
                </c:pt>
                <c:pt idx="86">
                  <c:v>62.280700000000003</c:v>
                </c:pt>
                <c:pt idx="87">
                  <c:v>61.435699999999997</c:v>
                </c:pt>
                <c:pt idx="88">
                  <c:v>61.714199999999998</c:v>
                </c:pt>
                <c:pt idx="89">
                  <c:v>61.681399999999996</c:v>
                </c:pt>
                <c:pt idx="90">
                  <c:v>60.4285</c:v>
                </c:pt>
                <c:pt idx="91">
                  <c:v>59.548200000000001</c:v>
                </c:pt>
                <c:pt idx="92">
                  <c:v>59.071399999999997</c:v>
                </c:pt>
                <c:pt idx="93">
                  <c:v>57.505699999999997</c:v>
                </c:pt>
                <c:pt idx="94">
                  <c:v>57.518500000000003</c:v>
                </c:pt>
                <c:pt idx="95">
                  <c:v>56.867100000000001</c:v>
                </c:pt>
                <c:pt idx="96">
                  <c:v>56.254199999999997</c:v>
                </c:pt>
                <c:pt idx="97">
                  <c:v>56.647100000000002</c:v>
                </c:pt>
                <c:pt idx="98">
                  <c:v>58.459899999999998</c:v>
                </c:pt>
                <c:pt idx="99">
                  <c:v>59.784199999999998</c:v>
                </c:pt>
                <c:pt idx="100">
                  <c:v>60.114199999999997</c:v>
                </c:pt>
                <c:pt idx="101">
                  <c:v>59.631399999999999</c:v>
                </c:pt>
                <c:pt idx="102">
                  <c:v>59.2928</c:v>
                </c:pt>
                <c:pt idx="103">
                  <c:v>60.335700000000003</c:v>
                </c:pt>
                <c:pt idx="104">
                  <c:v>60.104199999999999</c:v>
                </c:pt>
                <c:pt idx="105">
                  <c:v>61.0411</c:v>
                </c:pt>
                <c:pt idx="106">
                  <c:v>60.929900000000004</c:v>
                </c:pt>
                <c:pt idx="107">
                  <c:v>61.062800000000003</c:v>
                </c:pt>
                <c:pt idx="108">
                  <c:v>61.456400000000002</c:v>
                </c:pt>
                <c:pt idx="109">
                  <c:v>61.472799999999999</c:v>
                </c:pt>
                <c:pt idx="110">
                  <c:v>61.679699999999997</c:v>
                </c:pt>
                <c:pt idx="111">
                  <c:v>60.707099999999997</c:v>
                </c:pt>
                <c:pt idx="112">
                  <c:v>60.901400000000002</c:v>
                </c:pt>
                <c:pt idx="113">
                  <c:v>59.855699999999999</c:v>
                </c:pt>
                <c:pt idx="114">
                  <c:v>62.929900000000004</c:v>
                </c:pt>
                <c:pt idx="115">
                  <c:v>62.642800000000001</c:v>
                </c:pt>
                <c:pt idx="116">
                  <c:v>62.9985</c:v>
                </c:pt>
                <c:pt idx="117">
                  <c:v>63.969900000000003</c:v>
                </c:pt>
                <c:pt idx="118">
                  <c:v>64.759900000000002</c:v>
                </c:pt>
                <c:pt idx="119">
                  <c:v>64.647099999999995</c:v>
                </c:pt>
                <c:pt idx="120">
                  <c:v>65.239400000000003</c:v>
                </c:pt>
                <c:pt idx="121">
                  <c:v>66.077100000000002</c:v>
                </c:pt>
                <c:pt idx="122">
                  <c:v>67.0642</c:v>
                </c:pt>
                <c:pt idx="123">
                  <c:v>66.464200000000005</c:v>
                </c:pt>
                <c:pt idx="124">
                  <c:v>66.425600000000003</c:v>
                </c:pt>
                <c:pt idx="125">
                  <c:v>65.858500000000006</c:v>
                </c:pt>
                <c:pt idx="126">
                  <c:v>64.921400000000006</c:v>
                </c:pt>
                <c:pt idx="127">
                  <c:v>66.765600000000006</c:v>
                </c:pt>
                <c:pt idx="128">
                  <c:v>69.938500000000005</c:v>
                </c:pt>
                <c:pt idx="129">
                  <c:v>71.214200000000005</c:v>
                </c:pt>
                <c:pt idx="130">
                  <c:v>71.129900000000006</c:v>
                </c:pt>
                <c:pt idx="131">
                  <c:v>71.761399999999995</c:v>
                </c:pt>
                <c:pt idx="132">
                  <c:v>72.534199999999998</c:v>
                </c:pt>
                <c:pt idx="133">
                  <c:v>71.581400000000002</c:v>
                </c:pt>
                <c:pt idx="134">
                  <c:v>71.765600000000006</c:v>
                </c:pt>
                <c:pt idx="135">
                  <c:v>71.851399999999998</c:v>
                </c:pt>
                <c:pt idx="136">
                  <c:v>71.574200000000005</c:v>
                </c:pt>
                <c:pt idx="137">
                  <c:v>71.852800000000002</c:v>
                </c:pt>
                <c:pt idx="138">
                  <c:v>69.798500000000004</c:v>
                </c:pt>
                <c:pt idx="139">
                  <c:v>70.127899999999997</c:v>
                </c:pt>
                <c:pt idx="140">
                  <c:v>70.242800000000003</c:v>
                </c:pt>
                <c:pt idx="141">
                  <c:v>69.602199999999996</c:v>
                </c:pt>
                <c:pt idx="142">
                  <c:v>69.7971</c:v>
                </c:pt>
                <c:pt idx="143">
                  <c:v>71.241500000000002</c:v>
                </c:pt>
                <c:pt idx="144">
                  <c:v>70.752799999999993</c:v>
                </c:pt>
                <c:pt idx="145">
                  <c:v>71.174199999999999</c:v>
                </c:pt>
                <c:pt idx="146">
                  <c:v>72.309899999999999</c:v>
                </c:pt>
                <c:pt idx="147">
                  <c:v>70.662800000000004</c:v>
                </c:pt>
                <c:pt idx="148">
                  <c:v>66.815600000000003</c:v>
                </c:pt>
                <c:pt idx="149">
                  <c:v>67.527100000000004</c:v>
                </c:pt>
                <c:pt idx="150">
                  <c:v>66.414199999999994</c:v>
                </c:pt>
                <c:pt idx="151">
                  <c:v>64.302800000000005</c:v>
                </c:pt>
                <c:pt idx="152">
                  <c:v>65.045599999999993</c:v>
                </c:pt>
                <c:pt idx="153">
                  <c:v>66.382800000000003</c:v>
                </c:pt>
                <c:pt idx="154">
                  <c:v>67.471400000000003</c:v>
                </c:pt>
                <c:pt idx="155">
                  <c:v>66.772800000000004</c:v>
                </c:pt>
                <c:pt idx="156">
                  <c:v>70.091399999999993</c:v>
                </c:pt>
                <c:pt idx="157">
                  <c:v>69.871399999999994</c:v>
                </c:pt>
                <c:pt idx="158">
                  <c:v>68.789900000000003</c:v>
                </c:pt>
                <c:pt idx="159">
                  <c:v>69.459900000000005</c:v>
                </c:pt>
                <c:pt idx="160">
                  <c:v>68.964200000000005</c:v>
                </c:pt>
                <c:pt idx="161">
                  <c:v>68.107100000000003</c:v>
                </c:pt>
                <c:pt idx="162">
                  <c:v>69.708500000000001</c:v>
                </c:pt>
                <c:pt idx="163">
                  <c:v>69.937100000000001</c:v>
                </c:pt>
                <c:pt idx="164">
                  <c:v>69.058499999999995</c:v>
                </c:pt>
                <c:pt idx="165">
                  <c:v>69.004199999999997</c:v>
                </c:pt>
                <c:pt idx="166">
                  <c:v>69.6785</c:v>
                </c:pt>
                <c:pt idx="167">
                  <c:v>68.705600000000004</c:v>
                </c:pt>
                <c:pt idx="168">
                  <c:v>69.512500000000003</c:v>
                </c:pt>
                <c:pt idx="169">
                  <c:v>69.9482</c:v>
                </c:pt>
                <c:pt idx="170">
                  <c:v>70.401600000000002</c:v>
                </c:pt>
                <c:pt idx="171">
                  <c:v>70.862799999999993</c:v>
                </c:pt>
                <c:pt idx="172">
                  <c:v>71.239900000000006</c:v>
                </c:pt>
                <c:pt idx="173">
                  <c:v>71.587599999999995</c:v>
                </c:pt>
                <c:pt idx="174">
                  <c:v>72.071399999999997</c:v>
                </c:pt>
                <c:pt idx="175">
                  <c:v>72.698499999999996</c:v>
                </c:pt>
                <c:pt idx="176">
                  <c:v>74.480199999999996</c:v>
                </c:pt>
                <c:pt idx="177">
                  <c:v>74.2667</c:v>
                </c:pt>
                <c:pt idx="178">
                  <c:v>74.994200000000006</c:v>
                </c:pt>
                <c:pt idx="179">
                  <c:v>75.987099999999998</c:v>
                </c:pt>
                <c:pt idx="180">
                  <c:v>75.136799999999994</c:v>
                </c:pt>
                <c:pt idx="181">
                  <c:v>75.6965</c:v>
                </c:pt>
                <c:pt idx="182">
                  <c:v>73.811099999999996</c:v>
                </c:pt>
                <c:pt idx="183">
                  <c:v>74.985100000000003</c:v>
                </c:pt>
                <c:pt idx="184">
                  <c:v>74.671599999999998</c:v>
                </c:pt>
                <c:pt idx="185">
                  <c:v>74.289900000000003</c:v>
                </c:pt>
                <c:pt idx="186">
                  <c:v>75.249899999999997</c:v>
                </c:pt>
                <c:pt idx="187">
                  <c:v>75.064099999999996</c:v>
                </c:pt>
                <c:pt idx="188">
                  <c:v>74.417100000000005</c:v>
                </c:pt>
                <c:pt idx="189">
                  <c:v>73.213099999999997</c:v>
                </c:pt>
                <c:pt idx="190">
                  <c:v>74.365600000000001</c:v>
                </c:pt>
                <c:pt idx="191">
                  <c:v>74.149600000000007</c:v>
                </c:pt>
                <c:pt idx="192">
                  <c:v>74.287099999999995</c:v>
                </c:pt>
                <c:pt idx="193">
                  <c:v>74.376199999999997</c:v>
                </c:pt>
                <c:pt idx="194">
                  <c:v>75.451400000000007</c:v>
                </c:pt>
                <c:pt idx="195">
                  <c:v>74.998599999999996</c:v>
                </c:pt>
                <c:pt idx="196">
                  <c:v>74.089799999999997</c:v>
                </c:pt>
                <c:pt idx="197">
                  <c:v>74.221400000000003</c:v>
                </c:pt>
                <c:pt idx="198">
                  <c:v>73.571399999999997</c:v>
                </c:pt>
                <c:pt idx="199">
                  <c:v>74.447900000000004</c:v>
                </c:pt>
                <c:pt idx="200">
                  <c:v>74.257099999999994</c:v>
                </c:pt>
                <c:pt idx="201">
                  <c:v>74.819900000000004</c:v>
                </c:pt>
                <c:pt idx="202">
                  <c:v>76.1999</c:v>
                </c:pt>
                <c:pt idx="203">
                  <c:v>77.994200000000006</c:v>
                </c:pt>
                <c:pt idx="204">
                  <c:v>79.438500000000005</c:v>
                </c:pt>
                <c:pt idx="205">
                  <c:v>78.747100000000003</c:v>
                </c:pt>
                <c:pt idx="206">
                  <c:v>80.903099999999995</c:v>
                </c:pt>
                <c:pt idx="207">
                  <c:v>80.714200000000005</c:v>
                </c:pt>
                <c:pt idx="208">
                  <c:v>81.128600000000006</c:v>
                </c:pt>
                <c:pt idx="209">
                  <c:v>80.002799999999993</c:v>
                </c:pt>
                <c:pt idx="210">
                  <c:v>80.918499999999995</c:v>
                </c:pt>
                <c:pt idx="211">
                  <c:v>80.7928</c:v>
                </c:pt>
                <c:pt idx="212">
                  <c:v>80.194199999999995</c:v>
                </c:pt>
                <c:pt idx="213">
                  <c:v>80.077100000000002</c:v>
                </c:pt>
                <c:pt idx="214">
                  <c:v>79.2042</c:v>
                </c:pt>
                <c:pt idx="215">
                  <c:v>79.642799999999994</c:v>
                </c:pt>
                <c:pt idx="216">
                  <c:v>79.284199999999998</c:v>
                </c:pt>
                <c:pt idx="217">
                  <c:v>78.681299999999993</c:v>
                </c:pt>
                <c:pt idx="218">
                  <c:v>77.779899999999998</c:v>
                </c:pt>
                <c:pt idx="219">
                  <c:v>78.431399999999996</c:v>
                </c:pt>
                <c:pt idx="220">
                  <c:v>81.441299999999998</c:v>
                </c:pt>
                <c:pt idx="221">
                  <c:v>81.095600000000005</c:v>
                </c:pt>
                <c:pt idx="222">
                  <c:v>80.557100000000005</c:v>
                </c:pt>
                <c:pt idx="223">
                  <c:v>80.012799999999999</c:v>
                </c:pt>
                <c:pt idx="224">
                  <c:v>79.217100000000002</c:v>
                </c:pt>
                <c:pt idx="225">
                  <c:v>80.145600000000002</c:v>
                </c:pt>
                <c:pt idx="226">
                  <c:v>79.018500000000003</c:v>
                </c:pt>
                <c:pt idx="227">
                  <c:v>77.282799999999995</c:v>
                </c:pt>
                <c:pt idx="228">
                  <c:v>77.7042</c:v>
                </c:pt>
                <c:pt idx="229">
                  <c:v>77.148099999999999</c:v>
                </c:pt>
                <c:pt idx="230">
                  <c:v>77.637100000000004</c:v>
                </c:pt>
                <c:pt idx="231">
                  <c:v>76.645499999999998</c:v>
                </c:pt>
                <c:pt idx="232">
                  <c:v>76.134200000000007</c:v>
                </c:pt>
                <c:pt idx="233">
                  <c:v>76.532799999999995</c:v>
                </c:pt>
                <c:pt idx="234">
                  <c:v>78.055599999999998</c:v>
                </c:pt>
                <c:pt idx="235">
                  <c:v>79.622799999999998</c:v>
                </c:pt>
                <c:pt idx="236">
                  <c:v>79.1785</c:v>
                </c:pt>
                <c:pt idx="237">
                  <c:v>77.238500000000002</c:v>
                </c:pt>
                <c:pt idx="238">
                  <c:v>78.438500000000005</c:v>
                </c:pt>
                <c:pt idx="239">
                  <c:v>78.787099999999995</c:v>
                </c:pt>
                <c:pt idx="240">
                  <c:v>79.4542</c:v>
                </c:pt>
                <c:pt idx="241">
                  <c:v>78.009900000000002</c:v>
                </c:pt>
                <c:pt idx="242">
                  <c:v>78.642799999999994</c:v>
                </c:pt>
                <c:pt idx="243">
                  <c:v>72.357100000000003</c:v>
                </c:pt>
                <c:pt idx="244">
                  <c:v>71.535600000000002</c:v>
                </c:pt>
                <c:pt idx="245">
                  <c:v>71.397400000000005</c:v>
                </c:pt>
                <c:pt idx="246">
                  <c:v>71.514200000000002</c:v>
                </c:pt>
                <c:pt idx="247">
                  <c:v>71.647099999999995</c:v>
                </c:pt>
                <c:pt idx="248">
                  <c:v>72.684200000000004</c:v>
                </c:pt>
                <c:pt idx="249">
                  <c:v>73.227099999999993</c:v>
                </c:pt>
                <c:pt idx="250">
                  <c:v>73.215599999999995</c:v>
                </c:pt>
                <c:pt idx="251">
                  <c:v>74.239900000000006</c:v>
                </c:pt>
                <c:pt idx="252">
                  <c:v>75.569900000000004</c:v>
                </c:pt>
                <c:pt idx="253">
                  <c:v>76.565600000000003</c:v>
                </c:pt>
                <c:pt idx="254">
                  <c:v>76.559899999999999</c:v>
                </c:pt>
                <c:pt idx="255">
                  <c:v>77.775599999999997</c:v>
                </c:pt>
                <c:pt idx="256">
                  <c:v>77.712800000000001</c:v>
                </c:pt>
                <c:pt idx="257">
                  <c:v>77.998500000000007</c:v>
                </c:pt>
                <c:pt idx="258">
                  <c:v>76.767099999999999</c:v>
                </c:pt>
                <c:pt idx="259">
                  <c:v>75.878500000000003</c:v>
                </c:pt>
                <c:pt idx="260">
                  <c:v>75.035600000000002</c:v>
                </c:pt>
                <c:pt idx="261">
                  <c:v>75.364199999999997</c:v>
                </c:pt>
                <c:pt idx="262">
                  <c:v>74.579899999999995</c:v>
                </c:pt>
                <c:pt idx="263">
                  <c:v>73.9071</c:v>
                </c:pt>
                <c:pt idx="264">
                  <c:v>75.381399999999999</c:v>
                </c:pt>
                <c:pt idx="265">
                  <c:v>75.177099999999996</c:v>
                </c:pt>
                <c:pt idx="266">
                  <c:v>75.394199999999998</c:v>
                </c:pt>
                <c:pt idx="267">
                  <c:v>75.891400000000004</c:v>
                </c:pt>
                <c:pt idx="268">
                  <c:v>76.051400000000001</c:v>
                </c:pt>
                <c:pt idx="269">
                  <c:v>75.821399999999997</c:v>
                </c:pt>
                <c:pt idx="270">
                  <c:v>75.777100000000004</c:v>
                </c:pt>
                <c:pt idx="271">
                  <c:v>75.845600000000005</c:v>
                </c:pt>
                <c:pt idx="272">
                  <c:v>76.584199999999996</c:v>
                </c:pt>
                <c:pt idx="273">
                  <c:v>76.658500000000004</c:v>
                </c:pt>
                <c:pt idx="274">
                  <c:v>75.807100000000005</c:v>
                </c:pt>
                <c:pt idx="275">
                  <c:v>74.955600000000004</c:v>
                </c:pt>
                <c:pt idx="276">
                  <c:v>75.248500000000007</c:v>
                </c:pt>
                <c:pt idx="277">
                  <c:v>75.914199999999994</c:v>
                </c:pt>
                <c:pt idx="278">
                  <c:v>75.894199999999998</c:v>
                </c:pt>
                <c:pt idx="279">
                  <c:v>75.528499999999994</c:v>
                </c:pt>
                <c:pt idx="280">
                  <c:v>76.124200000000002</c:v>
                </c:pt>
                <c:pt idx="281">
                  <c:v>77.027100000000004</c:v>
                </c:pt>
                <c:pt idx="282">
                  <c:v>77.855599999999995</c:v>
                </c:pt>
                <c:pt idx="283">
                  <c:v>77.111400000000003</c:v>
                </c:pt>
                <c:pt idx="284">
                  <c:v>76.779899999999998</c:v>
                </c:pt>
                <c:pt idx="285">
                  <c:v>76.694199999999995</c:v>
                </c:pt>
                <c:pt idx="286">
                  <c:v>76.677099999999996</c:v>
                </c:pt>
                <c:pt idx="287">
                  <c:v>77.378500000000003</c:v>
                </c:pt>
                <c:pt idx="288">
                  <c:v>77.507099999999994</c:v>
                </c:pt>
                <c:pt idx="289">
                  <c:v>76.969899999999996</c:v>
                </c:pt>
                <c:pt idx="290">
                  <c:v>75.974199999999996</c:v>
                </c:pt>
                <c:pt idx="291">
                  <c:v>74.781400000000005</c:v>
                </c:pt>
                <c:pt idx="292">
                  <c:v>74.777100000000004</c:v>
                </c:pt>
                <c:pt idx="293">
                  <c:v>75.759900000000002</c:v>
                </c:pt>
                <c:pt idx="294">
                  <c:v>74.782799999999995</c:v>
                </c:pt>
                <c:pt idx="295">
                  <c:v>74.229900000000001</c:v>
                </c:pt>
                <c:pt idx="296">
                  <c:v>74.525599999999997</c:v>
                </c:pt>
                <c:pt idx="297">
                  <c:v>73.994200000000006</c:v>
                </c:pt>
                <c:pt idx="298">
                  <c:v>74.144199999999998</c:v>
                </c:pt>
                <c:pt idx="299">
                  <c:v>74.991399999999999</c:v>
                </c:pt>
                <c:pt idx="300">
                  <c:v>75.881399999999999</c:v>
                </c:pt>
                <c:pt idx="301">
                  <c:v>75.956900000000005</c:v>
                </c:pt>
                <c:pt idx="302">
                  <c:v>74.964200000000005</c:v>
                </c:pt>
                <c:pt idx="303">
                  <c:v>81.109899999999996</c:v>
                </c:pt>
                <c:pt idx="304">
                  <c:v>81.705600000000004</c:v>
                </c:pt>
                <c:pt idx="305">
                  <c:v>84.869900000000001</c:v>
                </c:pt>
                <c:pt idx="306">
                  <c:v>84.618499999999997</c:v>
                </c:pt>
                <c:pt idx="307">
                  <c:v>84.298500000000004</c:v>
                </c:pt>
                <c:pt idx="308">
                  <c:v>84.497100000000003</c:v>
                </c:pt>
                <c:pt idx="309">
                  <c:v>84.654200000000003</c:v>
                </c:pt>
                <c:pt idx="310">
                  <c:v>85.851299999999995</c:v>
                </c:pt>
                <c:pt idx="311">
                  <c:v>84.915599999999998</c:v>
                </c:pt>
                <c:pt idx="312">
                  <c:v>84.618499999999997</c:v>
                </c:pt>
                <c:pt idx="313">
                  <c:v>83.998500000000007</c:v>
                </c:pt>
                <c:pt idx="314">
                  <c:v>83.648799999999994</c:v>
                </c:pt>
                <c:pt idx="315">
                  <c:v>84.689899999999994</c:v>
                </c:pt>
                <c:pt idx="316">
                  <c:v>84.822800000000001</c:v>
                </c:pt>
                <c:pt idx="317">
                  <c:v>84.838499999999996</c:v>
                </c:pt>
                <c:pt idx="318">
                  <c:v>84.117099999999994</c:v>
                </c:pt>
                <c:pt idx="319">
                  <c:v>85.358500000000006</c:v>
                </c:pt>
                <c:pt idx="320">
                  <c:v>86.369900000000001</c:v>
                </c:pt>
                <c:pt idx="321">
                  <c:v>86.387100000000004</c:v>
                </c:pt>
                <c:pt idx="322">
                  <c:v>86.615600000000001</c:v>
                </c:pt>
                <c:pt idx="323">
                  <c:v>86.752799999999993</c:v>
                </c:pt>
                <c:pt idx="324">
                  <c:v>87.732799999999997</c:v>
                </c:pt>
                <c:pt idx="325">
                  <c:v>89.375600000000006</c:v>
                </c:pt>
                <c:pt idx="326">
                  <c:v>89.144199999999998</c:v>
                </c:pt>
                <c:pt idx="327">
                  <c:v>90.768500000000003</c:v>
                </c:pt>
                <c:pt idx="328">
                  <c:v>90.4285</c:v>
                </c:pt>
                <c:pt idx="329">
                  <c:v>89.807100000000005</c:v>
                </c:pt>
                <c:pt idx="330">
                  <c:v>91.077100000000002</c:v>
                </c:pt>
                <c:pt idx="331">
                  <c:v>92.117099999999994</c:v>
                </c:pt>
                <c:pt idx="332">
                  <c:v>92.478499999999997</c:v>
                </c:pt>
                <c:pt idx="333">
                  <c:v>92.224199999999996</c:v>
                </c:pt>
                <c:pt idx="334">
                  <c:v>93.7</c:v>
                </c:pt>
                <c:pt idx="335">
                  <c:v>94.25</c:v>
                </c:pt>
                <c:pt idx="336">
                  <c:v>93.86</c:v>
                </c:pt>
                <c:pt idx="337">
                  <c:v>92.29</c:v>
                </c:pt>
                <c:pt idx="338">
                  <c:v>91.28</c:v>
                </c:pt>
                <c:pt idx="339">
                  <c:v>92.2</c:v>
                </c:pt>
                <c:pt idx="340">
                  <c:v>92.08</c:v>
                </c:pt>
                <c:pt idx="341">
                  <c:v>92.18</c:v>
                </c:pt>
                <c:pt idx="342">
                  <c:v>91.86</c:v>
                </c:pt>
                <c:pt idx="343">
                  <c:v>90.91</c:v>
                </c:pt>
                <c:pt idx="344">
                  <c:v>90.83</c:v>
                </c:pt>
                <c:pt idx="345">
                  <c:v>90.28</c:v>
                </c:pt>
                <c:pt idx="346">
                  <c:v>90.36</c:v>
                </c:pt>
                <c:pt idx="347">
                  <c:v>90.9</c:v>
                </c:pt>
                <c:pt idx="348">
                  <c:v>91.98</c:v>
                </c:pt>
                <c:pt idx="349">
                  <c:v>92.93</c:v>
                </c:pt>
                <c:pt idx="350">
                  <c:v>93.52</c:v>
                </c:pt>
                <c:pt idx="351">
                  <c:v>93.48</c:v>
                </c:pt>
                <c:pt idx="352">
                  <c:v>94.03</c:v>
                </c:pt>
                <c:pt idx="353">
                  <c:v>95.968000000000004</c:v>
                </c:pt>
                <c:pt idx="354">
                  <c:v>95.35</c:v>
                </c:pt>
                <c:pt idx="355">
                  <c:v>95.39</c:v>
                </c:pt>
                <c:pt idx="356">
                  <c:v>95.034999999999997</c:v>
                </c:pt>
                <c:pt idx="357">
                  <c:v>95.22</c:v>
                </c:pt>
                <c:pt idx="358">
                  <c:v>96.45</c:v>
                </c:pt>
                <c:pt idx="359">
                  <c:v>95.32</c:v>
                </c:pt>
                <c:pt idx="360">
                  <c:v>94.78</c:v>
                </c:pt>
                <c:pt idx="361">
                  <c:v>93.0899</c:v>
                </c:pt>
                <c:pt idx="362">
                  <c:v>94.43</c:v>
                </c:pt>
                <c:pt idx="363">
                  <c:v>93.938999999999993</c:v>
                </c:pt>
                <c:pt idx="364">
                  <c:v>94.72</c:v>
                </c:pt>
                <c:pt idx="365">
                  <c:v>97.19</c:v>
                </c:pt>
                <c:pt idx="366">
                  <c:v>97.03</c:v>
                </c:pt>
                <c:pt idx="367">
                  <c:v>97.671000000000006</c:v>
                </c:pt>
                <c:pt idx="368">
                  <c:v>99.02</c:v>
                </c:pt>
                <c:pt idx="369">
                  <c:v>98.38</c:v>
                </c:pt>
                <c:pt idx="370">
                  <c:v>98.15</c:v>
                </c:pt>
                <c:pt idx="371">
                  <c:v>95.6</c:v>
                </c:pt>
                <c:pt idx="372">
                  <c:v>96.13</c:v>
                </c:pt>
                <c:pt idx="373">
                  <c:v>95.59</c:v>
                </c:pt>
                <c:pt idx="374">
                  <c:v>95.12</c:v>
                </c:pt>
                <c:pt idx="375">
                  <c:v>94.96</c:v>
                </c:pt>
                <c:pt idx="376">
                  <c:v>94.48</c:v>
                </c:pt>
                <c:pt idx="377">
                  <c:v>94.74</c:v>
                </c:pt>
                <c:pt idx="378">
                  <c:v>95.99</c:v>
                </c:pt>
                <c:pt idx="379">
                  <c:v>95.97</c:v>
                </c:pt>
                <c:pt idx="380">
                  <c:v>97.24</c:v>
                </c:pt>
                <c:pt idx="381">
                  <c:v>97.5</c:v>
                </c:pt>
                <c:pt idx="382">
                  <c:v>97.98</c:v>
                </c:pt>
                <c:pt idx="383">
                  <c:v>99.16</c:v>
                </c:pt>
                <c:pt idx="384">
                  <c:v>100.53</c:v>
                </c:pt>
                <c:pt idx="385">
                  <c:v>100.57</c:v>
                </c:pt>
                <c:pt idx="386">
                  <c:v>100.58</c:v>
                </c:pt>
                <c:pt idx="387">
                  <c:v>101.32</c:v>
                </c:pt>
                <c:pt idx="388">
                  <c:v>101.54</c:v>
                </c:pt>
                <c:pt idx="389">
                  <c:v>100.889</c:v>
                </c:pt>
                <c:pt idx="390">
                  <c:v>102.13</c:v>
                </c:pt>
                <c:pt idx="391">
                  <c:v>102.25</c:v>
                </c:pt>
                <c:pt idx="392">
                  <c:v>102.5</c:v>
                </c:pt>
                <c:pt idx="393">
                  <c:v>103.3</c:v>
                </c:pt>
                <c:pt idx="394">
                  <c:v>98.94</c:v>
                </c:pt>
                <c:pt idx="395">
                  <c:v>98.12</c:v>
                </c:pt>
                <c:pt idx="396">
                  <c:v>98.97</c:v>
                </c:pt>
                <c:pt idx="397">
                  <c:v>98.36</c:v>
                </c:pt>
                <c:pt idx="398">
                  <c:v>97.99</c:v>
                </c:pt>
                <c:pt idx="399">
                  <c:v>101</c:v>
                </c:pt>
                <c:pt idx="400">
                  <c:v>101.43</c:v>
                </c:pt>
                <c:pt idx="401">
                  <c:v>101.66</c:v>
                </c:pt>
                <c:pt idx="402">
                  <c:v>101.63</c:v>
                </c:pt>
                <c:pt idx="403">
                  <c:v>100.86</c:v>
                </c:pt>
                <c:pt idx="404">
                  <c:v>101.58</c:v>
                </c:pt>
                <c:pt idx="405">
                  <c:v>101.79</c:v>
                </c:pt>
                <c:pt idx="406">
                  <c:v>100.96</c:v>
                </c:pt>
                <c:pt idx="407">
                  <c:v>101.06</c:v>
                </c:pt>
                <c:pt idx="408">
                  <c:v>102.64</c:v>
                </c:pt>
                <c:pt idx="409">
                  <c:v>101.75</c:v>
                </c:pt>
                <c:pt idx="410">
                  <c:v>97.87</c:v>
                </c:pt>
                <c:pt idx="411">
                  <c:v>100.75</c:v>
                </c:pt>
                <c:pt idx="412">
                  <c:v>100.11</c:v>
                </c:pt>
                <c:pt idx="413">
                  <c:v>100.75</c:v>
                </c:pt>
                <c:pt idx="414">
                  <c:v>99.18</c:v>
                </c:pt>
                <c:pt idx="415">
                  <c:v>99.9</c:v>
                </c:pt>
                <c:pt idx="416">
                  <c:v>99.62</c:v>
                </c:pt>
                <c:pt idx="417">
                  <c:v>99.62</c:v>
                </c:pt>
                <c:pt idx="418">
                  <c:v>98.75</c:v>
                </c:pt>
                <c:pt idx="419">
                  <c:v>100.8</c:v>
                </c:pt>
                <c:pt idx="420">
                  <c:v>101.02</c:v>
                </c:pt>
                <c:pt idx="421">
                  <c:v>100.73</c:v>
                </c:pt>
                <c:pt idx="422">
                  <c:v>99.81</c:v>
                </c:pt>
                <c:pt idx="423">
                  <c:v>98.75</c:v>
                </c:pt>
                <c:pt idx="424">
                  <c:v>97.54</c:v>
                </c:pt>
                <c:pt idx="425">
                  <c:v>96.26</c:v>
                </c:pt>
                <c:pt idx="426">
                  <c:v>97.67</c:v>
                </c:pt>
                <c:pt idx="427">
                  <c:v>99.76</c:v>
                </c:pt>
                <c:pt idx="428">
                  <c:v>102.47</c:v>
                </c:pt>
                <c:pt idx="429">
                  <c:v>102.99</c:v>
                </c:pt>
                <c:pt idx="430">
                  <c:v>104.83</c:v>
                </c:pt>
                <c:pt idx="431">
                  <c:v>105.22</c:v>
                </c:pt>
                <c:pt idx="432">
                  <c:v>105.11</c:v>
                </c:pt>
                <c:pt idx="433">
                  <c:v>106.74</c:v>
                </c:pt>
                <c:pt idx="434">
                  <c:v>107.34</c:v>
                </c:pt>
                <c:pt idx="435">
                  <c:v>106.98</c:v>
                </c:pt>
                <c:pt idx="436">
                  <c:v>108</c:v>
                </c:pt>
                <c:pt idx="437">
                  <c:v>109.4</c:v>
                </c:pt>
                <c:pt idx="438">
                  <c:v>108.6</c:v>
                </c:pt>
                <c:pt idx="439">
                  <c:v>108.86</c:v>
                </c:pt>
                <c:pt idx="440">
                  <c:v>108.7</c:v>
                </c:pt>
                <c:pt idx="441">
                  <c:v>109.01</c:v>
                </c:pt>
                <c:pt idx="442">
                  <c:v>108.83</c:v>
                </c:pt>
                <c:pt idx="443">
                  <c:v>109.7</c:v>
                </c:pt>
                <c:pt idx="444">
                  <c:v>111.25</c:v>
                </c:pt>
                <c:pt idx="445">
                  <c:v>112.82</c:v>
                </c:pt>
                <c:pt idx="446">
                  <c:v>114.18</c:v>
                </c:pt>
                <c:pt idx="447">
                  <c:v>113.99</c:v>
                </c:pt>
                <c:pt idx="448">
                  <c:v>115.47</c:v>
                </c:pt>
                <c:pt idx="449">
                  <c:v>114.67</c:v>
                </c:pt>
                <c:pt idx="450">
                  <c:v>116.31</c:v>
                </c:pt>
                <c:pt idx="451">
                  <c:v>116.47</c:v>
                </c:pt>
                <c:pt idx="452">
                  <c:v>118.625</c:v>
                </c:pt>
                <c:pt idx="453">
                  <c:v>117.6</c:v>
                </c:pt>
                <c:pt idx="454">
                  <c:v>119</c:v>
                </c:pt>
                <c:pt idx="455">
                  <c:v>118.93</c:v>
                </c:pt>
                <c:pt idx="456">
                  <c:v>115.07</c:v>
                </c:pt>
                <c:pt idx="457">
                  <c:v>114.63</c:v>
                </c:pt>
                <c:pt idx="458">
                  <c:v>115.93</c:v>
                </c:pt>
                <c:pt idx="459">
                  <c:v>115.49</c:v>
                </c:pt>
                <c:pt idx="460">
                  <c:v>115</c:v>
                </c:pt>
                <c:pt idx="461">
                  <c:v>112.4</c:v>
                </c:pt>
                <c:pt idx="462">
                  <c:v>114.12</c:v>
                </c:pt>
                <c:pt idx="463">
                  <c:v>111.95</c:v>
                </c:pt>
                <c:pt idx="464">
                  <c:v>111.62</c:v>
                </c:pt>
                <c:pt idx="465">
                  <c:v>109.73</c:v>
                </c:pt>
                <c:pt idx="466">
                  <c:v>108.22499999999999</c:v>
                </c:pt>
                <c:pt idx="467">
                  <c:v>106.745</c:v>
                </c:pt>
                <c:pt idx="468">
                  <c:v>109.41</c:v>
                </c:pt>
                <c:pt idx="469">
                  <c:v>112.65</c:v>
                </c:pt>
                <c:pt idx="470">
                  <c:v>111.78</c:v>
                </c:pt>
                <c:pt idx="471">
                  <c:v>112.94</c:v>
                </c:pt>
                <c:pt idx="472">
                  <c:v>112.54</c:v>
                </c:pt>
                <c:pt idx="473">
                  <c:v>112.01</c:v>
                </c:pt>
                <c:pt idx="474">
                  <c:v>113.99</c:v>
                </c:pt>
                <c:pt idx="475">
                  <c:v>113.91</c:v>
                </c:pt>
                <c:pt idx="476">
                  <c:v>112.52</c:v>
                </c:pt>
                <c:pt idx="477">
                  <c:v>110.38</c:v>
                </c:pt>
                <c:pt idx="478">
                  <c:v>109.33</c:v>
                </c:pt>
                <c:pt idx="479">
                  <c:v>106.25</c:v>
                </c:pt>
                <c:pt idx="480">
                  <c:v>106.26</c:v>
                </c:pt>
                <c:pt idx="481">
                  <c:v>107.75</c:v>
                </c:pt>
                <c:pt idx="482">
                  <c:v>111.89</c:v>
                </c:pt>
                <c:pt idx="483">
                  <c:v>112.01</c:v>
                </c:pt>
                <c:pt idx="484">
                  <c:v>109.25</c:v>
                </c:pt>
                <c:pt idx="485">
                  <c:v>110.22</c:v>
                </c:pt>
                <c:pt idx="486">
                  <c:v>109.8</c:v>
                </c:pt>
                <c:pt idx="487">
                  <c:v>106.82</c:v>
                </c:pt>
                <c:pt idx="488">
                  <c:v>105.99</c:v>
                </c:pt>
                <c:pt idx="489">
                  <c:v>108.72</c:v>
                </c:pt>
                <c:pt idx="490">
                  <c:v>109.55</c:v>
                </c:pt>
                <c:pt idx="491">
                  <c:v>112.4</c:v>
                </c:pt>
                <c:pt idx="492">
                  <c:v>112.98</c:v>
                </c:pt>
                <c:pt idx="493">
                  <c:v>113.1</c:v>
                </c:pt>
                <c:pt idx="494">
                  <c:v>109.14</c:v>
                </c:pt>
                <c:pt idx="495">
                  <c:v>115.31</c:v>
                </c:pt>
                <c:pt idx="496">
                  <c:v>118.9</c:v>
                </c:pt>
                <c:pt idx="497">
                  <c:v>117.16</c:v>
                </c:pt>
                <c:pt idx="498">
                  <c:v>118.63</c:v>
                </c:pt>
                <c:pt idx="499">
                  <c:v>118.65</c:v>
                </c:pt>
                <c:pt idx="500">
                  <c:v>119.56</c:v>
                </c:pt>
                <c:pt idx="501">
                  <c:v>119.94</c:v>
                </c:pt>
                <c:pt idx="502">
                  <c:v>118.93</c:v>
                </c:pt>
                <c:pt idx="503">
                  <c:v>119.72</c:v>
                </c:pt>
                <c:pt idx="504">
                  <c:v>122.02</c:v>
                </c:pt>
                <c:pt idx="505">
                  <c:v>124.88</c:v>
                </c:pt>
                <c:pt idx="506">
                  <c:v>126.46</c:v>
                </c:pt>
                <c:pt idx="507">
                  <c:v>127.08</c:v>
                </c:pt>
                <c:pt idx="508">
                  <c:v>127.83</c:v>
                </c:pt>
                <c:pt idx="509">
                  <c:v>128.715</c:v>
                </c:pt>
                <c:pt idx="510">
                  <c:v>128.44999999999999</c:v>
                </c:pt>
                <c:pt idx="511">
                  <c:v>129.495</c:v>
                </c:pt>
                <c:pt idx="512">
                  <c:v>133</c:v>
                </c:pt>
                <c:pt idx="513">
                  <c:v>132.16999999999999</c:v>
                </c:pt>
                <c:pt idx="514">
                  <c:v>128.79</c:v>
                </c:pt>
                <c:pt idx="515">
                  <c:v>130.41499999999999</c:v>
                </c:pt>
                <c:pt idx="516">
                  <c:v>128.46</c:v>
                </c:pt>
                <c:pt idx="517">
                  <c:v>129.09</c:v>
                </c:pt>
                <c:pt idx="518">
                  <c:v>129.36000000000001</c:v>
                </c:pt>
                <c:pt idx="519">
                  <c:v>128.54</c:v>
                </c:pt>
                <c:pt idx="520">
                  <c:v>126.41</c:v>
                </c:pt>
                <c:pt idx="521">
                  <c:v>126.6</c:v>
                </c:pt>
                <c:pt idx="522">
                  <c:v>127.14</c:v>
                </c:pt>
                <c:pt idx="523">
                  <c:v>124.51</c:v>
                </c:pt>
                <c:pt idx="524">
                  <c:v>122.24</c:v>
                </c:pt>
                <c:pt idx="525">
                  <c:v>124.45</c:v>
                </c:pt>
                <c:pt idx="526">
                  <c:v>123.59</c:v>
                </c:pt>
                <c:pt idx="527">
                  <c:v>124.95</c:v>
                </c:pt>
                <c:pt idx="528">
                  <c:v>127.04</c:v>
                </c:pt>
                <c:pt idx="529">
                  <c:v>128.47</c:v>
                </c:pt>
                <c:pt idx="530">
                  <c:v>127.495</c:v>
                </c:pt>
                <c:pt idx="531">
                  <c:v>125.9</c:v>
                </c:pt>
                <c:pt idx="532">
                  <c:v>127.21</c:v>
                </c:pt>
                <c:pt idx="533">
                  <c:v>126.69</c:v>
                </c:pt>
                <c:pt idx="534">
                  <c:v>123.38</c:v>
                </c:pt>
                <c:pt idx="535">
                  <c:v>124.24</c:v>
                </c:pt>
                <c:pt idx="536">
                  <c:v>123.25</c:v>
                </c:pt>
                <c:pt idx="537">
                  <c:v>126.37</c:v>
                </c:pt>
                <c:pt idx="538">
                  <c:v>124.43</c:v>
                </c:pt>
                <c:pt idx="539">
                  <c:v>124.25</c:v>
                </c:pt>
                <c:pt idx="540">
                  <c:v>125.32</c:v>
                </c:pt>
                <c:pt idx="541">
                  <c:v>127.35</c:v>
                </c:pt>
                <c:pt idx="542">
                  <c:v>126.01</c:v>
                </c:pt>
                <c:pt idx="543">
                  <c:v>125.6</c:v>
                </c:pt>
                <c:pt idx="544">
                  <c:v>126.56</c:v>
                </c:pt>
                <c:pt idx="545">
                  <c:v>127.1</c:v>
                </c:pt>
                <c:pt idx="546">
                  <c:v>126.85</c:v>
                </c:pt>
                <c:pt idx="547">
                  <c:v>126.3</c:v>
                </c:pt>
                <c:pt idx="548">
                  <c:v>126.78</c:v>
                </c:pt>
                <c:pt idx="549">
                  <c:v>126.17</c:v>
                </c:pt>
                <c:pt idx="550">
                  <c:v>124.75</c:v>
                </c:pt>
                <c:pt idx="551">
                  <c:v>127.6</c:v>
                </c:pt>
                <c:pt idx="552">
                  <c:v>126.91</c:v>
                </c:pt>
                <c:pt idx="553">
                  <c:v>128.62</c:v>
                </c:pt>
                <c:pt idx="554">
                  <c:v>129.66999999999999</c:v>
                </c:pt>
                <c:pt idx="555">
                  <c:v>130.28</c:v>
                </c:pt>
                <c:pt idx="556">
                  <c:v>132.65</c:v>
                </c:pt>
                <c:pt idx="557">
                  <c:v>130.56</c:v>
                </c:pt>
                <c:pt idx="558">
                  <c:v>128.63999999999999</c:v>
                </c:pt>
                <c:pt idx="559">
                  <c:v>125.15</c:v>
                </c:pt>
                <c:pt idx="560">
                  <c:v>128.94999999999999</c:v>
                </c:pt>
                <c:pt idx="561">
                  <c:v>128.69999999999999</c:v>
                </c:pt>
                <c:pt idx="562">
                  <c:v>125.8</c:v>
                </c:pt>
                <c:pt idx="563">
                  <c:v>125.01</c:v>
                </c:pt>
                <c:pt idx="564">
                  <c:v>125.26</c:v>
                </c:pt>
                <c:pt idx="565">
                  <c:v>127.62</c:v>
                </c:pt>
                <c:pt idx="566">
                  <c:v>126.32</c:v>
                </c:pt>
                <c:pt idx="567">
                  <c:v>125.86499999999999</c:v>
                </c:pt>
                <c:pt idx="568">
                  <c:v>126.01</c:v>
                </c:pt>
                <c:pt idx="569">
                  <c:v>128.94999999999999</c:v>
                </c:pt>
                <c:pt idx="570">
                  <c:v>128.77000000000001</c:v>
                </c:pt>
                <c:pt idx="571">
                  <c:v>130.19</c:v>
                </c:pt>
                <c:pt idx="572">
                  <c:v>130.07</c:v>
                </c:pt>
                <c:pt idx="573">
                  <c:v>130.06</c:v>
                </c:pt>
                <c:pt idx="574">
                  <c:v>131.38999999999999</c:v>
                </c:pt>
                <c:pt idx="575">
                  <c:v>132.54</c:v>
                </c:pt>
                <c:pt idx="576">
                  <c:v>129.62</c:v>
                </c:pt>
                <c:pt idx="577">
                  <c:v>132.04499999999999</c:v>
                </c:pt>
                <c:pt idx="578">
                  <c:v>131.78</c:v>
                </c:pt>
                <c:pt idx="579">
                  <c:v>130.28</c:v>
                </c:pt>
                <c:pt idx="580">
                  <c:v>130.535</c:v>
                </c:pt>
                <c:pt idx="581">
                  <c:v>129.96</c:v>
                </c:pt>
                <c:pt idx="582">
                  <c:v>130.12</c:v>
                </c:pt>
                <c:pt idx="583">
                  <c:v>129.36000000000001</c:v>
                </c:pt>
                <c:pt idx="584">
                  <c:v>128.65</c:v>
                </c:pt>
                <c:pt idx="585">
                  <c:v>127.8</c:v>
                </c:pt>
                <c:pt idx="586">
                  <c:v>127.42</c:v>
                </c:pt>
                <c:pt idx="587">
                  <c:v>128.88</c:v>
                </c:pt>
                <c:pt idx="588">
                  <c:v>128.59</c:v>
                </c:pt>
                <c:pt idx="589">
                  <c:v>127.17</c:v>
                </c:pt>
                <c:pt idx="590">
                  <c:v>126.92</c:v>
                </c:pt>
                <c:pt idx="591">
                  <c:v>127.6</c:v>
                </c:pt>
                <c:pt idx="592">
                  <c:v>127.3</c:v>
                </c:pt>
                <c:pt idx="593">
                  <c:v>127.88</c:v>
                </c:pt>
                <c:pt idx="594">
                  <c:v>126.6</c:v>
                </c:pt>
                <c:pt idx="595">
                  <c:v>127.61</c:v>
                </c:pt>
                <c:pt idx="596">
                  <c:v>127.03</c:v>
                </c:pt>
                <c:pt idx="597">
                  <c:v>128.11000000000001</c:v>
                </c:pt>
                <c:pt idx="598">
                  <c:v>127.5</c:v>
                </c:pt>
                <c:pt idx="599">
                  <c:v>126.75</c:v>
                </c:pt>
                <c:pt idx="600">
                  <c:v>124.53</c:v>
                </c:pt>
                <c:pt idx="601">
                  <c:v>125.425</c:v>
                </c:pt>
                <c:pt idx="602">
                  <c:v>126.6</c:v>
                </c:pt>
                <c:pt idx="603">
                  <c:v>126.44</c:v>
                </c:pt>
                <c:pt idx="604">
                  <c:v>126</c:v>
                </c:pt>
                <c:pt idx="605">
                  <c:v>125.69</c:v>
                </c:pt>
                <c:pt idx="606">
                  <c:v>122.57</c:v>
                </c:pt>
                <c:pt idx="607">
                  <c:v>120.07</c:v>
                </c:pt>
                <c:pt idx="608">
                  <c:v>123.28</c:v>
                </c:pt>
                <c:pt idx="609">
                  <c:v>125.66</c:v>
                </c:pt>
                <c:pt idx="610">
                  <c:v>125.61</c:v>
                </c:pt>
                <c:pt idx="611">
                  <c:v>126.82</c:v>
                </c:pt>
                <c:pt idx="612">
                  <c:v>128.51</c:v>
                </c:pt>
                <c:pt idx="613">
                  <c:v>129.62</c:v>
                </c:pt>
                <c:pt idx="614">
                  <c:v>132.07</c:v>
                </c:pt>
                <c:pt idx="615">
                  <c:v>130.75</c:v>
                </c:pt>
                <c:pt idx="616">
                  <c:v>125.22</c:v>
                </c:pt>
                <c:pt idx="617">
                  <c:v>125.16</c:v>
                </c:pt>
                <c:pt idx="618">
                  <c:v>124.5</c:v>
                </c:pt>
                <c:pt idx="619">
                  <c:v>122.77</c:v>
                </c:pt>
                <c:pt idx="620">
                  <c:v>123.38</c:v>
                </c:pt>
                <c:pt idx="621">
                  <c:v>122.99</c:v>
                </c:pt>
                <c:pt idx="622">
                  <c:v>122.37</c:v>
                </c:pt>
                <c:pt idx="623">
                  <c:v>121.3</c:v>
                </c:pt>
                <c:pt idx="624">
                  <c:v>118.44</c:v>
                </c:pt>
                <c:pt idx="625">
                  <c:v>114.64</c:v>
                </c:pt>
                <c:pt idx="626">
                  <c:v>115.4</c:v>
                </c:pt>
                <c:pt idx="627">
                  <c:v>115.13</c:v>
                </c:pt>
                <c:pt idx="628">
                  <c:v>115.52</c:v>
                </c:pt>
                <c:pt idx="629">
                  <c:v>119.72</c:v>
                </c:pt>
                <c:pt idx="630">
                  <c:v>113.49</c:v>
                </c:pt>
                <c:pt idx="631">
                  <c:v>115.24</c:v>
                </c:pt>
                <c:pt idx="632">
                  <c:v>115.15</c:v>
                </c:pt>
                <c:pt idx="633">
                  <c:v>115.96</c:v>
                </c:pt>
                <c:pt idx="634">
                  <c:v>117.16</c:v>
                </c:pt>
                <c:pt idx="635">
                  <c:v>116.5</c:v>
                </c:pt>
                <c:pt idx="636">
                  <c:v>115.01</c:v>
                </c:pt>
                <c:pt idx="637">
                  <c:v>112.65</c:v>
                </c:pt>
                <c:pt idx="638">
                  <c:v>105.76</c:v>
                </c:pt>
                <c:pt idx="639">
                  <c:v>103.12</c:v>
                </c:pt>
                <c:pt idx="640">
                  <c:v>103.74</c:v>
                </c:pt>
                <c:pt idx="641">
                  <c:v>109.69</c:v>
                </c:pt>
                <c:pt idx="642">
                  <c:v>112.92</c:v>
                </c:pt>
                <c:pt idx="643">
                  <c:v>113.29</c:v>
                </c:pt>
                <c:pt idx="644">
                  <c:v>112.76</c:v>
                </c:pt>
                <c:pt idx="645">
                  <c:v>107.72</c:v>
                </c:pt>
                <c:pt idx="646">
                  <c:v>112.34</c:v>
                </c:pt>
                <c:pt idx="647">
                  <c:v>110.37</c:v>
                </c:pt>
                <c:pt idx="648">
                  <c:v>109.27</c:v>
                </c:pt>
                <c:pt idx="649">
                  <c:v>112.31</c:v>
                </c:pt>
                <c:pt idx="650">
                  <c:v>110.15</c:v>
                </c:pt>
                <c:pt idx="651">
                  <c:v>112.57</c:v>
                </c:pt>
                <c:pt idx="652">
                  <c:v>114.21</c:v>
                </c:pt>
                <c:pt idx="653">
                  <c:v>115.31</c:v>
                </c:pt>
                <c:pt idx="654">
                  <c:v>116.28</c:v>
                </c:pt>
                <c:pt idx="655">
                  <c:v>116.41</c:v>
                </c:pt>
                <c:pt idx="656">
                  <c:v>113.92</c:v>
                </c:pt>
                <c:pt idx="657">
                  <c:v>113.45</c:v>
                </c:pt>
                <c:pt idx="658">
                  <c:v>115.21</c:v>
                </c:pt>
                <c:pt idx="659">
                  <c:v>113.4</c:v>
                </c:pt>
                <c:pt idx="660">
                  <c:v>114.32</c:v>
                </c:pt>
                <c:pt idx="661">
                  <c:v>115</c:v>
                </c:pt>
                <c:pt idx="662">
                  <c:v>114.71</c:v>
                </c:pt>
                <c:pt idx="663">
                  <c:v>112.44</c:v>
                </c:pt>
                <c:pt idx="664">
                  <c:v>109.06</c:v>
                </c:pt>
                <c:pt idx="665">
                  <c:v>110.3</c:v>
                </c:pt>
                <c:pt idx="666">
                  <c:v>109.58</c:v>
                </c:pt>
                <c:pt idx="667">
                  <c:v>110.38</c:v>
                </c:pt>
                <c:pt idx="668">
                  <c:v>110.78</c:v>
                </c:pt>
                <c:pt idx="669">
                  <c:v>111.31</c:v>
                </c:pt>
                <c:pt idx="670">
                  <c:v>110.78</c:v>
                </c:pt>
                <c:pt idx="671">
                  <c:v>109.5</c:v>
                </c:pt>
                <c:pt idx="672">
                  <c:v>112.12</c:v>
                </c:pt>
                <c:pt idx="673">
                  <c:v>111.6</c:v>
                </c:pt>
                <c:pt idx="674">
                  <c:v>111.79</c:v>
                </c:pt>
                <c:pt idx="675">
                  <c:v>110.21</c:v>
                </c:pt>
                <c:pt idx="676">
                  <c:v>111.86</c:v>
                </c:pt>
                <c:pt idx="677">
                  <c:v>111.04</c:v>
                </c:pt>
                <c:pt idx="678">
                  <c:v>111.73</c:v>
                </c:pt>
                <c:pt idx="679">
                  <c:v>113.77</c:v>
                </c:pt>
                <c:pt idx="680">
                  <c:v>113.76</c:v>
                </c:pt>
                <c:pt idx="681">
                  <c:v>115.5</c:v>
                </c:pt>
                <c:pt idx="682">
                  <c:v>119.08</c:v>
                </c:pt>
                <c:pt idx="683">
                  <c:v>115.28</c:v>
                </c:pt>
                <c:pt idx="684">
                  <c:v>114.55</c:v>
                </c:pt>
                <c:pt idx="685">
                  <c:v>119.27</c:v>
                </c:pt>
                <c:pt idx="686">
                  <c:v>120.53</c:v>
                </c:pt>
                <c:pt idx="687">
                  <c:v>119.5</c:v>
                </c:pt>
                <c:pt idx="688">
                  <c:v>121.18</c:v>
                </c:pt>
                <c:pt idx="689">
                  <c:v>122.57</c:v>
                </c:pt>
                <c:pt idx="690">
                  <c:v>122</c:v>
                </c:pt>
                <c:pt idx="691">
                  <c:v>120.92</c:v>
                </c:pt>
                <c:pt idx="692">
                  <c:v>121.06</c:v>
                </c:pt>
                <c:pt idx="693">
                  <c:v>120.57</c:v>
                </c:pt>
                <c:pt idx="694">
                  <c:v>116.77</c:v>
                </c:pt>
                <c:pt idx="695">
                  <c:v>116.11</c:v>
                </c:pt>
                <c:pt idx="696">
                  <c:v>115.72</c:v>
                </c:pt>
                <c:pt idx="697">
                  <c:v>112.34</c:v>
                </c:pt>
                <c:pt idx="698">
                  <c:v>114.175</c:v>
                </c:pt>
                <c:pt idx="699">
                  <c:v>113.69</c:v>
                </c:pt>
                <c:pt idx="700">
                  <c:v>117.29</c:v>
                </c:pt>
                <c:pt idx="701">
                  <c:v>118.78</c:v>
                </c:pt>
                <c:pt idx="702">
                  <c:v>119.3</c:v>
                </c:pt>
                <c:pt idx="703">
                  <c:v>117.75</c:v>
                </c:pt>
                <c:pt idx="704">
                  <c:v>118.88</c:v>
                </c:pt>
                <c:pt idx="705">
                  <c:v>118.03</c:v>
                </c:pt>
                <c:pt idx="706">
                  <c:v>117.81</c:v>
                </c:pt>
                <c:pt idx="707">
                  <c:v>118.3</c:v>
                </c:pt>
                <c:pt idx="708">
                  <c:v>117.34</c:v>
                </c:pt>
                <c:pt idx="709">
                  <c:v>116.28</c:v>
                </c:pt>
                <c:pt idx="710">
                  <c:v>115.2</c:v>
                </c:pt>
                <c:pt idx="711">
                  <c:v>119.03</c:v>
                </c:pt>
                <c:pt idx="712">
                  <c:v>118.28</c:v>
                </c:pt>
                <c:pt idx="713">
                  <c:v>118.23</c:v>
                </c:pt>
                <c:pt idx="714">
                  <c:v>115.62</c:v>
                </c:pt>
                <c:pt idx="715">
                  <c:v>116.17</c:v>
                </c:pt>
                <c:pt idx="716">
                  <c:v>113.18</c:v>
                </c:pt>
                <c:pt idx="717">
                  <c:v>112.48</c:v>
                </c:pt>
                <c:pt idx="718">
                  <c:v>110.49</c:v>
                </c:pt>
                <c:pt idx="719">
                  <c:v>111.34</c:v>
                </c:pt>
                <c:pt idx="720">
                  <c:v>108.98</c:v>
                </c:pt>
                <c:pt idx="721">
                  <c:v>106.03</c:v>
                </c:pt>
                <c:pt idx="722">
                  <c:v>107.33</c:v>
                </c:pt>
                <c:pt idx="723">
                  <c:v>107.23</c:v>
                </c:pt>
                <c:pt idx="724">
                  <c:v>108.61</c:v>
                </c:pt>
                <c:pt idx="725">
                  <c:v>108.03</c:v>
                </c:pt>
                <c:pt idx="726">
                  <c:v>106.82</c:v>
                </c:pt>
                <c:pt idx="727">
                  <c:v>108.74</c:v>
                </c:pt>
                <c:pt idx="728">
                  <c:v>107.32</c:v>
                </c:pt>
                <c:pt idx="729">
                  <c:v>105.26</c:v>
                </c:pt>
                <c:pt idx="730">
                  <c:v>105.35</c:v>
                </c:pt>
                <c:pt idx="731">
                  <c:v>102.71</c:v>
                </c:pt>
                <c:pt idx="732">
                  <c:v>100.7</c:v>
                </c:pt>
                <c:pt idx="733">
                  <c:v>96.45</c:v>
                </c:pt>
                <c:pt idx="734">
                  <c:v>96.96</c:v>
                </c:pt>
                <c:pt idx="735">
                  <c:v>98.53</c:v>
                </c:pt>
                <c:pt idx="736">
                  <c:v>99.96</c:v>
                </c:pt>
                <c:pt idx="737">
                  <c:v>97.39</c:v>
                </c:pt>
                <c:pt idx="738">
                  <c:v>99.52</c:v>
                </c:pt>
                <c:pt idx="739">
                  <c:v>97.13</c:v>
                </c:pt>
                <c:pt idx="740">
                  <c:v>96.66</c:v>
                </c:pt>
                <c:pt idx="741">
                  <c:v>96.79</c:v>
                </c:pt>
                <c:pt idx="742">
                  <c:v>96.3</c:v>
                </c:pt>
                <c:pt idx="743">
                  <c:v>101.42</c:v>
                </c:pt>
                <c:pt idx="744">
                  <c:v>99.44</c:v>
                </c:pt>
                <c:pt idx="745">
                  <c:v>99.99</c:v>
                </c:pt>
                <c:pt idx="746">
                  <c:v>93.42</c:v>
                </c:pt>
                <c:pt idx="747">
                  <c:v>94.09</c:v>
                </c:pt>
                <c:pt idx="748">
                  <c:v>97.34</c:v>
                </c:pt>
                <c:pt idx="749">
                  <c:v>96.43</c:v>
                </c:pt>
                <c:pt idx="750">
                  <c:v>94.48</c:v>
                </c:pt>
                <c:pt idx="751">
                  <c:v>96.35</c:v>
                </c:pt>
                <c:pt idx="752">
                  <c:v>96.6</c:v>
                </c:pt>
                <c:pt idx="753">
                  <c:v>94.02</c:v>
                </c:pt>
                <c:pt idx="754">
                  <c:v>95.01</c:v>
                </c:pt>
                <c:pt idx="755">
                  <c:v>94.99</c:v>
                </c:pt>
                <c:pt idx="756">
                  <c:v>94.27</c:v>
                </c:pt>
                <c:pt idx="757">
                  <c:v>93.7</c:v>
                </c:pt>
                <c:pt idx="758">
                  <c:v>93.99</c:v>
                </c:pt>
                <c:pt idx="759">
                  <c:v>96.64</c:v>
                </c:pt>
                <c:pt idx="760">
                  <c:v>98.12</c:v>
                </c:pt>
                <c:pt idx="761">
                  <c:v>96.26</c:v>
                </c:pt>
                <c:pt idx="762">
                  <c:v>96.04</c:v>
                </c:pt>
                <c:pt idx="763">
                  <c:v>96.88</c:v>
                </c:pt>
                <c:pt idx="764">
                  <c:v>94.69</c:v>
                </c:pt>
                <c:pt idx="765">
                  <c:v>96.1</c:v>
                </c:pt>
                <c:pt idx="766">
                  <c:v>96.76</c:v>
                </c:pt>
                <c:pt idx="767">
                  <c:v>96.91</c:v>
                </c:pt>
                <c:pt idx="768">
                  <c:v>96.69</c:v>
                </c:pt>
                <c:pt idx="769">
                  <c:v>100.53</c:v>
                </c:pt>
                <c:pt idx="770">
                  <c:v>100.75</c:v>
                </c:pt>
                <c:pt idx="771">
                  <c:v>101.5</c:v>
                </c:pt>
                <c:pt idx="772">
                  <c:v>103.01</c:v>
                </c:pt>
                <c:pt idx="773">
                  <c:v>101.87</c:v>
                </c:pt>
                <c:pt idx="774">
                  <c:v>101.03</c:v>
                </c:pt>
                <c:pt idx="775">
                  <c:v>101.12</c:v>
                </c:pt>
                <c:pt idx="776">
                  <c:v>101.17</c:v>
                </c:pt>
                <c:pt idx="777">
                  <c:v>102.26</c:v>
                </c:pt>
                <c:pt idx="778">
                  <c:v>102.52</c:v>
                </c:pt>
                <c:pt idx="779">
                  <c:v>104.58</c:v>
                </c:pt>
                <c:pt idx="780">
                  <c:v>105.97</c:v>
                </c:pt>
                <c:pt idx="781">
                  <c:v>105.8</c:v>
                </c:pt>
                <c:pt idx="782">
                  <c:v>105.92</c:v>
                </c:pt>
                <c:pt idx="783">
                  <c:v>105.91</c:v>
                </c:pt>
                <c:pt idx="784">
                  <c:v>106.72</c:v>
                </c:pt>
                <c:pt idx="785">
                  <c:v>106.13</c:v>
                </c:pt>
                <c:pt idx="786">
                  <c:v>105.67</c:v>
                </c:pt>
                <c:pt idx="787">
                  <c:v>105.19</c:v>
                </c:pt>
                <c:pt idx="788">
                  <c:v>107.68</c:v>
                </c:pt>
                <c:pt idx="789">
                  <c:v>109.56</c:v>
                </c:pt>
                <c:pt idx="790">
                  <c:v>108.99</c:v>
                </c:pt>
                <c:pt idx="791">
                  <c:v>109.99</c:v>
                </c:pt>
                <c:pt idx="792">
                  <c:v>111.12</c:v>
                </c:pt>
                <c:pt idx="793">
                  <c:v>109.81</c:v>
                </c:pt>
                <c:pt idx="794">
                  <c:v>110.96</c:v>
                </c:pt>
                <c:pt idx="795">
                  <c:v>108.54</c:v>
                </c:pt>
                <c:pt idx="796">
                  <c:v>108.66</c:v>
                </c:pt>
                <c:pt idx="797">
                  <c:v>109.02</c:v>
                </c:pt>
                <c:pt idx="798">
                  <c:v>110.44</c:v>
                </c:pt>
                <c:pt idx="799">
                  <c:v>112.04</c:v>
                </c:pt>
                <c:pt idx="800">
                  <c:v>112.1</c:v>
                </c:pt>
                <c:pt idx="801">
                  <c:v>109.85</c:v>
                </c:pt>
                <c:pt idx="802">
                  <c:v>107.48</c:v>
                </c:pt>
                <c:pt idx="803">
                  <c:v>106.91</c:v>
                </c:pt>
                <c:pt idx="804">
                  <c:v>107.13</c:v>
                </c:pt>
                <c:pt idx="805">
                  <c:v>105.97</c:v>
                </c:pt>
                <c:pt idx="806">
                  <c:v>105.68</c:v>
                </c:pt>
                <c:pt idx="807">
                  <c:v>105.08</c:v>
                </c:pt>
                <c:pt idx="808">
                  <c:v>104.35</c:v>
                </c:pt>
                <c:pt idx="809">
                  <c:v>97.82</c:v>
                </c:pt>
                <c:pt idx="810">
                  <c:v>94.83</c:v>
                </c:pt>
                <c:pt idx="811">
                  <c:v>93.74</c:v>
                </c:pt>
                <c:pt idx="812">
                  <c:v>93.64</c:v>
                </c:pt>
                <c:pt idx="813">
                  <c:v>95.18</c:v>
                </c:pt>
                <c:pt idx="814">
                  <c:v>94.19</c:v>
                </c:pt>
                <c:pt idx="815">
                  <c:v>93.24</c:v>
                </c:pt>
                <c:pt idx="816">
                  <c:v>92.72</c:v>
                </c:pt>
                <c:pt idx="817">
                  <c:v>92.79</c:v>
                </c:pt>
                <c:pt idx="818">
                  <c:v>93.42</c:v>
                </c:pt>
                <c:pt idx="819">
                  <c:v>92.51</c:v>
                </c:pt>
                <c:pt idx="820">
                  <c:v>90.34</c:v>
                </c:pt>
                <c:pt idx="821">
                  <c:v>90.52</c:v>
                </c:pt>
                <c:pt idx="822">
                  <c:v>93.88</c:v>
                </c:pt>
                <c:pt idx="823">
                  <c:v>93.49</c:v>
                </c:pt>
                <c:pt idx="824">
                  <c:v>94.56</c:v>
                </c:pt>
                <c:pt idx="825">
                  <c:v>94.2</c:v>
                </c:pt>
                <c:pt idx="826">
                  <c:v>95.22</c:v>
                </c:pt>
                <c:pt idx="827">
                  <c:v>96.43</c:v>
                </c:pt>
                <c:pt idx="828">
                  <c:v>97.9</c:v>
                </c:pt>
                <c:pt idx="829">
                  <c:v>99.62</c:v>
                </c:pt>
                <c:pt idx="830">
                  <c:v>100.41</c:v>
                </c:pt>
                <c:pt idx="831">
                  <c:v>100.35</c:v>
                </c:pt>
                <c:pt idx="832">
                  <c:v>99.86</c:v>
                </c:pt>
                <c:pt idx="833">
                  <c:v>98.46</c:v>
                </c:pt>
                <c:pt idx="834">
                  <c:v>97.72</c:v>
                </c:pt>
                <c:pt idx="835">
                  <c:v>97.92</c:v>
                </c:pt>
                <c:pt idx="836">
                  <c:v>98.63</c:v>
                </c:pt>
                <c:pt idx="837">
                  <c:v>99.03</c:v>
                </c:pt>
                <c:pt idx="838">
                  <c:v>98.94</c:v>
                </c:pt>
                <c:pt idx="839">
                  <c:v>99.65</c:v>
                </c:pt>
                <c:pt idx="840">
                  <c:v>98.83</c:v>
                </c:pt>
                <c:pt idx="841">
                  <c:v>97.34</c:v>
                </c:pt>
                <c:pt idx="842">
                  <c:v>97.46</c:v>
                </c:pt>
                <c:pt idx="843">
                  <c:v>97.14</c:v>
                </c:pt>
                <c:pt idx="844">
                  <c:v>97.55</c:v>
                </c:pt>
                <c:pt idx="845">
                  <c:v>95.33</c:v>
                </c:pt>
                <c:pt idx="846">
                  <c:v>95.1</c:v>
                </c:pt>
                <c:pt idx="847">
                  <c:v>95.91</c:v>
                </c:pt>
                <c:pt idx="848">
                  <c:v>95.55</c:v>
                </c:pt>
                <c:pt idx="849">
                  <c:v>96.1</c:v>
                </c:pt>
                <c:pt idx="850">
                  <c:v>93.4</c:v>
                </c:pt>
                <c:pt idx="851">
                  <c:v>92.04</c:v>
                </c:pt>
                <c:pt idx="852">
                  <c:v>93.59</c:v>
                </c:pt>
                <c:pt idx="853">
                  <c:v>94.4</c:v>
                </c:pt>
                <c:pt idx="854">
                  <c:v>95.6</c:v>
                </c:pt>
                <c:pt idx="855">
                  <c:v>95.89</c:v>
                </c:pt>
                <c:pt idx="856">
                  <c:v>94.99</c:v>
                </c:pt>
                <c:pt idx="857">
                  <c:v>95.53</c:v>
                </c:pt>
                <c:pt idx="858">
                  <c:v>95.94</c:v>
                </c:pt>
                <c:pt idx="859">
                  <c:v>96.68</c:v>
                </c:pt>
                <c:pt idx="860">
                  <c:v>96.98</c:v>
                </c:pt>
                <c:pt idx="861">
                  <c:v>97.42</c:v>
                </c:pt>
                <c:pt idx="862">
                  <c:v>96.87</c:v>
                </c:pt>
                <c:pt idx="863">
                  <c:v>98.79</c:v>
                </c:pt>
                <c:pt idx="864">
                  <c:v>98.78</c:v>
                </c:pt>
                <c:pt idx="865">
                  <c:v>99.83</c:v>
                </c:pt>
                <c:pt idx="866">
                  <c:v>99.87</c:v>
                </c:pt>
                <c:pt idx="867">
                  <c:v>99.96</c:v>
                </c:pt>
                <c:pt idx="868">
                  <c:v>99.43</c:v>
                </c:pt>
                <c:pt idx="869">
                  <c:v>98.66</c:v>
                </c:pt>
                <c:pt idx="870">
                  <c:v>97.34</c:v>
                </c:pt>
                <c:pt idx="871">
                  <c:v>96.67</c:v>
                </c:pt>
                <c:pt idx="872">
                  <c:v>102.95</c:v>
                </c:pt>
                <c:pt idx="873">
                  <c:v>104.34</c:v>
                </c:pt>
                <c:pt idx="874">
                  <c:v>104.21</c:v>
                </c:pt>
                <c:pt idx="875">
                  <c:v>106.05</c:v>
                </c:pt>
                <c:pt idx="876">
                  <c:v>104.48</c:v>
                </c:pt>
                <c:pt idx="877">
                  <c:v>105.79</c:v>
                </c:pt>
                <c:pt idx="878">
                  <c:v>105.87</c:v>
                </c:pt>
                <c:pt idx="879">
                  <c:v>107.48</c:v>
                </c:pt>
                <c:pt idx="880">
                  <c:v>108.37</c:v>
                </c:pt>
                <c:pt idx="881">
                  <c:v>108.81</c:v>
                </c:pt>
                <c:pt idx="882">
                  <c:v>108</c:v>
                </c:pt>
                <c:pt idx="883">
                  <c:v>107.93</c:v>
                </c:pt>
                <c:pt idx="884">
                  <c:v>108.18</c:v>
                </c:pt>
                <c:pt idx="885">
                  <c:v>109.48</c:v>
                </c:pt>
                <c:pt idx="886">
                  <c:v>109.38</c:v>
                </c:pt>
                <c:pt idx="887">
                  <c:v>109.22</c:v>
                </c:pt>
                <c:pt idx="888">
                  <c:v>109.08</c:v>
                </c:pt>
                <c:pt idx="889">
                  <c:v>109.36</c:v>
                </c:pt>
                <c:pt idx="890">
                  <c:v>108.51</c:v>
                </c:pt>
                <c:pt idx="891">
                  <c:v>108.85</c:v>
                </c:pt>
                <c:pt idx="892">
                  <c:v>108.03</c:v>
                </c:pt>
                <c:pt idx="893">
                  <c:v>107.57</c:v>
                </c:pt>
                <c:pt idx="894">
                  <c:v>106.94</c:v>
                </c:pt>
                <c:pt idx="895">
                  <c:v>106.82</c:v>
                </c:pt>
                <c:pt idx="896">
                  <c:v>106</c:v>
                </c:pt>
                <c:pt idx="897">
                  <c:v>106.1</c:v>
                </c:pt>
                <c:pt idx="898">
                  <c:v>106.73</c:v>
                </c:pt>
                <c:pt idx="899">
                  <c:v>107.73</c:v>
                </c:pt>
                <c:pt idx="900">
                  <c:v>107.7</c:v>
                </c:pt>
                <c:pt idx="901">
                  <c:v>108.36</c:v>
                </c:pt>
                <c:pt idx="902">
                  <c:v>105.52</c:v>
                </c:pt>
                <c:pt idx="903">
                  <c:v>103.13</c:v>
                </c:pt>
                <c:pt idx="904">
                  <c:v>105.44</c:v>
                </c:pt>
                <c:pt idx="905">
                  <c:v>107.95</c:v>
                </c:pt>
                <c:pt idx="906">
                  <c:v>111.77</c:v>
                </c:pt>
                <c:pt idx="907">
                  <c:v>115.57</c:v>
                </c:pt>
                <c:pt idx="908">
                  <c:v>114.92</c:v>
                </c:pt>
                <c:pt idx="909">
                  <c:v>113.58</c:v>
                </c:pt>
                <c:pt idx="910">
                  <c:v>113.57</c:v>
                </c:pt>
                <c:pt idx="911">
                  <c:v>113.55</c:v>
                </c:pt>
                <c:pt idx="912">
                  <c:v>114.62</c:v>
                </c:pt>
                <c:pt idx="913">
                  <c:v>112.71</c:v>
                </c:pt>
                <c:pt idx="914">
                  <c:v>112.88</c:v>
                </c:pt>
                <c:pt idx="915">
                  <c:v>113.09</c:v>
                </c:pt>
                <c:pt idx="916">
                  <c:v>113.95</c:v>
                </c:pt>
                <c:pt idx="917">
                  <c:v>112.18</c:v>
                </c:pt>
                <c:pt idx="918">
                  <c:v>113.05</c:v>
                </c:pt>
                <c:pt idx="919">
                  <c:v>112.52</c:v>
                </c:pt>
                <c:pt idx="920">
                  <c:v>113</c:v>
                </c:pt>
                <c:pt idx="921">
                  <c:v>113.05</c:v>
                </c:pt>
                <c:pt idx="922">
                  <c:v>113.89</c:v>
                </c:pt>
                <c:pt idx="923">
                  <c:v>114.06</c:v>
                </c:pt>
                <c:pt idx="924">
                  <c:v>116.05</c:v>
                </c:pt>
                <c:pt idx="925">
                  <c:v>116.3</c:v>
                </c:pt>
                <c:pt idx="926">
                  <c:v>117.34</c:v>
                </c:pt>
                <c:pt idx="927">
                  <c:v>116.98</c:v>
                </c:pt>
                <c:pt idx="928">
                  <c:v>117.63</c:v>
                </c:pt>
                <c:pt idx="929">
                  <c:v>117.55</c:v>
                </c:pt>
                <c:pt idx="930">
                  <c:v>117.47</c:v>
                </c:pt>
                <c:pt idx="931">
                  <c:v>117.12</c:v>
                </c:pt>
                <c:pt idx="932">
                  <c:v>117.06</c:v>
                </c:pt>
                <c:pt idx="933">
                  <c:v>116.6</c:v>
                </c:pt>
                <c:pt idx="934">
                  <c:v>117.65</c:v>
                </c:pt>
                <c:pt idx="935">
                  <c:v>118.25</c:v>
                </c:pt>
                <c:pt idx="936">
                  <c:v>115.59</c:v>
                </c:pt>
                <c:pt idx="937">
                  <c:v>114.48</c:v>
                </c:pt>
                <c:pt idx="938">
                  <c:v>113.72</c:v>
                </c:pt>
                <c:pt idx="939">
                  <c:v>113.54</c:v>
                </c:pt>
                <c:pt idx="940">
                  <c:v>111.49</c:v>
                </c:pt>
                <c:pt idx="941">
                  <c:v>111.59</c:v>
                </c:pt>
                <c:pt idx="942">
                  <c:v>109.83</c:v>
                </c:pt>
                <c:pt idx="943">
                  <c:v>108.84</c:v>
                </c:pt>
                <c:pt idx="944">
                  <c:v>110.41</c:v>
                </c:pt>
                <c:pt idx="945">
                  <c:v>111.06</c:v>
                </c:pt>
                <c:pt idx="946">
                  <c:v>110.88</c:v>
                </c:pt>
                <c:pt idx="947">
                  <c:v>107.79</c:v>
                </c:pt>
                <c:pt idx="948">
                  <c:v>108.43</c:v>
                </c:pt>
                <c:pt idx="949">
                  <c:v>105.71</c:v>
                </c:pt>
                <c:pt idx="950">
                  <c:v>107.11</c:v>
                </c:pt>
                <c:pt idx="951">
                  <c:v>109.99</c:v>
                </c:pt>
                <c:pt idx="952">
                  <c:v>109.95</c:v>
                </c:pt>
                <c:pt idx="953">
                  <c:v>110.06</c:v>
                </c:pt>
                <c:pt idx="954">
                  <c:v>111.73</c:v>
                </c:pt>
                <c:pt idx="955">
                  <c:v>111.8</c:v>
                </c:pt>
                <c:pt idx="956">
                  <c:v>111.23</c:v>
                </c:pt>
                <c:pt idx="957">
                  <c:v>111.79</c:v>
                </c:pt>
                <c:pt idx="958">
                  <c:v>111.57</c:v>
                </c:pt>
                <c:pt idx="959">
                  <c:v>111.46</c:v>
                </c:pt>
                <c:pt idx="960">
                  <c:v>110.52</c:v>
                </c:pt>
                <c:pt idx="961">
                  <c:v>109.49</c:v>
                </c:pt>
                <c:pt idx="962">
                  <c:v>109.9</c:v>
                </c:pt>
                <c:pt idx="963">
                  <c:v>109.11</c:v>
                </c:pt>
                <c:pt idx="964">
                  <c:v>109.95</c:v>
                </c:pt>
                <c:pt idx="965">
                  <c:v>111.03</c:v>
                </c:pt>
                <c:pt idx="966">
                  <c:v>112.12</c:v>
                </c:pt>
                <c:pt idx="967">
                  <c:v>113.95</c:v>
                </c:pt>
                <c:pt idx="968">
                  <c:v>113.3</c:v>
                </c:pt>
                <c:pt idx="969">
                  <c:v>115.19</c:v>
                </c:pt>
                <c:pt idx="970">
                  <c:v>115.19</c:v>
                </c:pt>
                <c:pt idx="971">
                  <c:v>115.82</c:v>
                </c:pt>
                <c:pt idx="972">
                  <c:v>115.97</c:v>
                </c:pt>
                <c:pt idx="973">
                  <c:v>116.64</c:v>
                </c:pt>
                <c:pt idx="974">
                  <c:v>116.95</c:v>
                </c:pt>
                <c:pt idx="975">
                  <c:v>117.06</c:v>
                </c:pt>
                <c:pt idx="976">
                  <c:v>116.29</c:v>
                </c:pt>
                <c:pt idx="977">
                  <c:v>116.52</c:v>
                </c:pt>
                <c:pt idx="978">
                  <c:v>117.26</c:v>
                </c:pt>
                <c:pt idx="979">
                  <c:v>116.76</c:v>
                </c:pt>
                <c:pt idx="980">
                  <c:v>116.73</c:v>
                </c:pt>
                <c:pt idx="981">
                  <c:v>115.82</c:v>
                </c:pt>
                <c:pt idx="982">
                  <c:v>116.15</c:v>
                </c:pt>
                <c:pt idx="983">
                  <c:v>116.02</c:v>
                </c:pt>
                <c:pt idx="984">
                  <c:v>116.61</c:v>
                </c:pt>
                <c:pt idx="985">
                  <c:v>117.91</c:v>
                </c:pt>
                <c:pt idx="986">
                  <c:v>118.99</c:v>
                </c:pt>
                <c:pt idx="987">
                  <c:v>119.11</c:v>
                </c:pt>
                <c:pt idx="988">
                  <c:v>119.75</c:v>
                </c:pt>
                <c:pt idx="989">
                  <c:v>119.25</c:v>
                </c:pt>
                <c:pt idx="990">
                  <c:v>119.04</c:v>
                </c:pt>
                <c:pt idx="991">
                  <c:v>120</c:v>
                </c:pt>
                <c:pt idx="992">
                  <c:v>119.99</c:v>
                </c:pt>
                <c:pt idx="993">
                  <c:v>119.78</c:v>
                </c:pt>
                <c:pt idx="994">
                  <c:v>120</c:v>
                </c:pt>
                <c:pt idx="995">
                  <c:v>120.08</c:v>
                </c:pt>
                <c:pt idx="996">
                  <c:v>119.97</c:v>
                </c:pt>
                <c:pt idx="997">
                  <c:v>121.88</c:v>
                </c:pt>
                <c:pt idx="998">
                  <c:v>121.94</c:v>
                </c:pt>
                <c:pt idx="999">
                  <c:v>121.95</c:v>
                </c:pt>
                <c:pt idx="1000">
                  <c:v>121.63</c:v>
                </c:pt>
                <c:pt idx="1001">
                  <c:v>121.35</c:v>
                </c:pt>
                <c:pt idx="1002">
                  <c:v>128.75</c:v>
                </c:pt>
                <c:pt idx="1003">
                  <c:v>128.53</c:v>
                </c:pt>
                <c:pt idx="1004">
                  <c:v>129.08000000000001</c:v>
                </c:pt>
                <c:pt idx="1005">
                  <c:v>130.29</c:v>
                </c:pt>
                <c:pt idx="1006">
                  <c:v>131.53</c:v>
                </c:pt>
                <c:pt idx="1007">
                  <c:v>132.04</c:v>
                </c:pt>
                <c:pt idx="1008">
                  <c:v>132.41999999999999</c:v>
                </c:pt>
                <c:pt idx="1009">
                  <c:v>132.12</c:v>
                </c:pt>
                <c:pt idx="1010">
                  <c:v>133.29</c:v>
                </c:pt>
                <c:pt idx="1011">
                  <c:v>135.02000000000001</c:v>
                </c:pt>
                <c:pt idx="1012">
                  <c:v>135.51</c:v>
                </c:pt>
                <c:pt idx="1013">
                  <c:v>135.345</c:v>
                </c:pt>
                <c:pt idx="1014">
                  <c:v>135.72</c:v>
                </c:pt>
                <c:pt idx="1015">
                  <c:v>136.69999999999999</c:v>
                </c:pt>
                <c:pt idx="1016">
                  <c:v>137.11000000000001</c:v>
                </c:pt>
                <c:pt idx="1017">
                  <c:v>136.53</c:v>
                </c:pt>
                <c:pt idx="1018">
                  <c:v>136.66</c:v>
                </c:pt>
                <c:pt idx="1019">
                  <c:v>136.93</c:v>
                </c:pt>
                <c:pt idx="1020">
                  <c:v>136.99</c:v>
                </c:pt>
                <c:pt idx="1021">
                  <c:v>139.79</c:v>
                </c:pt>
                <c:pt idx="1022">
                  <c:v>138.96</c:v>
                </c:pt>
                <c:pt idx="1023">
                  <c:v>139.78</c:v>
                </c:pt>
                <c:pt idx="1024">
                  <c:v>139.34</c:v>
                </c:pt>
                <c:pt idx="1025">
                  <c:v>139.52000000000001</c:v>
                </c:pt>
                <c:pt idx="1026">
                  <c:v>139</c:v>
                </c:pt>
                <c:pt idx="1027">
                  <c:v>138.68</c:v>
                </c:pt>
                <c:pt idx="1028">
                  <c:v>139.13999999999999</c:v>
                </c:pt>
                <c:pt idx="1029">
                  <c:v>139.19999999999999</c:v>
                </c:pt>
                <c:pt idx="1030">
                  <c:v>138.99</c:v>
                </c:pt>
                <c:pt idx="1031">
                  <c:v>140.46</c:v>
                </c:pt>
                <c:pt idx="1032">
                  <c:v>140.69</c:v>
                </c:pt>
                <c:pt idx="1033">
                  <c:v>139.99</c:v>
                </c:pt>
                <c:pt idx="1034">
                  <c:v>141.46</c:v>
                </c:pt>
                <c:pt idx="1035">
                  <c:v>139.84</c:v>
                </c:pt>
                <c:pt idx="1036">
                  <c:v>141.41999999999999</c:v>
                </c:pt>
                <c:pt idx="1037">
                  <c:v>140.91999999999999</c:v>
                </c:pt>
                <c:pt idx="1038">
                  <c:v>140.63999999999999</c:v>
                </c:pt>
                <c:pt idx="1039">
                  <c:v>140.88</c:v>
                </c:pt>
                <c:pt idx="1040">
                  <c:v>143.80000000000001</c:v>
                </c:pt>
                <c:pt idx="1041">
                  <c:v>144.12</c:v>
                </c:pt>
                <c:pt idx="1042">
                  <c:v>143.93</c:v>
                </c:pt>
                <c:pt idx="1043">
                  <c:v>143.66</c:v>
                </c:pt>
                <c:pt idx="1044">
                  <c:v>143.69999999999999</c:v>
                </c:pt>
                <c:pt idx="1045">
                  <c:v>144.77000000000001</c:v>
                </c:pt>
                <c:pt idx="1046">
                  <c:v>144.02000000000001</c:v>
                </c:pt>
                <c:pt idx="1047">
                  <c:v>143.66</c:v>
                </c:pt>
                <c:pt idx="1048">
                  <c:v>143.34</c:v>
                </c:pt>
                <c:pt idx="1049">
                  <c:v>143.16999999999999</c:v>
                </c:pt>
                <c:pt idx="1050">
                  <c:v>141.63</c:v>
                </c:pt>
                <c:pt idx="1051">
                  <c:v>141.80000000000001</c:v>
                </c:pt>
                <c:pt idx="1052">
                  <c:v>141.05000000000001</c:v>
                </c:pt>
                <c:pt idx="1053">
                  <c:v>141.83000000000001</c:v>
                </c:pt>
                <c:pt idx="1054">
                  <c:v>141.19999999999999</c:v>
                </c:pt>
                <c:pt idx="1055">
                  <c:v>140.68</c:v>
                </c:pt>
                <c:pt idx="1056">
                  <c:v>142.44</c:v>
                </c:pt>
                <c:pt idx="1057">
                  <c:v>142.27000000000001</c:v>
                </c:pt>
                <c:pt idx="1058">
                  <c:v>143.63999999999999</c:v>
                </c:pt>
                <c:pt idx="1059">
                  <c:v>144.53</c:v>
                </c:pt>
                <c:pt idx="1060">
                  <c:v>143.68</c:v>
                </c:pt>
                <c:pt idx="1061">
                  <c:v>143.79</c:v>
                </c:pt>
                <c:pt idx="1062">
                  <c:v>143.65</c:v>
                </c:pt>
                <c:pt idx="1063">
                  <c:v>146.58000000000001</c:v>
                </c:pt>
                <c:pt idx="1064">
                  <c:v>147.51</c:v>
                </c:pt>
                <c:pt idx="1065">
                  <c:v>147.06</c:v>
                </c:pt>
                <c:pt idx="1066">
                  <c:v>146.53</c:v>
                </c:pt>
                <c:pt idx="1067">
                  <c:v>148.96</c:v>
                </c:pt>
                <c:pt idx="1068">
                  <c:v>153.01</c:v>
                </c:pt>
                <c:pt idx="1069">
                  <c:v>153.99</c:v>
                </c:pt>
                <c:pt idx="1070">
                  <c:v>153.26</c:v>
                </c:pt>
                <c:pt idx="1071">
                  <c:v>153.94999999999999</c:v>
                </c:pt>
                <c:pt idx="1072">
                  <c:v>156.1</c:v>
                </c:pt>
                <c:pt idx="1073">
                  <c:v>155.69999999999999</c:v>
                </c:pt>
                <c:pt idx="1074">
                  <c:v>155.47</c:v>
                </c:pt>
                <c:pt idx="1075">
                  <c:v>150.25</c:v>
                </c:pt>
                <c:pt idx="1076">
                  <c:v>152.54</c:v>
                </c:pt>
                <c:pt idx="1077">
                  <c:v>153.06</c:v>
                </c:pt>
                <c:pt idx="1078">
                  <c:v>153.99</c:v>
                </c:pt>
                <c:pt idx="1079">
                  <c:v>153.80000000000001</c:v>
                </c:pt>
                <c:pt idx="1080">
                  <c:v>153.34</c:v>
                </c:pt>
                <c:pt idx="1081">
                  <c:v>153.87</c:v>
                </c:pt>
                <c:pt idx="1082">
                  <c:v>153.61000000000001</c:v>
                </c:pt>
                <c:pt idx="1083">
                  <c:v>153.66999999999999</c:v>
                </c:pt>
                <c:pt idx="1084">
                  <c:v>152.76</c:v>
                </c:pt>
                <c:pt idx="1085">
                  <c:v>153.18</c:v>
                </c:pt>
                <c:pt idx="1086">
                  <c:v>155.44999999999999</c:v>
                </c:pt>
                <c:pt idx="1087">
                  <c:v>153.93</c:v>
                </c:pt>
                <c:pt idx="1088">
                  <c:v>154.44999999999999</c:v>
                </c:pt>
                <c:pt idx="1089">
                  <c:v>155.37</c:v>
                </c:pt>
                <c:pt idx="1090">
                  <c:v>154.99</c:v>
                </c:pt>
                <c:pt idx="1091">
                  <c:v>148.97999999999999</c:v>
                </c:pt>
                <c:pt idx="1092">
                  <c:v>145.41999999999999</c:v>
                </c:pt>
                <c:pt idx="1093">
                  <c:v>146.59</c:v>
                </c:pt>
                <c:pt idx="1094">
                  <c:v>145.16</c:v>
                </c:pt>
                <c:pt idx="1095">
                  <c:v>144.29</c:v>
                </c:pt>
                <c:pt idx="1096">
                  <c:v>142.27000000000001</c:v>
                </c:pt>
                <c:pt idx="1097">
                  <c:v>146.34</c:v>
                </c:pt>
                <c:pt idx="1098">
                  <c:v>145.01</c:v>
                </c:pt>
                <c:pt idx="1099">
                  <c:v>145.87</c:v>
                </c:pt>
                <c:pt idx="1100">
                  <c:v>145.63</c:v>
                </c:pt>
                <c:pt idx="1101">
                  <c:v>146.28</c:v>
                </c:pt>
                <c:pt idx="1102">
                  <c:v>145.82</c:v>
                </c:pt>
                <c:pt idx="1103">
                  <c:v>143.72999999999999</c:v>
                </c:pt>
                <c:pt idx="1104">
                  <c:v>145.83000000000001</c:v>
                </c:pt>
                <c:pt idx="1105">
                  <c:v>143.68</c:v>
                </c:pt>
                <c:pt idx="1106">
                  <c:v>144.02000000000001</c:v>
                </c:pt>
                <c:pt idx="1107">
                  <c:v>143.5</c:v>
                </c:pt>
                <c:pt idx="1108">
                  <c:v>144.09</c:v>
                </c:pt>
                <c:pt idx="1109">
                  <c:v>142.72999999999999</c:v>
                </c:pt>
                <c:pt idx="1110">
                  <c:v>144.18</c:v>
                </c:pt>
                <c:pt idx="1111">
                  <c:v>145.06</c:v>
                </c:pt>
                <c:pt idx="1112">
                  <c:v>145.53</c:v>
                </c:pt>
                <c:pt idx="1113">
                  <c:v>145.74</c:v>
                </c:pt>
                <c:pt idx="1114">
                  <c:v>147.77000000000001</c:v>
                </c:pt>
                <c:pt idx="1115">
                  <c:v>149.04</c:v>
                </c:pt>
                <c:pt idx="1116">
                  <c:v>149.56</c:v>
                </c:pt>
                <c:pt idx="1117">
                  <c:v>150.08000000000001</c:v>
                </c:pt>
                <c:pt idx="1118">
                  <c:v>151.02000000000001</c:v>
                </c:pt>
                <c:pt idx="1119">
                  <c:v>150.34</c:v>
                </c:pt>
                <c:pt idx="1120">
                  <c:v>150.27000000000001</c:v>
                </c:pt>
                <c:pt idx="1121">
                  <c:v>152.09</c:v>
                </c:pt>
                <c:pt idx="1122">
                  <c:v>152.74</c:v>
                </c:pt>
                <c:pt idx="1123">
                  <c:v>153.46</c:v>
                </c:pt>
                <c:pt idx="1124">
                  <c:v>150.56</c:v>
                </c:pt>
                <c:pt idx="1125">
                  <c:v>149.5</c:v>
                </c:pt>
                <c:pt idx="1126">
                  <c:v>148.72999999999999</c:v>
                </c:pt>
                <c:pt idx="1127">
                  <c:v>158.59</c:v>
                </c:pt>
                <c:pt idx="1128">
                  <c:v>157.13999999999999</c:v>
                </c:pt>
                <c:pt idx="1129">
                  <c:v>155.57</c:v>
                </c:pt>
                <c:pt idx="1130">
                  <c:v>156.38999999999999</c:v>
                </c:pt>
                <c:pt idx="1131">
                  <c:v>158.81</c:v>
                </c:pt>
                <c:pt idx="1132">
                  <c:v>160.08000000000001</c:v>
                </c:pt>
                <c:pt idx="1133">
                  <c:v>161.06</c:v>
                </c:pt>
                <c:pt idx="1134">
                  <c:v>155.32</c:v>
                </c:pt>
                <c:pt idx="1135">
                  <c:v>157.47999999999999</c:v>
                </c:pt>
                <c:pt idx="1136">
                  <c:v>159.85</c:v>
                </c:pt>
                <c:pt idx="1137">
                  <c:v>161.6</c:v>
                </c:pt>
                <c:pt idx="1138">
                  <c:v>160.94999999999999</c:v>
                </c:pt>
                <c:pt idx="1139">
                  <c:v>157.86000000000001</c:v>
                </c:pt>
                <c:pt idx="1140">
                  <c:v>157.5</c:v>
                </c:pt>
                <c:pt idx="1141">
                  <c:v>157.21</c:v>
                </c:pt>
                <c:pt idx="1142">
                  <c:v>159.78</c:v>
                </c:pt>
                <c:pt idx="1143">
                  <c:v>159.97999999999999</c:v>
                </c:pt>
                <c:pt idx="1144">
                  <c:v>159.27000000000001</c:v>
                </c:pt>
                <c:pt idx="1145">
                  <c:v>159.86000000000001</c:v>
                </c:pt>
                <c:pt idx="1146">
                  <c:v>161.47</c:v>
                </c:pt>
                <c:pt idx="1147">
                  <c:v>162.91</c:v>
                </c:pt>
                <c:pt idx="1148">
                  <c:v>163.35</c:v>
                </c:pt>
                <c:pt idx="1149">
                  <c:v>164</c:v>
                </c:pt>
                <c:pt idx="1150">
                  <c:v>164.05</c:v>
                </c:pt>
                <c:pt idx="1151">
                  <c:v>162.08000000000001</c:v>
                </c:pt>
                <c:pt idx="1152">
                  <c:v>161.91</c:v>
                </c:pt>
                <c:pt idx="1153">
                  <c:v>161.26</c:v>
                </c:pt>
                <c:pt idx="1154">
                  <c:v>158.63</c:v>
                </c:pt>
                <c:pt idx="1155">
                  <c:v>161.5</c:v>
                </c:pt>
                <c:pt idx="1156">
                  <c:v>160.86000000000001</c:v>
                </c:pt>
                <c:pt idx="1157">
                  <c:v>159.65</c:v>
                </c:pt>
                <c:pt idx="1158">
                  <c:v>158.28</c:v>
                </c:pt>
                <c:pt idx="1159">
                  <c:v>159.88</c:v>
                </c:pt>
                <c:pt idx="1160">
                  <c:v>158.66999999999999</c:v>
                </c:pt>
                <c:pt idx="1161">
                  <c:v>158.72999999999999</c:v>
                </c:pt>
                <c:pt idx="1162">
                  <c:v>156.07</c:v>
                </c:pt>
                <c:pt idx="1163">
                  <c:v>153.38999999999999</c:v>
                </c:pt>
                <c:pt idx="1164">
                  <c:v>151.88999999999999</c:v>
                </c:pt>
                <c:pt idx="1165">
                  <c:v>150.55000000000001</c:v>
                </c:pt>
                <c:pt idx="1166">
                  <c:v>153.13999999999999</c:v>
                </c:pt>
                <c:pt idx="1167">
                  <c:v>154.22999999999999</c:v>
                </c:pt>
                <c:pt idx="1168">
                  <c:v>153.28</c:v>
                </c:pt>
                <c:pt idx="1169">
                  <c:v>154.12</c:v>
                </c:pt>
                <c:pt idx="1170">
                  <c:v>153.81</c:v>
                </c:pt>
                <c:pt idx="1171">
                  <c:v>154.47999999999999</c:v>
                </c:pt>
                <c:pt idx="1172">
                  <c:v>153.47999999999999</c:v>
                </c:pt>
                <c:pt idx="1173">
                  <c:v>155.38999999999999</c:v>
                </c:pt>
                <c:pt idx="1174">
                  <c:v>155.30000000000001</c:v>
                </c:pt>
                <c:pt idx="1175">
                  <c:v>155.84</c:v>
                </c:pt>
                <c:pt idx="1176">
                  <c:v>155.9</c:v>
                </c:pt>
                <c:pt idx="1177">
                  <c:v>156.55000000000001</c:v>
                </c:pt>
                <c:pt idx="1178">
                  <c:v>156</c:v>
                </c:pt>
                <c:pt idx="1179">
                  <c:v>156.99</c:v>
                </c:pt>
                <c:pt idx="1180">
                  <c:v>159.88</c:v>
                </c:pt>
                <c:pt idx="1181">
                  <c:v>160.47</c:v>
                </c:pt>
                <c:pt idx="1182">
                  <c:v>159.76</c:v>
                </c:pt>
                <c:pt idx="1183">
                  <c:v>155.97999999999999</c:v>
                </c:pt>
                <c:pt idx="1184">
                  <c:v>156.25</c:v>
                </c:pt>
                <c:pt idx="1185">
                  <c:v>156.16999999999999</c:v>
                </c:pt>
                <c:pt idx="1186">
                  <c:v>157.1</c:v>
                </c:pt>
                <c:pt idx="1187">
                  <c:v>156.41</c:v>
                </c:pt>
                <c:pt idx="1188">
                  <c:v>157.41</c:v>
                </c:pt>
                <c:pt idx="1189">
                  <c:v>163.05000000000001</c:v>
                </c:pt>
                <c:pt idx="1190">
                  <c:v>166.72</c:v>
                </c:pt>
                <c:pt idx="1191">
                  <c:v>169.04</c:v>
                </c:pt>
                <c:pt idx="1192">
                  <c:v>166.89</c:v>
                </c:pt>
                <c:pt idx="1193">
                  <c:v>168.11</c:v>
                </c:pt>
                <c:pt idx="1194">
                  <c:v>172.5</c:v>
                </c:pt>
                <c:pt idx="1195">
                  <c:v>174.25</c:v>
                </c:pt>
                <c:pt idx="1196">
                  <c:v>174.81</c:v>
                </c:pt>
                <c:pt idx="1197">
                  <c:v>176.24</c:v>
                </c:pt>
                <c:pt idx="1198">
                  <c:v>175.88</c:v>
                </c:pt>
                <c:pt idx="1199">
                  <c:v>174.67</c:v>
                </c:pt>
                <c:pt idx="1200">
                  <c:v>173.97</c:v>
                </c:pt>
                <c:pt idx="1201">
                  <c:v>171.34</c:v>
                </c:pt>
                <c:pt idx="1202">
                  <c:v>169.08</c:v>
                </c:pt>
                <c:pt idx="1203">
                  <c:v>171.1</c:v>
                </c:pt>
                <c:pt idx="1204">
                  <c:v>170.15</c:v>
                </c:pt>
                <c:pt idx="1205">
                  <c:v>169.98</c:v>
                </c:pt>
                <c:pt idx="1206">
                  <c:v>173.14</c:v>
                </c:pt>
                <c:pt idx="1207">
                  <c:v>174.96</c:v>
                </c:pt>
                <c:pt idx="1208">
                  <c:v>174.97</c:v>
                </c:pt>
                <c:pt idx="1209">
                  <c:v>174.09</c:v>
                </c:pt>
                <c:pt idx="1210">
                  <c:v>173.07</c:v>
                </c:pt>
                <c:pt idx="1211">
                  <c:v>169.48</c:v>
                </c:pt>
                <c:pt idx="1212">
                  <c:v>171.85</c:v>
                </c:pt>
                <c:pt idx="1213">
                  <c:v>171.05</c:v>
                </c:pt>
                <c:pt idx="1214">
                  <c:v>169.8</c:v>
                </c:pt>
                <c:pt idx="1215">
                  <c:v>169.64</c:v>
                </c:pt>
                <c:pt idx="1216">
                  <c:v>169.01</c:v>
                </c:pt>
                <c:pt idx="1217">
                  <c:v>169.32</c:v>
                </c:pt>
                <c:pt idx="1218">
                  <c:v>169.37</c:v>
                </c:pt>
                <c:pt idx="1219">
                  <c:v>172.67</c:v>
                </c:pt>
                <c:pt idx="1220">
                  <c:v>171.7</c:v>
                </c:pt>
                <c:pt idx="1221">
                  <c:v>172.27</c:v>
                </c:pt>
                <c:pt idx="1222">
                  <c:v>172.22</c:v>
                </c:pt>
                <c:pt idx="1223">
                  <c:v>173.97</c:v>
                </c:pt>
                <c:pt idx="1224">
                  <c:v>176.42</c:v>
                </c:pt>
                <c:pt idx="1225">
                  <c:v>174.54</c:v>
                </c:pt>
                <c:pt idx="1226">
                  <c:v>174.35</c:v>
                </c:pt>
                <c:pt idx="1227">
                  <c:v>175.01</c:v>
                </c:pt>
                <c:pt idx="1228">
                  <c:v>175.01</c:v>
                </c:pt>
                <c:pt idx="1229">
                  <c:v>170.57</c:v>
                </c:pt>
                <c:pt idx="1230">
                  <c:v>170.6</c:v>
                </c:pt>
                <c:pt idx="1231">
                  <c:v>171.08</c:v>
                </c:pt>
                <c:pt idx="1232">
                  <c:v>169.23</c:v>
                </c:pt>
                <c:pt idx="1233">
                  <c:v>172.26</c:v>
                </c:pt>
                <c:pt idx="1234">
                  <c:v>172.23</c:v>
                </c:pt>
                <c:pt idx="1235">
                  <c:v>173.03</c:v>
                </c:pt>
                <c:pt idx="1236">
                  <c:v>175</c:v>
                </c:pt>
                <c:pt idx="1237">
                  <c:v>174.35</c:v>
                </c:pt>
                <c:pt idx="1238">
                  <c:v>174.33</c:v>
                </c:pt>
                <c:pt idx="1239">
                  <c:v>174.29</c:v>
                </c:pt>
                <c:pt idx="1240">
                  <c:v>175.28</c:v>
                </c:pt>
                <c:pt idx="1241">
                  <c:v>177.09</c:v>
                </c:pt>
                <c:pt idx="1242">
                  <c:v>176.19</c:v>
                </c:pt>
                <c:pt idx="1243">
                  <c:v>179.1</c:v>
                </c:pt>
                <c:pt idx="1244">
                  <c:v>179.26</c:v>
                </c:pt>
                <c:pt idx="1245">
                  <c:v>178.46</c:v>
                </c:pt>
                <c:pt idx="1246">
                  <c:v>177</c:v>
                </c:pt>
                <c:pt idx="1247">
                  <c:v>177.04</c:v>
                </c:pt>
                <c:pt idx="1248">
                  <c:v>174.22</c:v>
                </c:pt>
                <c:pt idx="1249">
                  <c:v>171.11</c:v>
                </c:pt>
                <c:pt idx="1250">
                  <c:v>171.51</c:v>
                </c:pt>
                <c:pt idx="1251">
                  <c:v>167.96</c:v>
                </c:pt>
                <c:pt idx="1252">
                  <c:v>166.97</c:v>
                </c:pt>
                <c:pt idx="1253">
                  <c:v>167.43</c:v>
                </c:pt>
                <c:pt idx="1254">
                  <c:v>167.78</c:v>
                </c:pt>
                <c:pt idx="1255">
                  <c:v>160.5</c:v>
                </c:pt>
                <c:pt idx="1256">
                  <c:v>156.49</c:v>
                </c:pt>
                <c:pt idx="1257">
                  <c:v>163.03</c:v>
                </c:pt>
                <c:pt idx="1258">
                  <c:v>159.54</c:v>
                </c:pt>
              </c:numCache>
            </c:numRef>
          </c:val>
          <c:smooth val="0"/>
          <c:extLst>
            <c:ext xmlns:c16="http://schemas.microsoft.com/office/drawing/2014/chart" uri="{C3380CC4-5D6E-409C-BE32-E72D297353CC}">
              <c16:uniqueId val="{00000000-A22B-4AC6-B6E7-06C4ADDD93FB}"/>
            </c:ext>
          </c:extLst>
        </c:ser>
        <c:dLbls>
          <c:showLegendKey val="0"/>
          <c:showVal val="0"/>
          <c:showCatName val="0"/>
          <c:showSerName val="0"/>
          <c:showPercent val="0"/>
          <c:showBubbleSize val="0"/>
        </c:dLbls>
        <c:smooth val="0"/>
        <c:axId val="1216124912"/>
        <c:axId val="1211432848"/>
      </c:lineChart>
      <c:catAx>
        <c:axId val="121612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432848"/>
        <c:crosses val="autoZero"/>
        <c:auto val="1"/>
        <c:lblAlgn val="ctr"/>
        <c:lblOffset val="100"/>
        <c:tickLblSkip val="90"/>
        <c:noMultiLvlLbl val="0"/>
      </c:catAx>
      <c:valAx>
        <c:axId val="121143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12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Volatility</a:t>
            </a:r>
            <a:r>
              <a:rPr lang="en-IN" baseline="0"/>
              <a:t> Change in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0555555555555555E-2"/>
          <c:y val="0.13467592592592595"/>
          <c:w val="0.93888888888888888"/>
          <c:h val="0.81439814814814815"/>
        </c:manualLayout>
      </c:layout>
      <c:barChart>
        <c:barDir val="bar"/>
        <c:grouping val="clustered"/>
        <c:varyColors val="0"/>
        <c:ser>
          <c:idx val="0"/>
          <c:order val="0"/>
          <c:spPr>
            <a:solidFill>
              <a:schemeClr val="accent1"/>
            </a:solidFill>
            <a:ln>
              <a:noFill/>
            </a:ln>
            <a:effectLst/>
          </c:spPr>
          <c:invertIfNegative val="0"/>
          <c:dLbls>
            <c:dLbl>
              <c:idx val="0"/>
              <c:layout>
                <c:manualLayout>
                  <c:x val="-9.1911764705883484E-3"/>
                  <c:y val="-0.1430143014301430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6D-4885-8C67-F6EEDB3396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'Apple KPI'!$I$12:$I$14</c:f>
              <c:strCache>
                <c:ptCount val="3"/>
                <c:pt idx="0">
                  <c:v>Max of Volatility %</c:v>
                </c:pt>
                <c:pt idx="1">
                  <c:v>Min of Volatility %</c:v>
                </c:pt>
                <c:pt idx="2">
                  <c:v>Average of Volatility %</c:v>
                </c:pt>
              </c:strCache>
            </c:strRef>
          </c:cat>
          <c:val>
            <c:numRef>
              <c:f>'Apple KPI'!$J$12:$J$14</c:f>
              <c:numCache>
                <c:formatCode>0.00%;\-0.00%;0.00%</c:formatCode>
                <c:ptCount val="3"/>
                <c:pt idx="0">
                  <c:v>9.1663439095127849E-2</c:v>
                </c:pt>
                <c:pt idx="1">
                  <c:v>-6.9236118474281155E-2</c:v>
                </c:pt>
              </c:numCache>
            </c:numRef>
          </c:val>
          <c:extLst>
            <c:ext xmlns:c16="http://schemas.microsoft.com/office/drawing/2014/chart" uri="{C3380CC4-5D6E-409C-BE32-E72D297353CC}">
              <c16:uniqueId val="{00000000-1F6D-4885-8C67-F6EEDB339616}"/>
            </c:ext>
          </c:extLst>
        </c:ser>
        <c:dLbls>
          <c:dLblPos val="outEnd"/>
          <c:showLegendKey val="0"/>
          <c:showVal val="1"/>
          <c:showCatName val="0"/>
          <c:showSerName val="0"/>
          <c:showPercent val="0"/>
          <c:showBubbleSize val="0"/>
        </c:dLbls>
        <c:gapWidth val="100"/>
        <c:axId val="983349776"/>
        <c:axId val="1348267792"/>
      </c:barChart>
      <c:catAx>
        <c:axId val="983349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67792"/>
        <c:crosses val="autoZero"/>
        <c:auto val="1"/>
        <c:lblAlgn val="ctr"/>
        <c:lblOffset val="100"/>
        <c:noMultiLvlLbl val="0"/>
      </c:catAx>
      <c:valAx>
        <c:axId val="1348267792"/>
        <c:scaling>
          <c:orientation val="minMax"/>
        </c:scaling>
        <c:delete val="1"/>
        <c:axPos val="b"/>
        <c:numFmt formatCode="0.00%;\-0.00%;0.00%" sourceLinked="1"/>
        <c:majorTickMark val="none"/>
        <c:minorTickMark val="none"/>
        <c:tickLblPos val="nextTo"/>
        <c:crossAx val="983349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Google!A1"/><Relationship Id="rId7" Type="http://schemas.openxmlformats.org/officeDocument/2006/relationships/chart" Target="../charts/chart2.xml"/><Relationship Id="rId2" Type="http://schemas.openxmlformats.org/officeDocument/2006/relationships/hyperlink" Target="#Apple!A1"/><Relationship Id="rId1" Type="http://schemas.openxmlformats.org/officeDocument/2006/relationships/hyperlink" Target="#'All stocks'!A1"/><Relationship Id="rId6" Type="http://schemas.openxmlformats.org/officeDocument/2006/relationships/chart" Target="../charts/chart1.xml"/><Relationship Id="rId11" Type="http://schemas.openxmlformats.org/officeDocument/2006/relationships/chart" Target="../charts/chart6.xml"/><Relationship Id="rId5" Type="http://schemas.openxmlformats.org/officeDocument/2006/relationships/hyperlink" Target="#Amazon!A1"/><Relationship Id="rId10" Type="http://schemas.openxmlformats.org/officeDocument/2006/relationships/chart" Target="../charts/chart5.xml"/><Relationship Id="rId4" Type="http://schemas.openxmlformats.org/officeDocument/2006/relationships/hyperlink" Target="#Microsoft!A1"/><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8.png"/><Relationship Id="rId3" Type="http://schemas.openxmlformats.org/officeDocument/2006/relationships/hyperlink" Target="#Microsoft!A1"/><Relationship Id="rId7" Type="http://schemas.openxmlformats.org/officeDocument/2006/relationships/image" Target="../media/image4.png"/><Relationship Id="rId12" Type="http://schemas.openxmlformats.org/officeDocument/2006/relationships/chart" Target="../charts/chart8.xml"/><Relationship Id="rId17" Type="http://schemas.openxmlformats.org/officeDocument/2006/relationships/image" Target="../media/image10.JPG"/><Relationship Id="rId2" Type="http://schemas.openxmlformats.org/officeDocument/2006/relationships/hyperlink" Target="#Google!A1"/><Relationship Id="rId16" Type="http://schemas.openxmlformats.org/officeDocument/2006/relationships/chart" Target="../charts/chart10.xml"/><Relationship Id="rId1" Type="http://schemas.openxmlformats.org/officeDocument/2006/relationships/hyperlink" Target="#'All stocks'!A1"/><Relationship Id="rId6" Type="http://schemas.openxmlformats.org/officeDocument/2006/relationships/image" Target="../media/image3.svg"/><Relationship Id="rId11" Type="http://schemas.openxmlformats.org/officeDocument/2006/relationships/chart" Target="../charts/chart7.xml"/><Relationship Id="rId5" Type="http://schemas.openxmlformats.org/officeDocument/2006/relationships/image" Target="../media/image2.png"/><Relationship Id="rId15" Type="http://schemas.openxmlformats.org/officeDocument/2006/relationships/chart" Target="../charts/chart9.xml"/><Relationship Id="rId10" Type="http://schemas.openxmlformats.org/officeDocument/2006/relationships/image" Target="../media/image7.svg"/><Relationship Id="rId4" Type="http://schemas.openxmlformats.org/officeDocument/2006/relationships/hyperlink" Target="#Amazon!A1"/><Relationship Id="rId9" Type="http://schemas.openxmlformats.org/officeDocument/2006/relationships/image" Target="../media/image6.png"/><Relationship Id="rId14" Type="http://schemas.openxmlformats.org/officeDocument/2006/relationships/image" Target="../media/image9.svg"/></Relationships>
</file>

<file path=xl/drawings/_rels/drawing3.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11.xml"/><Relationship Id="rId3" Type="http://schemas.openxmlformats.org/officeDocument/2006/relationships/hyperlink" Target="#Microsoft!A1"/><Relationship Id="rId7" Type="http://schemas.openxmlformats.org/officeDocument/2006/relationships/image" Target="../media/image4.png"/><Relationship Id="rId12" Type="http://schemas.openxmlformats.org/officeDocument/2006/relationships/image" Target="../media/image9.svg"/><Relationship Id="rId17" Type="http://schemas.openxmlformats.org/officeDocument/2006/relationships/image" Target="../media/image11.JPG"/><Relationship Id="rId2" Type="http://schemas.openxmlformats.org/officeDocument/2006/relationships/hyperlink" Target="#Apple!A1"/><Relationship Id="rId16" Type="http://schemas.openxmlformats.org/officeDocument/2006/relationships/chart" Target="../charts/chart14.xml"/><Relationship Id="rId1" Type="http://schemas.openxmlformats.org/officeDocument/2006/relationships/hyperlink" Target="#'All stocks'!A1"/><Relationship Id="rId6" Type="http://schemas.openxmlformats.org/officeDocument/2006/relationships/image" Target="../media/image3.svg"/><Relationship Id="rId11" Type="http://schemas.openxmlformats.org/officeDocument/2006/relationships/image" Target="../media/image8.png"/><Relationship Id="rId5" Type="http://schemas.openxmlformats.org/officeDocument/2006/relationships/image" Target="../media/image2.png"/><Relationship Id="rId15" Type="http://schemas.openxmlformats.org/officeDocument/2006/relationships/chart" Target="../charts/chart13.xml"/><Relationship Id="rId10" Type="http://schemas.openxmlformats.org/officeDocument/2006/relationships/image" Target="../media/image7.svg"/><Relationship Id="rId4" Type="http://schemas.openxmlformats.org/officeDocument/2006/relationships/hyperlink" Target="#Amazon!A1"/><Relationship Id="rId9" Type="http://schemas.openxmlformats.org/officeDocument/2006/relationships/image" Target="../media/image6.png"/><Relationship Id="rId1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15.xml"/><Relationship Id="rId3" Type="http://schemas.openxmlformats.org/officeDocument/2006/relationships/hyperlink" Target="#Google!A1"/><Relationship Id="rId7" Type="http://schemas.openxmlformats.org/officeDocument/2006/relationships/image" Target="../media/image4.png"/><Relationship Id="rId12" Type="http://schemas.openxmlformats.org/officeDocument/2006/relationships/image" Target="../media/image9.svg"/><Relationship Id="rId17" Type="http://schemas.openxmlformats.org/officeDocument/2006/relationships/image" Target="../media/image12.JPG"/><Relationship Id="rId2" Type="http://schemas.openxmlformats.org/officeDocument/2006/relationships/hyperlink" Target="#Apple!A1"/><Relationship Id="rId16" Type="http://schemas.openxmlformats.org/officeDocument/2006/relationships/chart" Target="../charts/chart18.xml"/><Relationship Id="rId1" Type="http://schemas.openxmlformats.org/officeDocument/2006/relationships/hyperlink" Target="#'All stocks'!A1"/><Relationship Id="rId6" Type="http://schemas.openxmlformats.org/officeDocument/2006/relationships/image" Target="../media/image3.svg"/><Relationship Id="rId11" Type="http://schemas.openxmlformats.org/officeDocument/2006/relationships/image" Target="../media/image8.png"/><Relationship Id="rId5" Type="http://schemas.openxmlformats.org/officeDocument/2006/relationships/image" Target="../media/image2.png"/><Relationship Id="rId15" Type="http://schemas.openxmlformats.org/officeDocument/2006/relationships/chart" Target="../charts/chart17.xml"/><Relationship Id="rId10" Type="http://schemas.openxmlformats.org/officeDocument/2006/relationships/image" Target="../media/image7.svg"/><Relationship Id="rId4" Type="http://schemas.openxmlformats.org/officeDocument/2006/relationships/hyperlink" Target="#Amazon!A1"/><Relationship Id="rId9" Type="http://schemas.openxmlformats.org/officeDocument/2006/relationships/image" Target="../media/image6.png"/><Relationship Id="rId1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19.xml"/><Relationship Id="rId3" Type="http://schemas.openxmlformats.org/officeDocument/2006/relationships/hyperlink" Target="#Google!A1"/><Relationship Id="rId7" Type="http://schemas.openxmlformats.org/officeDocument/2006/relationships/image" Target="../media/image4.png"/><Relationship Id="rId12" Type="http://schemas.openxmlformats.org/officeDocument/2006/relationships/image" Target="../media/image9.svg"/><Relationship Id="rId17" Type="http://schemas.openxmlformats.org/officeDocument/2006/relationships/image" Target="../media/image13.JPG"/><Relationship Id="rId2" Type="http://schemas.openxmlformats.org/officeDocument/2006/relationships/hyperlink" Target="#Apple!A1"/><Relationship Id="rId16" Type="http://schemas.openxmlformats.org/officeDocument/2006/relationships/chart" Target="../charts/chart22.xml"/><Relationship Id="rId1" Type="http://schemas.openxmlformats.org/officeDocument/2006/relationships/hyperlink" Target="#'All stocks'!A1"/><Relationship Id="rId6" Type="http://schemas.openxmlformats.org/officeDocument/2006/relationships/image" Target="../media/image3.svg"/><Relationship Id="rId11" Type="http://schemas.openxmlformats.org/officeDocument/2006/relationships/image" Target="../media/image8.png"/><Relationship Id="rId5" Type="http://schemas.openxmlformats.org/officeDocument/2006/relationships/image" Target="../media/image2.png"/><Relationship Id="rId15" Type="http://schemas.openxmlformats.org/officeDocument/2006/relationships/chart" Target="../charts/chart21.xml"/><Relationship Id="rId10" Type="http://schemas.openxmlformats.org/officeDocument/2006/relationships/image" Target="../media/image7.svg"/><Relationship Id="rId4" Type="http://schemas.openxmlformats.org/officeDocument/2006/relationships/hyperlink" Target="#Microsoft!A1"/><Relationship Id="rId9" Type="http://schemas.openxmlformats.org/officeDocument/2006/relationships/image" Target="../media/image6.png"/><Relationship Id="rId1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1</xdr:col>
      <xdr:colOff>68580</xdr:colOff>
      <xdr:row>4</xdr:row>
      <xdr:rowOff>0</xdr:rowOff>
    </xdr:from>
    <xdr:to>
      <xdr:col>2</xdr:col>
      <xdr:colOff>594360</xdr:colOff>
      <xdr:row>5</xdr:row>
      <xdr:rowOff>137160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CCF64CB-67A9-4B1A-9A57-AA2E4A115D2D}"/>
            </a:ext>
          </a:extLst>
        </xdr:cNvPr>
        <xdr:cNvSpPr/>
      </xdr:nvSpPr>
      <xdr:spPr>
        <a:xfrm>
          <a:off x="739140" y="693420"/>
          <a:ext cx="1196340" cy="312420"/>
        </a:xfrm>
        <a:prstGeom prst="round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ctr"/>
          <a:r>
            <a:rPr lang="en-IN" sz="1200"/>
            <a:t>All Stocks</a:t>
          </a:r>
        </a:p>
      </xdr:txBody>
    </xdr:sp>
    <xdr:clientData/>
  </xdr:twoCellAnchor>
  <xdr:twoCellAnchor>
    <xdr:from>
      <xdr:col>1</xdr:col>
      <xdr:colOff>68580</xdr:colOff>
      <xdr:row>6</xdr:row>
      <xdr:rowOff>137160</xdr:rowOff>
    </xdr:from>
    <xdr:to>
      <xdr:col>2</xdr:col>
      <xdr:colOff>594360</xdr:colOff>
      <xdr:row>8</xdr:row>
      <xdr:rowOff>91440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752062DD-0A2F-4D7F-9D99-279D9DA326E2}"/>
            </a:ext>
          </a:extLst>
        </xdr:cNvPr>
        <xdr:cNvSpPr/>
      </xdr:nvSpPr>
      <xdr:spPr>
        <a:xfrm>
          <a:off x="739140" y="1226820"/>
          <a:ext cx="1196340" cy="358140"/>
        </a:xfrm>
        <a:prstGeom prst="round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ctr"/>
          <a:r>
            <a:rPr lang="en-IN" sz="1200"/>
            <a:t>Apple</a:t>
          </a:r>
        </a:p>
      </xdr:txBody>
    </xdr:sp>
    <xdr:clientData/>
  </xdr:twoCellAnchor>
  <xdr:twoCellAnchor>
    <xdr:from>
      <xdr:col>1</xdr:col>
      <xdr:colOff>68580</xdr:colOff>
      <xdr:row>9</xdr:row>
      <xdr:rowOff>106680</xdr:rowOff>
    </xdr:from>
    <xdr:to>
      <xdr:col>2</xdr:col>
      <xdr:colOff>594360</xdr:colOff>
      <xdr:row>11</xdr:row>
      <xdr:rowOff>60960</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8DABE386-5B31-410A-AC15-0CC9E0EB9B39}"/>
            </a:ext>
          </a:extLst>
        </xdr:cNvPr>
        <xdr:cNvSpPr/>
      </xdr:nvSpPr>
      <xdr:spPr>
        <a:xfrm>
          <a:off x="739140" y="1775460"/>
          <a:ext cx="1196340" cy="304800"/>
        </a:xfrm>
        <a:prstGeom prst="round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ctr"/>
          <a:r>
            <a:rPr lang="en-IN" sz="1200"/>
            <a:t>Google</a:t>
          </a:r>
        </a:p>
      </xdr:txBody>
    </xdr:sp>
    <xdr:clientData/>
  </xdr:twoCellAnchor>
  <xdr:twoCellAnchor>
    <xdr:from>
      <xdr:col>1</xdr:col>
      <xdr:colOff>68580</xdr:colOff>
      <xdr:row>12</xdr:row>
      <xdr:rowOff>53340</xdr:rowOff>
    </xdr:from>
    <xdr:to>
      <xdr:col>2</xdr:col>
      <xdr:colOff>594360</xdr:colOff>
      <xdr:row>14</xdr:row>
      <xdr:rowOff>7620</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7634E499-83A7-4D22-A4CD-C4FC63F908DB}"/>
            </a:ext>
          </a:extLst>
        </xdr:cNvPr>
        <xdr:cNvSpPr/>
      </xdr:nvSpPr>
      <xdr:spPr>
        <a:xfrm>
          <a:off x="739140" y="2247900"/>
          <a:ext cx="1196340" cy="304800"/>
        </a:xfrm>
        <a:prstGeom prst="round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ctr"/>
          <a:r>
            <a:rPr lang="en-IN" sz="1200"/>
            <a:t>Microsoft</a:t>
          </a:r>
        </a:p>
        <a:p>
          <a:pPr algn="l"/>
          <a:endParaRPr lang="en-IN" sz="1100"/>
        </a:p>
      </xdr:txBody>
    </xdr:sp>
    <xdr:clientData/>
  </xdr:twoCellAnchor>
  <xdr:twoCellAnchor>
    <xdr:from>
      <xdr:col>1</xdr:col>
      <xdr:colOff>76200</xdr:colOff>
      <xdr:row>15</xdr:row>
      <xdr:rowOff>99060</xdr:rowOff>
    </xdr:from>
    <xdr:to>
      <xdr:col>2</xdr:col>
      <xdr:colOff>601980</xdr:colOff>
      <xdr:row>17</xdr:row>
      <xdr:rowOff>53340</xdr:rowOff>
    </xdr:to>
    <xdr:sp macro="" textlink="">
      <xdr:nvSpPr>
        <xdr:cNvPr id="6" name="Rectangle: Rounded Corners 5">
          <a:hlinkClick xmlns:r="http://schemas.openxmlformats.org/officeDocument/2006/relationships" r:id="rId5"/>
          <a:extLst>
            <a:ext uri="{FF2B5EF4-FFF2-40B4-BE49-F238E27FC236}">
              <a16:creationId xmlns:a16="http://schemas.microsoft.com/office/drawing/2014/main" id="{AC2F9438-F8B1-4878-8A79-9B9D0EF13F16}"/>
            </a:ext>
          </a:extLst>
        </xdr:cNvPr>
        <xdr:cNvSpPr/>
      </xdr:nvSpPr>
      <xdr:spPr>
        <a:xfrm>
          <a:off x="746760" y="2819400"/>
          <a:ext cx="1196340" cy="304800"/>
        </a:xfrm>
        <a:prstGeom prst="round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ctr"/>
          <a:r>
            <a:rPr lang="en-IN" sz="1200"/>
            <a:t>Amazon</a:t>
          </a:r>
        </a:p>
      </xdr:txBody>
    </xdr:sp>
    <xdr:clientData/>
  </xdr:twoCellAnchor>
  <xdr:twoCellAnchor>
    <xdr:from>
      <xdr:col>3</xdr:col>
      <xdr:colOff>30480</xdr:colOff>
      <xdr:row>3</xdr:row>
      <xdr:rowOff>30480</xdr:rowOff>
    </xdr:from>
    <xdr:to>
      <xdr:col>7</xdr:col>
      <xdr:colOff>579120</xdr:colOff>
      <xdr:row>16</xdr:row>
      <xdr:rowOff>129540</xdr:rowOff>
    </xdr:to>
    <xdr:graphicFrame macro="">
      <xdr:nvGraphicFramePr>
        <xdr:cNvPr id="7" name="Chart 6">
          <a:extLst>
            <a:ext uri="{FF2B5EF4-FFF2-40B4-BE49-F238E27FC236}">
              <a16:creationId xmlns:a16="http://schemas.microsoft.com/office/drawing/2014/main" id="{2D9C5CE5-8F20-4700-93FF-83B5FBD7D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53340</xdr:colOff>
      <xdr:row>3</xdr:row>
      <xdr:rowOff>68580</xdr:rowOff>
    </xdr:from>
    <xdr:to>
      <xdr:col>12</xdr:col>
      <xdr:colOff>586740</xdr:colOff>
      <xdr:row>16</xdr:row>
      <xdr:rowOff>167640</xdr:rowOff>
    </xdr:to>
    <xdr:graphicFrame macro="">
      <xdr:nvGraphicFramePr>
        <xdr:cNvPr id="9" name="Chart 8">
          <a:extLst>
            <a:ext uri="{FF2B5EF4-FFF2-40B4-BE49-F238E27FC236}">
              <a16:creationId xmlns:a16="http://schemas.microsoft.com/office/drawing/2014/main" id="{A8A02495-F40F-4935-BF32-76CF334FB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53340</xdr:colOff>
      <xdr:row>3</xdr:row>
      <xdr:rowOff>68580</xdr:rowOff>
    </xdr:from>
    <xdr:to>
      <xdr:col>17</xdr:col>
      <xdr:colOff>563880</xdr:colOff>
      <xdr:row>16</xdr:row>
      <xdr:rowOff>129540</xdr:rowOff>
    </xdr:to>
    <xdr:graphicFrame macro="">
      <xdr:nvGraphicFramePr>
        <xdr:cNvPr id="10" name="Chart 9">
          <a:extLst>
            <a:ext uri="{FF2B5EF4-FFF2-40B4-BE49-F238E27FC236}">
              <a16:creationId xmlns:a16="http://schemas.microsoft.com/office/drawing/2014/main" id="{8DA23491-7107-4847-874E-43ABF92FA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91440</xdr:colOff>
      <xdr:row>3</xdr:row>
      <xdr:rowOff>45720</xdr:rowOff>
    </xdr:from>
    <xdr:to>
      <xdr:col>22</xdr:col>
      <xdr:colOff>563880</xdr:colOff>
      <xdr:row>16</xdr:row>
      <xdr:rowOff>129540</xdr:rowOff>
    </xdr:to>
    <xdr:graphicFrame macro="">
      <xdr:nvGraphicFramePr>
        <xdr:cNvPr id="11" name="Chart 10">
          <a:extLst>
            <a:ext uri="{FF2B5EF4-FFF2-40B4-BE49-F238E27FC236}">
              <a16:creationId xmlns:a16="http://schemas.microsoft.com/office/drawing/2014/main" id="{529D18EC-F944-4DD1-9303-D068D8C9AB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76200</xdr:colOff>
      <xdr:row>17</xdr:row>
      <xdr:rowOff>38100</xdr:rowOff>
    </xdr:from>
    <xdr:to>
      <xdr:col>22</xdr:col>
      <xdr:colOff>556260</xdr:colOff>
      <xdr:row>32</xdr:row>
      <xdr:rowOff>152400</xdr:rowOff>
    </xdr:to>
    <xdr:graphicFrame macro="">
      <xdr:nvGraphicFramePr>
        <xdr:cNvPr id="13" name="Chart 12">
          <a:extLst>
            <a:ext uri="{FF2B5EF4-FFF2-40B4-BE49-F238E27FC236}">
              <a16:creationId xmlns:a16="http://schemas.microsoft.com/office/drawing/2014/main" id="{6731BDB3-6E17-49AF-9B66-470B12C77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60960</xdr:colOff>
      <xdr:row>17</xdr:row>
      <xdr:rowOff>53340</xdr:rowOff>
    </xdr:from>
    <xdr:to>
      <xdr:col>10</xdr:col>
      <xdr:colOff>594360</xdr:colOff>
      <xdr:row>32</xdr:row>
      <xdr:rowOff>152400</xdr:rowOff>
    </xdr:to>
    <xdr:graphicFrame macro="">
      <xdr:nvGraphicFramePr>
        <xdr:cNvPr id="14" name="Chart 13">
          <a:extLst>
            <a:ext uri="{FF2B5EF4-FFF2-40B4-BE49-F238E27FC236}">
              <a16:creationId xmlns:a16="http://schemas.microsoft.com/office/drawing/2014/main" id="{35CDB81B-2291-49F3-A25F-90CCEEC35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30480</xdr:colOff>
      <xdr:row>17</xdr:row>
      <xdr:rowOff>167640</xdr:rowOff>
    </xdr:from>
    <xdr:to>
      <xdr:col>10</xdr:col>
      <xdr:colOff>297180</xdr:colOff>
      <xdr:row>19</xdr:row>
      <xdr:rowOff>30480</xdr:rowOff>
    </xdr:to>
    <xdr:sp macro="" textlink="">
      <xdr:nvSpPr>
        <xdr:cNvPr id="15" name="TextBox 14">
          <a:extLst>
            <a:ext uri="{FF2B5EF4-FFF2-40B4-BE49-F238E27FC236}">
              <a16:creationId xmlns:a16="http://schemas.microsoft.com/office/drawing/2014/main" id="{7639BDD2-F6B6-47C9-9EFA-522EC129527A}"/>
            </a:ext>
          </a:extLst>
        </xdr:cNvPr>
        <xdr:cNvSpPr txBox="1"/>
      </xdr:nvSpPr>
      <xdr:spPr>
        <a:xfrm>
          <a:off x="3078480" y="3329940"/>
          <a:ext cx="33147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solidFill>
            </a:rPr>
            <a:t>1:Apple      </a:t>
          </a:r>
          <a:r>
            <a:rPr lang="en-IN" sz="1100" b="1">
              <a:solidFill>
                <a:schemeClr val="accent3"/>
              </a:solidFill>
            </a:rPr>
            <a:t> 2:Google      </a:t>
          </a:r>
          <a:r>
            <a:rPr lang="en-IN" sz="1100" b="1">
              <a:solidFill>
                <a:schemeClr val="accent4">
                  <a:lumMod val="60000"/>
                  <a:lumOff val="40000"/>
                </a:schemeClr>
              </a:solidFill>
            </a:rPr>
            <a:t>3:Microsoft</a:t>
          </a:r>
          <a:r>
            <a:rPr lang="en-IN" sz="1100" b="1" baseline="0">
              <a:solidFill>
                <a:schemeClr val="accent4">
                  <a:lumMod val="60000"/>
                  <a:lumOff val="40000"/>
                </a:schemeClr>
              </a:solidFill>
            </a:rPr>
            <a:t>       </a:t>
          </a:r>
          <a:r>
            <a:rPr lang="en-IN" sz="1100" b="1" baseline="0">
              <a:solidFill>
                <a:schemeClr val="accent2"/>
              </a:solidFill>
            </a:rPr>
            <a:t>4:Amazon</a:t>
          </a:r>
          <a:endParaRPr lang="en-IN" sz="1100" b="1">
            <a:solidFill>
              <a:schemeClr val="accent2"/>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4</xdr:row>
      <xdr:rowOff>0</xdr:rowOff>
    </xdr:from>
    <xdr:to>
      <xdr:col>2</xdr:col>
      <xdr:colOff>563880</xdr:colOff>
      <xdr:row>5</xdr:row>
      <xdr:rowOff>137160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52E9CB3-E405-4796-B3AE-B033A3EB1C10}"/>
            </a:ext>
          </a:extLst>
        </xdr:cNvPr>
        <xdr:cNvSpPr/>
      </xdr:nvSpPr>
      <xdr:spPr>
        <a:xfrm>
          <a:off x="647700" y="739140"/>
          <a:ext cx="1135380" cy="3200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All Stocks</a:t>
          </a:r>
        </a:p>
      </xdr:txBody>
    </xdr:sp>
    <xdr:clientData/>
  </xdr:twoCellAnchor>
  <xdr:twoCellAnchor>
    <xdr:from>
      <xdr:col>1</xdr:col>
      <xdr:colOff>38100</xdr:colOff>
      <xdr:row>6</xdr:row>
      <xdr:rowOff>175260</xdr:rowOff>
    </xdr:from>
    <xdr:to>
      <xdr:col>2</xdr:col>
      <xdr:colOff>563880</xdr:colOff>
      <xdr:row>8</xdr:row>
      <xdr:rowOff>175260</xdr:rowOff>
    </xdr:to>
    <xdr:sp macro="" textlink="">
      <xdr:nvSpPr>
        <xdr:cNvPr id="3" name="Rectangle: Rounded Corners 2">
          <a:extLst>
            <a:ext uri="{FF2B5EF4-FFF2-40B4-BE49-F238E27FC236}">
              <a16:creationId xmlns:a16="http://schemas.microsoft.com/office/drawing/2014/main" id="{81F4A381-E3F1-4D51-8A03-D841B05934FA}"/>
            </a:ext>
          </a:extLst>
        </xdr:cNvPr>
        <xdr:cNvSpPr/>
      </xdr:nvSpPr>
      <xdr:spPr>
        <a:xfrm>
          <a:off x="647700" y="1280160"/>
          <a:ext cx="1135380" cy="36576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1200"/>
            <a:t>Apple</a:t>
          </a:r>
        </a:p>
      </xdr:txBody>
    </xdr:sp>
    <xdr:clientData/>
  </xdr:twoCellAnchor>
  <xdr:twoCellAnchor>
    <xdr:from>
      <xdr:col>1</xdr:col>
      <xdr:colOff>38100</xdr:colOff>
      <xdr:row>10</xdr:row>
      <xdr:rowOff>7620</xdr:rowOff>
    </xdr:from>
    <xdr:to>
      <xdr:col>2</xdr:col>
      <xdr:colOff>563880</xdr:colOff>
      <xdr:row>11</xdr:row>
      <xdr:rowOff>144780</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33338F8A-8FCB-4A16-813D-07F080BFAE0B}"/>
            </a:ext>
          </a:extLst>
        </xdr:cNvPr>
        <xdr:cNvSpPr/>
      </xdr:nvSpPr>
      <xdr:spPr>
        <a:xfrm>
          <a:off x="647700" y="1844040"/>
          <a:ext cx="1135380" cy="3200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Google</a:t>
          </a:r>
        </a:p>
      </xdr:txBody>
    </xdr:sp>
    <xdr:clientData/>
  </xdr:twoCellAnchor>
  <xdr:twoCellAnchor>
    <xdr:from>
      <xdr:col>1</xdr:col>
      <xdr:colOff>38100</xdr:colOff>
      <xdr:row>12</xdr:row>
      <xdr:rowOff>137160</xdr:rowOff>
    </xdr:from>
    <xdr:to>
      <xdr:col>2</xdr:col>
      <xdr:colOff>563880</xdr:colOff>
      <xdr:row>14</xdr:row>
      <xdr:rowOff>91440</xdr:rowOff>
    </xdr:to>
    <xdr:sp macro="" textlink="">
      <xdr:nvSpPr>
        <xdr:cNvPr id="5" name="Rectangle: Rounded Corners 4">
          <a:hlinkClick xmlns:r="http://schemas.openxmlformats.org/officeDocument/2006/relationships" r:id="rId3"/>
          <a:extLst>
            <a:ext uri="{FF2B5EF4-FFF2-40B4-BE49-F238E27FC236}">
              <a16:creationId xmlns:a16="http://schemas.microsoft.com/office/drawing/2014/main" id="{18AEAED8-C479-40C3-B761-283139697323}"/>
            </a:ext>
          </a:extLst>
        </xdr:cNvPr>
        <xdr:cNvSpPr/>
      </xdr:nvSpPr>
      <xdr:spPr>
        <a:xfrm>
          <a:off x="647700" y="2339340"/>
          <a:ext cx="1135380" cy="3200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Microsoft</a:t>
          </a:r>
        </a:p>
        <a:p>
          <a:pPr algn="l"/>
          <a:endParaRPr lang="en-IN" sz="1100"/>
        </a:p>
      </xdr:txBody>
    </xdr:sp>
    <xdr:clientData/>
  </xdr:twoCellAnchor>
  <xdr:twoCellAnchor>
    <xdr:from>
      <xdr:col>1</xdr:col>
      <xdr:colOff>45720</xdr:colOff>
      <xdr:row>16</xdr:row>
      <xdr:rowOff>0</xdr:rowOff>
    </xdr:from>
    <xdr:to>
      <xdr:col>2</xdr:col>
      <xdr:colOff>571500</xdr:colOff>
      <xdr:row>17</xdr:row>
      <xdr:rowOff>137160</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F47C8335-A42D-4E22-B94B-CB6CC6B8FD36}"/>
            </a:ext>
          </a:extLst>
        </xdr:cNvPr>
        <xdr:cNvSpPr/>
      </xdr:nvSpPr>
      <xdr:spPr>
        <a:xfrm>
          <a:off x="655320" y="2933700"/>
          <a:ext cx="1135380" cy="3200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Amazon</a:t>
          </a:r>
        </a:p>
      </xdr:txBody>
    </xdr:sp>
    <xdr:clientData/>
  </xdr:twoCellAnchor>
  <xdr:twoCellAnchor>
    <xdr:from>
      <xdr:col>4</xdr:col>
      <xdr:colOff>60960</xdr:colOff>
      <xdr:row>4</xdr:row>
      <xdr:rowOff>15240</xdr:rowOff>
    </xdr:from>
    <xdr:to>
      <xdr:col>5</xdr:col>
      <xdr:colOff>579120</xdr:colOff>
      <xdr:row>6</xdr:row>
      <xdr:rowOff>0</xdr:rowOff>
    </xdr:to>
    <xdr:sp macro="" textlink="">
      <xdr:nvSpPr>
        <xdr:cNvPr id="7" name="TextBox 6">
          <a:extLst>
            <a:ext uri="{FF2B5EF4-FFF2-40B4-BE49-F238E27FC236}">
              <a16:creationId xmlns:a16="http://schemas.microsoft.com/office/drawing/2014/main" id="{1AD593BC-B02C-45AF-800B-C2565D2350B4}"/>
            </a:ext>
          </a:extLst>
        </xdr:cNvPr>
        <xdr:cNvSpPr txBox="1"/>
      </xdr:nvSpPr>
      <xdr:spPr>
        <a:xfrm>
          <a:off x="2499360" y="754380"/>
          <a:ext cx="1127760" cy="350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Highest Price</a:t>
          </a:r>
        </a:p>
      </xdr:txBody>
    </xdr:sp>
    <xdr:clientData/>
  </xdr:twoCellAnchor>
  <xdr:twoCellAnchor>
    <xdr:from>
      <xdr:col>9</xdr:col>
      <xdr:colOff>15240</xdr:colOff>
      <xdr:row>4</xdr:row>
      <xdr:rowOff>38100</xdr:rowOff>
    </xdr:from>
    <xdr:to>
      <xdr:col>10</xdr:col>
      <xdr:colOff>556260</xdr:colOff>
      <xdr:row>6</xdr:row>
      <xdr:rowOff>0</xdr:rowOff>
    </xdr:to>
    <xdr:sp macro="" textlink="">
      <xdr:nvSpPr>
        <xdr:cNvPr id="8" name="TextBox 7">
          <a:extLst>
            <a:ext uri="{FF2B5EF4-FFF2-40B4-BE49-F238E27FC236}">
              <a16:creationId xmlns:a16="http://schemas.microsoft.com/office/drawing/2014/main" id="{9D3F00AF-3803-4C2D-B5C8-59D90BD1A515}"/>
            </a:ext>
          </a:extLst>
        </xdr:cNvPr>
        <xdr:cNvSpPr txBox="1"/>
      </xdr:nvSpPr>
      <xdr:spPr>
        <a:xfrm>
          <a:off x="5501640" y="777240"/>
          <a:ext cx="1150620" cy="327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Lowest Price</a:t>
          </a:r>
        </a:p>
      </xdr:txBody>
    </xdr:sp>
    <xdr:clientData/>
  </xdr:twoCellAnchor>
  <xdr:twoCellAnchor>
    <xdr:from>
      <xdr:col>17</xdr:col>
      <xdr:colOff>556260</xdr:colOff>
      <xdr:row>4</xdr:row>
      <xdr:rowOff>38100</xdr:rowOff>
    </xdr:from>
    <xdr:to>
      <xdr:col>20</xdr:col>
      <xdr:colOff>15240</xdr:colOff>
      <xdr:row>6</xdr:row>
      <xdr:rowOff>0</xdr:rowOff>
    </xdr:to>
    <xdr:sp macro="" textlink="">
      <xdr:nvSpPr>
        <xdr:cNvPr id="9" name="TextBox 8">
          <a:extLst>
            <a:ext uri="{FF2B5EF4-FFF2-40B4-BE49-F238E27FC236}">
              <a16:creationId xmlns:a16="http://schemas.microsoft.com/office/drawing/2014/main" id="{AE726F6D-622D-48EE-A850-900C69C0BFB6}"/>
            </a:ext>
          </a:extLst>
        </xdr:cNvPr>
        <xdr:cNvSpPr txBox="1"/>
      </xdr:nvSpPr>
      <xdr:spPr>
        <a:xfrm>
          <a:off x="10919460" y="777240"/>
          <a:ext cx="1287780" cy="327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Price Deviation</a:t>
          </a:r>
        </a:p>
      </xdr:txBody>
    </xdr:sp>
    <xdr:clientData/>
  </xdr:twoCellAnchor>
  <xdr:twoCellAnchor editAs="oneCell">
    <xdr:from>
      <xdr:col>3</xdr:col>
      <xdr:colOff>83820</xdr:colOff>
      <xdr:row>3</xdr:row>
      <xdr:rowOff>129540</xdr:rowOff>
    </xdr:from>
    <xdr:to>
      <xdr:col>3</xdr:col>
      <xdr:colOff>571500</xdr:colOff>
      <xdr:row>6</xdr:row>
      <xdr:rowOff>68580</xdr:rowOff>
    </xdr:to>
    <xdr:pic>
      <xdr:nvPicPr>
        <xdr:cNvPr id="12" name="Graphic 11" descr="Bar graph with upward trend">
          <a:extLst>
            <a:ext uri="{FF2B5EF4-FFF2-40B4-BE49-F238E27FC236}">
              <a16:creationId xmlns:a16="http://schemas.microsoft.com/office/drawing/2014/main" id="{D20ED83A-CAE8-4BB4-A908-CF02C2C7939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912620" y="685800"/>
          <a:ext cx="487680" cy="487680"/>
        </a:xfrm>
        <a:prstGeom prst="rect">
          <a:avLst/>
        </a:prstGeom>
      </xdr:spPr>
    </xdr:pic>
    <xdr:clientData/>
  </xdr:twoCellAnchor>
  <xdr:twoCellAnchor editAs="oneCell">
    <xdr:from>
      <xdr:col>8</xdr:col>
      <xdr:colOff>89040</xdr:colOff>
      <xdr:row>3</xdr:row>
      <xdr:rowOff>144780</xdr:rowOff>
    </xdr:from>
    <xdr:to>
      <xdr:col>8</xdr:col>
      <xdr:colOff>556260</xdr:colOff>
      <xdr:row>6</xdr:row>
      <xdr:rowOff>63360</xdr:rowOff>
    </xdr:to>
    <xdr:pic>
      <xdr:nvPicPr>
        <xdr:cNvPr id="14" name="Graphic 13" descr="Bar graph with downward trend RTL">
          <a:extLst>
            <a:ext uri="{FF2B5EF4-FFF2-40B4-BE49-F238E27FC236}">
              <a16:creationId xmlns:a16="http://schemas.microsoft.com/office/drawing/2014/main" id="{AA9023AA-0734-4DFA-A119-F1FD9FBE7A1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965840" y="701040"/>
          <a:ext cx="467220" cy="467220"/>
        </a:xfrm>
        <a:prstGeom prst="rect">
          <a:avLst/>
        </a:prstGeom>
      </xdr:spPr>
    </xdr:pic>
    <xdr:clientData/>
  </xdr:twoCellAnchor>
  <xdr:twoCellAnchor editAs="oneCell">
    <xdr:from>
      <xdr:col>17</xdr:col>
      <xdr:colOff>144780</xdr:colOff>
      <xdr:row>4</xdr:row>
      <xdr:rowOff>45720</xdr:rowOff>
    </xdr:from>
    <xdr:to>
      <xdr:col>17</xdr:col>
      <xdr:colOff>457200</xdr:colOff>
      <xdr:row>5</xdr:row>
      <xdr:rowOff>175260</xdr:rowOff>
    </xdr:to>
    <xdr:pic>
      <xdr:nvPicPr>
        <xdr:cNvPr id="16" name="Graphic 15" descr="Transfer">
          <a:extLst>
            <a:ext uri="{FF2B5EF4-FFF2-40B4-BE49-F238E27FC236}">
              <a16:creationId xmlns:a16="http://schemas.microsoft.com/office/drawing/2014/main" id="{E7C4294B-9AD0-4655-BDCD-C46543A0F88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507980" y="784860"/>
          <a:ext cx="312420" cy="312420"/>
        </a:xfrm>
        <a:prstGeom prst="rect">
          <a:avLst/>
        </a:prstGeom>
      </xdr:spPr>
    </xdr:pic>
    <xdr:clientData/>
  </xdr:twoCellAnchor>
  <xdr:twoCellAnchor>
    <xdr:from>
      <xdr:col>3</xdr:col>
      <xdr:colOff>68580</xdr:colOff>
      <xdr:row>7</xdr:row>
      <xdr:rowOff>68580</xdr:rowOff>
    </xdr:from>
    <xdr:to>
      <xdr:col>9</xdr:col>
      <xdr:colOff>556260</xdr:colOff>
      <xdr:row>19</xdr:row>
      <xdr:rowOff>137160</xdr:rowOff>
    </xdr:to>
    <xdr:graphicFrame macro="">
      <xdr:nvGraphicFramePr>
        <xdr:cNvPr id="13" name="Chart 12">
          <a:extLst>
            <a:ext uri="{FF2B5EF4-FFF2-40B4-BE49-F238E27FC236}">
              <a16:creationId xmlns:a16="http://schemas.microsoft.com/office/drawing/2014/main" id="{6BFC3197-D016-4CA9-A767-47E63B722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53340</xdr:colOff>
      <xdr:row>7</xdr:row>
      <xdr:rowOff>30480</xdr:rowOff>
    </xdr:from>
    <xdr:to>
      <xdr:col>22</xdr:col>
      <xdr:colOff>533400</xdr:colOff>
      <xdr:row>19</xdr:row>
      <xdr:rowOff>175260</xdr:rowOff>
    </xdr:to>
    <xdr:graphicFrame macro="">
      <xdr:nvGraphicFramePr>
        <xdr:cNvPr id="17" name="Chart 16">
          <a:extLst>
            <a:ext uri="{FF2B5EF4-FFF2-40B4-BE49-F238E27FC236}">
              <a16:creationId xmlns:a16="http://schemas.microsoft.com/office/drawing/2014/main" id="{1103CF5F-7ADA-491D-90B2-59F127D86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480060</xdr:colOff>
      <xdr:row>4</xdr:row>
      <xdr:rowOff>30480</xdr:rowOff>
    </xdr:from>
    <xdr:to>
      <xdr:col>15</xdr:col>
      <xdr:colOff>121920</xdr:colOff>
      <xdr:row>5</xdr:row>
      <xdr:rowOff>175260</xdr:rowOff>
    </xdr:to>
    <xdr:sp macro="" textlink="">
      <xdr:nvSpPr>
        <xdr:cNvPr id="18" name="TextBox 17">
          <a:extLst>
            <a:ext uri="{FF2B5EF4-FFF2-40B4-BE49-F238E27FC236}">
              <a16:creationId xmlns:a16="http://schemas.microsoft.com/office/drawing/2014/main" id="{30CACA25-F109-4B88-ADD3-55835CC981D8}"/>
            </a:ext>
          </a:extLst>
        </xdr:cNvPr>
        <xdr:cNvSpPr txBox="1"/>
      </xdr:nvSpPr>
      <xdr:spPr>
        <a:xfrm>
          <a:off x="8404860" y="769620"/>
          <a:ext cx="861060" cy="327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Avg Price</a:t>
          </a:r>
        </a:p>
      </xdr:txBody>
    </xdr:sp>
    <xdr:clientData/>
  </xdr:twoCellAnchor>
  <xdr:twoCellAnchor editAs="oneCell">
    <xdr:from>
      <xdr:col>13</xdr:col>
      <xdr:colOff>68580</xdr:colOff>
      <xdr:row>4</xdr:row>
      <xdr:rowOff>15240</xdr:rowOff>
    </xdr:from>
    <xdr:to>
      <xdr:col>13</xdr:col>
      <xdr:colOff>441960</xdr:colOff>
      <xdr:row>6</xdr:row>
      <xdr:rowOff>22860</xdr:rowOff>
    </xdr:to>
    <xdr:pic>
      <xdr:nvPicPr>
        <xdr:cNvPr id="11" name="Graphic 10" descr="Pause">
          <a:extLst>
            <a:ext uri="{FF2B5EF4-FFF2-40B4-BE49-F238E27FC236}">
              <a16:creationId xmlns:a16="http://schemas.microsoft.com/office/drawing/2014/main" id="{76D1B1C6-54AA-470C-BA3B-844487A0FBFB}"/>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993380" y="754380"/>
          <a:ext cx="373380" cy="373380"/>
        </a:xfrm>
        <a:prstGeom prst="rect">
          <a:avLst/>
        </a:prstGeom>
      </xdr:spPr>
    </xdr:pic>
    <xdr:clientData/>
  </xdr:twoCellAnchor>
  <xdr:twoCellAnchor>
    <xdr:from>
      <xdr:col>11</xdr:col>
      <xdr:colOff>76200</xdr:colOff>
      <xdr:row>20</xdr:row>
      <xdr:rowOff>38100</xdr:rowOff>
    </xdr:from>
    <xdr:to>
      <xdr:col>17</xdr:col>
      <xdr:colOff>563880</xdr:colOff>
      <xdr:row>32</xdr:row>
      <xdr:rowOff>152400</xdr:rowOff>
    </xdr:to>
    <xdr:graphicFrame macro="">
      <xdr:nvGraphicFramePr>
        <xdr:cNvPr id="20" name="Chart 19">
          <a:extLst>
            <a:ext uri="{FF2B5EF4-FFF2-40B4-BE49-F238E27FC236}">
              <a16:creationId xmlns:a16="http://schemas.microsoft.com/office/drawing/2014/main" id="{E150FF94-DBCB-4633-ABB9-721536ED0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22860</xdr:colOff>
      <xdr:row>20</xdr:row>
      <xdr:rowOff>22860</xdr:rowOff>
    </xdr:from>
    <xdr:to>
      <xdr:col>10</xdr:col>
      <xdr:colOff>556260</xdr:colOff>
      <xdr:row>32</xdr:row>
      <xdr:rowOff>129540</xdr:rowOff>
    </xdr:to>
    <xdr:graphicFrame macro="">
      <xdr:nvGraphicFramePr>
        <xdr:cNvPr id="21" name="Chart 20">
          <a:extLst>
            <a:ext uri="{FF2B5EF4-FFF2-40B4-BE49-F238E27FC236}">
              <a16:creationId xmlns:a16="http://schemas.microsoft.com/office/drawing/2014/main" id="{F8069E48-6841-4657-867B-D3897D4D4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18</xdr:col>
      <xdr:colOff>45720</xdr:colOff>
      <xdr:row>20</xdr:row>
      <xdr:rowOff>32993</xdr:rowOff>
    </xdr:from>
    <xdr:to>
      <xdr:col>21</xdr:col>
      <xdr:colOff>541867</xdr:colOff>
      <xdr:row>32</xdr:row>
      <xdr:rowOff>159321</xdr:rowOff>
    </xdr:to>
    <xdr:pic>
      <xdr:nvPicPr>
        <xdr:cNvPr id="23" name="Picture 22">
          <a:extLst>
            <a:ext uri="{FF2B5EF4-FFF2-40B4-BE49-F238E27FC236}">
              <a16:creationId xmlns:a16="http://schemas.microsoft.com/office/drawing/2014/main" id="{F39A0F9A-8F47-4407-9C16-BE97D0D953FF}"/>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2085320" y="3639793"/>
          <a:ext cx="2502747" cy="2259928"/>
        </a:xfrm>
        <a:prstGeom prst="rect">
          <a:avLst/>
        </a:prstGeom>
      </xdr:spPr>
    </xdr:pic>
    <xdr:clientData/>
  </xdr:twoCellAnchor>
  <xdr:oneCellAnchor>
    <xdr:from>
      <xdr:col>21</xdr:col>
      <xdr:colOff>38100</xdr:colOff>
      <xdr:row>23</xdr:row>
      <xdr:rowOff>0</xdr:rowOff>
    </xdr:from>
    <xdr:ext cx="864211" cy="436786"/>
    <xdr:sp macro="" textlink="">
      <xdr:nvSpPr>
        <xdr:cNvPr id="24" name="TextBox 23">
          <a:extLst>
            <a:ext uri="{FF2B5EF4-FFF2-40B4-BE49-F238E27FC236}">
              <a16:creationId xmlns:a16="http://schemas.microsoft.com/office/drawing/2014/main" id="{3B103FCB-348E-42EA-96F0-CE6AF2654080}"/>
            </a:ext>
          </a:extLst>
        </xdr:cNvPr>
        <xdr:cNvSpPr txBox="1"/>
      </xdr:nvSpPr>
      <xdr:spPr>
        <a:xfrm>
          <a:off x="12839700" y="4213860"/>
          <a:ext cx="86421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Stock Price </a:t>
          </a:r>
        </a:p>
        <a:p>
          <a:r>
            <a:rPr lang="en-IN" sz="1100"/>
            <a:t>Distribution</a:t>
          </a:r>
        </a:p>
      </xdr:txBody>
    </xdr:sp>
    <xdr:clientData/>
  </xdr:oneCellAnchor>
  <xdr:twoCellAnchor editAs="oneCell">
    <xdr:from>
      <xdr:col>1</xdr:col>
      <xdr:colOff>99060</xdr:colOff>
      <xdr:row>18</xdr:row>
      <xdr:rowOff>99061</xdr:rowOff>
    </xdr:from>
    <xdr:to>
      <xdr:col>2</xdr:col>
      <xdr:colOff>563880</xdr:colOff>
      <xdr:row>30</xdr:row>
      <xdr:rowOff>1</xdr:rowOff>
    </xdr:to>
    <mc:AlternateContent xmlns:mc="http://schemas.openxmlformats.org/markup-compatibility/2006" xmlns:a14="http://schemas.microsoft.com/office/drawing/2010/main">
      <mc:Choice Requires="a14">
        <xdr:graphicFrame macro="">
          <xdr:nvGraphicFramePr>
            <xdr:cNvPr id="25" name="date (Year)">
              <a:extLst>
                <a:ext uri="{FF2B5EF4-FFF2-40B4-BE49-F238E27FC236}">
                  <a16:creationId xmlns:a16="http://schemas.microsoft.com/office/drawing/2014/main" id="{9AABB80E-A8E4-4B90-BC37-ABF638F319E3}"/>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767927" y="3350261"/>
              <a:ext cx="1133686" cy="2034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60960</xdr:colOff>
      <xdr:row>4</xdr:row>
      <xdr:rowOff>0</xdr:rowOff>
    </xdr:from>
    <xdr:to>
      <xdr:col>2</xdr:col>
      <xdr:colOff>586740</xdr:colOff>
      <xdr:row>5</xdr:row>
      <xdr:rowOff>137160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9651951-14CB-4482-BD94-2D373B90553F}"/>
            </a:ext>
          </a:extLst>
        </xdr:cNvPr>
        <xdr:cNvSpPr/>
      </xdr:nvSpPr>
      <xdr:spPr>
        <a:xfrm>
          <a:off x="731520" y="716280"/>
          <a:ext cx="1196340" cy="31242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200"/>
            <a:t>All Stocks</a:t>
          </a:r>
        </a:p>
      </xdr:txBody>
    </xdr:sp>
    <xdr:clientData/>
  </xdr:twoCellAnchor>
  <xdr:twoCellAnchor>
    <xdr:from>
      <xdr:col>1</xdr:col>
      <xdr:colOff>60960</xdr:colOff>
      <xdr:row>7</xdr:row>
      <xdr:rowOff>0</xdr:rowOff>
    </xdr:from>
    <xdr:to>
      <xdr:col>2</xdr:col>
      <xdr:colOff>586740</xdr:colOff>
      <xdr:row>9</xdr:row>
      <xdr:rowOff>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FF0C6C7C-DF91-4131-AB66-EFFCDB5CF820}"/>
            </a:ext>
          </a:extLst>
        </xdr:cNvPr>
        <xdr:cNvSpPr/>
      </xdr:nvSpPr>
      <xdr:spPr>
        <a:xfrm>
          <a:off x="731520" y="1242060"/>
          <a:ext cx="1196340" cy="35052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200"/>
            <a:t>Apple</a:t>
          </a:r>
        </a:p>
      </xdr:txBody>
    </xdr:sp>
    <xdr:clientData/>
  </xdr:twoCellAnchor>
  <xdr:twoCellAnchor>
    <xdr:from>
      <xdr:col>1</xdr:col>
      <xdr:colOff>38100</xdr:colOff>
      <xdr:row>10</xdr:row>
      <xdr:rowOff>7620</xdr:rowOff>
    </xdr:from>
    <xdr:to>
      <xdr:col>2</xdr:col>
      <xdr:colOff>563880</xdr:colOff>
      <xdr:row>11</xdr:row>
      <xdr:rowOff>144780</xdr:rowOff>
    </xdr:to>
    <xdr:sp macro="" textlink="">
      <xdr:nvSpPr>
        <xdr:cNvPr id="4" name="Rectangle: Rounded Corners 3">
          <a:extLst>
            <a:ext uri="{FF2B5EF4-FFF2-40B4-BE49-F238E27FC236}">
              <a16:creationId xmlns:a16="http://schemas.microsoft.com/office/drawing/2014/main" id="{BED4EB71-36C0-40ED-9073-AE925D54E99F}"/>
            </a:ext>
          </a:extLst>
        </xdr:cNvPr>
        <xdr:cNvSpPr/>
      </xdr:nvSpPr>
      <xdr:spPr>
        <a:xfrm>
          <a:off x="647700" y="1844040"/>
          <a:ext cx="1135380" cy="320040"/>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en-IN" sz="1200"/>
            <a:t>Google</a:t>
          </a:r>
        </a:p>
      </xdr:txBody>
    </xdr:sp>
    <xdr:clientData/>
  </xdr:twoCellAnchor>
  <xdr:twoCellAnchor>
    <xdr:from>
      <xdr:col>1</xdr:col>
      <xdr:colOff>60960</xdr:colOff>
      <xdr:row>12</xdr:row>
      <xdr:rowOff>137160</xdr:rowOff>
    </xdr:from>
    <xdr:to>
      <xdr:col>2</xdr:col>
      <xdr:colOff>586740</xdr:colOff>
      <xdr:row>14</xdr:row>
      <xdr:rowOff>91440</xdr:rowOff>
    </xdr:to>
    <xdr:sp macro="" textlink="">
      <xdr:nvSpPr>
        <xdr:cNvPr id="5" name="Rectangle: Rounded Corners 4">
          <a:hlinkClick xmlns:r="http://schemas.openxmlformats.org/officeDocument/2006/relationships" r:id="rId3"/>
          <a:extLst>
            <a:ext uri="{FF2B5EF4-FFF2-40B4-BE49-F238E27FC236}">
              <a16:creationId xmlns:a16="http://schemas.microsoft.com/office/drawing/2014/main" id="{3EECBA58-3D03-4251-BE3E-26A30CDEA1B4}"/>
            </a:ext>
          </a:extLst>
        </xdr:cNvPr>
        <xdr:cNvSpPr/>
      </xdr:nvSpPr>
      <xdr:spPr>
        <a:xfrm>
          <a:off x="731520" y="2255520"/>
          <a:ext cx="1196340" cy="3048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200"/>
            <a:t>Microsoft</a:t>
          </a:r>
        </a:p>
        <a:p>
          <a:pPr algn="l"/>
          <a:endParaRPr lang="en-IN" sz="1100"/>
        </a:p>
      </xdr:txBody>
    </xdr:sp>
    <xdr:clientData/>
  </xdr:twoCellAnchor>
  <xdr:twoCellAnchor>
    <xdr:from>
      <xdr:col>1</xdr:col>
      <xdr:colOff>68580</xdr:colOff>
      <xdr:row>16</xdr:row>
      <xdr:rowOff>0</xdr:rowOff>
    </xdr:from>
    <xdr:to>
      <xdr:col>2</xdr:col>
      <xdr:colOff>594360</xdr:colOff>
      <xdr:row>17</xdr:row>
      <xdr:rowOff>137160</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9DB43533-901B-46A5-B6FB-42BFD5995413}"/>
            </a:ext>
          </a:extLst>
        </xdr:cNvPr>
        <xdr:cNvSpPr/>
      </xdr:nvSpPr>
      <xdr:spPr>
        <a:xfrm>
          <a:off x="739140" y="2819400"/>
          <a:ext cx="1196340" cy="31242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200"/>
            <a:t>Amazon</a:t>
          </a:r>
        </a:p>
      </xdr:txBody>
    </xdr:sp>
    <xdr:clientData/>
  </xdr:twoCellAnchor>
  <xdr:twoCellAnchor>
    <xdr:from>
      <xdr:col>3</xdr:col>
      <xdr:colOff>586740</xdr:colOff>
      <xdr:row>3</xdr:row>
      <xdr:rowOff>144780</xdr:rowOff>
    </xdr:from>
    <xdr:to>
      <xdr:col>5</xdr:col>
      <xdr:colOff>495300</xdr:colOff>
      <xdr:row>5</xdr:row>
      <xdr:rowOff>129540</xdr:rowOff>
    </xdr:to>
    <xdr:sp macro="" textlink="">
      <xdr:nvSpPr>
        <xdr:cNvPr id="7" name="TextBox 6">
          <a:extLst>
            <a:ext uri="{FF2B5EF4-FFF2-40B4-BE49-F238E27FC236}">
              <a16:creationId xmlns:a16="http://schemas.microsoft.com/office/drawing/2014/main" id="{4C43C7D6-6424-43EC-9D1D-5E12E0A690C5}"/>
            </a:ext>
          </a:extLst>
        </xdr:cNvPr>
        <xdr:cNvSpPr txBox="1"/>
      </xdr:nvSpPr>
      <xdr:spPr>
        <a:xfrm>
          <a:off x="2415540" y="701040"/>
          <a:ext cx="1127760" cy="350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Highest Price</a:t>
          </a:r>
        </a:p>
      </xdr:txBody>
    </xdr:sp>
    <xdr:clientData/>
  </xdr:twoCellAnchor>
  <xdr:twoCellAnchor>
    <xdr:from>
      <xdr:col>9</xdr:col>
      <xdr:colOff>30480</xdr:colOff>
      <xdr:row>3</xdr:row>
      <xdr:rowOff>175260</xdr:rowOff>
    </xdr:from>
    <xdr:to>
      <xdr:col>10</xdr:col>
      <xdr:colOff>571500</xdr:colOff>
      <xdr:row>5</xdr:row>
      <xdr:rowOff>137160</xdr:rowOff>
    </xdr:to>
    <xdr:sp macro="" textlink="">
      <xdr:nvSpPr>
        <xdr:cNvPr id="8" name="TextBox 7">
          <a:extLst>
            <a:ext uri="{FF2B5EF4-FFF2-40B4-BE49-F238E27FC236}">
              <a16:creationId xmlns:a16="http://schemas.microsoft.com/office/drawing/2014/main" id="{21D1BC0B-1453-4C11-BA02-9C67FF444A1A}"/>
            </a:ext>
          </a:extLst>
        </xdr:cNvPr>
        <xdr:cNvSpPr txBox="1"/>
      </xdr:nvSpPr>
      <xdr:spPr>
        <a:xfrm>
          <a:off x="5516880" y="731520"/>
          <a:ext cx="1150620" cy="327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Lowest Price</a:t>
          </a:r>
        </a:p>
      </xdr:txBody>
    </xdr:sp>
    <xdr:clientData/>
  </xdr:twoCellAnchor>
  <xdr:twoCellAnchor>
    <xdr:from>
      <xdr:col>18</xdr:col>
      <xdr:colOff>518160</xdr:colOff>
      <xdr:row>4</xdr:row>
      <xdr:rowOff>0</xdr:rowOff>
    </xdr:from>
    <xdr:to>
      <xdr:col>20</xdr:col>
      <xdr:colOff>586740</xdr:colOff>
      <xdr:row>5</xdr:row>
      <xdr:rowOff>144780</xdr:rowOff>
    </xdr:to>
    <xdr:sp macro="" textlink="">
      <xdr:nvSpPr>
        <xdr:cNvPr id="9" name="TextBox 8">
          <a:extLst>
            <a:ext uri="{FF2B5EF4-FFF2-40B4-BE49-F238E27FC236}">
              <a16:creationId xmlns:a16="http://schemas.microsoft.com/office/drawing/2014/main" id="{A8E2084B-B0E6-4D43-AA98-AD41A1FEE90A}"/>
            </a:ext>
          </a:extLst>
        </xdr:cNvPr>
        <xdr:cNvSpPr txBox="1"/>
      </xdr:nvSpPr>
      <xdr:spPr>
        <a:xfrm>
          <a:off x="11490960" y="739140"/>
          <a:ext cx="1287780" cy="327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Price Deviation</a:t>
          </a:r>
        </a:p>
      </xdr:txBody>
    </xdr:sp>
    <xdr:clientData/>
  </xdr:twoCellAnchor>
  <xdr:twoCellAnchor editAs="oneCell">
    <xdr:from>
      <xdr:col>3</xdr:col>
      <xdr:colOff>0</xdr:colOff>
      <xdr:row>3</xdr:row>
      <xdr:rowOff>76200</xdr:rowOff>
    </xdr:from>
    <xdr:to>
      <xdr:col>3</xdr:col>
      <xdr:colOff>487680</xdr:colOff>
      <xdr:row>6</xdr:row>
      <xdr:rowOff>38100</xdr:rowOff>
    </xdr:to>
    <xdr:pic>
      <xdr:nvPicPr>
        <xdr:cNvPr id="10" name="Graphic 9" descr="Bar graph with upward trend">
          <a:extLst>
            <a:ext uri="{FF2B5EF4-FFF2-40B4-BE49-F238E27FC236}">
              <a16:creationId xmlns:a16="http://schemas.microsoft.com/office/drawing/2014/main" id="{C38F86B7-87D5-495F-B4ED-5AD75701EA7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828800" y="632460"/>
          <a:ext cx="487680" cy="487680"/>
        </a:xfrm>
        <a:prstGeom prst="rect">
          <a:avLst/>
        </a:prstGeom>
      </xdr:spPr>
    </xdr:pic>
    <xdr:clientData/>
  </xdr:twoCellAnchor>
  <xdr:twoCellAnchor editAs="oneCell">
    <xdr:from>
      <xdr:col>8</xdr:col>
      <xdr:colOff>111900</xdr:colOff>
      <xdr:row>3</xdr:row>
      <xdr:rowOff>99060</xdr:rowOff>
    </xdr:from>
    <xdr:to>
      <xdr:col>8</xdr:col>
      <xdr:colOff>579120</xdr:colOff>
      <xdr:row>6</xdr:row>
      <xdr:rowOff>40500</xdr:rowOff>
    </xdr:to>
    <xdr:pic>
      <xdr:nvPicPr>
        <xdr:cNvPr id="11" name="Graphic 10" descr="Bar graph with downward trend RTL">
          <a:extLst>
            <a:ext uri="{FF2B5EF4-FFF2-40B4-BE49-F238E27FC236}">
              <a16:creationId xmlns:a16="http://schemas.microsoft.com/office/drawing/2014/main" id="{57140753-9DC9-499D-8974-AEC35CA41C1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988700" y="655320"/>
          <a:ext cx="467220" cy="467220"/>
        </a:xfrm>
        <a:prstGeom prst="rect">
          <a:avLst/>
        </a:prstGeom>
      </xdr:spPr>
    </xdr:pic>
    <xdr:clientData/>
  </xdr:twoCellAnchor>
  <xdr:twoCellAnchor editAs="oneCell">
    <xdr:from>
      <xdr:col>18</xdr:col>
      <xdr:colOff>38100</xdr:colOff>
      <xdr:row>4</xdr:row>
      <xdr:rowOff>0</xdr:rowOff>
    </xdr:from>
    <xdr:to>
      <xdr:col>18</xdr:col>
      <xdr:colOff>350520</xdr:colOff>
      <xdr:row>5</xdr:row>
      <xdr:rowOff>137160</xdr:rowOff>
    </xdr:to>
    <xdr:pic>
      <xdr:nvPicPr>
        <xdr:cNvPr id="12" name="Graphic 11" descr="Transfer">
          <a:extLst>
            <a:ext uri="{FF2B5EF4-FFF2-40B4-BE49-F238E27FC236}">
              <a16:creationId xmlns:a16="http://schemas.microsoft.com/office/drawing/2014/main" id="{31F87BB1-3E73-40D7-A1CE-2310F40B85B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010900" y="739140"/>
          <a:ext cx="312420" cy="312420"/>
        </a:xfrm>
        <a:prstGeom prst="rect">
          <a:avLst/>
        </a:prstGeom>
      </xdr:spPr>
    </xdr:pic>
    <xdr:clientData/>
  </xdr:twoCellAnchor>
  <xdr:twoCellAnchor>
    <xdr:from>
      <xdr:col>14</xdr:col>
      <xdr:colOff>259080</xdr:colOff>
      <xdr:row>3</xdr:row>
      <xdr:rowOff>175260</xdr:rowOff>
    </xdr:from>
    <xdr:to>
      <xdr:col>15</xdr:col>
      <xdr:colOff>510540</xdr:colOff>
      <xdr:row>5</xdr:row>
      <xdr:rowOff>137160</xdr:rowOff>
    </xdr:to>
    <xdr:sp macro="" textlink="">
      <xdr:nvSpPr>
        <xdr:cNvPr id="13" name="TextBox 12">
          <a:extLst>
            <a:ext uri="{FF2B5EF4-FFF2-40B4-BE49-F238E27FC236}">
              <a16:creationId xmlns:a16="http://schemas.microsoft.com/office/drawing/2014/main" id="{62185603-6750-4CCC-B70B-74EBD7A6DED6}"/>
            </a:ext>
          </a:extLst>
        </xdr:cNvPr>
        <xdr:cNvSpPr txBox="1"/>
      </xdr:nvSpPr>
      <xdr:spPr>
        <a:xfrm>
          <a:off x="8793480" y="731520"/>
          <a:ext cx="861060" cy="327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Avg Price</a:t>
          </a:r>
        </a:p>
      </xdr:txBody>
    </xdr:sp>
    <xdr:clientData/>
  </xdr:twoCellAnchor>
  <xdr:twoCellAnchor editAs="oneCell">
    <xdr:from>
      <xdr:col>13</xdr:col>
      <xdr:colOff>419100</xdr:colOff>
      <xdr:row>3</xdr:row>
      <xdr:rowOff>160020</xdr:rowOff>
    </xdr:from>
    <xdr:to>
      <xdr:col>14</xdr:col>
      <xdr:colOff>121920</xdr:colOff>
      <xdr:row>6</xdr:row>
      <xdr:rowOff>7620</xdr:rowOff>
    </xdr:to>
    <xdr:pic>
      <xdr:nvPicPr>
        <xdr:cNvPr id="14" name="Graphic 13" descr="Pause">
          <a:extLst>
            <a:ext uri="{FF2B5EF4-FFF2-40B4-BE49-F238E27FC236}">
              <a16:creationId xmlns:a16="http://schemas.microsoft.com/office/drawing/2014/main" id="{220DFAF5-4CBD-4E56-977B-E15D8CAC5D3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343900" y="716280"/>
          <a:ext cx="373380" cy="373380"/>
        </a:xfrm>
        <a:prstGeom prst="rect">
          <a:avLst/>
        </a:prstGeom>
      </xdr:spPr>
    </xdr:pic>
    <xdr:clientData/>
  </xdr:twoCellAnchor>
  <xdr:twoCellAnchor>
    <xdr:from>
      <xdr:col>3</xdr:col>
      <xdr:colOff>68580</xdr:colOff>
      <xdr:row>7</xdr:row>
      <xdr:rowOff>53340</xdr:rowOff>
    </xdr:from>
    <xdr:to>
      <xdr:col>9</xdr:col>
      <xdr:colOff>556260</xdr:colOff>
      <xdr:row>19</xdr:row>
      <xdr:rowOff>114300</xdr:rowOff>
    </xdr:to>
    <xdr:graphicFrame macro="">
      <xdr:nvGraphicFramePr>
        <xdr:cNvPr id="15" name="Chart 14">
          <a:extLst>
            <a:ext uri="{FF2B5EF4-FFF2-40B4-BE49-F238E27FC236}">
              <a16:creationId xmlns:a16="http://schemas.microsoft.com/office/drawing/2014/main" id="{2CDE3ED1-E2E7-4B75-89A2-7B647D9A3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22860</xdr:colOff>
      <xdr:row>7</xdr:row>
      <xdr:rowOff>53340</xdr:rowOff>
    </xdr:from>
    <xdr:to>
      <xdr:col>22</xdr:col>
      <xdr:colOff>548640</xdr:colOff>
      <xdr:row>19</xdr:row>
      <xdr:rowOff>144780</xdr:rowOff>
    </xdr:to>
    <xdr:graphicFrame macro="">
      <xdr:nvGraphicFramePr>
        <xdr:cNvPr id="18" name="Chart 17">
          <a:extLst>
            <a:ext uri="{FF2B5EF4-FFF2-40B4-BE49-F238E27FC236}">
              <a16:creationId xmlns:a16="http://schemas.microsoft.com/office/drawing/2014/main" id="{07BCF172-4BA6-48D1-B15E-D81341238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60960</xdr:colOff>
      <xdr:row>20</xdr:row>
      <xdr:rowOff>22860</xdr:rowOff>
    </xdr:from>
    <xdr:to>
      <xdr:col>17</xdr:col>
      <xdr:colOff>556260</xdr:colOff>
      <xdr:row>32</xdr:row>
      <xdr:rowOff>137160</xdr:rowOff>
    </xdr:to>
    <xdr:graphicFrame macro="">
      <xdr:nvGraphicFramePr>
        <xdr:cNvPr id="19" name="Chart 18">
          <a:extLst>
            <a:ext uri="{FF2B5EF4-FFF2-40B4-BE49-F238E27FC236}">
              <a16:creationId xmlns:a16="http://schemas.microsoft.com/office/drawing/2014/main" id="{83DD239F-8313-4E52-B202-A86BDCF65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38100</xdr:colOff>
      <xdr:row>20</xdr:row>
      <xdr:rowOff>38100</xdr:rowOff>
    </xdr:from>
    <xdr:to>
      <xdr:col>10</xdr:col>
      <xdr:colOff>571500</xdr:colOff>
      <xdr:row>32</xdr:row>
      <xdr:rowOff>152400</xdr:rowOff>
    </xdr:to>
    <xdr:graphicFrame macro="">
      <xdr:nvGraphicFramePr>
        <xdr:cNvPr id="20" name="Chart 19">
          <a:extLst>
            <a:ext uri="{FF2B5EF4-FFF2-40B4-BE49-F238E27FC236}">
              <a16:creationId xmlns:a16="http://schemas.microsoft.com/office/drawing/2014/main" id="{E23E3832-E0C2-4E7D-A0D9-C51724A93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18</xdr:col>
      <xdr:colOff>42334</xdr:colOff>
      <xdr:row>20</xdr:row>
      <xdr:rowOff>66888</xdr:rowOff>
    </xdr:from>
    <xdr:to>
      <xdr:col>21</xdr:col>
      <xdr:colOff>381000</xdr:colOff>
      <xdr:row>32</xdr:row>
      <xdr:rowOff>167612</xdr:rowOff>
    </xdr:to>
    <xdr:pic>
      <xdr:nvPicPr>
        <xdr:cNvPr id="22" name="Picture 21">
          <a:extLst>
            <a:ext uri="{FF2B5EF4-FFF2-40B4-BE49-F238E27FC236}">
              <a16:creationId xmlns:a16="http://schemas.microsoft.com/office/drawing/2014/main" id="{6D948ABD-81D6-4BEE-9255-626CA0028C7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2124267" y="3639821"/>
          <a:ext cx="2345266" cy="2234324"/>
        </a:xfrm>
        <a:prstGeom prst="rect">
          <a:avLst/>
        </a:prstGeom>
      </xdr:spPr>
    </xdr:pic>
    <xdr:clientData/>
  </xdr:twoCellAnchor>
  <xdr:oneCellAnchor>
    <xdr:from>
      <xdr:col>21</xdr:col>
      <xdr:colOff>99060</xdr:colOff>
      <xdr:row>22</xdr:row>
      <xdr:rowOff>114300</xdr:rowOff>
    </xdr:from>
    <xdr:ext cx="864211" cy="436786"/>
    <xdr:sp macro="" textlink="">
      <xdr:nvSpPr>
        <xdr:cNvPr id="23" name="TextBox 22">
          <a:extLst>
            <a:ext uri="{FF2B5EF4-FFF2-40B4-BE49-F238E27FC236}">
              <a16:creationId xmlns:a16="http://schemas.microsoft.com/office/drawing/2014/main" id="{CF93B8DF-96A8-41CC-AE1B-4AEAAEC13A3A}"/>
            </a:ext>
          </a:extLst>
        </xdr:cNvPr>
        <xdr:cNvSpPr txBox="1"/>
      </xdr:nvSpPr>
      <xdr:spPr>
        <a:xfrm>
          <a:off x="12931140" y="4145280"/>
          <a:ext cx="86421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Stock Price </a:t>
          </a:r>
        </a:p>
        <a:p>
          <a:r>
            <a:rPr lang="en-IN" sz="1100"/>
            <a:t>Distribution</a:t>
          </a:r>
        </a:p>
      </xdr:txBody>
    </xdr:sp>
    <xdr:clientData/>
  </xdr:oneCellAnchor>
  <xdr:twoCellAnchor editAs="oneCell">
    <xdr:from>
      <xdr:col>1</xdr:col>
      <xdr:colOff>38100</xdr:colOff>
      <xdr:row>18</xdr:row>
      <xdr:rowOff>60961</xdr:rowOff>
    </xdr:from>
    <xdr:to>
      <xdr:col>2</xdr:col>
      <xdr:colOff>518160</xdr:colOff>
      <xdr:row>29</xdr:row>
      <xdr:rowOff>91440</xdr:rowOff>
    </xdr:to>
    <mc:AlternateContent xmlns:mc="http://schemas.openxmlformats.org/markup-compatibility/2006" xmlns:a14="http://schemas.microsoft.com/office/drawing/2010/main">
      <mc:Choice Requires="a14">
        <xdr:graphicFrame macro="">
          <xdr:nvGraphicFramePr>
            <xdr:cNvPr id="25" name="date (Year) 1">
              <a:extLst>
                <a:ext uri="{FF2B5EF4-FFF2-40B4-BE49-F238E27FC236}">
                  <a16:creationId xmlns:a16="http://schemas.microsoft.com/office/drawing/2014/main" id="{1D4EEB75-C95C-437B-910E-96F95CD1A50C}"/>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647700" y="3368041"/>
              <a:ext cx="1150620" cy="1958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4</xdr:row>
      <xdr:rowOff>0</xdr:rowOff>
    </xdr:from>
    <xdr:to>
      <xdr:col>2</xdr:col>
      <xdr:colOff>563880</xdr:colOff>
      <xdr:row>5</xdr:row>
      <xdr:rowOff>137160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DF42A1F-BD29-4B37-9DEA-C36629BA6E73}"/>
            </a:ext>
          </a:extLst>
        </xdr:cNvPr>
        <xdr:cNvSpPr/>
      </xdr:nvSpPr>
      <xdr:spPr>
        <a:xfrm>
          <a:off x="647700" y="739140"/>
          <a:ext cx="1135380" cy="32004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ctr"/>
          <a:r>
            <a:rPr lang="en-IN" sz="1200"/>
            <a:t>All Stocks</a:t>
          </a:r>
        </a:p>
      </xdr:txBody>
    </xdr:sp>
    <xdr:clientData/>
  </xdr:twoCellAnchor>
  <xdr:twoCellAnchor>
    <xdr:from>
      <xdr:col>1</xdr:col>
      <xdr:colOff>38100</xdr:colOff>
      <xdr:row>6</xdr:row>
      <xdr:rowOff>175260</xdr:rowOff>
    </xdr:from>
    <xdr:to>
      <xdr:col>2</xdr:col>
      <xdr:colOff>563880</xdr:colOff>
      <xdr:row>8</xdr:row>
      <xdr:rowOff>175260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7D9B3066-E476-4470-97B4-99329E07EF66}"/>
            </a:ext>
          </a:extLst>
        </xdr:cNvPr>
        <xdr:cNvSpPr/>
      </xdr:nvSpPr>
      <xdr:spPr>
        <a:xfrm>
          <a:off x="647700" y="1280160"/>
          <a:ext cx="1135380" cy="36576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ctr"/>
          <a:r>
            <a:rPr lang="en-IN" sz="1200"/>
            <a:t>Apple</a:t>
          </a:r>
        </a:p>
      </xdr:txBody>
    </xdr:sp>
    <xdr:clientData/>
  </xdr:twoCellAnchor>
  <xdr:twoCellAnchor>
    <xdr:from>
      <xdr:col>1</xdr:col>
      <xdr:colOff>38100</xdr:colOff>
      <xdr:row>10</xdr:row>
      <xdr:rowOff>7620</xdr:rowOff>
    </xdr:from>
    <xdr:to>
      <xdr:col>2</xdr:col>
      <xdr:colOff>563880</xdr:colOff>
      <xdr:row>11</xdr:row>
      <xdr:rowOff>144780</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79156C58-59EE-469C-AF32-C77EF2EEEEA8}"/>
            </a:ext>
          </a:extLst>
        </xdr:cNvPr>
        <xdr:cNvSpPr/>
      </xdr:nvSpPr>
      <xdr:spPr>
        <a:xfrm>
          <a:off x="647700" y="1844040"/>
          <a:ext cx="1135380" cy="32004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ctr"/>
          <a:r>
            <a:rPr lang="en-IN" sz="1200"/>
            <a:t>Google</a:t>
          </a:r>
        </a:p>
      </xdr:txBody>
    </xdr:sp>
    <xdr:clientData/>
  </xdr:twoCellAnchor>
  <xdr:twoCellAnchor>
    <xdr:from>
      <xdr:col>1</xdr:col>
      <xdr:colOff>38100</xdr:colOff>
      <xdr:row>12</xdr:row>
      <xdr:rowOff>137160</xdr:rowOff>
    </xdr:from>
    <xdr:to>
      <xdr:col>2</xdr:col>
      <xdr:colOff>563880</xdr:colOff>
      <xdr:row>14</xdr:row>
      <xdr:rowOff>91440</xdr:rowOff>
    </xdr:to>
    <xdr:sp macro="" textlink="">
      <xdr:nvSpPr>
        <xdr:cNvPr id="5" name="Rectangle: Rounded Corners 4">
          <a:extLst>
            <a:ext uri="{FF2B5EF4-FFF2-40B4-BE49-F238E27FC236}">
              <a16:creationId xmlns:a16="http://schemas.microsoft.com/office/drawing/2014/main" id="{7A962395-2D64-4E3F-A475-57BAFF34788D}"/>
            </a:ext>
          </a:extLst>
        </xdr:cNvPr>
        <xdr:cNvSpPr/>
      </xdr:nvSpPr>
      <xdr:spPr>
        <a:xfrm>
          <a:off x="647700" y="2339340"/>
          <a:ext cx="1135380" cy="32004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200"/>
            <a:t>Microsoft</a:t>
          </a:r>
        </a:p>
        <a:p>
          <a:pPr algn="l"/>
          <a:endParaRPr lang="en-IN" sz="1100"/>
        </a:p>
      </xdr:txBody>
    </xdr:sp>
    <xdr:clientData/>
  </xdr:twoCellAnchor>
  <xdr:twoCellAnchor>
    <xdr:from>
      <xdr:col>1</xdr:col>
      <xdr:colOff>45720</xdr:colOff>
      <xdr:row>16</xdr:row>
      <xdr:rowOff>0</xdr:rowOff>
    </xdr:from>
    <xdr:to>
      <xdr:col>2</xdr:col>
      <xdr:colOff>571500</xdr:colOff>
      <xdr:row>17</xdr:row>
      <xdr:rowOff>137160</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74C7BB86-E2EB-4C64-A4B2-18A1292FDE64}"/>
            </a:ext>
          </a:extLst>
        </xdr:cNvPr>
        <xdr:cNvSpPr/>
      </xdr:nvSpPr>
      <xdr:spPr>
        <a:xfrm>
          <a:off x="655320" y="2933700"/>
          <a:ext cx="1135380" cy="32004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ctr"/>
          <a:r>
            <a:rPr lang="en-IN" sz="1200"/>
            <a:t>Amazon</a:t>
          </a:r>
        </a:p>
      </xdr:txBody>
    </xdr:sp>
    <xdr:clientData/>
  </xdr:twoCellAnchor>
  <xdr:twoCellAnchor>
    <xdr:from>
      <xdr:col>3</xdr:col>
      <xdr:colOff>586740</xdr:colOff>
      <xdr:row>3</xdr:row>
      <xdr:rowOff>144780</xdr:rowOff>
    </xdr:from>
    <xdr:to>
      <xdr:col>5</xdr:col>
      <xdr:colOff>495300</xdr:colOff>
      <xdr:row>5</xdr:row>
      <xdr:rowOff>129540</xdr:rowOff>
    </xdr:to>
    <xdr:sp macro="" textlink="">
      <xdr:nvSpPr>
        <xdr:cNvPr id="7" name="TextBox 6">
          <a:extLst>
            <a:ext uri="{FF2B5EF4-FFF2-40B4-BE49-F238E27FC236}">
              <a16:creationId xmlns:a16="http://schemas.microsoft.com/office/drawing/2014/main" id="{0882A024-93BD-48FF-BC27-7C41E766DCCC}"/>
            </a:ext>
          </a:extLst>
        </xdr:cNvPr>
        <xdr:cNvSpPr txBox="1"/>
      </xdr:nvSpPr>
      <xdr:spPr>
        <a:xfrm>
          <a:off x="2415540" y="701040"/>
          <a:ext cx="1127760" cy="350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Highest Price</a:t>
          </a:r>
        </a:p>
      </xdr:txBody>
    </xdr:sp>
    <xdr:clientData/>
  </xdr:twoCellAnchor>
  <xdr:twoCellAnchor>
    <xdr:from>
      <xdr:col>9</xdr:col>
      <xdr:colOff>30480</xdr:colOff>
      <xdr:row>3</xdr:row>
      <xdr:rowOff>175260</xdr:rowOff>
    </xdr:from>
    <xdr:to>
      <xdr:col>10</xdr:col>
      <xdr:colOff>571500</xdr:colOff>
      <xdr:row>5</xdr:row>
      <xdr:rowOff>137160</xdr:rowOff>
    </xdr:to>
    <xdr:sp macro="" textlink="">
      <xdr:nvSpPr>
        <xdr:cNvPr id="8" name="TextBox 7">
          <a:extLst>
            <a:ext uri="{FF2B5EF4-FFF2-40B4-BE49-F238E27FC236}">
              <a16:creationId xmlns:a16="http://schemas.microsoft.com/office/drawing/2014/main" id="{8767B83D-6C27-41BE-83BA-4F77D3445CCE}"/>
            </a:ext>
          </a:extLst>
        </xdr:cNvPr>
        <xdr:cNvSpPr txBox="1"/>
      </xdr:nvSpPr>
      <xdr:spPr>
        <a:xfrm>
          <a:off x="5516880" y="731520"/>
          <a:ext cx="1150620" cy="327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Lowest Price</a:t>
          </a:r>
        </a:p>
      </xdr:txBody>
    </xdr:sp>
    <xdr:clientData/>
  </xdr:twoCellAnchor>
  <xdr:twoCellAnchor>
    <xdr:from>
      <xdr:col>18</xdr:col>
      <xdr:colOff>518160</xdr:colOff>
      <xdr:row>4</xdr:row>
      <xdr:rowOff>0</xdr:rowOff>
    </xdr:from>
    <xdr:to>
      <xdr:col>20</xdr:col>
      <xdr:colOff>586740</xdr:colOff>
      <xdr:row>5</xdr:row>
      <xdr:rowOff>144780</xdr:rowOff>
    </xdr:to>
    <xdr:sp macro="" textlink="">
      <xdr:nvSpPr>
        <xdr:cNvPr id="9" name="TextBox 8">
          <a:extLst>
            <a:ext uri="{FF2B5EF4-FFF2-40B4-BE49-F238E27FC236}">
              <a16:creationId xmlns:a16="http://schemas.microsoft.com/office/drawing/2014/main" id="{E5570A2E-238F-45AD-BF72-9B22B372406F}"/>
            </a:ext>
          </a:extLst>
        </xdr:cNvPr>
        <xdr:cNvSpPr txBox="1"/>
      </xdr:nvSpPr>
      <xdr:spPr>
        <a:xfrm>
          <a:off x="11490960" y="739140"/>
          <a:ext cx="1287780" cy="327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Price Deviation</a:t>
          </a:r>
        </a:p>
      </xdr:txBody>
    </xdr:sp>
    <xdr:clientData/>
  </xdr:twoCellAnchor>
  <xdr:twoCellAnchor editAs="oneCell">
    <xdr:from>
      <xdr:col>3</xdr:col>
      <xdr:colOff>0</xdr:colOff>
      <xdr:row>3</xdr:row>
      <xdr:rowOff>76200</xdr:rowOff>
    </xdr:from>
    <xdr:to>
      <xdr:col>3</xdr:col>
      <xdr:colOff>487680</xdr:colOff>
      <xdr:row>6</xdr:row>
      <xdr:rowOff>38100</xdr:rowOff>
    </xdr:to>
    <xdr:pic>
      <xdr:nvPicPr>
        <xdr:cNvPr id="10" name="Graphic 9" descr="Bar graph with upward trend">
          <a:extLst>
            <a:ext uri="{FF2B5EF4-FFF2-40B4-BE49-F238E27FC236}">
              <a16:creationId xmlns:a16="http://schemas.microsoft.com/office/drawing/2014/main" id="{6E7194F7-EBC4-460D-A2C3-2752D335614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828800" y="632460"/>
          <a:ext cx="487680" cy="487680"/>
        </a:xfrm>
        <a:prstGeom prst="rect">
          <a:avLst/>
        </a:prstGeom>
      </xdr:spPr>
    </xdr:pic>
    <xdr:clientData/>
  </xdr:twoCellAnchor>
  <xdr:twoCellAnchor editAs="oneCell">
    <xdr:from>
      <xdr:col>8</xdr:col>
      <xdr:colOff>111900</xdr:colOff>
      <xdr:row>3</xdr:row>
      <xdr:rowOff>99060</xdr:rowOff>
    </xdr:from>
    <xdr:to>
      <xdr:col>8</xdr:col>
      <xdr:colOff>579120</xdr:colOff>
      <xdr:row>6</xdr:row>
      <xdr:rowOff>40500</xdr:rowOff>
    </xdr:to>
    <xdr:pic>
      <xdr:nvPicPr>
        <xdr:cNvPr id="11" name="Graphic 10" descr="Bar graph with downward trend RTL">
          <a:extLst>
            <a:ext uri="{FF2B5EF4-FFF2-40B4-BE49-F238E27FC236}">
              <a16:creationId xmlns:a16="http://schemas.microsoft.com/office/drawing/2014/main" id="{B1F9A03F-8CF7-4A93-BEEF-B3965F2F47C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988700" y="655320"/>
          <a:ext cx="467220" cy="467220"/>
        </a:xfrm>
        <a:prstGeom prst="rect">
          <a:avLst/>
        </a:prstGeom>
      </xdr:spPr>
    </xdr:pic>
    <xdr:clientData/>
  </xdr:twoCellAnchor>
  <xdr:twoCellAnchor editAs="oneCell">
    <xdr:from>
      <xdr:col>18</xdr:col>
      <xdr:colOff>38100</xdr:colOff>
      <xdr:row>4</xdr:row>
      <xdr:rowOff>0</xdr:rowOff>
    </xdr:from>
    <xdr:to>
      <xdr:col>18</xdr:col>
      <xdr:colOff>350520</xdr:colOff>
      <xdr:row>5</xdr:row>
      <xdr:rowOff>137160</xdr:rowOff>
    </xdr:to>
    <xdr:pic>
      <xdr:nvPicPr>
        <xdr:cNvPr id="12" name="Graphic 11" descr="Transfer">
          <a:extLst>
            <a:ext uri="{FF2B5EF4-FFF2-40B4-BE49-F238E27FC236}">
              <a16:creationId xmlns:a16="http://schemas.microsoft.com/office/drawing/2014/main" id="{F0B56977-D592-4A39-BFC7-EDCE0756795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010900" y="739140"/>
          <a:ext cx="312420" cy="312420"/>
        </a:xfrm>
        <a:prstGeom prst="rect">
          <a:avLst/>
        </a:prstGeom>
      </xdr:spPr>
    </xdr:pic>
    <xdr:clientData/>
  </xdr:twoCellAnchor>
  <xdr:twoCellAnchor>
    <xdr:from>
      <xdr:col>14</xdr:col>
      <xdr:colOff>259080</xdr:colOff>
      <xdr:row>3</xdr:row>
      <xdr:rowOff>175260</xdr:rowOff>
    </xdr:from>
    <xdr:to>
      <xdr:col>15</xdr:col>
      <xdr:colOff>510540</xdr:colOff>
      <xdr:row>5</xdr:row>
      <xdr:rowOff>137160</xdr:rowOff>
    </xdr:to>
    <xdr:sp macro="" textlink="">
      <xdr:nvSpPr>
        <xdr:cNvPr id="13" name="TextBox 12">
          <a:extLst>
            <a:ext uri="{FF2B5EF4-FFF2-40B4-BE49-F238E27FC236}">
              <a16:creationId xmlns:a16="http://schemas.microsoft.com/office/drawing/2014/main" id="{FA246A46-F647-4E34-A306-129392811A80}"/>
            </a:ext>
          </a:extLst>
        </xdr:cNvPr>
        <xdr:cNvSpPr txBox="1"/>
      </xdr:nvSpPr>
      <xdr:spPr>
        <a:xfrm>
          <a:off x="8793480" y="731520"/>
          <a:ext cx="861060" cy="327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Avg Price</a:t>
          </a:r>
        </a:p>
      </xdr:txBody>
    </xdr:sp>
    <xdr:clientData/>
  </xdr:twoCellAnchor>
  <xdr:twoCellAnchor editAs="oneCell">
    <xdr:from>
      <xdr:col>13</xdr:col>
      <xdr:colOff>419100</xdr:colOff>
      <xdr:row>3</xdr:row>
      <xdr:rowOff>160020</xdr:rowOff>
    </xdr:from>
    <xdr:to>
      <xdr:col>14</xdr:col>
      <xdr:colOff>121920</xdr:colOff>
      <xdr:row>6</xdr:row>
      <xdr:rowOff>7620</xdr:rowOff>
    </xdr:to>
    <xdr:pic>
      <xdr:nvPicPr>
        <xdr:cNvPr id="14" name="Graphic 13" descr="Pause">
          <a:extLst>
            <a:ext uri="{FF2B5EF4-FFF2-40B4-BE49-F238E27FC236}">
              <a16:creationId xmlns:a16="http://schemas.microsoft.com/office/drawing/2014/main" id="{4536CFE4-1A3F-4474-BB68-54FDA7BC0FC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343900" y="716280"/>
          <a:ext cx="373380" cy="373380"/>
        </a:xfrm>
        <a:prstGeom prst="rect">
          <a:avLst/>
        </a:prstGeom>
      </xdr:spPr>
    </xdr:pic>
    <xdr:clientData/>
  </xdr:twoCellAnchor>
  <xdr:twoCellAnchor>
    <xdr:from>
      <xdr:col>3</xdr:col>
      <xdr:colOff>38100</xdr:colOff>
      <xdr:row>7</xdr:row>
      <xdr:rowOff>38100</xdr:rowOff>
    </xdr:from>
    <xdr:to>
      <xdr:col>9</xdr:col>
      <xdr:colOff>556260</xdr:colOff>
      <xdr:row>19</xdr:row>
      <xdr:rowOff>129540</xdr:rowOff>
    </xdr:to>
    <xdr:graphicFrame macro="">
      <xdr:nvGraphicFramePr>
        <xdr:cNvPr id="15" name="Chart 14">
          <a:extLst>
            <a:ext uri="{FF2B5EF4-FFF2-40B4-BE49-F238E27FC236}">
              <a16:creationId xmlns:a16="http://schemas.microsoft.com/office/drawing/2014/main" id="{8E0807A3-75F4-47E0-A451-8B85F8C89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60960</xdr:colOff>
      <xdr:row>7</xdr:row>
      <xdr:rowOff>22860</xdr:rowOff>
    </xdr:from>
    <xdr:to>
      <xdr:col>22</xdr:col>
      <xdr:colOff>571500</xdr:colOff>
      <xdr:row>19</xdr:row>
      <xdr:rowOff>144780</xdr:rowOff>
    </xdr:to>
    <xdr:graphicFrame macro="">
      <xdr:nvGraphicFramePr>
        <xdr:cNvPr id="16" name="Chart 15">
          <a:extLst>
            <a:ext uri="{FF2B5EF4-FFF2-40B4-BE49-F238E27FC236}">
              <a16:creationId xmlns:a16="http://schemas.microsoft.com/office/drawing/2014/main" id="{CA8BE665-669F-497A-95FE-0DE63B20D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60960</xdr:colOff>
      <xdr:row>20</xdr:row>
      <xdr:rowOff>45720</xdr:rowOff>
    </xdr:from>
    <xdr:to>
      <xdr:col>17</xdr:col>
      <xdr:colOff>548640</xdr:colOff>
      <xdr:row>32</xdr:row>
      <xdr:rowOff>137160</xdr:rowOff>
    </xdr:to>
    <xdr:graphicFrame macro="">
      <xdr:nvGraphicFramePr>
        <xdr:cNvPr id="17" name="Chart 16">
          <a:extLst>
            <a:ext uri="{FF2B5EF4-FFF2-40B4-BE49-F238E27FC236}">
              <a16:creationId xmlns:a16="http://schemas.microsoft.com/office/drawing/2014/main" id="{47A77736-2675-4564-840E-9E43FCEAD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53340</xdr:colOff>
      <xdr:row>20</xdr:row>
      <xdr:rowOff>30480</xdr:rowOff>
    </xdr:from>
    <xdr:to>
      <xdr:col>10</xdr:col>
      <xdr:colOff>533400</xdr:colOff>
      <xdr:row>32</xdr:row>
      <xdr:rowOff>144780</xdr:rowOff>
    </xdr:to>
    <xdr:graphicFrame macro="">
      <xdr:nvGraphicFramePr>
        <xdr:cNvPr id="18" name="Chart 17">
          <a:extLst>
            <a:ext uri="{FF2B5EF4-FFF2-40B4-BE49-F238E27FC236}">
              <a16:creationId xmlns:a16="http://schemas.microsoft.com/office/drawing/2014/main" id="{B240AEAD-5060-473E-83E7-DC51CFF67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18</xdr:col>
      <xdr:colOff>60960</xdr:colOff>
      <xdr:row>20</xdr:row>
      <xdr:rowOff>60961</xdr:rowOff>
    </xdr:from>
    <xdr:to>
      <xdr:col>21</xdr:col>
      <xdr:colOff>482600</xdr:colOff>
      <xdr:row>32</xdr:row>
      <xdr:rowOff>95023</xdr:rowOff>
    </xdr:to>
    <xdr:pic>
      <xdr:nvPicPr>
        <xdr:cNvPr id="20" name="Picture 19">
          <a:extLst>
            <a:ext uri="{FF2B5EF4-FFF2-40B4-BE49-F238E27FC236}">
              <a16:creationId xmlns:a16="http://schemas.microsoft.com/office/drawing/2014/main" id="{383DEECB-65FF-47EC-8DFB-0AD9E6DEC58F}"/>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2100560" y="3633894"/>
          <a:ext cx="2428240" cy="2167662"/>
        </a:xfrm>
        <a:prstGeom prst="rect">
          <a:avLst/>
        </a:prstGeom>
      </xdr:spPr>
    </xdr:pic>
    <xdr:clientData/>
  </xdr:twoCellAnchor>
  <xdr:oneCellAnchor>
    <xdr:from>
      <xdr:col>21</xdr:col>
      <xdr:colOff>45720</xdr:colOff>
      <xdr:row>22</xdr:row>
      <xdr:rowOff>106680</xdr:rowOff>
    </xdr:from>
    <xdr:ext cx="864211" cy="436786"/>
    <xdr:sp macro="" textlink="">
      <xdr:nvSpPr>
        <xdr:cNvPr id="21" name="TextBox 20">
          <a:extLst>
            <a:ext uri="{FF2B5EF4-FFF2-40B4-BE49-F238E27FC236}">
              <a16:creationId xmlns:a16="http://schemas.microsoft.com/office/drawing/2014/main" id="{B1F20793-5087-4CFF-A9FB-048C2051BF2A}"/>
            </a:ext>
          </a:extLst>
        </xdr:cNvPr>
        <xdr:cNvSpPr txBox="1"/>
      </xdr:nvSpPr>
      <xdr:spPr>
        <a:xfrm>
          <a:off x="12847320" y="4137660"/>
          <a:ext cx="86421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Stock Price </a:t>
          </a:r>
        </a:p>
        <a:p>
          <a:r>
            <a:rPr lang="en-IN" sz="1100"/>
            <a:t>Distribution</a:t>
          </a:r>
        </a:p>
      </xdr:txBody>
    </xdr:sp>
    <xdr:clientData/>
  </xdr:oneCellAnchor>
  <xdr:twoCellAnchor editAs="oneCell">
    <xdr:from>
      <xdr:col>1</xdr:col>
      <xdr:colOff>91440</xdr:colOff>
      <xdr:row>18</xdr:row>
      <xdr:rowOff>91441</xdr:rowOff>
    </xdr:from>
    <xdr:to>
      <xdr:col>2</xdr:col>
      <xdr:colOff>579120</xdr:colOff>
      <xdr:row>31</xdr:row>
      <xdr:rowOff>129540</xdr:rowOff>
    </xdr:to>
    <mc:AlternateContent xmlns:mc="http://schemas.openxmlformats.org/markup-compatibility/2006" xmlns:a14="http://schemas.microsoft.com/office/drawing/2010/main">
      <mc:Choice Requires="a14">
        <xdr:graphicFrame macro="">
          <xdr:nvGraphicFramePr>
            <xdr:cNvPr id="22" name="date (Year) 2">
              <a:extLst>
                <a:ext uri="{FF2B5EF4-FFF2-40B4-BE49-F238E27FC236}">
                  <a16:creationId xmlns:a16="http://schemas.microsoft.com/office/drawing/2014/main" id="{BF8DE88B-B0FF-47A0-8984-7F046A80B94C}"/>
                </a:ext>
              </a:extLst>
            </xdr:cNvPr>
            <xdr:cNvGraphicFramePr/>
          </xdr:nvGraphicFramePr>
          <xdr:xfrm>
            <a:off x="0" y="0"/>
            <a:ext cx="0" cy="0"/>
          </xdr:xfrm>
          <a:graphic>
            <a:graphicData uri="http://schemas.microsoft.com/office/drawing/2010/slicer">
              <sle:slicer xmlns:sle="http://schemas.microsoft.com/office/drawing/2010/slicer" name="date (Year) 2"/>
            </a:graphicData>
          </a:graphic>
        </xdr:graphicFrame>
      </mc:Choice>
      <mc:Fallback xmlns="">
        <xdr:sp macro="" textlink="">
          <xdr:nvSpPr>
            <xdr:cNvPr id="0" name=""/>
            <xdr:cNvSpPr>
              <a:spLocks noTextEdit="1"/>
            </xdr:cNvSpPr>
          </xdr:nvSpPr>
          <xdr:spPr>
            <a:xfrm>
              <a:off x="760307" y="3308774"/>
              <a:ext cx="1156546" cy="2349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38100</xdr:colOff>
      <xdr:row>4</xdr:row>
      <xdr:rowOff>0</xdr:rowOff>
    </xdr:from>
    <xdr:to>
      <xdr:col>2</xdr:col>
      <xdr:colOff>563880</xdr:colOff>
      <xdr:row>5</xdr:row>
      <xdr:rowOff>137160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AA50B-E8AB-488A-AE97-9C454F0FAD39}"/>
            </a:ext>
          </a:extLst>
        </xdr:cNvPr>
        <xdr:cNvSpPr/>
      </xdr:nvSpPr>
      <xdr:spPr>
        <a:xfrm>
          <a:off x="647700" y="739140"/>
          <a:ext cx="1135380" cy="32004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IN" sz="1200"/>
            <a:t>All Stocks</a:t>
          </a:r>
        </a:p>
      </xdr:txBody>
    </xdr:sp>
    <xdr:clientData/>
  </xdr:twoCellAnchor>
  <xdr:twoCellAnchor>
    <xdr:from>
      <xdr:col>1</xdr:col>
      <xdr:colOff>38100</xdr:colOff>
      <xdr:row>6</xdr:row>
      <xdr:rowOff>175260</xdr:rowOff>
    </xdr:from>
    <xdr:to>
      <xdr:col>2</xdr:col>
      <xdr:colOff>563880</xdr:colOff>
      <xdr:row>8</xdr:row>
      <xdr:rowOff>175260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64EE0000-1B4B-4D09-A20D-43387E2AE652}"/>
            </a:ext>
          </a:extLst>
        </xdr:cNvPr>
        <xdr:cNvSpPr/>
      </xdr:nvSpPr>
      <xdr:spPr>
        <a:xfrm>
          <a:off x="647700" y="1280160"/>
          <a:ext cx="1135380" cy="36576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IN" sz="1200"/>
            <a:t>Apple</a:t>
          </a:r>
        </a:p>
      </xdr:txBody>
    </xdr:sp>
    <xdr:clientData/>
  </xdr:twoCellAnchor>
  <xdr:twoCellAnchor>
    <xdr:from>
      <xdr:col>1</xdr:col>
      <xdr:colOff>38100</xdr:colOff>
      <xdr:row>10</xdr:row>
      <xdr:rowOff>7620</xdr:rowOff>
    </xdr:from>
    <xdr:to>
      <xdr:col>2</xdr:col>
      <xdr:colOff>563880</xdr:colOff>
      <xdr:row>11</xdr:row>
      <xdr:rowOff>144780</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123CDDB4-AA7F-4814-85A0-B2EF4A9509BB}"/>
            </a:ext>
          </a:extLst>
        </xdr:cNvPr>
        <xdr:cNvSpPr/>
      </xdr:nvSpPr>
      <xdr:spPr>
        <a:xfrm>
          <a:off x="647700" y="1844040"/>
          <a:ext cx="1135380" cy="32004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IN" sz="1200"/>
            <a:t>Google</a:t>
          </a:r>
        </a:p>
      </xdr:txBody>
    </xdr:sp>
    <xdr:clientData/>
  </xdr:twoCellAnchor>
  <xdr:twoCellAnchor>
    <xdr:from>
      <xdr:col>1</xdr:col>
      <xdr:colOff>38100</xdr:colOff>
      <xdr:row>12</xdr:row>
      <xdr:rowOff>137160</xdr:rowOff>
    </xdr:from>
    <xdr:to>
      <xdr:col>2</xdr:col>
      <xdr:colOff>563880</xdr:colOff>
      <xdr:row>14</xdr:row>
      <xdr:rowOff>91440</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B2EBD995-669A-4937-8AF8-CC4284C28321}"/>
            </a:ext>
          </a:extLst>
        </xdr:cNvPr>
        <xdr:cNvSpPr/>
      </xdr:nvSpPr>
      <xdr:spPr>
        <a:xfrm>
          <a:off x="647700" y="2339340"/>
          <a:ext cx="1135380" cy="32004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IN" sz="1200"/>
            <a:t>Microsoft</a:t>
          </a:r>
        </a:p>
        <a:p>
          <a:pPr algn="l"/>
          <a:endParaRPr lang="en-IN" sz="1100"/>
        </a:p>
      </xdr:txBody>
    </xdr:sp>
    <xdr:clientData/>
  </xdr:twoCellAnchor>
  <xdr:twoCellAnchor>
    <xdr:from>
      <xdr:col>1</xdr:col>
      <xdr:colOff>45720</xdr:colOff>
      <xdr:row>16</xdr:row>
      <xdr:rowOff>0</xdr:rowOff>
    </xdr:from>
    <xdr:to>
      <xdr:col>2</xdr:col>
      <xdr:colOff>571500</xdr:colOff>
      <xdr:row>17</xdr:row>
      <xdr:rowOff>137160</xdr:rowOff>
    </xdr:to>
    <xdr:sp macro="" textlink="">
      <xdr:nvSpPr>
        <xdr:cNvPr id="6" name="Rectangle: Rounded Corners 5">
          <a:extLst>
            <a:ext uri="{FF2B5EF4-FFF2-40B4-BE49-F238E27FC236}">
              <a16:creationId xmlns:a16="http://schemas.microsoft.com/office/drawing/2014/main" id="{622525FE-F1EE-46EA-BD8B-8E52EC0A6F6A}"/>
            </a:ext>
          </a:extLst>
        </xdr:cNvPr>
        <xdr:cNvSpPr/>
      </xdr:nvSpPr>
      <xdr:spPr>
        <a:xfrm>
          <a:off x="655320" y="2933700"/>
          <a:ext cx="1135380" cy="320040"/>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IN" sz="1200"/>
            <a:t>Amazon</a:t>
          </a:r>
        </a:p>
      </xdr:txBody>
    </xdr:sp>
    <xdr:clientData/>
  </xdr:twoCellAnchor>
  <xdr:twoCellAnchor>
    <xdr:from>
      <xdr:col>3</xdr:col>
      <xdr:colOff>586740</xdr:colOff>
      <xdr:row>3</xdr:row>
      <xdr:rowOff>144780</xdr:rowOff>
    </xdr:from>
    <xdr:to>
      <xdr:col>5</xdr:col>
      <xdr:colOff>495300</xdr:colOff>
      <xdr:row>5</xdr:row>
      <xdr:rowOff>129540</xdr:rowOff>
    </xdr:to>
    <xdr:sp macro="" textlink="">
      <xdr:nvSpPr>
        <xdr:cNvPr id="7" name="TextBox 6">
          <a:extLst>
            <a:ext uri="{FF2B5EF4-FFF2-40B4-BE49-F238E27FC236}">
              <a16:creationId xmlns:a16="http://schemas.microsoft.com/office/drawing/2014/main" id="{38FF5876-2959-4402-8F59-53D220E08FCB}"/>
            </a:ext>
          </a:extLst>
        </xdr:cNvPr>
        <xdr:cNvSpPr txBox="1"/>
      </xdr:nvSpPr>
      <xdr:spPr>
        <a:xfrm>
          <a:off x="2415540" y="701040"/>
          <a:ext cx="1127760" cy="350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Highest Price</a:t>
          </a:r>
        </a:p>
      </xdr:txBody>
    </xdr:sp>
    <xdr:clientData/>
  </xdr:twoCellAnchor>
  <xdr:twoCellAnchor>
    <xdr:from>
      <xdr:col>9</xdr:col>
      <xdr:colOff>30480</xdr:colOff>
      <xdr:row>3</xdr:row>
      <xdr:rowOff>175260</xdr:rowOff>
    </xdr:from>
    <xdr:to>
      <xdr:col>10</xdr:col>
      <xdr:colOff>571500</xdr:colOff>
      <xdr:row>5</xdr:row>
      <xdr:rowOff>137160</xdr:rowOff>
    </xdr:to>
    <xdr:sp macro="" textlink="">
      <xdr:nvSpPr>
        <xdr:cNvPr id="8" name="TextBox 7">
          <a:extLst>
            <a:ext uri="{FF2B5EF4-FFF2-40B4-BE49-F238E27FC236}">
              <a16:creationId xmlns:a16="http://schemas.microsoft.com/office/drawing/2014/main" id="{B58F3853-28D0-4084-81E0-E52F9CEF5E56}"/>
            </a:ext>
          </a:extLst>
        </xdr:cNvPr>
        <xdr:cNvSpPr txBox="1"/>
      </xdr:nvSpPr>
      <xdr:spPr>
        <a:xfrm>
          <a:off x="5516880" y="731520"/>
          <a:ext cx="1150620" cy="327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Lowest Price</a:t>
          </a:r>
        </a:p>
      </xdr:txBody>
    </xdr:sp>
    <xdr:clientData/>
  </xdr:twoCellAnchor>
  <xdr:twoCellAnchor>
    <xdr:from>
      <xdr:col>18</xdr:col>
      <xdr:colOff>518160</xdr:colOff>
      <xdr:row>4</xdr:row>
      <xdr:rowOff>0</xdr:rowOff>
    </xdr:from>
    <xdr:to>
      <xdr:col>20</xdr:col>
      <xdr:colOff>586740</xdr:colOff>
      <xdr:row>5</xdr:row>
      <xdr:rowOff>144780</xdr:rowOff>
    </xdr:to>
    <xdr:sp macro="" textlink="">
      <xdr:nvSpPr>
        <xdr:cNvPr id="9" name="TextBox 8">
          <a:extLst>
            <a:ext uri="{FF2B5EF4-FFF2-40B4-BE49-F238E27FC236}">
              <a16:creationId xmlns:a16="http://schemas.microsoft.com/office/drawing/2014/main" id="{481486FF-8025-4E1E-B9B3-AA64CCD651AA}"/>
            </a:ext>
          </a:extLst>
        </xdr:cNvPr>
        <xdr:cNvSpPr txBox="1"/>
      </xdr:nvSpPr>
      <xdr:spPr>
        <a:xfrm>
          <a:off x="11490960" y="739140"/>
          <a:ext cx="1287780" cy="327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Price Deviation</a:t>
          </a:r>
        </a:p>
      </xdr:txBody>
    </xdr:sp>
    <xdr:clientData/>
  </xdr:twoCellAnchor>
  <xdr:twoCellAnchor editAs="oneCell">
    <xdr:from>
      <xdr:col>3</xdr:col>
      <xdr:colOff>0</xdr:colOff>
      <xdr:row>3</xdr:row>
      <xdr:rowOff>76200</xdr:rowOff>
    </xdr:from>
    <xdr:to>
      <xdr:col>3</xdr:col>
      <xdr:colOff>487680</xdr:colOff>
      <xdr:row>6</xdr:row>
      <xdr:rowOff>38100</xdr:rowOff>
    </xdr:to>
    <xdr:pic>
      <xdr:nvPicPr>
        <xdr:cNvPr id="10" name="Graphic 9" descr="Bar graph with upward trend">
          <a:extLst>
            <a:ext uri="{FF2B5EF4-FFF2-40B4-BE49-F238E27FC236}">
              <a16:creationId xmlns:a16="http://schemas.microsoft.com/office/drawing/2014/main" id="{90AB50C6-E752-41EF-91D0-A0EB6368665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828800" y="632460"/>
          <a:ext cx="487680" cy="487680"/>
        </a:xfrm>
        <a:prstGeom prst="rect">
          <a:avLst/>
        </a:prstGeom>
      </xdr:spPr>
    </xdr:pic>
    <xdr:clientData/>
  </xdr:twoCellAnchor>
  <xdr:twoCellAnchor editAs="oneCell">
    <xdr:from>
      <xdr:col>8</xdr:col>
      <xdr:colOff>111900</xdr:colOff>
      <xdr:row>3</xdr:row>
      <xdr:rowOff>99060</xdr:rowOff>
    </xdr:from>
    <xdr:to>
      <xdr:col>8</xdr:col>
      <xdr:colOff>579120</xdr:colOff>
      <xdr:row>6</xdr:row>
      <xdr:rowOff>40500</xdr:rowOff>
    </xdr:to>
    <xdr:pic>
      <xdr:nvPicPr>
        <xdr:cNvPr id="11" name="Graphic 10" descr="Bar graph with downward trend RTL">
          <a:extLst>
            <a:ext uri="{FF2B5EF4-FFF2-40B4-BE49-F238E27FC236}">
              <a16:creationId xmlns:a16="http://schemas.microsoft.com/office/drawing/2014/main" id="{73C0341E-A8F9-4E6B-9DC0-DA90EAC18D4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988700" y="655320"/>
          <a:ext cx="467220" cy="467220"/>
        </a:xfrm>
        <a:prstGeom prst="rect">
          <a:avLst/>
        </a:prstGeom>
      </xdr:spPr>
    </xdr:pic>
    <xdr:clientData/>
  </xdr:twoCellAnchor>
  <xdr:twoCellAnchor editAs="oneCell">
    <xdr:from>
      <xdr:col>18</xdr:col>
      <xdr:colOff>38100</xdr:colOff>
      <xdr:row>4</xdr:row>
      <xdr:rowOff>0</xdr:rowOff>
    </xdr:from>
    <xdr:to>
      <xdr:col>18</xdr:col>
      <xdr:colOff>350520</xdr:colOff>
      <xdr:row>5</xdr:row>
      <xdr:rowOff>137160</xdr:rowOff>
    </xdr:to>
    <xdr:pic>
      <xdr:nvPicPr>
        <xdr:cNvPr id="12" name="Graphic 11" descr="Transfer">
          <a:extLst>
            <a:ext uri="{FF2B5EF4-FFF2-40B4-BE49-F238E27FC236}">
              <a16:creationId xmlns:a16="http://schemas.microsoft.com/office/drawing/2014/main" id="{B837B437-FD28-4C9C-A643-407FFEE0FD1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010900" y="739140"/>
          <a:ext cx="312420" cy="312420"/>
        </a:xfrm>
        <a:prstGeom prst="rect">
          <a:avLst/>
        </a:prstGeom>
      </xdr:spPr>
    </xdr:pic>
    <xdr:clientData/>
  </xdr:twoCellAnchor>
  <xdr:twoCellAnchor>
    <xdr:from>
      <xdr:col>14</xdr:col>
      <xdr:colOff>259080</xdr:colOff>
      <xdr:row>3</xdr:row>
      <xdr:rowOff>175260</xdr:rowOff>
    </xdr:from>
    <xdr:to>
      <xdr:col>15</xdr:col>
      <xdr:colOff>510540</xdr:colOff>
      <xdr:row>5</xdr:row>
      <xdr:rowOff>137160</xdr:rowOff>
    </xdr:to>
    <xdr:sp macro="" textlink="">
      <xdr:nvSpPr>
        <xdr:cNvPr id="13" name="TextBox 12">
          <a:extLst>
            <a:ext uri="{FF2B5EF4-FFF2-40B4-BE49-F238E27FC236}">
              <a16:creationId xmlns:a16="http://schemas.microsoft.com/office/drawing/2014/main" id="{7C9EE029-3100-467F-B930-33A9E4098359}"/>
            </a:ext>
          </a:extLst>
        </xdr:cNvPr>
        <xdr:cNvSpPr txBox="1"/>
      </xdr:nvSpPr>
      <xdr:spPr>
        <a:xfrm>
          <a:off x="8793480" y="731520"/>
          <a:ext cx="861060" cy="327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Avg Price</a:t>
          </a:r>
        </a:p>
      </xdr:txBody>
    </xdr:sp>
    <xdr:clientData/>
  </xdr:twoCellAnchor>
  <xdr:twoCellAnchor editAs="oneCell">
    <xdr:from>
      <xdr:col>13</xdr:col>
      <xdr:colOff>419100</xdr:colOff>
      <xdr:row>3</xdr:row>
      <xdr:rowOff>160020</xdr:rowOff>
    </xdr:from>
    <xdr:to>
      <xdr:col>14</xdr:col>
      <xdr:colOff>121920</xdr:colOff>
      <xdr:row>6</xdr:row>
      <xdr:rowOff>7620</xdr:rowOff>
    </xdr:to>
    <xdr:pic>
      <xdr:nvPicPr>
        <xdr:cNvPr id="14" name="Graphic 13" descr="Pause">
          <a:extLst>
            <a:ext uri="{FF2B5EF4-FFF2-40B4-BE49-F238E27FC236}">
              <a16:creationId xmlns:a16="http://schemas.microsoft.com/office/drawing/2014/main" id="{6D4D1CD1-C855-41F6-A783-9F952E08AE4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343900" y="716280"/>
          <a:ext cx="373380" cy="373380"/>
        </a:xfrm>
        <a:prstGeom prst="rect">
          <a:avLst/>
        </a:prstGeom>
      </xdr:spPr>
    </xdr:pic>
    <xdr:clientData/>
  </xdr:twoCellAnchor>
  <xdr:twoCellAnchor>
    <xdr:from>
      <xdr:col>3</xdr:col>
      <xdr:colOff>70274</xdr:colOff>
      <xdr:row>7</xdr:row>
      <xdr:rowOff>50801</xdr:rowOff>
    </xdr:from>
    <xdr:to>
      <xdr:col>10</xdr:col>
      <xdr:colOff>0</xdr:colOff>
      <xdr:row>19</xdr:row>
      <xdr:rowOff>118534</xdr:rowOff>
    </xdr:to>
    <xdr:graphicFrame macro="">
      <xdr:nvGraphicFramePr>
        <xdr:cNvPr id="15" name="Chart 14">
          <a:extLst>
            <a:ext uri="{FF2B5EF4-FFF2-40B4-BE49-F238E27FC236}">
              <a16:creationId xmlns:a16="http://schemas.microsoft.com/office/drawing/2014/main" id="{1414D74D-ACAE-4A13-906B-1844820E1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91440</xdr:colOff>
      <xdr:row>7</xdr:row>
      <xdr:rowOff>15240</xdr:rowOff>
    </xdr:from>
    <xdr:to>
      <xdr:col>22</xdr:col>
      <xdr:colOff>571500</xdr:colOff>
      <xdr:row>19</xdr:row>
      <xdr:rowOff>152400</xdr:rowOff>
    </xdr:to>
    <xdr:graphicFrame macro="">
      <xdr:nvGraphicFramePr>
        <xdr:cNvPr id="16" name="Chart 15">
          <a:extLst>
            <a:ext uri="{FF2B5EF4-FFF2-40B4-BE49-F238E27FC236}">
              <a16:creationId xmlns:a16="http://schemas.microsoft.com/office/drawing/2014/main" id="{F9A28FDB-7B6A-4F07-8112-2515D00F6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60960</xdr:colOff>
      <xdr:row>20</xdr:row>
      <xdr:rowOff>45720</xdr:rowOff>
    </xdr:from>
    <xdr:to>
      <xdr:col>17</xdr:col>
      <xdr:colOff>586740</xdr:colOff>
      <xdr:row>32</xdr:row>
      <xdr:rowOff>152400</xdr:rowOff>
    </xdr:to>
    <xdr:graphicFrame macro="">
      <xdr:nvGraphicFramePr>
        <xdr:cNvPr id="17" name="Chart 16">
          <a:extLst>
            <a:ext uri="{FF2B5EF4-FFF2-40B4-BE49-F238E27FC236}">
              <a16:creationId xmlns:a16="http://schemas.microsoft.com/office/drawing/2014/main" id="{8BFE22DE-E6CC-409B-A322-8A6D4BFF0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60960</xdr:colOff>
      <xdr:row>20</xdr:row>
      <xdr:rowOff>38100</xdr:rowOff>
    </xdr:from>
    <xdr:to>
      <xdr:col>10</xdr:col>
      <xdr:colOff>548640</xdr:colOff>
      <xdr:row>32</xdr:row>
      <xdr:rowOff>152400</xdr:rowOff>
    </xdr:to>
    <xdr:graphicFrame macro="">
      <xdr:nvGraphicFramePr>
        <xdr:cNvPr id="18" name="Chart 17">
          <a:extLst>
            <a:ext uri="{FF2B5EF4-FFF2-40B4-BE49-F238E27FC236}">
              <a16:creationId xmlns:a16="http://schemas.microsoft.com/office/drawing/2014/main" id="{6A0049B9-F2A7-44ED-8832-48EE75123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18</xdr:col>
      <xdr:colOff>48679</xdr:colOff>
      <xdr:row>20</xdr:row>
      <xdr:rowOff>30481</xdr:rowOff>
    </xdr:from>
    <xdr:to>
      <xdr:col>21</xdr:col>
      <xdr:colOff>414867</xdr:colOff>
      <xdr:row>32</xdr:row>
      <xdr:rowOff>95867</xdr:rowOff>
    </xdr:to>
    <xdr:pic>
      <xdr:nvPicPr>
        <xdr:cNvPr id="20" name="Picture 19">
          <a:extLst>
            <a:ext uri="{FF2B5EF4-FFF2-40B4-BE49-F238E27FC236}">
              <a16:creationId xmlns:a16="http://schemas.microsoft.com/office/drawing/2014/main" id="{D60F02D2-2FAA-42C6-B9A0-0393B90A34CB}"/>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2088279" y="3603414"/>
          <a:ext cx="2372788" cy="2198986"/>
        </a:xfrm>
        <a:prstGeom prst="rect">
          <a:avLst/>
        </a:prstGeom>
      </xdr:spPr>
    </xdr:pic>
    <xdr:clientData/>
  </xdr:twoCellAnchor>
  <xdr:oneCellAnchor>
    <xdr:from>
      <xdr:col>21</xdr:col>
      <xdr:colOff>147739</xdr:colOff>
      <xdr:row>21</xdr:row>
      <xdr:rowOff>167640</xdr:rowOff>
    </xdr:from>
    <xdr:ext cx="896079" cy="436786"/>
    <xdr:sp macro="" textlink="">
      <xdr:nvSpPr>
        <xdr:cNvPr id="21" name="TextBox 20">
          <a:extLst>
            <a:ext uri="{FF2B5EF4-FFF2-40B4-BE49-F238E27FC236}">
              <a16:creationId xmlns:a16="http://schemas.microsoft.com/office/drawing/2014/main" id="{92894872-5D50-4994-97B9-F13EADCDC960}"/>
            </a:ext>
          </a:extLst>
        </xdr:cNvPr>
        <xdr:cNvSpPr txBox="1"/>
      </xdr:nvSpPr>
      <xdr:spPr>
        <a:xfrm>
          <a:off x="12949339" y="4015740"/>
          <a:ext cx="89607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Stock Price</a:t>
          </a:r>
        </a:p>
        <a:p>
          <a:r>
            <a:rPr lang="en-IN" sz="1100"/>
            <a:t> Distribution</a:t>
          </a:r>
        </a:p>
      </xdr:txBody>
    </xdr:sp>
    <xdr:clientData/>
  </xdr:oneCellAnchor>
  <xdr:twoCellAnchor editAs="oneCell">
    <xdr:from>
      <xdr:col>1</xdr:col>
      <xdr:colOff>76200</xdr:colOff>
      <xdr:row>18</xdr:row>
      <xdr:rowOff>91440</xdr:rowOff>
    </xdr:from>
    <xdr:to>
      <xdr:col>2</xdr:col>
      <xdr:colOff>586740</xdr:colOff>
      <xdr:row>31</xdr:row>
      <xdr:rowOff>114300</xdr:rowOff>
    </xdr:to>
    <mc:AlternateContent xmlns:mc="http://schemas.openxmlformats.org/markup-compatibility/2006" xmlns:a14="http://schemas.microsoft.com/office/drawing/2010/main">
      <mc:Choice Requires="a14">
        <xdr:graphicFrame macro="">
          <xdr:nvGraphicFramePr>
            <xdr:cNvPr id="22" name="date (Year) 3">
              <a:extLst>
                <a:ext uri="{FF2B5EF4-FFF2-40B4-BE49-F238E27FC236}">
                  <a16:creationId xmlns:a16="http://schemas.microsoft.com/office/drawing/2014/main" id="{CBE67BF3-71F3-4C68-B265-2471AC220108}"/>
                </a:ext>
              </a:extLst>
            </xdr:cNvPr>
            <xdr:cNvGraphicFramePr/>
          </xdr:nvGraphicFramePr>
          <xdr:xfrm>
            <a:off x="0" y="0"/>
            <a:ext cx="0" cy="0"/>
          </xdr:xfrm>
          <a:graphic>
            <a:graphicData uri="http://schemas.microsoft.com/office/drawing/2010/slicer">
              <sle:slicer xmlns:sle="http://schemas.microsoft.com/office/drawing/2010/slicer" name="date (Year) 3"/>
            </a:graphicData>
          </a:graphic>
        </xdr:graphicFrame>
      </mc:Choice>
      <mc:Fallback xmlns="">
        <xdr:sp macro="" textlink="">
          <xdr:nvSpPr>
            <xdr:cNvPr id="0" name=""/>
            <xdr:cNvSpPr>
              <a:spLocks noTextEdit="1"/>
            </xdr:cNvSpPr>
          </xdr:nvSpPr>
          <xdr:spPr>
            <a:xfrm>
              <a:off x="745067" y="3308773"/>
              <a:ext cx="1179406" cy="2334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49535798611" backgroundQuery="1" createdVersion="6" refreshedVersion="6" minRefreshableVersion="3" recordCount="0" supportSubquery="1" supportAdvancedDrill="1" xr:uid="{1A5366AE-381D-4CB3-9F5F-64CA2C30A207}">
  <cacheSource type="external" connectionId="7"/>
  <cacheFields count="4">
    <cacheField name="[Measures].[Max of high]" caption="Max of high" numFmtId="0" hierarchy="75" level="32767"/>
    <cacheField name="[Measures].[Max of high 5]" caption="Max of high 5" numFmtId="0" hierarchy="126" level="32767"/>
    <cacheField name="[Measures].[Max of high 2]" caption="Max of high 2" numFmtId="0" hierarchy="87" level="32767"/>
    <cacheField name="[Measures].[Max of high 3]" caption="Max of high 3" numFmtId="0" hierarchy="100" level="32767"/>
  </cacheFields>
  <cacheHierarchies count="135">
    <cacheHierarchy uniqueName="[AAPL_data].[close]" caption="close" attribute="1" defaultMemberUniqueName="[AAPL_data].[close].[All]" allUniqueName="[AAPL_data].[close].[All]" dimensionUniqueName="[AAPL_data]" displayFolder="" count="2" memberValueDatatype="5" unbalanced="0"/>
    <cacheHierarchy uniqueName="[AAPL_data].[date]" caption="date" attribute="1" time="1" defaultMemberUniqueName="[AAPL_data].[date].[All]" allUniqueName="[AAPL_data].[date].[All]" dimensionUniqueName="[AAPL_data]" displayFolder="" count="2" memberValueDatatype="7" unbalanced="0"/>
    <cacheHierarchy uniqueName="[AAPL_data].[date (Month)]" caption="date (Month)" attribute="1" defaultMemberUniqueName="[AAPL_data].[date (Month)].[All]" allUniqueName="[AAPL_data].[date (Month)].[All]" dimensionUniqueName="[AAPL_data]" displayFolder="" count="2" memberValueDatatype="130" unbalanced="0"/>
    <cacheHierarchy uniqueName="[AAPL_data].[date (Quarter)]" caption="date (Quarter)" attribute="1" defaultMemberUniqueName="[AAPL_data].[date (Quarter)].[All]" allUniqueName="[AAPL_data].[date (Quarter)].[All]" dimensionUniqueName="[AAPL_data]" displayFolder="" count="2" memberValueDatatype="130" unbalanced="0"/>
    <cacheHierarchy uniqueName="[AAPL_data].[date (Year)]" caption="date (Year)" attribute="1" defaultMemberUniqueName="[AAPL_data].[date (Year)].[All]" allUniqueName="[AAPL_data].[date (Year)].[All]" dimensionUniqueName="[AAPL_data]" displayFolder="" count="2" memberValueDatatype="130" unbalanced="0"/>
    <cacheHierarchy uniqueName="[AAPL_data].[high]" caption="high" attribute="1" defaultMemberUniqueName="[AAPL_data].[high].[All]" allUniqueName="[AAPL_data].[high].[All]" dimensionUniqueName="[AAPL_data]" displayFolder="" count="2" memberValueDatatype="5" unbalanced="0"/>
    <cacheHierarchy uniqueName="[AAPL_data].[low]" caption="low" attribute="1" defaultMemberUniqueName="[AAPL_data].[low].[All]" allUniqueName="[AAPL_data].[low].[All]" dimensionUniqueName="[AAPL_data]" displayFolder="" count="2" memberValueDatatype="5" unbalanced="0"/>
    <cacheHierarchy uniqueName="[AAPL_data].[Name]" caption="Name" attribute="1" defaultMemberUniqueName="[AAPL_data].[Name].[All]" allUniqueName="[AAPL_data].[Name].[All]" dimensionUniqueName="[AAPL_data]" displayFolder="" count="2" memberValueDatatype="130" unbalanced="0"/>
    <cacheHierarchy uniqueName="[AAPL_data].[open]" caption="open" attribute="1" defaultMemberUniqueName="[AAPL_data].[open].[All]" allUniqueName="[AAPL_data].[open].[All]" dimensionUniqueName="[AAPL_data]" displayFolder="" count="2" memberValueDatatype="5" unbalanced="0"/>
    <cacheHierarchy uniqueName="[AAPL_data].[Volatility]" caption="Volatility" attribute="1" defaultMemberUniqueName="[AAPL_data].[Volatility].[All]" allUniqueName="[AAPL_data].[Volatility].[All]" dimensionUniqueName="[AAPL_data]" displayFolder="" count="2" memberValueDatatype="5" unbalanced="0"/>
    <cacheHierarchy uniqueName="[AAPL_data].[Volatility %]" caption="Volatility %" attribute="1" defaultMemberUniqueName="[AAPL_data].[Volatility %].[All]" allUniqueName="[AAPL_data].[Volatility %].[All]" dimensionUniqueName="[AAPL_data]" displayFolder="" count="2" memberValueDatatype="5" unbalanced="0"/>
    <cacheHierarchy uniqueName="[AAPL_data].[volume]" caption="volume" attribute="1" defaultMemberUniqueName="[AAPL_data].[volume].[All]" allUniqueName="[AAPL_data].[volume].[All]" dimensionUniqueName="[AAPL_data]" displayFolder="" count="2" memberValueDatatype="20" unbalanced="0"/>
    <cacheHierarchy uniqueName="[AMZN_data].[close]" caption="close" attribute="1" time="1" defaultMemberUniqueName="[AMZN_data].[close].[All]" allUniqueName="[AMZN_data].[close].[All]" dimensionUniqueName="[AMZN_data]" displayFolder="" count="2" memberValueDatatype="5" unbalanced="0"/>
    <cacheHierarchy uniqueName="[AMZN_data].[date]" caption="date" attribute="1" time="1" keyAttribute="1" defaultMemberUniqueName="[AMZN_data].[date].[All]" allUniqueName="[AMZN_data].[date].[All]" dimensionUniqueName="[AMZN_data]" displayFolder="" count="2" memberValueDatatype="7" unbalanced="0"/>
    <cacheHierarchy uniqueName="[AMZN_data].[high]" caption="high" attribute="1" time="1" defaultMemberUniqueName="[AMZN_data].[high].[All]" allUniqueName="[AMZN_data].[high].[All]" dimensionUniqueName="[AMZN_data]" displayFolder="" count="2" memberValueDatatype="5" unbalanced="0"/>
    <cacheHierarchy uniqueName="[AMZN_data].[low]" caption="low" attribute="1" time="1" defaultMemberUniqueName="[AMZN_data].[low].[All]" allUniqueName="[AMZN_data].[low].[All]" dimensionUniqueName="[AMZN_data]" displayFolder="" count="2" memberValueDatatype="5" unbalanced="0"/>
    <cacheHierarchy uniqueName="[AMZN_data].[Name]" caption="Name" attribute="1" time="1" defaultMemberUniqueName="[AMZN_data].[Name].[All]" allUniqueName="[AMZN_data].[Name].[All]" dimensionUniqueName="[AMZN_data]" displayFolder="" count="2" memberValueDatatype="130" unbalanced="0"/>
    <cacheHierarchy uniqueName="[AMZN_data].[open]" caption="open" attribute="1" time="1" defaultMemberUniqueName="[AMZN_data].[open].[All]" allUniqueName="[AMZN_data].[open].[All]" dimensionUniqueName="[AMZN_data]" displayFolder="" count="2" memberValueDatatype="5" unbalanced="0"/>
    <cacheHierarchy uniqueName="[AMZN_data].[Volatility]" caption="Volatility" attribute="1" time="1" defaultMemberUniqueName="[AMZN_data].[Volatility].[All]" allUniqueName="[AMZN_data].[Volatility].[All]" dimensionUniqueName="[AMZN_data]" displayFolder="" count="2" memberValueDatatype="5" unbalanced="0"/>
    <cacheHierarchy uniqueName="[AMZN_data].[Volatility %]" caption="Volatility %" attribute="1" time="1" defaultMemberUniqueName="[AMZN_data].[Volatility %].[All]" allUniqueName="[AMZN_data].[Volatility %].[All]" dimensionUniqueName="[AMZN_data]" displayFolder="" count="2" memberValueDatatype="5" unbalanced="0"/>
    <cacheHierarchy uniqueName="[AMZN_data].[volume]" caption="volume" attribute="1" time="1" defaultMemberUniqueName="[AMZN_data].[volume].[All]" allUniqueName="[AMZN_data].[volume].[All]" dimensionUniqueName="[AMZN_data]" displayFolder="" count="2" memberValueDatatype="20" unbalanced="0"/>
    <cacheHierarchy uniqueName="[AMZN_data  2].[close]" caption="close" attribute="1" defaultMemberUniqueName="[AMZN_data  2].[close].[All]" allUniqueName="[AMZN_data  2].[close].[All]" dimensionUniqueName="[AMZN_data  2]" displayFolder="" count="2" memberValueDatatype="5" unbalanced="0"/>
    <cacheHierarchy uniqueName="[AMZN_data  2].[date]" caption="date" attribute="1" time="1" defaultMemberUniqueName="[AMZN_data  2].[date].[All]" allUniqueName="[AMZN_data  2].[date].[All]" dimensionUniqueName="[AMZN_data  2]" displayFolder="" count="2" memberValueDatatype="7" unbalanced="0"/>
    <cacheHierarchy uniqueName="[AMZN_data  2].[date (Month)]" caption="date (Month)" attribute="1" defaultMemberUniqueName="[AMZN_data  2].[date (Month)].[All]" allUniqueName="[AMZN_data  2].[date (Month)].[All]" dimensionUniqueName="[AMZN_data  2]" displayFolder="" count="2" memberValueDatatype="130" unbalanced="0"/>
    <cacheHierarchy uniqueName="[AMZN_data  2].[date (Quarter)]" caption="date (Quarter)" attribute="1" defaultMemberUniqueName="[AMZN_data  2].[date (Quarter)].[All]" allUniqueName="[AMZN_data  2].[date (Quarter)].[All]" dimensionUniqueName="[AMZN_data  2]" displayFolder="" count="2" memberValueDatatype="130" unbalanced="0"/>
    <cacheHierarchy uniqueName="[AMZN_data  2].[date (Year)]" caption="date (Year)" attribute="1" defaultMemberUniqueName="[AMZN_data  2].[date (Year)].[All]" allUniqueName="[AMZN_data  2].[date (Year)].[All]" dimensionUniqueName="[AMZN_data  2]" displayFolder="" count="2" memberValueDatatype="130" unbalanced="0"/>
    <cacheHierarchy uniqueName="[AMZN_data  2].[Day]" caption="Day" attribute="1" defaultMemberUniqueName="[AMZN_data  2].[Day].[All]" allUniqueName="[AMZN_data  2].[Day].[All]" dimensionUniqueName="[AMZN_data  2]" displayFolder="" count="2" memberValueDatatype="20" unbalanced="0"/>
    <cacheHierarchy uniqueName="[AMZN_data  2].[high]" caption="high" attribute="1" defaultMemberUniqueName="[AMZN_data  2].[high].[All]" allUniqueName="[AMZN_data  2].[high].[All]" dimensionUniqueName="[AMZN_data  2]" displayFolder="" count="2" memberValueDatatype="5" unbalanced="0"/>
    <cacheHierarchy uniqueName="[AMZN_data  2].[low]" caption="low" attribute="1" defaultMemberUniqueName="[AMZN_data  2].[low].[All]" allUniqueName="[AMZN_data  2].[low].[All]" dimensionUniqueName="[AMZN_data  2]" displayFolder="" count="2" memberValueDatatype="5" unbalanced="0"/>
    <cacheHierarchy uniqueName="[AMZN_data  2].[Month]" caption="Month" attribute="1" defaultMemberUniqueName="[AMZN_data  2].[Month].[All]" allUniqueName="[AMZN_data  2].[Month].[All]" dimensionUniqueName="[AMZN_data  2]" displayFolder="" count="2" memberValueDatatype="20" unbalanced="0"/>
    <cacheHierarchy uniqueName="[AMZN_data  2].[Name]" caption="Name" attribute="1" defaultMemberUniqueName="[AMZN_data  2].[Name].[All]" allUniqueName="[AMZN_data  2].[Name].[All]" dimensionUniqueName="[AMZN_data  2]" displayFolder="" count="2" memberValueDatatype="130" unbalanced="0"/>
    <cacheHierarchy uniqueName="[AMZN_data  2].[open]" caption="open" attribute="1" defaultMemberUniqueName="[AMZN_data  2].[open].[All]" allUniqueName="[AMZN_data  2].[open].[All]" dimensionUniqueName="[AMZN_data  2]" displayFolder="" count="2" memberValueDatatype="5" unbalanced="0"/>
    <cacheHierarchy uniqueName="[AMZN_data  2].[Quarter]" caption="Quarter" attribute="1" defaultMemberUniqueName="[AMZN_data  2].[Quarter].[All]" allUniqueName="[AMZN_data  2].[Quarter].[All]" dimensionUniqueName="[AMZN_data  2]" displayFolder="" count="2" memberValueDatatype="20" unbalanced="0"/>
    <cacheHierarchy uniqueName="[AMZN_data  2].[volume]" caption="volume" attribute="1" defaultMemberUniqueName="[AMZN_data  2].[volume].[All]" allUniqueName="[AMZN_data  2].[volume].[All]" dimensionUniqueName="[AMZN_data  2]" displayFolder="" count="2" memberValueDatatype="20" unbalanced="0"/>
    <cacheHierarchy uniqueName="[AMZN_data  2].[Year]" caption="Year" attribute="1" defaultMemberUniqueName="[AMZN_data  2].[Year].[All]" allUniqueName="[AMZN_data  2].[Year].[All]" dimensionUniqueName="[AMZN_data  2]" displayFolder="" count="2" memberValueDatatype="20" unbalanced="0"/>
    <cacheHierarchy uniqueName="[GOOG_data].[close]" caption="close" attribute="1" defaultMemberUniqueName="[GOOG_data].[close].[All]" allUniqueName="[GOOG_data].[close].[All]" dimensionUniqueName="[GOOG_data]" displayFolder="" count="2" memberValueDatatype="5" unbalanced="0"/>
    <cacheHierarchy uniqueName="[GOOG_data].[date]" caption="date" attribute="1" time="1" defaultMemberUniqueName="[GOOG_data].[date].[All]" allUniqueName="[GOOG_data].[date].[All]" dimensionUniqueName="[GOOG_data]" displayFolder="" count="2" memberValueDatatype="7" unbalanced="0"/>
    <cacheHierarchy uniqueName="[GOOG_data].[date (Month)]" caption="date (Month)" attribute="1" defaultMemberUniqueName="[GOOG_data].[date (Month)].[All]" allUniqueName="[GOOG_data].[date (Month)].[All]" dimensionUniqueName="[GOOG_data]" displayFolder="" count="2" memberValueDatatype="130" unbalanced="0"/>
    <cacheHierarchy uniqueName="[GOOG_data].[date (Quarter)]" caption="date (Quarter)" attribute="1" defaultMemberUniqueName="[GOOG_data].[date (Quarter)].[All]" allUniqueName="[GOOG_data].[date (Quarter)].[All]" dimensionUniqueName="[GOOG_data]" displayFolder="" count="2" memberValueDatatype="130" unbalanced="0"/>
    <cacheHierarchy uniqueName="[GOOG_data].[date (Year)]" caption="date (Year)" attribute="1" defaultMemberUniqueName="[GOOG_data].[date (Year)].[All]" allUniqueName="[GOOG_data].[date (Year)].[All]" dimensionUniqueName="[GOOG_data]" displayFolder="" count="2" memberValueDatatype="130" unbalanced="0"/>
    <cacheHierarchy uniqueName="[GOOG_data].[high]" caption="high" attribute="1" defaultMemberUniqueName="[GOOG_data].[high].[All]" allUniqueName="[GOOG_data].[high].[All]" dimensionUniqueName="[GOOG_data]" displayFolder="" count="2" memberValueDatatype="5" unbalanced="0"/>
    <cacheHierarchy uniqueName="[GOOG_data].[low]" caption="low" attribute="1" defaultMemberUniqueName="[GOOG_data].[low].[All]" allUniqueName="[GOOG_data].[low].[All]" dimensionUniqueName="[GOOG_data]" displayFolder="" count="2" memberValueDatatype="5" unbalanced="0"/>
    <cacheHierarchy uniqueName="[GOOG_data].[Name]" caption="Name" attribute="1" defaultMemberUniqueName="[GOOG_data].[Name].[All]" allUniqueName="[GOOG_data].[Name].[All]" dimensionUniqueName="[GOOG_data]" displayFolder="" count="2" memberValueDatatype="130" unbalanced="0"/>
    <cacheHierarchy uniqueName="[GOOG_data].[open]" caption="open" attribute="1" defaultMemberUniqueName="[GOOG_data].[open].[All]" allUniqueName="[GOOG_data].[open].[All]" dimensionUniqueName="[GOOG_data]" displayFolder="" count="2" memberValueDatatype="5" unbalanced="0"/>
    <cacheHierarchy uniqueName="[GOOG_data].[Volatility]" caption="Volatility" attribute="1" defaultMemberUniqueName="[GOOG_data].[Volatility].[All]" allUniqueName="[GOOG_data].[Volatility].[All]" dimensionUniqueName="[GOOG_data]" displayFolder="" count="2" memberValueDatatype="5" unbalanced="0"/>
    <cacheHierarchy uniqueName="[GOOG_data].[Volatility %]" caption="Volatility %" attribute="1" defaultMemberUniqueName="[GOOG_data].[Volatility %].[All]" allUniqueName="[GOOG_data].[Volatility %].[All]" dimensionUniqueName="[GOOG_data]" displayFolder="" count="2" memberValueDatatype="5" unbalanced="0"/>
    <cacheHierarchy uniqueName="[GOOG_data].[volume]" caption="volume" attribute="1" defaultMemberUniqueName="[GOOG_data].[volume].[All]" allUniqueName="[GOOG_data].[volume].[All]" dimensionUniqueName="[GOOG_data]" displayFolder="" count="2" memberValueDatatype="20" unbalanced="0"/>
    <cacheHierarchy uniqueName="[MSFT_data].[close]" caption="close" attribute="1" defaultMemberUniqueName="[MSFT_data].[close].[All]" allUniqueName="[MSFT_data].[close].[All]" dimensionUniqueName="[MSFT_data]" displayFolder="" count="2" memberValueDatatype="5" unbalanced="0"/>
    <cacheHierarchy uniqueName="[MSFT_data].[date]" caption="date" attribute="1" time="1" defaultMemberUniqueName="[MSFT_data].[date].[All]" allUniqueName="[MSFT_data].[date].[All]" dimensionUniqueName="[MSFT_data]" displayFolder="" count="2" memberValueDatatype="7" unbalanced="0"/>
    <cacheHierarchy uniqueName="[MSFT_data].[date (Month)]" caption="date (Month)" attribute="1" defaultMemberUniqueName="[MSFT_data].[date (Month)].[All]" allUniqueName="[MSFT_data].[date (Month)].[All]" dimensionUniqueName="[MSFT_data]" displayFolder="" count="2" memberValueDatatype="130" unbalanced="0"/>
    <cacheHierarchy uniqueName="[MSFT_data].[date (Quarter)]" caption="date (Quarter)" attribute="1" defaultMemberUniqueName="[MSFT_data].[date (Quarter)].[All]" allUniqueName="[MSFT_data].[date (Quarter)].[All]" dimensionUniqueName="[MSFT_data]" displayFolder="" count="2" memberValueDatatype="130" unbalanced="0"/>
    <cacheHierarchy uniqueName="[MSFT_data].[date (Year)]" caption="date (Year)" attribute="1" defaultMemberUniqueName="[MSFT_data].[date (Year)].[All]" allUniqueName="[MSFT_data].[date (Year)].[All]" dimensionUniqueName="[MSFT_data]" displayFolder="" count="2" memberValueDatatype="130" unbalanced="0"/>
    <cacheHierarchy uniqueName="[MSFT_data].[high]" caption="high" attribute="1" defaultMemberUniqueName="[MSFT_data].[high].[All]" allUniqueName="[MSFT_data].[high].[All]" dimensionUniqueName="[MSFT_data]" displayFolder="" count="2" memberValueDatatype="5" unbalanced="0"/>
    <cacheHierarchy uniqueName="[MSFT_data].[low]" caption="low" attribute="1" defaultMemberUniqueName="[MSFT_data].[low].[All]" allUniqueName="[MSFT_data].[low].[All]" dimensionUniqueName="[MSFT_data]" displayFolder="" count="2" memberValueDatatype="5" unbalanced="0"/>
    <cacheHierarchy uniqueName="[MSFT_data].[Name]" caption="Name" attribute="1" defaultMemberUniqueName="[MSFT_data].[Name].[All]" allUniqueName="[MSFT_data].[Name].[All]" dimensionUniqueName="[MSFT_data]" displayFolder="" count="2" memberValueDatatype="130" unbalanced="0"/>
    <cacheHierarchy uniqueName="[MSFT_data].[open]" caption="open" attribute="1" defaultMemberUniqueName="[MSFT_data].[open].[All]" allUniqueName="[MSFT_data].[open].[All]" dimensionUniqueName="[MSFT_data]" displayFolder="" count="2" memberValueDatatype="5" unbalanced="0"/>
    <cacheHierarchy uniqueName="[MSFT_data].[Volatility]" caption="Volatility" attribute="1" defaultMemberUniqueName="[MSFT_data].[Volatility].[All]" allUniqueName="[MSFT_data].[Volatility].[All]" dimensionUniqueName="[MSFT_data]" displayFolder="" count="2" memberValueDatatype="5" unbalanced="0"/>
    <cacheHierarchy uniqueName="[MSFT_data].[Volatillity %]" caption="Volatillity %" attribute="1" defaultMemberUniqueName="[MSFT_data].[Volatillity %].[All]" allUniqueName="[MSFT_data].[Volatillity %].[All]" dimensionUniqueName="[MSFT_data]" displayFolder="" count="2" memberValueDatatype="5" unbalanced="0"/>
    <cacheHierarchy uniqueName="[MSFT_data].[volume]" caption="volume" attribute="1" defaultMemberUniqueName="[MSFT_data].[volume].[All]" allUniqueName="[MSFT_data].[volume].[All]" dimensionUniqueName="[MSFT_data]" displayFolder="" count="2" memberValueDatatype="20" unbalanced="0"/>
    <cacheHierarchy uniqueName="[Query1].[Column1]" caption="Column1" attribute="1" time="1" defaultMemberUniqueName="[Query1].[Column1].[All]" allUniqueName="[Query1].[Column1].[All]" dimensionUniqueName="[Query1]" displayFolder="" count="2" memberValueDatatype="7" unbalanced="0"/>
    <cacheHierarchy uniqueName="[Query1].[Year]" caption="Year" attribute="1" defaultMemberUniqueName="[Query1].[Year].[All]" allUniqueName="[Query1].[Year].[All]" dimensionUniqueName="[Query1]" displayFolder="" count="2" memberValueDatatype="20" unbalanced="0"/>
    <cacheHierarchy uniqueName="[AAPL_data].[date (Month Index)]" caption="date (Month Index)" attribute="1" defaultMemberUniqueName="[AAPL_data].[date (Month Index)].[All]" allUniqueName="[AAPL_data].[date (Month Index)].[All]" dimensionUniqueName="[AAPL_data]" displayFolder="" count="2" memberValueDatatype="20" unbalanced="0" hidden="1"/>
    <cacheHierarchy uniqueName="[AMZN_data  2].[date (Month Index)]" caption="date (Month Index)" attribute="1" defaultMemberUniqueName="[AMZN_data  2].[date (Month Index)].[All]" allUniqueName="[AMZN_data  2].[date (Month Index)].[All]" dimensionUniqueName="[AMZN_data  2]" displayFolder="" count="2" memberValueDatatype="20" unbalanced="0" hidden="1"/>
    <cacheHierarchy uniqueName="[GOOG_data].[date (Month Index)]" caption="date (Month Index)" attribute="1" defaultMemberUniqueName="[GOOG_data].[date (Month Index)].[All]" allUniqueName="[GOOG_data].[date (Month Index)].[All]" dimensionUniqueName="[GOOG_data]" displayFolder="" count="2" memberValueDatatype="20" unbalanced="0" hidden="1"/>
    <cacheHierarchy uniqueName="[MSFT_data].[date (Month Index)]" caption="date (Month Index)" attribute="1" defaultMemberUniqueName="[MSFT_data].[date (Month Index)].[All]" allUniqueName="[MSFT_data].[date (Month Index)].[All]" dimensionUniqueName="[MSFT_data]" displayFolder="" count="2"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oneField="1" hidden="1">
      <fieldsUsage count="1">
        <fieldUsage x="2"/>
      </fieldsUsage>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oneField="1" hidden="1">
      <fieldsUsage count="1">
        <fieldUsage x="3"/>
      </fieldsUsage>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50038553241" backgroundQuery="1" createdVersion="6" refreshedVersion="6" minRefreshableVersion="3" recordCount="0" supportSubquery="1" supportAdvancedDrill="1" xr:uid="{9CD911D4-1DA5-4E3C-9A0D-2043870DCBC0}">
  <cacheSource type="external" connectionId="7"/>
  <cacheFields count="2">
    <cacheField name="[Measures].[Sum of close 4]" caption="Sum of close 4" numFmtId="0" hierarchy="120" level="32767"/>
    <cacheField name="[AMZN_data].[date].[date]" caption="date" numFmtId="0" hierarchy="13" level="1">
      <sharedItems containsSemiMixedTypes="0" containsNonDate="0" containsDate="1" containsString="0" minDate="2013-02-08T00:00:00" maxDate="2018-02-08T00:00:00" count="1259">
        <d v="2013-02-08T00:00:00"/>
        <d v="2013-02-11T00:00:00"/>
        <d v="2013-02-12T00:00:00"/>
        <d v="2013-02-13T00:00:00"/>
        <d v="2013-02-14T00:00:00"/>
        <d v="2013-02-15T00:00:00"/>
        <d v="2013-02-19T00:00:00"/>
        <d v="2013-02-20T00:00:00"/>
        <d v="2013-02-21T00:00:00"/>
        <d v="2013-02-22T00:00:00"/>
        <d v="2013-02-25T00:00:00"/>
        <d v="2013-02-26T00:00:00"/>
        <d v="2013-02-27T00:00:00"/>
        <d v="2013-02-28T00:00:00"/>
        <d v="2013-03-01T00:00:00"/>
        <d v="2013-03-04T00:00:00"/>
        <d v="2013-03-05T00:00:00"/>
        <d v="2013-03-06T00:00:00"/>
        <d v="2013-03-07T00:00:00"/>
        <d v="2013-03-08T00:00:00"/>
        <d v="2013-03-11T00:00:00"/>
        <d v="2013-03-12T00:00:00"/>
        <d v="2013-03-13T00:00:00"/>
        <d v="2013-03-14T00:00:00"/>
        <d v="2013-03-15T00:00:00"/>
        <d v="2013-03-18T00:00:00"/>
        <d v="2013-03-19T00:00:00"/>
        <d v="2013-03-20T00:00:00"/>
        <d v="2013-03-21T00:00:00"/>
        <d v="2013-03-22T00:00:00"/>
        <d v="2013-03-25T00:00:00"/>
        <d v="2013-03-26T00:00:00"/>
        <d v="2013-03-27T00:00:00"/>
        <d v="2013-03-28T00:00:00"/>
        <d v="2013-04-01T00:00:00"/>
        <d v="2013-04-02T00:00:00"/>
        <d v="2013-04-03T00:00:00"/>
        <d v="2013-04-04T00:00:00"/>
        <d v="2013-04-05T00:00:00"/>
        <d v="2013-04-08T00:00:00"/>
        <d v="2013-04-09T00:00:00"/>
        <d v="2013-04-10T00:00:00"/>
        <d v="2013-04-11T00:00:00"/>
        <d v="2013-04-12T00:00:00"/>
        <d v="2013-04-15T00:00:00"/>
        <d v="2013-04-16T00:00:00"/>
        <d v="2013-04-17T00:00:00"/>
        <d v="2013-04-18T00:00:00"/>
        <d v="2013-04-19T00:00:00"/>
        <d v="2013-04-22T00:00:00"/>
        <d v="2013-04-23T00:00:00"/>
        <d v="2013-04-24T00:00:00"/>
        <d v="2013-04-25T00:00:00"/>
        <d v="2013-04-26T00:00:00"/>
        <d v="2013-04-29T00:00:00"/>
        <d v="2013-04-30T00:00:00"/>
        <d v="2013-05-01T00:00:00"/>
        <d v="2013-05-02T00:00:00"/>
        <d v="2013-05-03T00:00:00"/>
        <d v="2013-05-06T00:00:00"/>
        <d v="2013-05-07T00:00:00"/>
        <d v="2013-05-08T00:00:00"/>
        <d v="2013-05-09T00:00:00"/>
        <d v="2013-05-10T00:00:00"/>
        <d v="2013-05-13T00:00:00"/>
        <d v="2013-05-14T00:00:00"/>
        <d v="2013-05-15T00:00:00"/>
        <d v="2013-05-16T00:00:00"/>
        <d v="2013-05-17T00:00:00"/>
        <d v="2013-05-20T00:00:00"/>
        <d v="2013-05-21T00:00:00"/>
        <d v="2013-05-22T00:00:00"/>
        <d v="2013-05-23T00:00:00"/>
        <d v="2013-05-24T00:00:00"/>
        <d v="2013-05-28T00:00:00"/>
        <d v="2013-05-29T00:00:00"/>
        <d v="2013-05-30T00:00:00"/>
        <d v="2013-05-31T00:00:00"/>
        <d v="2013-06-03T00:00:00"/>
        <d v="2013-06-04T00:00:00"/>
        <d v="2013-06-05T00:00:00"/>
        <d v="2013-06-06T00:00:00"/>
        <d v="2013-06-07T00:00:00"/>
        <d v="2013-06-10T00:00:00"/>
        <d v="2013-06-11T00:00:00"/>
        <d v="2013-06-12T00:00:00"/>
        <d v="2013-06-13T00:00:00"/>
        <d v="2013-06-14T00:00:00"/>
        <d v="2013-06-17T00:00:00"/>
        <d v="2013-06-18T00:00:00"/>
        <d v="2013-06-19T00:00:00"/>
        <d v="2013-06-20T00:00:00"/>
        <d v="2013-06-21T00:00:00"/>
        <d v="2013-06-24T00:00:00"/>
        <d v="2013-06-25T00:00:00"/>
        <d v="2013-06-26T00:00:00"/>
        <d v="2013-06-27T00:00:00"/>
        <d v="2013-06-28T00:00:00"/>
        <d v="2013-07-01T00:00:00"/>
        <d v="2013-07-02T00:00:00"/>
        <d v="2013-07-03T00:00:00"/>
        <d v="2013-07-05T00:00:00"/>
        <d v="2013-07-08T00:00:00"/>
        <d v="2013-07-09T00:00:00"/>
        <d v="2013-07-10T00:00:00"/>
        <d v="2013-07-11T00:00:00"/>
        <d v="2013-07-12T00:00:00"/>
        <d v="2013-07-15T00:00:00"/>
        <d v="2013-07-16T00:00:00"/>
        <d v="2013-07-17T00:00:00"/>
        <d v="2013-07-18T00:00:00"/>
        <d v="2013-07-19T00:00:00"/>
        <d v="2013-07-22T00:00:00"/>
        <d v="2013-07-23T00:00:00"/>
        <d v="2013-07-24T00:00:00"/>
        <d v="2013-07-25T00:00:00"/>
        <d v="2013-07-26T00:00:00"/>
        <d v="2013-07-29T00:00:00"/>
        <d v="2013-07-30T00:00:00"/>
        <d v="2013-07-31T00:00:00"/>
        <d v="2013-08-01T00:00:00"/>
        <d v="2013-08-02T00:00:00"/>
        <d v="2013-08-05T00:00:00"/>
        <d v="2013-08-06T00:00:00"/>
        <d v="2013-08-07T00:00:00"/>
        <d v="2013-08-08T00:00:00"/>
        <d v="2013-08-09T00:00:00"/>
        <d v="2013-08-12T00:00:00"/>
        <d v="2013-08-13T00:00:00"/>
        <d v="2013-08-14T00:00:00"/>
        <d v="2013-08-15T00:00:00"/>
        <d v="2013-08-16T00:00:00"/>
        <d v="2013-08-19T00:00:00"/>
        <d v="2013-08-20T00:00:00"/>
        <d v="2013-08-21T00:00:00"/>
        <d v="2013-08-22T00:00:00"/>
        <d v="2013-08-23T00:00:00"/>
        <d v="2013-08-26T00:00:00"/>
        <d v="2013-08-27T00:00:00"/>
        <d v="2013-08-28T00:00:00"/>
        <d v="2013-08-29T00:00:00"/>
        <d v="2013-08-30T00:00:00"/>
        <d v="2013-09-03T00:00:00"/>
        <d v="2013-09-04T00:00:00"/>
        <d v="2013-09-05T00:00:00"/>
        <d v="2013-09-06T00:00:00"/>
        <d v="2013-09-09T00:00:00"/>
        <d v="2013-09-10T00:00:00"/>
        <d v="2013-09-11T00:00:00"/>
        <d v="2013-09-12T00:00:00"/>
        <d v="2013-09-13T00:00:00"/>
        <d v="2013-09-16T00:00:00"/>
        <d v="2013-09-17T00:00:00"/>
        <d v="2013-09-18T00:00:00"/>
        <d v="2013-09-19T00:00:00"/>
        <d v="2013-09-20T00:00:00"/>
        <d v="2013-09-23T00:00:00"/>
        <d v="2013-09-24T00:00:00"/>
        <d v="2013-09-25T00:00:00"/>
        <d v="2013-09-26T00:00:00"/>
        <d v="2013-09-27T00:00:00"/>
        <d v="2013-09-30T00:00:00"/>
        <d v="2013-10-01T00:00:00"/>
        <d v="2013-10-02T00:00:00"/>
        <d v="2013-10-03T00:00:00"/>
        <d v="2013-10-04T00:00:00"/>
        <d v="2013-10-07T00:00:00"/>
        <d v="2013-10-08T00:00:00"/>
        <d v="2013-10-09T00:00:00"/>
        <d v="2013-10-10T00:00:00"/>
        <d v="2013-10-11T00:00:00"/>
        <d v="2013-10-14T00:00:00"/>
        <d v="2013-10-15T00:00:00"/>
        <d v="2013-10-16T00:00:00"/>
        <d v="2013-10-17T00:00:00"/>
        <d v="2013-10-18T00:00:00"/>
        <d v="2013-10-21T00:00:00"/>
        <d v="2013-10-22T00:00:00"/>
        <d v="2013-10-23T00:00:00"/>
        <d v="2013-10-24T00:00:00"/>
        <d v="2013-10-25T00:00:00"/>
        <d v="2013-10-28T00:00:00"/>
        <d v="2013-10-29T00:00:00"/>
        <d v="2013-10-30T00:00:00"/>
        <d v="2013-10-31T00:00:00"/>
        <d v="2013-11-01T00:00:00"/>
        <d v="2013-11-04T00:00:00"/>
        <d v="2013-11-05T00:00:00"/>
        <d v="2013-11-06T00:00:00"/>
        <d v="2013-11-07T00:00:00"/>
        <d v="2013-11-08T00:00:00"/>
        <d v="2013-11-11T00:00:00"/>
        <d v="2013-11-12T00:00:00"/>
        <d v="2013-11-13T00:00:00"/>
        <d v="2013-11-14T00:00:00"/>
        <d v="2013-11-15T00:00:00"/>
        <d v="2013-11-18T00:00:00"/>
        <d v="2013-11-19T00:00:00"/>
        <d v="2013-11-20T00:00:00"/>
        <d v="2013-11-21T00:00:00"/>
        <d v="2013-11-22T00:00:00"/>
        <d v="2013-11-25T00:00:00"/>
        <d v="2013-11-26T00:00:00"/>
        <d v="2013-11-27T00:00:00"/>
        <d v="2013-11-29T00:00:00"/>
        <d v="2013-12-02T00:00:00"/>
        <d v="2013-12-03T00:00:00"/>
        <d v="2013-12-04T00:00:00"/>
        <d v="2013-12-05T00:00:00"/>
        <d v="2013-12-06T00:00:00"/>
        <d v="2013-12-09T00:00:00"/>
        <d v="2013-12-10T00:00:00"/>
        <d v="2013-12-11T00:00:00"/>
        <d v="2013-12-12T00:00:00"/>
        <d v="2013-12-13T00:00:00"/>
        <d v="2013-12-16T00:00:00"/>
        <d v="2013-12-17T00:00:00"/>
        <d v="2013-12-18T00:00:00"/>
        <d v="2013-12-19T00:00:00"/>
        <d v="2013-12-20T00:00:00"/>
        <d v="2013-12-23T00:00:00"/>
        <d v="2013-12-24T00:00:00"/>
        <d v="2013-12-26T00:00:00"/>
        <d v="2013-12-27T00:00:00"/>
        <d v="2013-12-30T00:00:00"/>
        <d v="2013-12-31T00:00:00"/>
        <d v="2014-01-02T00:00:00"/>
        <d v="2014-01-03T00:00:00"/>
        <d v="2014-01-06T00:00:00"/>
        <d v="2014-01-07T00:00:00"/>
        <d v="2014-01-08T00:00:00"/>
        <d v="2014-01-09T00:00:00"/>
        <d v="2014-01-10T00:00:00"/>
        <d v="2014-01-13T00:00:00"/>
        <d v="2014-01-14T00:00:00"/>
        <d v="2014-01-15T00:00:00"/>
        <d v="2014-01-16T00:00:00"/>
        <d v="2014-01-17T00:00:00"/>
        <d v="2014-01-21T00:00:00"/>
        <d v="2014-01-22T00:00:00"/>
        <d v="2014-01-23T00:00:00"/>
        <d v="2014-01-24T00:00:00"/>
        <d v="2014-01-27T00:00:00"/>
        <d v="2014-01-28T00:00:00"/>
        <d v="2014-01-29T00:00:00"/>
        <d v="2014-01-30T00:00:00"/>
        <d v="2014-01-31T00:00:00"/>
        <d v="2014-02-03T00:00:00"/>
        <d v="2014-02-04T00:00:00"/>
        <d v="2014-02-05T00:00:00"/>
        <d v="2014-02-06T00:00:00"/>
        <d v="2014-02-07T00:00:00"/>
        <d v="2014-02-10T00:00:00"/>
        <d v="2014-02-11T00:00:00"/>
        <d v="2014-02-12T00:00:00"/>
        <d v="2014-02-13T00:00:00"/>
        <d v="2014-02-14T00:00:00"/>
        <d v="2014-02-18T00:00:00"/>
        <d v="2014-02-19T00:00:00"/>
        <d v="2014-02-20T00:00:00"/>
        <d v="2014-02-21T00:00:00"/>
        <d v="2014-02-24T00:00:00"/>
        <d v="2014-02-25T00:00:00"/>
        <d v="2014-02-26T00:00:00"/>
        <d v="2014-02-27T00:00:00"/>
        <d v="2014-02-28T00:00:00"/>
        <d v="2014-03-03T00:00:00"/>
        <d v="2014-03-04T00:00:00"/>
        <d v="2014-03-05T00:00:00"/>
        <d v="2014-03-06T00:00:00"/>
        <d v="2014-03-07T00:00:00"/>
        <d v="2014-03-10T00:00:00"/>
        <d v="2014-03-11T00:00:00"/>
        <d v="2014-03-12T00:00:00"/>
        <d v="2014-03-13T00:00:00"/>
        <d v="2014-03-14T00:00:00"/>
        <d v="2014-03-17T00:00:00"/>
        <d v="2014-03-18T00:00:00"/>
        <d v="2014-03-19T00:00:00"/>
        <d v="2014-03-20T00:00:00"/>
        <d v="2014-03-21T00:00:00"/>
        <d v="2014-03-24T00:00:00"/>
        <d v="2014-03-25T00:00:00"/>
        <d v="2014-03-26T00:00:00"/>
        <d v="2014-03-27T00:00:00"/>
        <d v="2014-03-28T00:00:00"/>
        <d v="2014-03-31T00:00:00"/>
        <d v="2014-04-01T00:00:00"/>
        <d v="2014-04-02T00:00:00"/>
        <d v="2014-04-03T00:00:00"/>
        <d v="2014-04-04T00:00:00"/>
        <d v="2014-04-07T00:00:00"/>
        <d v="2014-04-08T00:00:00"/>
        <d v="2014-04-09T00:00:00"/>
        <d v="2014-04-10T00:00:00"/>
        <d v="2014-04-11T00:00:00"/>
        <d v="2014-04-14T00:00:00"/>
        <d v="2014-04-15T00:00:00"/>
        <d v="2014-04-16T00:00:00"/>
        <d v="2014-04-17T00:00:00"/>
        <d v="2014-04-21T00:00:00"/>
        <d v="2014-04-22T00:00:00"/>
        <d v="2014-04-23T00:00:00"/>
        <d v="2014-04-24T00:00:00"/>
        <d v="2014-04-25T00:00:00"/>
        <d v="2014-04-28T00:00:00"/>
        <d v="2014-04-29T00:00:00"/>
        <d v="2014-04-30T00:00:00"/>
        <d v="2014-05-01T00:00:00"/>
        <d v="2014-05-02T00:00:00"/>
        <d v="2014-05-05T00:00:00"/>
        <d v="2014-05-06T00:00:00"/>
        <d v="2014-05-07T00:00:00"/>
        <d v="2014-05-08T00:00:00"/>
        <d v="2014-05-09T00:00:00"/>
        <d v="2014-05-12T00:00:00"/>
        <d v="2014-05-13T00:00:00"/>
        <d v="2014-05-14T00:00:00"/>
        <d v="2014-05-15T00:00:00"/>
        <d v="2014-05-16T00:00:00"/>
        <d v="2014-05-19T00:00:00"/>
        <d v="2014-05-20T00:00:00"/>
        <d v="2014-05-21T00:00:00"/>
        <d v="2014-05-22T00:00:00"/>
        <d v="2014-05-23T00:00:00"/>
        <d v="2014-05-27T00:00:00"/>
        <d v="2014-05-28T00:00:00"/>
        <d v="2014-05-29T00:00:00"/>
        <d v="2014-05-30T00:00:00"/>
        <d v="2014-06-02T00:00:00"/>
        <d v="2014-06-03T00:00:00"/>
        <d v="2014-06-04T00:00:00"/>
        <d v="2014-06-05T00:00:00"/>
        <d v="2014-06-06T00:00:00"/>
        <d v="2014-06-09T00:00:00"/>
        <d v="2014-06-10T00:00:00"/>
        <d v="2014-06-11T00:00:00"/>
        <d v="2014-06-12T00:00:00"/>
        <d v="2014-06-13T00:00:00"/>
        <d v="2014-06-16T00:00:00"/>
        <d v="2014-06-17T00:00:00"/>
        <d v="2014-06-18T00:00:00"/>
        <d v="2014-06-19T00:00:00"/>
        <d v="2014-06-20T00:00:00"/>
        <d v="2014-06-23T00:00:00"/>
        <d v="2014-06-24T00:00:00"/>
        <d v="2014-06-25T00:00:00"/>
        <d v="2014-06-26T00:00:00"/>
        <d v="2014-06-27T00:00:00"/>
        <d v="2014-06-30T00:00:00"/>
        <d v="2014-07-01T00:00:00"/>
        <d v="2014-07-02T00:00:00"/>
        <d v="2014-07-03T00:00:00"/>
        <d v="2014-07-07T00:00:00"/>
        <d v="2014-07-08T00:00:00"/>
        <d v="2014-07-09T00:00:00"/>
        <d v="2014-07-10T00:00:00"/>
        <d v="2014-07-11T00:00:00"/>
        <d v="2014-07-14T00:00:00"/>
        <d v="2014-07-15T00:00:00"/>
        <d v="2014-07-16T00:00:00"/>
        <d v="2014-07-17T00:00:00"/>
        <d v="2014-07-18T00:00:00"/>
        <d v="2014-07-21T00:00:00"/>
        <d v="2014-07-22T00:00:00"/>
        <d v="2014-07-23T00:00:00"/>
        <d v="2014-07-24T00:00:00"/>
        <d v="2014-07-25T00:00:00"/>
        <d v="2014-07-28T00:00:00"/>
        <d v="2014-07-29T00:00:00"/>
        <d v="2014-07-30T00:00:00"/>
        <d v="2014-07-31T00:00:00"/>
        <d v="2014-08-01T00:00:00"/>
        <d v="2014-08-04T00:00:00"/>
        <d v="2014-08-05T00:00:00"/>
        <d v="2014-08-06T00:00:00"/>
        <d v="2014-08-07T00:00:00"/>
        <d v="2014-08-08T00:00:00"/>
        <d v="2014-08-11T00:00:00"/>
        <d v="2014-08-12T00:00:00"/>
        <d v="2014-08-13T00:00:00"/>
        <d v="2014-08-14T00:00:00"/>
        <d v="2014-08-15T00:00:00"/>
        <d v="2014-08-18T00:00:00"/>
        <d v="2014-08-19T00:00:00"/>
        <d v="2014-08-20T00:00:00"/>
        <d v="2014-08-21T00:00:00"/>
        <d v="2014-08-22T00:00:00"/>
        <d v="2014-08-25T00:00:00"/>
        <d v="2014-08-26T00:00:00"/>
        <d v="2014-08-27T00:00:00"/>
        <d v="2014-08-28T00:00:00"/>
        <d v="2014-08-29T00:00:00"/>
        <d v="2014-09-02T00:00:00"/>
        <d v="2014-09-03T00:00:00"/>
        <d v="2014-09-04T00:00:00"/>
        <d v="2014-09-05T00:00:00"/>
        <d v="2014-09-08T00:00:00"/>
        <d v="2014-09-09T00:00:00"/>
        <d v="2014-09-10T00:00:00"/>
        <d v="2014-09-11T00:00:00"/>
        <d v="2014-09-12T00:00:00"/>
        <d v="2014-09-15T00:00:00"/>
        <d v="2014-09-16T00:00:00"/>
        <d v="2014-09-17T00:00:00"/>
        <d v="2014-09-18T00:00:00"/>
        <d v="2014-09-19T00:00:00"/>
        <d v="2014-09-22T00:00:00"/>
        <d v="2014-09-23T00:00:00"/>
        <d v="2014-09-24T00:00:00"/>
        <d v="2014-09-25T00:00:00"/>
        <d v="2014-09-26T00:00:00"/>
        <d v="2014-09-29T00:00:00"/>
        <d v="2014-09-30T00:00:00"/>
        <d v="2014-10-01T00:00:00"/>
        <d v="2014-10-02T00:00:00"/>
        <d v="2014-10-03T00:00:00"/>
        <d v="2014-10-06T00:00:00"/>
        <d v="2014-10-07T00:00:00"/>
        <d v="2014-10-08T00:00:00"/>
        <d v="2014-10-09T00:00:00"/>
        <d v="2014-10-10T00:00:00"/>
        <d v="2014-10-13T00:00:00"/>
        <d v="2014-10-14T00:00:00"/>
        <d v="2014-10-15T00:00:00"/>
        <d v="2014-10-16T00:00:00"/>
        <d v="2014-10-17T00:00:00"/>
        <d v="2014-10-20T00:00:00"/>
        <d v="2014-10-21T00:00:00"/>
        <d v="2014-10-22T00:00:00"/>
        <d v="2014-10-23T00:00:00"/>
        <d v="2014-10-24T00:00:00"/>
        <d v="2014-10-27T00:00:00"/>
        <d v="2014-10-28T00:00:00"/>
        <d v="2014-10-29T00:00:00"/>
        <d v="2014-10-30T00:00:00"/>
        <d v="2014-10-31T00:00:00"/>
        <d v="2014-11-03T00:00:00"/>
        <d v="2014-11-04T00:00:00"/>
        <d v="2014-11-05T00:00:00"/>
        <d v="2014-11-06T00:00:00"/>
        <d v="2014-11-07T00:00:00"/>
        <d v="2014-11-10T00:00:00"/>
        <d v="2014-11-11T00:00:00"/>
        <d v="2014-11-12T00:00:00"/>
        <d v="2014-11-13T00:00:00"/>
        <d v="2014-11-14T00:00:00"/>
        <d v="2014-11-17T00:00:00"/>
        <d v="2014-11-18T00:00:00"/>
        <d v="2014-11-19T00:00:00"/>
        <d v="2014-11-20T00:00:00"/>
        <d v="2014-11-21T00:00:00"/>
        <d v="2014-11-24T00:00:00"/>
        <d v="2014-11-25T00:00:00"/>
        <d v="2014-11-26T00:00:00"/>
        <d v="2014-11-28T00:00:00"/>
        <d v="2014-12-01T00:00:00"/>
        <d v="2014-12-02T00:00:00"/>
        <d v="2014-12-03T00:00:00"/>
        <d v="2014-12-04T00:00:00"/>
        <d v="2014-12-05T00:00:00"/>
        <d v="2014-12-08T00:00:00"/>
        <d v="2014-12-09T00:00:00"/>
        <d v="2014-12-10T00:00:00"/>
        <d v="2014-12-11T00:00:00"/>
        <d v="2014-12-12T00:00:00"/>
        <d v="2014-12-15T00:00:00"/>
        <d v="2014-12-16T00:00:00"/>
        <d v="2014-12-17T00:00:00"/>
        <d v="2014-12-18T00:00:00"/>
        <d v="2014-12-19T00:00:00"/>
        <d v="2014-12-22T00:00:00"/>
        <d v="2014-12-23T00:00:00"/>
        <d v="2014-12-24T00:00:00"/>
        <d v="2014-12-26T00:00:00"/>
        <d v="2014-12-29T00:00:00"/>
        <d v="2014-12-30T00:00:00"/>
        <d v="2014-12-31T00:00:00"/>
        <d v="2015-01-02T00:00:00"/>
        <d v="2015-01-05T00:00:00"/>
        <d v="2015-01-06T00:00:00"/>
        <d v="2015-01-07T00:00:00"/>
        <d v="2015-01-08T00:00:00"/>
        <d v="2015-01-09T00:00:00"/>
        <d v="2015-01-12T00:00:00"/>
        <d v="2015-01-13T00:00:00"/>
        <d v="2015-01-14T00:00:00"/>
        <d v="2015-01-15T00:00:00"/>
        <d v="2015-01-16T00:00:00"/>
        <d v="2015-01-20T00:00:00"/>
        <d v="2015-01-21T00:00:00"/>
        <d v="2015-01-22T00:00:00"/>
        <d v="2015-01-23T00:00:00"/>
        <d v="2015-01-26T00:00:00"/>
        <d v="2015-01-27T00:00:00"/>
        <d v="2015-01-28T00:00:00"/>
        <d v="2015-01-29T00:00:00"/>
        <d v="2015-01-30T00:00:00"/>
        <d v="2015-02-02T00:00:00"/>
        <d v="2015-02-03T00:00:00"/>
        <d v="2015-02-04T00:00:00"/>
        <d v="2015-02-05T00:00:00"/>
        <d v="2015-02-06T00:00:00"/>
        <d v="2015-02-09T00:00:00"/>
        <d v="2015-02-10T00:00:00"/>
        <d v="2015-02-11T00:00:00"/>
        <d v="2015-02-12T00:00:00"/>
        <d v="2015-02-13T00:00:00"/>
        <d v="2015-02-17T00:00:00"/>
        <d v="2015-02-18T00:00:00"/>
        <d v="2015-02-19T00:00:00"/>
        <d v="2015-02-20T00:00:00"/>
        <d v="2015-02-23T00:00:00"/>
        <d v="2015-02-24T00:00:00"/>
        <d v="2015-02-25T00:00:00"/>
        <d v="2015-02-26T00:00:00"/>
        <d v="2015-02-27T00:00:00"/>
        <d v="2015-03-02T00:00:00"/>
        <d v="2015-03-03T00:00:00"/>
        <d v="2015-03-04T00:00:00"/>
        <d v="2015-03-05T00:00:00"/>
        <d v="2015-03-06T00:00:00"/>
        <d v="2015-03-09T00:00:00"/>
        <d v="2015-03-10T00:00:00"/>
        <d v="2015-03-11T00:00:00"/>
        <d v="2015-03-12T00:00:00"/>
        <d v="2015-03-13T00:00:00"/>
        <d v="2015-03-16T00:00:00"/>
        <d v="2015-03-17T00:00:00"/>
        <d v="2015-03-18T00:00:00"/>
        <d v="2015-03-19T00:00:00"/>
        <d v="2015-03-20T00:00:00"/>
        <d v="2015-03-23T00:00:00"/>
        <d v="2015-03-24T00:00:00"/>
        <d v="2015-03-25T00:00:00"/>
        <d v="2015-03-26T00:00:00"/>
        <d v="2015-03-27T00:00:00"/>
        <d v="2015-03-30T00:00:00"/>
        <d v="2015-03-31T00:00:00"/>
        <d v="2015-04-01T00:00:00"/>
        <d v="2015-04-02T00:00:00"/>
        <d v="2015-04-06T00:00:00"/>
        <d v="2015-04-07T00:00:00"/>
        <d v="2015-04-08T00:00:00"/>
        <d v="2015-04-09T00:00:00"/>
        <d v="2015-04-10T00:00:00"/>
        <d v="2015-04-13T00:00:00"/>
        <d v="2015-04-14T00:00:00"/>
        <d v="2015-04-15T00:00:00"/>
        <d v="2015-04-16T00:00:00"/>
        <d v="2015-04-17T00:00:00"/>
        <d v="2015-04-20T00:00:00"/>
        <d v="2015-04-21T00:00:00"/>
        <d v="2015-04-22T00:00:00"/>
        <d v="2015-04-23T00:00:00"/>
        <d v="2015-04-24T00:00:00"/>
        <d v="2015-04-27T00:00:00"/>
        <d v="2015-04-28T00:00:00"/>
        <d v="2015-04-29T00:00:00"/>
        <d v="2015-04-30T00:00:00"/>
        <d v="2015-05-01T00:00:00"/>
        <d v="2015-05-04T00:00:00"/>
        <d v="2015-05-05T00:00:00"/>
        <d v="2015-05-06T00:00:00"/>
        <d v="2015-05-07T00:00:00"/>
        <d v="2015-05-08T00:00:00"/>
        <d v="2015-05-11T00:00:00"/>
        <d v="2015-05-12T00:00:00"/>
        <d v="2015-05-13T00:00:00"/>
        <d v="2015-05-14T00:00:00"/>
        <d v="2015-05-15T00:00:00"/>
        <d v="2015-05-18T00:00:00"/>
        <d v="2015-05-19T00:00:00"/>
        <d v="2015-05-20T00:00:00"/>
        <d v="2015-05-21T00:00:00"/>
        <d v="2015-05-22T00:00:00"/>
        <d v="2015-05-26T00:00:00"/>
        <d v="2015-05-27T00:00:00"/>
        <d v="2015-05-28T00:00:00"/>
        <d v="2015-05-29T00:00:00"/>
        <d v="2015-06-01T00:00:00"/>
        <d v="2015-06-02T00:00:00"/>
        <d v="2015-06-03T00:00:00"/>
        <d v="2015-06-04T00:00:00"/>
        <d v="2015-06-05T00:00:00"/>
        <d v="2015-06-08T00:00:00"/>
        <d v="2015-06-09T00:00:00"/>
        <d v="2015-06-10T00:00:00"/>
        <d v="2015-06-11T00:00:00"/>
        <d v="2015-06-12T00:00:00"/>
        <d v="2015-06-15T00:00:00"/>
        <d v="2015-06-16T00:00:00"/>
        <d v="2015-06-17T00:00:00"/>
        <d v="2015-06-18T00:00:00"/>
        <d v="2015-06-19T00:00:00"/>
        <d v="2015-06-22T00:00:00"/>
        <d v="2015-06-23T00:00:00"/>
        <d v="2015-06-24T00:00:00"/>
        <d v="2015-06-25T00:00:00"/>
        <d v="2015-06-26T00:00:00"/>
        <d v="2015-06-29T00:00:00"/>
        <d v="2015-06-30T00:00:00"/>
        <d v="2015-07-01T00:00:00"/>
        <d v="2015-07-02T00:00:00"/>
        <d v="2015-07-06T00:00:00"/>
        <d v="2015-07-07T00:00:00"/>
        <d v="2015-07-08T00:00:00"/>
        <d v="2015-07-09T00:00:00"/>
        <d v="2015-07-10T00:00:00"/>
        <d v="2015-07-13T00:00:00"/>
        <d v="2015-07-14T00:00:00"/>
        <d v="2015-07-15T00:00:00"/>
        <d v="2015-07-16T00:00:00"/>
        <d v="2015-07-17T00:00:00"/>
        <d v="2015-07-20T00:00:00"/>
        <d v="2015-07-21T00:00:00"/>
        <d v="2015-07-22T00:00:00"/>
        <d v="2015-07-23T00:00:00"/>
        <d v="2015-07-24T00:00:00"/>
        <d v="2015-07-27T00:00:00"/>
        <d v="2015-07-28T00:00:00"/>
        <d v="2015-07-29T00:00:00"/>
        <d v="2015-07-30T00:00:00"/>
        <d v="2015-07-31T00:00:00"/>
        <d v="2015-08-03T00:00:00"/>
        <d v="2015-08-04T00:00:00"/>
        <d v="2015-08-05T00:00:00"/>
        <d v="2015-08-06T00:00:00"/>
        <d v="2015-08-07T00:00:00"/>
        <d v="2015-08-10T00:00:00"/>
        <d v="2015-08-11T00:00:00"/>
        <d v="2015-08-12T00:00:00"/>
        <d v="2015-08-13T00:00:00"/>
        <d v="2015-08-14T00:00:00"/>
        <d v="2015-08-17T00:00:00"/>
        <d v="2015-08-18T00:00:00"/>
        <d v="2015-08-19T00:00:00"/>
        <d v="2015-08-20T00:00:00"/>
        <d v="2015-08-21T00:00:00"/>
        <d v="2015-08-24T00:00:00"/>
        <d v="2015-08-25T00:00:00"/>
        <d v="2015-08-26T00:00:00"/>
        <d v="2015-08-27T00:00:00"/>
        <d v="2015-08-28T00:00:00"/>
        <d v="2015-08-31T00:00:00"/>
        <d v="2015-09-01T00:00:00"/>
        <d v="2015-09-02T00:00:00"/>
        <d v="2015-09-03T00:00:00"/>
        <d v="2015-09-04T00:00:00"/>
        <d v="2015-09-08T00:00:00"/>
        <d v="2015-09-09T00:00:00"/>
        <d v="2015-09-10T00:00:00"/>
        <d v="2015-09-11T00:00:00"/>
        <d v="2015-09-14T00:00:00"/>
        <d v="2015-09-15T00:00:00"/>
        <d v="2015-09-16T00:00:00"/>
        <d v="2015-09-17T00:00:00"/>
        <d v="2015-09-18T00:00:00"/>
        <d v="2015-09-21T00:00:00"/>
        <d v="2015-09-22T00:00:00"/>
        <d v="2015-09-23T00:00:00"/>
        <d v="2015-09-24T00:00:00"/>
        <d v="2015-09-25T00:00:00"/>
        <d v="2015-09-28T00:00:00"/>
        <d v="2015-09-29T00:00:00"/>
        <d v="2015-09-30T00:00:00"/>
        <d v="2015-10-01T00:00:00"/>
        <d v="2015-10-02T00:00:00"/>
        <d v="2015-10-05T00:00:00"/>
        <d v="2015-10-06T00:00:00"/>
        <d v="2015-10-07T00:00:00"/>
        <d v="2015-10-08T00:00:00"/>
        <d v="2015-10-09T00:00:00"/>
        <d v="2015-10-12T00:00:00"/>
        <d v="2015-10-13T00:00:00"/>
        <d v="2015-10-14T00:00:00"/>
        <d v="2015-10-15T00:00:00"/>
        <d v="2015-10-16T00:00:00"/>
        <d v="2015-10-19T00:00:00"/>
        <d v="2015-10-20T00:00:00"/>
        <d v="2015-10-21T00:00:00"/>
        <d v="2015-10-22T00:00:00"/>
        <d v="2015-10-23T00:00:00"/>
        <d v="2015-10-26T00:00:00"/>
        <d v="2015-10-27T00:00:00"/>
        <d v="2015-10-28T00:00:00"/>
        <d v="2015-10-29T00:00:00"/>
        <d v="2015-10-30T00:00:00"/>
        <d v="2015-11-02T00:00:00"/>
        <d v="2015-11-03T00:00:00"/>
        <d v="2015-11-04T00:00:00"/>
        <d v="2015-11-05T00:00:00"/>
        <d v="2015-11-06T00:00:00"/>
        <d v="2015-11-09T00:00:00"/>
        <d v="2015-11-10T00:00:00"/>
        <d v="2015-11-11T00:00:00"/>
        <d v="2015-11-12T00:00:00"/>
        <d v="2015-11-13T00:00:00"/>
        <d v="2015-11-16T00:00:00"/>
        <d v="2015-11-17T00:00:00"/>
        <d v="2015-11-18T00:00:00"/>
        <d v="2015-11-19T00:00:00"/>
        <d v="2015-11-20T00:00:00"/>
        <d v="2015-11-23T00:00:00"/>
        <d v="2015-11-24T00:00:00"/>
        <d v="2015-11-25T00:00:00"/>
        <d v="2015-11-27T00:00:00"/>
        <d v="2015-11-30T00:00:00"/>
        <d v="2015-12-01T00:00:00"/>
        <d v="2015-12-02T00:00:00"/>
        <d v="2015-12-03T00:00:00"/>
        <d v="2015-12-04T00:00:00"/>
        <d v="2015-12-07T00:00:00"/>
        <d v="2015-12-08T00:00:00"/>
        <d v="2015-12-09T00:00:00"/>
        <d v="2015-12-10T00:00:00"/>
        <d v="2015-12-11T00:00:00"/>
        <d v="2015-12-14T00:00:00"/>
        <d v="2015-12-15T00:00:00"/>
        <d v="2015-12-16T00:00:00"/>
        <d v="2015-12-17T00:00:00"/>
        <d v="2015-12-18T00:00:00"/>
        <d v="2015-12-21T00:00:00"/>
        <d v="2015-12-22T00:00:00"/>
        <d v="2015-12-23T00:00:00"/>
        <d v="2015-12-24T00:00:00"/>
        <d v="2015-12-28T00:00:00"/>
        <d v="2015-12-29T00:00:00"/>
        <d v="2015-12-30T00:00:00"/>
        <d v="2015-12-31T00:00:00"/>
        <d v="2016-01-04T00:00:00"/>
        <d v="2016-01-05T00:00:00"/>
        <d v="2016-01-06T00:00:00"/>
        <d v="2016-01-07T00:00:00"/>
        <d v="2016-01-08T00:00:00"/>
        <d v="2016-01-11T00:00:00"/>
        <d v="2016-01-12T00:00:00"/>
        <d v="2016-01-13T00:00:00"/>
        <d v="2016-01-14T00:00:00"/>
        <d v="2016-01-15T00:00:00"/>
        <d v="2016-01-19T00:00:00"/>
        <d v="2016-01-20T00:00:00"/>
        <d v="2016-01-21T00:00:00"/>
        <d v="2016-01-22T00:00:00"/>
        <d v="2016-01-25T00:00:00"/>
        <d v="2016-01-26T00:00:00"/>
        <d v="2016-01-27T00:00:00"/>
        <d v="2016-01-28T00:00:00"/>
        <d v="2016-01-29T00:00:00"/>
        <d v="2016-02-01T00:00:00"/>
        <d v="2016-02-02T00:00:00"/>
        <d v="2016-02-03T00:00:00"/>
        <d v="2016-02-04T00:00:00"/>
        <d v="2016-02-05T00:00:00"/>
        <d v="2016-02-08T00:00:00"/>
        <d v="2016-02-09T00:00:00"/>
        <d v="2016-02-10T00:00:00"/>
        <d v="2016-02-11T00:00:00"/>
        <d v="2016-02-12T00:00:00"/>
        <d v="2016-02-16T00:00:00"/>
        <d v="2016-02-17T00:00:00"/>
        <d v="2016-02-18T00:00:00"/>
        <d v="2016-02-19T00:00:00"/>
        <d v="2016-02-22T00:00:00"/>
        <d v="2016-02-23T00:00:00"/>
        <d v="2016-02-24T00:00:00"/>
        <d v="2016-02-25T00:00:00"/>
        <d v="2016-02-26T00:00:00"/>
        <d v="2016-02-29T00:00:00"/>
        <d v="2016-03-01T00:00:00"/>
        <d v="2016-03-02T00:00:00"/>
        <d v="2016-03-03T00:00:00"/>
        <d v="2016-03-04T00:00:00"/>
        <d v="2016-03-07T00:00:00"/>
        <d v="2016-03-08T00:00:00"/>
        <d v="2016-03-09T00:00:00"/>
        <d v="2016-03-10T00:00:00"/>
        <d v="2016-03-11T00:00:00"/>
        <d v="2016-03-14T00:00:00"/>
        <d v="2016-03-15T00:00:00"/>
        <d v="2016-03-16T00:00:00"/>
        <d v="2016-03-17T00:00:00"/>
        <d v="2016-03-18T00:00:00"/>
        <d v="2016-03-21T00:00:00"/>
        <d v="2016-03-22T00:00:00"/>
        <d v="2016-03-23T00:00:00"/>
        <d v="2016-03-24T00:00:00"/>
        <d v="2016-03-28T00:00:00"/>
        <d v="2016-03-29T00:00:00"/>
        <d v="2016-03-30T00:00:00"/>
        <d v="2016-03-31T00:00:00"/>
        <d v="2016-04-01T00:00:00"/>
        <d v="2016-04-04T00:00:00"/>
        <d v="2016-04-05T00:00:00"/>
        <d v="2016-04-06T00:00:00"/>
        <d v="2016-04-07T00:00:00"/>
        <d v="2016-04-08T00:00:00"/>
        <d v="2016-04-11T00:00:00"/>
        <d v="2016-04-12T00:00:00"/>
        <d v="2016-04-13T00:00:00"/>
        <d v="2016-04-14T00:00:00"/>
        <d v="2016-04-15T00:00:00"/>
        <d v="2016-04-18T00:00:00"/>
        <d v="2016-04-19T00:00:00"/>
        <d v="2016-04-20T00:00:00"/>
        <d v="2016-04-21T00:00:00"/>
        <d v="2016-04-22T00:00:00"/>
        <d v="2016-04-25T00:00:00"/>
        <d v="2016-04-26T00:00:00"/>
        <d v="2016-04-27T00:00:00"/>
        <d v="2016-04-28T00:00:00"/>
        <d v="2016-04-29T00:00:00"/>
        <d v="2016-05-02T00:00:00"/>
        <d v="2016-05-03T00:00:00"/>
        <d v="2016-05-04T00:00:00"/>
        <d v="2016-05-05T00:00:00"/>
        <d v="2016-05-06T00:00:00"/>
        <d v="2016-05-09T00:00:00"/>
        <d v="2016-05-10T00:00:00"/>
        <d v="2016-05-11T00:00:00"/>
        <d v="2016-05-12T00:00:00"/>
        <d v="2016-05-13T00:00:00"/>
        <d v="2016-05-16T00:00:00"/>
        <d v="2016-05-17T00:00:00"/>
        <d v="2016-05-18T00:00:00"/>
        <d v="2016-05-19T00:00:00"/>
        <d v="2016-05-20T00:00:00"/>
        <d v="2016-05-23T00:00:00"/>
        <d v="2016-05-24T00:00:00"/>
        <d v="2016-05-25T00:00:00"/>
        <d v="2016-05-26T00:00:00"/>
        <d v="2016-05-27T00:00:00"/>
        <d v="2016-05-31T00:00:00"/>
        <d v="2016-06-01T00:00:00"/>
        <d v="2016-06-02T00:00:00"/>
        <d v="2016-06-03T00:00:00"/>
        <d v="2016-06-06T00:00:00"/>
        <d v="2016-06-07T00:00:00"/>
        <d v="2016-06-08T00:00:00"/>
        <d v="2016-06-09T00:00:00"/>
        <d v="2016-06-10T00:00:00"/>
        <d v="2016-06-13T00:00:00"/>
        <d v="2016-06-14T00:00:00"/>
        <d v="2016-06-15T00:00:00"/>
        <d v="2016-06-16T00:00:00"/>
        <d v="2016-06-17T00:00:00"/>
        <d v="2016-06-20T00:00:00"/>
        <d v="2016-06-21T00:00:00"/>
        <d v="2016-06-22T00:00:00"/>
        <d v="2016-06-23T00:00:00"/>
        <d v="2016-06-24T00:00:00"/>
        <d v="2016-06-27T00:00:00"/>
        <d v="2016-06-28T00:00:00"/>
        <d v="2016-06-29T00:00:00"/>
        <d v="2016-06-30T00:00:00"/>
        <d v="2016-07-01T00:00:00"/>
        <d v="2016-07-05T00:00:00"/>
        <d v="2016-07-06T00:00:00"/>
        <d v="2016-07-07T00:00:00"/>
        <d v="2016-07-08T00:00:00"/>
        <d v="2016-07-11T00:00:00"/>
        <d v="2016-07-12T00:00:00"/>
        <d v="2016-07-13T00:00:00"/>
        <d v="2016-07-14T00:00:00"/>
        <d v="2016-07-15T00:00:00"/>
        <d v="2016-07-18T00:00:00"/>
        <d v="2016-07-19T00:00:00"/>
        <d v="2016-07-20T00:00:00"/>
        <d v="2016-07-21T00:00:00"/>
        <d v="2016-07-22T00:00:00"/>
        <d v="2016-07-25T00:00:00"/>
        <d v="2016-07-26T00:00:00"/>
        <d v="2016-07-27T00:00:00"/>
        <d v="2016-07-28T00:00:00"/>
        <d v="2016-07-29T00:00:00"/>
        <d v="2016-08-01T00:00:00"/>
        <d v="2016-08-02T00:00:00"/>
        <d v="2016-08-03T00:00:00"/>
        <d v="2016-08-04T00:00:00"/>
        <d v="2016-08-05T00:00:00"/>
        <d v="2016-08-08T00:00:00"/>
        <d v="2016-08-09T00:00:00"/>
        <d v="2016-08-10T00:00:00"/>
        <d v="2016-08-11T00:00:00"/>
        <d v="2016-08-12T00:00:00"/>
        <d v="2016-08-15T00:00:00"/>
        <d v="2016-08-16T00:00:00"/>
        <d v="2016-08-17T00:00:00"/>
        <d v="2016-08-18T00:00:00"/>
        <d v="2016-08-19T00:00:00"/>
        <d v="2016-08-22T00:00:00"/>
        <d v="2016-08-23T00:00:00"/>
        <d v="2016-08-24T00:00:00"/>
        <d v="2016-08-25T00:00:00"/>
        <d v="2016-08-26T00:00:00"/>
        <d v="2016-08-29T00:00:00"/>
        <d v="2016-08-30T00:00:00"/>
        <d v="2016-08-31T00:00:00"/>
        <d v="2016-09-01T00:00:00"/>
        <d v="2016-09-02T00:00:00"/>
        <d v="2016-09-06T00:00:00"/>
        <d v="2016-09-07T00:00:00"/>
        <d v="2016-09-08T00:00:00"/>
        <d v="2016-09-09T00:00:00"/>
        <d v="2016-09-12T00:00:00"/>
        <d v="2016-09-13T00:00:00"/>
        <d v="2016-09-14T00:00:00"/>
        <d v="2016-09-15T00:00:00"/>
        <d v="2016-09-16T00:00:00"/>
        <d v="2016-09-19T00:00:00"/>
        <d v="2016-09-20T00:00:00"/>
        <d v="2016-09-21T00:00:00"/>
        <d v="2016-09-22T00:00:00"/>
        <d v="2016-09-23T00:00:00"/>
        <d v="2016-09-26T00:00:00"/>
        <d v="2016-09-27T00:00:00"/>
        <d v="2016-09-28T00:00:00"/>
        <d v="2016-09-29T00:00:00"/>
        <d v="2016-09-30T00:00:00"/>
        <d v="2016-10-03T00:00:00"/>
        <d v="2016-10-04T00:00:00"/>
        <d v="2016-10-05T00:00:00"/>
        <d v="2016-10-06T00:00:00"/>
        <d v="2016-10-07T00:00:00"/>
        <d v="2016-10-10T00:00:00"/>
        <d v="2016-10-11T00:00:00"/>
        <d v="2016-10-12T00:00:00"/>
        <d v="2016-10-13T00:00:00"/>
        <d v="2016-10-14T00:00:00"/>
        <d v="2016-10-17T00:00:00"/>
        <d v="2016-10-18T00:00:00"/>
        <d v="2016-10-19T00:00:00"/>
        <d v="2016-10-20T00:00:00"/>
        <d v="2016-10-21T00:00:00"/>
        <d v="2016-10-24T00:00:00"/>
        <d v="2016-10-25T00:00:00"/>
        <d v="2016-10-26T00:00:00"/>
        <d v="2016-10-27T00:00:00"/>
        <d v="2016-10-28T00:00:00"/>
        <d v="2016-10-31T00:00:00"/>
        <d v="2016-11-01T00:00:00"/>
        <d v="2016-11-02T00:00:00"/>
        <d v="2016-11-03T00:00:00"/>
        <d v="2016-11-04T00:00:00"/>
        <d v="2016-11-07T00:00:00"/>
        <d v="2016-11-08T00:00:00"/>
        <d v="2016-11-09T00:00:00"/>
        <d v="2016-11-10T00:00:00"/>
        <d v="2016-11-11T00:00:00"/>
        <d v="2016-11-14T00:00:00"/>
        <d v="2016-11-15T00:00:00"/>
        <d v="2016-11-16T00:00:00"/>
        <d v="2016-11-17T00:00:00"/>
        <d v="2016-11-18T00:00:00"/>
        <d v="2016-11-21T00:00:00"/>
        <d v="2016-11-22T00:00:00"/>
        <d v="2016-11-23T00:00:00"/>
        <d v="2016-11-25T00:00:00"/>
        <d v="2016-11-28T00:00:00"/>
        <d v="2016-11-29T00:00:00"/>
        <d v="2016-11-30T00:00:00"/>
        <d v="2016-12-01T00:00:00"/>
        <d v="2016-12-02T00:00:00"/>
        <d v="2016-12-05T00:00:00"/>
        <d v="2016-12-06T00:00:00"/>
        <d v="2016-12-07T00:00:00"/>
        <d v="2016-12-08T00:00:00"/>
        <d v="2016-12-09T00:00:00"/>
        <d v="2016-12-12T00:00:00"/>
        <d v="2016-12-13T00:00:00"/>
        <d v="2016-12-14T00:00:00"/>
        <d v="2016-12-15T00:00:00"/>
        <d v="2016-12-16T00:00:00"/>
        <d v="2016-12-19T00:00:00"/>
        <d v="2016-12-20T00:00:00"/>
        <d v="2016-12-21T00:00:00"/>
        <d v="2016-12-22T00:00:00"/>
        <d v="2016-12-23T00:00:00"/>
        <d v="2016-12-27T00:00:00"/>
        <d v="2016-12-28T00:00:00"/>
        <d v="2016-12-29T00:00:00"/>
        <d v="2016-12-30T00:00:00"/>
        <d v="2017-01-03T00:00:00"/>
        <d v="2017-01-04T00:00:00"/>
        <d v="2017-01-05T00:00:00"/>
        <d v="2017-01-06T00:00:00"/>
        <d v="2017-01-09T00:00:00"/>
        <d v="2017-01-10T00:00:00"/>
        <d v="2017-01-11T00:00:00"/>
        <d v="2017-01-12T00:00:00"/>
        <d v="2017-01-13T00:00:00"/>
        <d v="2017-01-17T00:00:00"/>
        <d v="2017-01-18T00:00:00"/>
        <d v="2017-01-19T00:00:00"/>
        <d v="2017-01-20T00:00:00"/>
        <d v="2017-01-23T00:00:00"/>
        <d v="2017-01-24T00:00:00"/>
        <d v="2017-01-25T00:00:00"/>
        <d v="2017-01-26T00:00:00"/>
        <d v="2017-01-27T00:00:00"/>
        <d v="2017-01-30T00:00:00"/>
        <d v="2017-01-31T00:00:00"/>
        <d v="2017-02-01T00:00:00"/>
        <d v="2017-02-02T00:00:00"/>
        <d v="2017-02-03T00:00:00"/>
        <d v="2017-02-06T00:00:00"/>
        <d v="2017-02-07T00:00:00"/>
        <d v="2017-02-08T00:00:00"/>
        <d v="2017-02-09T00:00:00"/>
        <d v="2017-02-10T00:00:00"/>
        <d v="2017-02-13T00:00:00"/>
        <d v="2017-02-14T00:00:00"/>
        <d v="2017-02-15T00:00:00"/>
        <d v="2017-02-16T00:00:00"/>
        <d v="2017-02-17T00:00:00"/>
        <d v="2017-02-21T00:00:00"/>
        <d v="2017-02-22T00:00:00"/>
        <d v="2017-02-23T00:00:00"/>
        <d v="2017-02-24T00:00:00"/>
        <d v="2017-02-27T00:00:00"/>
        <d v="2017-02-28T00:00:00"/>
        <d v="2017-03-01T00:00:00"/>
        <d v="2017-03-02T00:00:00"/>
        <d v="2017-03-03T00:00:00"/>
        <d v="2017-03-06T00:00:00"/>
        <d v="2017-03-07T00:00:00"/>
        <d v="2017-03-08T00:00:00"/>
        <d v="2017-03-09T00:00:00"/>
        <d v="2017-03-10T00:00:00"/>
        <d v="2017-03-13T00:00:00"/>
        <d v="2017-03-14T00:00:00"/>
        <d v="2017-03-15T00:00:00"/>
        <d v="2017-03-16T00:00:00"/>
        <d v="2017-03-17T00:00:00"/>
        <d v="2017-03-20T00:00:00"/>
        <d v="2017-03-21T00:00:00"/>
        <d v="2017-03-22T00:00:00"/>
        <d v="2017-03-23T00:00:00"/>
        <d v="2017-03-24T00:00:00"/>
        <d v="2017-03-27T00:00:00"/>
        <d v="2017-03-28T00:00:00"/>
        <d v="2017-03-29T00:00:00"/>
        <d v="2017-03-30T00:00:00"/>
        <d v="2017-03-31T00:00:00"/>
        <d v="2017-04-03T00:00:00"/>
        <d v="2017-04-04T00:00:00"/>
        <d v="2017-04-05T00:00:00"/>
        <d v="2017-04-06T00:00:00"/>
        <d v="2017-04-07T00:00:00"/>
        <d v="2017-04-10T00:00:00"/>
        <d v="2017-04-11T00:00:00"/>
        <d v="2017-04-12T00:00:00"/>
        <d v="2017-04-13T00:00:00"/>
        <d v="2017-04-17T00:00:00"/>
        <d v="2017-04-18T00:00:00"/>
        <d v="2017-04-19T00:00:00"/>
        <d v="2017-04-20T00:00:00"/>
        <d v="2017-04-21T00:00:00"/>
        <d v="2017-04-24T00:00:00"/>
        <d v="2017-04-25T00:00:00"/>
        <d v="2017-04-26T00:00:00"/>
        <d v="2017-04-27T00:00:00"/>
        <d v="2017-04-28T00:00:00"/>
        <d v="2017-05-01T00:00:00"/>
        <d v="2017-05-02T00:00:00"/>
        <d v="2017-05-03T00:00:00"/>
        <d v="2017-05-04T00:00:00"/>
        <d v="2017-05-05T00:00:00"/>
        <d v="2017-05-08T00:00:00"/>
        <d v="2017-05-09T00:00:00"/>
        <d v="2017-05-10T00:00:00"/>
        <d v="2017-05-11T00:00:00"/>
        <d v="2017-05-12T00:00:00"/>
        <d v="2017-05-15T00:00:00"/>
        <d v="2017-05-16T00:00:00"/>
        <d v="2017-05-17T00:00:00"/>
        <d v="2017-05-18T00:00:00"/>
        <d v="2017-05-19T00:00:00"/>
        <d v="2017-05-22T00:00:00"/>
        <d v="2017-05-23T00:00:00"/>
        <d v="2017-05-24T00:00:00"/>
        <d v="2017-05-25T00:00:00"/>
        <d v="2017-05-26T00:00:00"/>
        <d v="2017-05-30T00:00:00"/>
        <d v="2017-05-31T00:00:00"/>
        <d v="2017-06-01T00:00:00"/>
        <d v="2017-06-02T00:00:00"/>
        <d v="2017-06-05T00:00:00"/>
        <d v="2017-06-06T00:00:00"/>
        <d v="2017-06-07T00:00:00"/>
        <d v="2017-06-08T00:00:00"/>
        <d v="2017-06-09T00:00:00"/>
        <d v="2017-06-12T00:00:00"/>
        <d v="2017-06-13T00:00:00"/>
        <d v="2017-06-14T00:00:00"/>
        <d v="2017-06-15T00:00:00"/>
        <d v="2017-06-16T00:00:00"/>
        <d v="2017-06-19T00:00:00"/>
        <d v="2017-06-20T00:00:00"/>
        <d v="2017-06-21T00:00:00"/>
        <d v="2017-06-22T00:00:00"/>
        <d v="2017-06-23T00:00:00"/>
        <d v="2017-06-26T00:00:00"/>
        <d v="2017-06-27T00:00:00"/>
        <d v="2017-06-28T00:00:00"/>
        <d v="2017-06-29T00:00:00"/>
        <d v="2017-06-30T00:00:00"/>
        <d v="2017-07-03T00:00:00"/>
        <d v="2017-07-05T00:00:00"/>
        <d v="2017-07-06T00:00:00"/>
        <d v="2017-07-07T00:00:00"/>
        <d v="2017-07-10T00:00:00"/>
        <d v="2017-07-11T00:00:00"/>
        <d v="2017-07-12T00:00:00"/>
        <d v="2017-07-13T00:00:00"/>
        <d v="2017-07-14T00:00:00"/>
        <d v="2017-07-17T00:00:00"/>
        <d v="2017-07-18T00:00:00"/>
        <d v="2017-07-19T00:00:00"/>
        <d v="2017-07-20T00:00:00"/>
        <d v="2017-07-21T00:00:00"/>
        <d v="2017-07-24T00:00:00"/>
        <d v="2017-07-25T00:00:00"/>
        <d v="2017-07-26T00:00:00"/>
        <d v="2017-07-27T00:00:00"/>
        <d v="2017-07-28T00:00:00"/>
        <d v="2017-07-31T00:00:00"/>
        <d v="2017-08-01T00:00:00"/>
        <d v="2017-08-02T00:00:00"/>
        <d v="2017-08-03T00:00:00"/>
        <d v="2017-08-04T00:00:00"/>
        <d v="2017-08-07T00:00:00"/>
        <d v="2017-08-08T00:00:00"/>
        <d v="2017-08-09T00:00:00"/>
        <d v="2017-08-10T00:00:00"/>
        <d v="2017-08-11T00:00:00"/>
        <d v="2017-08-14T00:00:00"/>
        <d v="2017-08-15T00:00:00"/>
        <d v="2017-08-16T00:00:00"/>
        <d v="2017-08-17T00:00:00"/>
        <d v="2017-08-18T00:00:00"/>
        <d v="2017-08-21T00:00:00"/>
        <d v="2017-08-22T00:00:00"/>
        <d v="2017-08-23T00:00:00"/>
        <d v="2017-08-24T00:00:00"/>
        <d v="2017-08-25T00:00:00"/>
        <d v="2017-08-28T00:00:00"/>
        <d v="2017-08-29T00:00:00"/>
        <d v="2017-08-30T00:00:00"/>
        <d v="2017-08-31T00:00:00"/>
        <d v="2017-09-01T00:00:00"/>
        <d v="2017-09-05T00:00:00"/>
        <d v="2017-09-06T00:00:00"/>
        <d v="2017-09-07T00:00:00"/>
        <d v="2017-09-08T00:00:00"/>
        <d v="2017-09-11T00:00:00"/>
        <d v="2017-09-12T00:00:00"/>
        <d v="2017-09-13T00:00:00"/>
        <d v="2017-09-14T00:00:00"/>
        <d v="2017-09-15T00:00:00"/>
        <d v="2017-09-18T00:00:00"/>
        <d v="2017-09-19T00:00:00"/>
        <d v="2017-09-20T00:00:00"/>
        <d v="2017-09-21T00:00:00"/>
        <d v="2017-09-22T00:00:00"/>
        <d v="2017-09-25T00:00:00"/>
        <d v="2017-09-26T00:00:00"/>
        <d v="2017-09-27T00:00:00"/>
        <d v="2017-09-28T00:00:00"/>
        <d v="2017-09-29T00:00:00"/>
        <d v="2017-10-02T00:00:00"/>
        <d v="2017-10-03T00:00:00"/>
        <d v="2017-10-04T00:00:00"/>
        <d v="2017-10-05T00:00:00"/>
        <d v="2017-10-06T00:00:00"/>
        <d v="2017-10-09T00:00:00"/>
        <d v="2017-10-10T00:00:00"/>
        <d v="2017-10-11T00:00:00"/>
        <d v="2017-10-12T00:00:00"/>
        <d v="2017-10-13T00:00:00"/>
        <d v="2017-10-16T00:00:00"/>
        <d v="2017-10-17T00:00:00"/>
        <d v="2017-10-18T00:00:00"/>
        <d v="2017-10-19T00:00:00"/>
        <d v="2017-10-20T00:00:00"/>
        <d v="2017-10-23T00:00:00"/>
        <d v="2017-10-24T00:00:00"/>
        <d v="2017-10-25T00:00:00"/>
        <d v="2017-10-26T00:00:00"/>
        <d v="2017-10-27T00:00:00"/>
        <d v="2017-10-30T00:00:00"/>
        <d v="2017-10-31T00:00:00"/>
        <d v="2017-11-01T00:00:00"/>
        <d v="2017-11-02T00:00:00"/>
        <d v="2017-11-03T00:00:00"/>
        <d v="2017-11-06T00:00:00"/>
        <d v="2017-11-07T00:00:00"/>
        <d v="2017-11-08T00:00:00"/>
        <d v="2017-11-09T00:00:00"/>
        <d v="2017-11-10T00:00:00"/>
        <d v="2017-11-13T00:00:00"/>
        <d v="2017-11-14T00:00:00"/>
        <d v="2017-11-15T00:00:00"/>
        <d v="2017-11-16T00:00:00"/>
        <d v="2017-11-17T00:00:00"/>
        <d v="2017-11-20T00:00:00"/>
        <d v="2017-11-21T00:00:00"/>
        <d v="2017-11-22T00:00:00"/>
        <d v="2017-11-24T00:00:00"/>
        <d v="2017-11-27T00:00:00"/>
        <d v="2017-11-28T00:00:00"/>
        <d v="2017-11-29T00:00:00"/>
        <d v="2017-11-30T00:00:00"/>
        <d v="2017-12-01T00:00:00"/>
        <d v="2017-12-04T00:00:00"/>
        <d v="2017-12-05T00:00:00"/>
        <d v="2017-12-06T00:00:00"/>
        <d v="2017-12-07T00:00:00"/>
        <d v="2017-12-08T00:00:00"/>
        <d v="2017-12-11T00:00:00"/>
        <d v="2017-12-12T00:00:00"/>
        <d v="2017-12-13T00:00:00"/>
        <d v="2017-12-14T00:00:00"/>
        <d v="2017-12-15T00:00:00"/>
        <d v="2017-12-18T00:00:00"/>
        <d v="2017-12-19T00:00:00"/>
        <d v="2017-12-20T00:00:00"/>
        <d v="2017-12-21T00:00:00"/>
        <d v="2017-12-22T00:00:00"/>
        <d v="2017-12-26T00:00:00"/>
        <d v="2017-12-27T00:00:00"/>
        <d v="2017-12-28T00:00:00"/>
        <d v="2017-12-29T00:00:00"/>
        <d v="2018-01-02T00:00:00"/>
        <d v="2018-01-03T00:00:00"/>
        <d v="2018-01-04T00:00:00"/>
        <d v="2018-01-05T00:00:00"/>
        <d v="2018-01-08T00:00:00"/>
        <d v="2018-01-09T00:00:00"/>
        <d v="2018-01-10T00:00:00"/>
        <d v="2018-01-11T00:00:00"/>
        <d v="2018-01-12T00:00:00"/>
        <d v="2018-01-16T00:00:00"/>
        <d v="2018-01-17T00:00:00"/>
        <d v="2018-01-18T00:00:00"/>
        <d v="2018-01-19T00:00:00"/>
        <d v="2018-01-22T00:00:00"/>
        <d v="2018-01-23T00:00:00"/>
        <d v="2018-01-24T00:00:00"/>
        <d v="2018-01-25T00:00:00"/>
        <d v="2018-01-26T00:00:00"/>
        <d v="2018-01-29T00:00:00"/>
        <d v="2018-01-30T00:00:00"/>
        <d v="2018-01-31T00:00:00"/>
        <d v="2018-02-01T00:00:00"/>
        <d v="2018-02-02T00:00:00"/>
        <d v="2018-02-05T00:00:00"/>
        <d v="2018-02-06T00:00:00"/>
        <d v="2018-02-07T00:00:00"/>
      </sharedItems>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2" memberValueDatatype="7" unbalanced="0">
      <fieldsUsage count="2">
        <fieldUsage x="-1"/>
        <fieldUsage x="1"/>
      </fieldsUsage>
    </cacheHierarchy>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530915393516" backgroundQuery="1" createdVersion="6" refreshedVersion="6" minRefreshableVersion="3" recordCount="0" supportSubquery="1" supportAdvancedDrill="1" xr:uid="{B7D463B5-158C-4B9F-AFFD-704F38C4A5D2}">
  <cacheSource type="external" connectionId="7"/>
  <cacheFields count="2">
    <cacheField name="[Measures].[Average of open 2]" caption="Average of open 2" numFmtId="0" hierarchy="91" level="32767"/>
    <cacheField name="[GOOG_data].[date (Year)].[date (Year)]" caption="date (Year)" numFmtId="0" hierarchy="39"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2" memberValueDatatype="130" unbalanced="0">
      <fieldsUsage count="2">
        <fieldUsage x="-1"/>
        <fieldUsage x="1"/>
      </fieldsUsage>
    </cacheHierarchy>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oneField="1" hidden="1">
      <fieldsUsage count="1">
        <fieldUsage x="0"/>
      </fieldsUsage>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530915972224" backgroundQuery="1" createdVersion="6" refreshedVersion="6" minRefreshableVersion="3" recordCount="0" supportSubquery="1" supportAdvancedDrill="1" xr:uid="{2E874AB0-B309-470F-A0A9-415CF038ABB8}">
  <cacheSource type="external" connectionId="7"/>
  <cacheFields count="3">
    <cacheField name="[GOOG_data].[date].[date]" caption="date" numFmtId="0" hierarchy="36" level="1">
      <sharedItems containsSemiMixedTypes="0" containsNonDate="0" containsDate="1" containsString="0" minDate="2014-03-27T00:00:00" maxDate="2018-02-08T00:00:00" count="975">
        <d v="2014-03-27T00:00:00"/>
        <d v="2014-03-28T00:00:00"/>
        <d v="2014-03-31T00:00:00"/>
        <d v="2014-04-01T00:00:00"/>
        <d v="2014-04-02T00:00:00"/>
        <d v="2014-04-03T00:00:00"/>
        <d v="2014-04-04T00:00:00"/>
        <d v="2014-04-07T00:00:00"/>
        <d v="2014-04-08T00:00:00"/>
        <d v="2014-04-09T00:00:00"/>
        <d v="2014-04-10T00:00:00"/>
        <d v="2014-04-11T00:00:00"/>
        <d v="2014-04-14T00:00:00"/>
        <d v="2014-04-15T00:00:00"/>
        <d v="2014-04-16T00:00:00"/>
        <d v="2014-04-17T00:00:00"/>
        <d v="2014-04-21T00:00:00"/>
        <d v="2014-04-22T00:00:00"/>
        <d v="2014-04-23T00:00:00"/>
        <d v="2014-04-24T00:00:00"/>
        <d v="2014-04-25T00:00:00"/>
        <d v="2014-04-28T00:00:00"/>
        <d v="2014-04-29T00:00:00"/>
        <d v="2014-04-30T00:00:00"/>
        <d v="2014-05-01T00:00:00"/>
        <d v="2014-05-02T00:00:00"/>
        <d v="2014-05-05T00:00:00"/>
        <d v="2014-05-06T00:00:00"/>
        <d v="2014-05-07T00:00:00"/>
        <d v="2014-05-08T00:00:00"/>
        <d v="2014-05-09T00:00:00"/>
        <d v="2014-05-12T00:00:00"/>
        <d v="2014-05-13T00:00:00"/>
        <d v="2014-05-14T00:00:00"/>
        <d v="2014-05-15T00:00:00"/>
        <d v="2014-05-16T00:00:00"/>
        <d v="2014-05-19T00:00:00"/>
        <d v="2014-05-20T00:00:00"/>
        <d v="2014-05-21T00:00:00"/>
        <d v="2014-05-22T00:00:00"/>
        <d v="2014-05-23T00:00:00"/>
        <d v="2014-05-27T00:00:00"/>
        <d v="2014-05-28T00:00:00"/>
        <d v="2014-05-29T00:00:00"/>
        <d v="2014-05-30T00:00:00"/>
        <d v="2014-06-02T00:00:00"/>
        <d v="2014-06-03T00:00:00"/>
        <d v="2014-06-04T00:00:00"/>
        <d v="2014-06-05T00:00:00"/>
        <d v="2014-06-06T00:00:00"/>
        <d v="2014-06-09T00:00:00"/>
        <d v="2014-06-10T00:00:00"/>
        <d v="2014-06-11T00:00:00"/>
        <d v="2014-06-12T00:00:00"/>
        <d v="2014-06-13T00:00:00"/>
        <d v="2014-06-16T00:00:00"/>
        <d v="2014-06-17T00:00:00"/>
        <d v="2014-06-18T00:00:00"/>
        <d v="2014-06-19T00:00:00"/>
        <d v="2014-06-20T00:00:00"/>
        <d v="2014-06-23T00:00:00"/>
        <d v="2014-06-24T00:00:00"/>
        <d v="2014-06-25T00:00:00"/>
        <d v="2014-06-26T00:00:00"/>
        <d v="2014-06-27T00:00:00"/>
        <d v="2014-06-30T00:00:00"/>
        <d v="2014-07-01T00:00:00"/>
        <d v="2014-07-02T00:00:00"/>
        <d v="2014-07-03T00:00:00"/>
        <d v="2014-07-07T00:00:00"/>
        <d v="2014-07-08T00:00:00"/>
        <d v="2014-07-09T00:00:00"/>
        <d v="2014-07-10T00:00:00"/>
        <d v="2014-07-11T00:00:00"/>
        <d v="2014-07-14T00:00:00"/>
        <d v="2014-07-15T00:00:00"/>
        <d v="2014-07-16T00:00:00"/>
        <d v="2014-07-17T00:00:00"/>
        <d v="2014-07-18T00:00:00"/>
        <d v="2014-07-21T00:00:00"/>
        <d v="2014-07-22T00:00:00"/>
        <d v="2014-07-23T00:00:00"/>
        <d v="2014-07-24T00:00:00"/>
        <d v="2014-07-25T00:00:00"/>
        <d v="2014-07-28T00:00:00"/>
        <d v="2014-07-29T00:00:00"/>
        <d v="2014-07-30T00:00:00"/>
        <d v="2014-07-31T00:00:00"/>
        <d v="2014-08-01T00:00:00"/>
        <d v="2014-08-04T00:00:00"/>
        <d v="2014-08-05T00:00:00"/>
        <d v="2014-08-06T00:00:00"/>
        <d v="2014-08-07T00:00:00"/>
        <d v="2014-08-08T00:00:00"/>
        <d v="2014-08-11T00:00:00"/>
        <d v="2014-08-12T00:00:00"/>
        <d v="2014-08-13T00:00:00"/>
        <d v="2014-08-14T00:00:00"/>
        <d v="2014-08-15T00:00:00"/>
        <d v="2014-08-18T00:00:00"/>
        <d v="2014-08-19T00:00:00"/>
        <d v="2014-08-20T00:00:00"/>
        <d v="2014-08-21T00:00:00"/>
        <d v="2014-08-22T00:00:00"/>
        <d v="2014-08-25T00:00:00"/>
        <d v="2014-08-26T00:00:00"/>
        <d v="2014-08-27T00:00:00"/>
        <d v="2014-08-28T00:00:00"/>
        <d v="2014-08-29T00:00:00"/>
        <d v="2014-09-02T00:00:00"/>
        <d v="2014-09-03T00:00:00"/>
        <d v="2014-09-04T00:00:00"/>
        <d v="2014-09-05T00:00:00"/>
        <d v="2014-09-08T00:00:00"/>
        <d v="2014-09-09T00:00:00"/>
        <d v="2014-09-10T00:00:00"/>
        <d v="2014-09-11T00:00:00"/>
        <d v="2014-09-12T00:00:00"/>
        <d v="2014-09-15T00:00:00"/>
        <d v="2014-09-16T00:00:00"/>
        <d v="2014-09-17T00:00:00"/>
        <d v="2014-09-18T00:00:00"/>
        <d v="2014-09-19T00:00:00"/>
        <d v="2014-09-22T00:00:00"/>
        <d v="2014-09-23T00:00:00"/>
        <d v="2014-09-24T00:00:00"/>
        <d v="2014-09-25T00:00:00"/>
        <d v="2014-09-26T00:00:00"/>
        <d v="2014-09-29T00:00:00"/>
        <d v="2014-09-30T00:00:00"/>
        <d v="2014-10-01T00:00:00"/>
        <d v="2014-10-02T00:00:00"/>
        <d v="2014-10-03T00:00:00"/>
        <d v="2014-10-06T00:00:00"/>
        <d v="2014-10-07T00:00:00"/>
        <d v="2014-10-08T00:00:00"/>
        <d v="2014-10-09T00:00:00"/>
        <d v="2014-10-10T00:00:00"/>
        <d v="2014-10-13T00:00:00"/>
        <d v="2014-10-14T00:00:00"/>
        <d v="2014-10-15T00:00:00"/>
        <d v="2014-10-16T00:00:00"/>
        <d v="2014-10-17T00:00:00"/>
        <d v="2014-10-20T00:00:00"/>
        <d v="2014-10-21T00:00:00"/>
        <d v="2014-10-22T00:00:00"/>
        <d v="2014-10-23T00:00:00"/>
        <d v="2014-10-24T00:00:00"/>
        <d v="2014-10-27T00:00:00"/>
        <d v="2014-10-28T00:00:00"/>
        <d v="2014-10-29T00:00:00"/>
        <d v="2014-10-30T00:00:00"/>
        <d v="2014-10-31T00:00:00"/>
        <d v="2014-11-03T00:00:00"/>
        <d v="2014-11-04T00:00:00"/>
        <d v="2014-11-05T00:00:00"/>
        <d v="2014-11-06T00:00:00"/>
        <d v="2014-11-07T00:00:00"/>
        <d v="2014-11-10T00:00:00"/>
        <d v="2014-11-11T00:00:00"/>
        <d v="2014-11-12T00:00:00"/>
        <d v="2014-11-13T00:00:00"/>
        <d v="2014-11-14T00:00:00"/>
        <d v="2014-11-17T00:00:00"/>
        <d v="2014-11-18T00:00:00"/>
        <d v="2014-11-19T00:00:00"/>
        <d v="2014-11-20T00:00:00"/>
        <d v="2014-11-21T00:00:00"/>
        <d v="2014-11-24T00:00:00"/>
        <d v="2014-11-25T00:00:00"/>
        <d v="2014-11-26T00:00:00"/>
        <d v="2014-11-28T00:00:00"/>
        <d v="2014-12-01T00:00:00"/>
        <d v="2014-12-02T00:00:00"/>
        <d v="2014-12-03T00:00:00"/>
        <d v="2014-12-04T00:00:00"/>
        <d v="2014-12-05T00:00:00"/>
        <d v="2014-12-08T00:00:00"/>
        <d v="2014-12-09T00:00:00"/>
        <d v="2014-12-10T00:00:00"/>
        <d v="2014-12-11T00:00:00"/>
        <d v="2014-12-12T00:00:00"/>
        <d v="2014-12-15T00:00:00"/>
        <d v="2014-12-16T00:00:00"/>
        <d v="2014-12-17T00:00:00"/>
        <d v="2014-12-18T00:00:00"/>
        <d v="2014-12-19T00:00:00"/>
        <d v="2014-12-22T00:00:00"/>
        <d v="2014-12-23T00:00:00"/>
        <d v="2014-12-24T00:00:00"/>
        <d v="2014-12-26T00:00:00"/>
        <d v="2014-12-29T00:00:00"/>
        <d v="2014-12-30T00:00:00"/>
        <d v="2014-12-31T00:00:00"/>
        <d v="2015-01-02T00:00:00"/>
        <d v="2015-01-05T00:00:00"/>
        <d v="2015-01-06T00:00:00"/>
        <d v="2015-01-07T00:00:00"/>
        <d v="2015-01-08T00:00:00"/>
        <d v="2015-01-09T00:00:00"/>
        <d v="2015-01-12T00:00:00"/>
        <d v="2015-01-13T00:00:00"/>
        <d v="2015-01-14T00:00:00"/>
        <d v="2015-01-15T00:00:00"/>
        <d v="2015-01-16T00:00:00"/>
        <d v="2015-01-20T00:00:00"/>
        <d v="2015-01-21T00:00:00"/>
        <d v="2015-01-22T00:00:00"/>
        <d v="2015-01-23T00:00:00"/>
        <d v="2015-01-26T00:00:00"/>
        <d v="2015-01-27T00:00:00"/>
        <d v="2015-01-28T00:00:00"/>
        <d v="2015-01-29T00:00:00"/>
        <d v="2015-01-30T00:00:00"/>
        <d v="2015-02-02T00:00:00"/>
        <d v="2015-02-03T00:00:00"/>
        <d v="2015-02-04T00:00:00"/>
        <d v="2015-02-05T00:00:00"/>
        <d v="2015-02-06T00:00:00"/>
        <d v="2015-02-09T00:00:00"/>
        <d v="2015-02-10T00:00:00"/>
        <d v="2015-02-11T00:00:00"/>
        <d v="2015-02-12T00:00:00"/>
        <d v="2015-02-13T00:00:00"/>
        <d v="2015-02-17T00:00:00"/>
        <d v="2015-02-18T00:00:00"/>
        <d v="2015-02-19T00:00:00"/>
        <d v="2015-02-20T00:00:00"/>
        <d v="2015-02-23T00:00:00"/>
        <d v="2015-02-24T00:00:00"/>
        <d v="2015-02-25T00:00:00"/>
        <d v="2015-02-26T00:00:00"/>
        <d v="2015-02-27T00:00:00"/>
        <d v="2015-03-02T00:00:00"/>
        <d v="2015-03-03T00:00:00"/>
        <d v="2015-03-04T00:00:00"/>
        <d v="2015-03-05T00:00:00"/>
        <d v="2015-03-06T00:00:00"/>
        <d v="2015-03-09T00:00:00"/>
        <d v="2015-03-10T00:00:00"/>
        <d v="2015-03-11T00:00:00"/>
        <d v="2015-03-12T00:00:00"/>
        <d v="2015-03-13T00:00:00"/>
        <d v="2015-03-16T00:00:00"/>
        <d v="2015-03-17T00:00:00"/>
        <d v="2015-03-18T00:00:00"/>
        <d v="2015-03-19T00:00:00"/>
        <d v="2015-03-20T00:00:00"/>
        <d v="2015-03-23T00:00:00"/>
        <d v="2015-03-24T00:00:00"/>
        <d v="2015-03-25T00:00:00"/>
        <d v="2015-03-26T00:00:00"/>
        <d v="2015-03-27T00:00:00"/>
        <d v="2015-03-30T00:00:00"/>
        <d v="2015-03-31T00:00:00"/>
        <d v="2015-04-01T00:00:00"/>
        <d v="2015-04-02T00:00:00"/>
        <d v="2015-04-06T00:00:00"/>
        <d v="2015-04-07T00:00:00"/>
        <d v="2015-04-08T00:00:00"/>
        <d v="2015-04-09T00:00:00"/>
        <d v="2015-04-10T00:00:00"/>
        <d v="2015-04-13T00:00:00"/>
        <d v="2015-04-14T00:00:00"/>
        <d v="2015-04-15T00:00:00"/>
        <d v="2015-04-16T00:00:00"/>
        <d v="2015-04-17T00:00:00"/>
        <d v="2015-04-20T00:00:00"/>
        <d v="2015-04-21T00:00:00"/>
        <d v="2015-04-22T00:00:00"/>
        <d v="2015-04-23T00:00:00"/>
        <d v="2015-04-24T00:00:00"/>
        <d v="2015-04-27T00:00:00"/>
        <d v="2015-04-28T00:00:00"/>
        <d v="2015-04-29T00:00:00"/>
        <d v="2015-04-30T00:00:00"/>
        <d v="2015-05-01T00:00:00"/>
        <d v="2015-05-04T00:00:00"/>
        <d v="2015-05-05T00:00:00"/>
        <d v="2015-05-06T00:00:00"/>
        <d v="2015-05-07T00:00:00"/>
        <d v="2015-05-08T00:00:00"/>
        <d v="2015-05-11T00:00:00"/>
        <d v="2015-05-12T00:00:00"/>
        <d v="2015-05-13T00:00:00"/>
        <d v="2015-05-14T00:00:00"/>
        <d v="2015-05-15T00:00:00"/>
        <d v="2015-05-18T00:00:00"/>
        <d v="2015-05-19T00:00:00"/>
        <d v="2015-05-20T00:00:00"/>
        <d v="2015-05-21T00:00:00"/>
        <d v="2015-05-22T00:00:00"/>
        <d v="2015-05-26T00:00:00"/>
        <d v="2015-05-27T00:00:00"/>
        <d v="2015-05-28T00:00:00"/>
        <d v="2015-05-29T00:00:00"/>
        <d v="2015-06-01T00:00:00"/>
        <d v="2015-06-02T00:00:00"/>
        <d v="2015-06-03T00:00:00"/>
        <d v="2015-06-04T00:00:00"/>
        <d v="2015-06-05T00:00:00"/>
        <d v="2015-06-08T00:00:00"/>
        <d v="2015-06-09T00:00:00"/>
        <d v="2015-06-10T00:00:00"/>
        <d v="2015-06-11T00:00:00"/>
        <d v="2015-06-12T00:00:00"/>
        <d v="2015-06-15T00:00:00"/>
        <d v="2015-06-16T00:00:00"/>
        <d v="2015-06-17T00:00:00"/>
        <d v="2015-06-18T00:00:00"/>
        <d v="2015-06-19T00:00:00"/>
        <d v="2015-06-22T00:00:00"/>
        <d v="2015-06-23T00:00:00"/>
        <d v="2015-06-24T00:00:00"/>
        <d v="2015-06-25T00:00:00"/>
        <d v="2015-06-26T00:00:00"/>
        <d v="2015-06-29T00:00:00"/>
        <d v="2015-06-30T00:00:00"/>
        <d v="2015-07-01T00:00:00"/>
        <d v="2015-07-02T00:00:00"/>
        <d v="2015-07-06T00:00:00"/>
        <d v="2015-07-07T00:00:00"/>
        <d v="2015-07-08T00:00:00"/>
        <d v="2015-07-09T00:00:00"/>
        <d v="2015-07-10T00:00:00"/>
        <d v="2015-07-13T00:00:00"/>
        <d v="2015-07-14T00:00:00"/>
        <d v="2015-07-15T00:00:00"/>
        <d v="2015-07-16T00:00:00"/>
        <d v="2015-07-17T00:00:00"/>
        <d v="2015-07-20T00:00:00"/>
        <d v="2015-07-21T00:00:00"/>
        <d v="2015-07-22T00:00:00"/>
        <d v="2015-07-23T00:00:00"/>
        <d v="2015-07-24T00:00:00"/>
        <d v="2015-07-27T00:00:00"/>
        <d v="2015-07-28T00:00:00"/>
        <d v="2015-07-29T00:00:00"/>
        <d v="2015-07-30T00:00:00"/>
        <d v="2015-07-31T00:00:00"/>
        <d v="2015-08-03T00:00:00"/>
        <d v="2015-08-04T00:00:00"/>
        <d v="2015-08-05T00:00:00"/>
        <d v="2015-08-06T00:00:00"/>
        <d v="2015-08-07T00:00:00"/>
        <d v="2015-08-10T00:00:00"/>
        <d v="2015-08-11T00:00:00"/>
        <d v="2015-08-12T00:00:00"/>
        <d v="2015-08-13T00:00:00"/>
        <d v="2015-08-14T00:00:00"/>
        <d v="2015-08-17T00:00:00"/>
        <d v="2015-08-18T00:00:00"/>
        <d v="2015-08-19T00:00:00"/>
        <d v="2015-08-20T00:00:00"/>
        <d v="2015-08-21T00:00:00"/>
        <d v="2015-08-24T00:00:00"/>
        <d v="2015-08-25T00:00:00"/>
        <d v="2015-08-26T00:00:00"/>
        <d v="2015-08-27T00:00:00"/>
        <d v="2015-08-28T00:00:00"/>
        <d v="2015-08-31T00:00:00"/>
        <d v="2015-09-01T00:00:00"/>
        <d v="2015-09-02T00:00:00"/>
        <d v="2015-09-03T00:00:00"/>
        <d v="2015-09-04T00:00:00"/>
        <d v="2015-09-08T00:00:00"/>
        <d v="2015-09-09T00:00:00"/>
        <d v="2015-09-10T00:00:00"/>
        <d v="2015-09-11T00:00:00"/>
        <d v="2015-09-14T00:00:00"/>
        <d v="2015-09-15T00:00:00"/>
        <d v="2015-09-16T00:00:00"/>
        <d v="2015-09-17T00:00:00"/>
        <d v="2015-09-18T00:00:00"/>
        <d v="2015-09-21T00:00:00"/>
        <d v="2015-09-22T00:00:00"/>
        <d v="2015-09-23T00:00:00"/>
        <d v="2015-09-24T00:00:00"/>
        <d v="2015-09-25T00:00:00"/>
        <d v="2015-09-28T00:00:00"/>
        <d v="2015-09-29T00:00:00"/>
        <d v="2015-09-30T00:00:00"/>
        <d v="2015-10-01T00:00:00"/>
        <d v="2015-10-02T00:00:00"/>
        <d v="2015-10-05T00:00:00"/>
        <d v="2015-10-06T00:00:00"/>
        <d v="2015-10-07T00:00:00"/>
        <d v="2015-10-08T00:00:00"/>
        <d v="2015-10-09T00:00:00"/>
        <d v="2015-10-12T00:00:00"/>
        <d v="2015-10-13T00:00:00"/>
        <d v="2015-10-14T00:00:00"/>
        <d v="2015-10-15T00:00:00"/>
        <d v="2015-10-16T00:00:00"/>
        <d v="2015-10-19T00:00:00"/>
        <d v="2015-10-20T00:00:00"/>
        <d v="2015-10-21T00:00:00"/>
        <d v="2015-10-22T00:00:00"/>
        <d v="2015-10-23T00:00:00"/>
        <d v="2015-10-26T00:00:00"/>
        <d v="2015-10-27T00:00:00"/>
        <d v="2015-10-28T00:00:00"/>
        <d v="2015-10-29T00:00:00"/>
        <d v="2015-10-30T00:00:00"/>
        <d v="2015-11-02T00:00:00"/>
        <d v="2015-11-03T00:00:00"/>
        <d v="2015-11-04T00:00:00"/>
        <d v="2015-11-05T00:00:00"/>
        <d v="2015-11-06T00:00:00"/>
        <d v="2015-11-09T00:00:00"/>
        <d v="2015-11-10T00:00:00"/>
        <d v="2015-11-11T00:00:00"/>
        <d v="2015-11-12T00:00:00"/>
        <d v="2015-11-13T00:00:00"/>
        <d v="2015-11-16T00:00:00"/>
        <d v="2015-11-17T00:00:00"/>
        <d v="2015-11-18T00:00:00"/>
        <d v="2015-11-19T00:00:00"/>
        <d v="2015-11-20T00:00:00"/>
        <d v="2015-11-23T00:00:00"/>
        <d v="2015-11-24T00:00:00"/>
        <d v="2015-11-25T00:00:00"/>
        <d v="2015-11-27T00:00:00"/>
        <d v="2015-11-30T00:00:00"/>
        <d v="2015-12-01T00:00:00"/>
        <d v="2015-12-02T00:00:00"/>
        <d v="2015-12-03T00:00:00"/>
        <d v="2015-12-04T00:00:00"/>
        <d v="2015-12-07T00:00:00"/>
        <d v="2015-12-08T00:00:00"/>
        <d v="2015-12-09T00:00:00"/>
        <d v="2015-12-10T00:00:00"/>
        <d v="2015-12-11T00:00:00"/>
        <d v="2015-12-14T00:00:00"/>
        <d v="2015-12-15T00:00:00"/>
        <d v="2015-12-16T00:00:00"/>
        <d v="2015-12-17T00:00:00"/>
        <d v="2015-12-18T00:00:00"/>
        <d v="2015-12-21T00:00:00"/>
        <d v="2015-12-22T00:00:00"/>
        <d v="2015-12-23T00:00:00"/>
        <d v="2015-12-24T00:00:00"/>
        <d v="2015-12-28T00:00:00"/>
        <d v="2015-12-29T00:00:00"/>
        <d v="2015-12-30T00:00:00"/>
        <d v="2015-12-31T00:00:00"/>
        <d v="2016-01-04T00:00:00"/>
        <d v="2016-01-05T00:00:00"/>
        <d v="2016-01-06T00:00:00"/>
        <d v="2016-01-07T00:00:00"/>
        <d v="2016-01-08T00:00:00"/>
        <d v="2016-01-11T00:00:00"/>
        <d v="2016-01-12T00:00:00"/>
        <d v="2016-01-13T00:00:00"/>
        <d v="2016-01-14T00:00:00"/>
        <d v="2016-01-15T00:00:00"/>
        <d v="2016-01-19T00:00:00"/>
        <d v="2016-01-20T00:00:00"/>
        <d v="2016-01-21T00:00:00"/>
        <d v="2016-01-22T00:00:00"/>
        <d v="2016-01-25T00:00:00"/>
        <d v="2016-01-26T00:00:00"/>
        <d v="2016-01-27T00:00:00"/>
        <d v="2016-01-28T00:00:00"/>
        <d v="2016-01-29T00:00:00"/>
        <d v="2016-02-01T00:00:00"/>
        <d v="2016-02-02T00:00:00"/>
        <d v="2016-02-03T00:00:00"/>
        <d v="2016-02-04T00:00:00"/>
        <d v="2016-02-05T00:00:00"/>
        <d v="2016-02-08T00:00:00"/>
        <d v="2016-02-09T00:00:00"/>
        <d v="2016-02-10T00:00:00"/>
        <d v="2016-02-11T00:00:00"/>
        <d v="2016-02-12T00:00:00"/>
        <d v="2016-02-16T00:00:00"/>
        <d v="2016-02-17T00:00:00"/>
        <d v="2016-02-18T00:00:00"/>
        <d v="2016-02-19T00:00:00"/>
        <d v="2016-02-22T00:00:00"/>
        <d v="2016-02-23T00:00:00"/>
        <d v="2016-02-24T00:00:00"/>
        <d v="2016-02-25T00:00:00"/>
        <d v="2016-02-26T00:00:00"/>
        <d v="2016-02-29T00:00:00"/>
        <d v="2016-03-01T00:00:00"/>
        <d v="2016-03-02T00:00:00"/>
        <d v="2016-03-03T00:00:00"/>
        <d v="2016-03-04T00:00:00"/>
        <d v="2016-03-07T00:00:00"/>
        <d v="2016-03-08T00:00:00"/>
        <d v="2016-03-09T00:00:00"/>
        <d v="2016-03-10T00:00:00"/>
        <d v="2016-03-11T00:00:00"/>
        <d v="2016-03-14T00:00:00"/>
        <d v="2016-03-15T00:00:00"/>
        <d v="2016-03-16T00:00:00"/>
        <d v="2016-03-17T00:00:00"/>
        <d v="2016-03-18T00:00:00"/>
        <d v="2016-03-21T00:00:00"/>
        <d v="2016-03-22T00:00:00"/>
        <d v="2016-03-23T00:00:00"/>
        <d v="2016-03-24T00:00:00"/>
        <d v="2016-03-28T00:00:00"/>
        <d v="2016-03-29T00:00:00"/>
        <d v="2016-03-30T00:00:00"/>
        <d v="2016-03-31T00:00:00"/>
        <d v="2016-04-01T00:00:00"/>
        <d v="2016-04-04T00:00:00"/>
        <d v="2016-04-05T00:00:00"/>
        <d v="2016-04-06T00:00:00"/>
        <d v="2016-04-07T00:00:00"/>
        <d v="2016-04-08T00:00:00"/>
        <d v="2016-04-11T00:00:00"/>
        <d v="2016-04-12T00:00:00"/>
        <d v="2016-04-13T00:00:00"/>
        <d v="2016-04-14T00:00:00"/>
        <d v="2016-04-15T00:00:00"/>
        <d v="2016-04-18T00:00:00"/>
        <d v="2016-04-19T00:00:00"/>
        <d v="2016-04-20T00:00:00"/>
        <d v="2016-04-21T00:00:00"/>
        <d v="2016-04-22T00:00:00"/>
        <d v="2016-04-25T00:00:00"/>
        <d v="2016-04-26T00:00:00"/>
        <d v="2016-04-27T00:00:00"/>
        <d v="2016-04-28T00:00:00"/>
        <d v="2016-04-29T00:00:00"/>
        <d v="2016-05-02T00:00:00"/>
        <d v="2016-05-03T00:00:00"/>
        <d v="2016-05-04T00:00:00"/>
        <d v="2016-05-05T00:00:00"/>
        <d v="2016-05-06T00:00:00"/>
        <d v="2016-05-09T00:00:00"/>
        <d v="2016-05-10T00:00:00"/>
        <d v="2016-05-11T00:00:00"/>
        <d v="2016-05-12T00:00:00"/>
        <d v="2016-05-13T00:00:00"/>
        <d v="2016-05-16T00:00:00"/>
        <d v="2016-05-17T00:00:00"/>
        <d v="2016-05-18T00:00:00"/>
        <d v="2016-05-19T00:00:00"/>
        <d v="2016-05-20T00:00:00"/>
        <d v="2016-05-23T00:00:00"/>
        <d v="2016-05-24T00:00:00"/>
        <d v="2016-05-25T00:00:00"/>
        <d v="2016-05-26T00:00:00"/>
        <d v="2016-05-27T00:00:00"/>
        <d v="2016-05-31T00:00:00"/>
        <d v="2016-06-01T00:00:00"/>
        <d v="2016-06-02T00:00:00"/>
        <d v="2016-06-03T00:00:00"/>
        <d v="2016-06-06T00:00:00"/>
        <d v="2016-06-07T00:00:00"/>
        <d v="2016-06-08T00:00:00"/>
        <d v="2016-06-09T00:00:00"/>
        <d v="2016-06-10T00:00:00"/>
        <d v="2016-06-13T00:00:00"/>
        <d v="2016-06-14T00:00:00"/>
        <d v="2016-06-15T00:00:00"/>
        <d v="2016-06-16T00:00:00"/>
        <d v="2016-06-17T00:00:00"/>
        <d v="2016-06-20T00:00:00"/>
        <d v="2016-06-21T00:00:00"/>
        <d v="2016-06-22T00:00:00"/>
        <d v="2016-06-23T00:00:00"/>
        <d v="2016-06-24T00:00:00"/>
        <d v="2016-06-27T00:00:00"/>
        <d v="2016-06-28T00:00:00"/>
        <d v="2016-06-29T00:00:00"/>
        <d v="2016-06-30T00:00:00"/>
        <d v="2016-07-01T00:00:00"/>
        <d v="2016-07-05T00:00:00"/>
        <d v="2016-07-06T00:00:00"/>
        <d v="2016-07-07T00:00:00"/>
        <d v="2016-07-08T00:00:00"/>
        <d v="2016-07-11T00:00:00"/>
        <d v="2016-07-12T00:00:00"/>
        <d v="2016-07-13T00:00:00"/>
        <d v="2016-07-14T00:00:00"/>
        <d v="2016-07-15T00:00:00"/>
        <d v="2016-07-18T00:00:00"/>
        <d v="2016-07-19T00:00:00"/>
        <d v="2016-07-20T00:00:00"/>
        <d v="2016-07-21T00:00:00"/>
        <d v="2016-07-22T00:00:00"/>
        <d v="2016-07-25T00:00:00"/>
        <d v="2016-07-26T00:00:00"/>
        <d v="2016-07-27T00:00:00"/>
        <d v="2016-07-28T00:00:00"/>
        <d v="2016-07-29T00:00:00"/>
        <d v="2016-08-01T00:00:00"/>
        <d v="2016-08-02T00:00:00"/>
        <d v="2016-08-03T00:00:00"/>
        <d v="2016-08-04T00:00:00"/>
        <d v="2016-08-05T00:00:00"/>
        <d v="2016-08-08T00:00:00"/>
        <d v="2016-08-09T00:00:00"/>
        <d v="2016-08-10T00:00:00"/>
        <d v="2016-08-11T00:00:00"/>
        <d v="2016-08-12T00:00:00"/>
        <d v="2016-08-15T00:00:00"/>
        <d v="2016-08-16T00:00:00"/>
        <d v="2016-08-17T00:00:00"/>
        <d v="2016-08-18T00:00:00"/>
        <d v="2016-08-19T00:00:00"/>
        <d v="2016-08-22T00:00:00"/>
        <d v="2016-08-23T00:00:00"/>
        <d v="2016-08-24T00:00:00"/>
        <d v="2016-08-25T00:00:00"/>
        <d v="2016-08-26T00:00:00"/>
        <d v="2016-08-29T00:00:00"/>
        <d v="2016-08-30T00:00:00"/>
        <d v="2016-08-31T00:00:00"/>
        <d v="2016-09-01T00:00:00"/>
        <d v="2016-09-02T00:00:00"/>
        <d v="2016-09-06T00:00:00"/>
        <d v="2016-09-07T00:00:00"/>
        <d v="2016-09-08T00:00:00"/>
        <d v="2016-09-09T00:00:00"/>
        <d v="2016-09-12T00:00:00"/>
        <d v="2016-09-13T00:00:00"/>
        <d v="2016-09-14T00:00:00"/>
        <d v="2016-09-15T00:00:00"/>
        <d v="2016-09-16T00:00:00"/>
        <d v="2016-09-19T00:00:00"/>
        <d v="2016-09-20T00:00:00"/>
        <d v="2016-09-21T00:00:00"/>
        <d v="2016-09-22T00:00:00"/>
        <d v="2016-09-23T00:00:00"/>
        <d v="2016-09-26T00:00:00"/>
        <d v="2016-09-27T00:00:00"/>
        <d v="2016-09-28T00:00:00"/>
        <d v="2016-09-29T00:00:00"/>
        <d v="2016-09-30T00:00:00"/>
        <d v="2016-10-03T00:00:00"/>
        <d v="2016-10-04T00:00:00"/>
        <d v="2016-10-05T00:00:00"/>
        <d v="2016-10-06T00:00:00"/>
        <d v="2016-10-07T00:00:00"/>
        <d v="2016-10-10T00:00:00"/>
        <d v="2016-10-11T00:00:00"/>
        <d v="2016-10-12T00:00:00"/>
        <d v="2016-10-13T00:00:00"/>
        <d v="2016-10-14T00:00:00"/>
        <d v="2016-10-17T00:00:00"/>
        <d v="2016-10-18T00:00:00"/>
        <d v="2016-10-19T00:00:00"/>
        <d v="2016-10-20T00:00:00"/>
        <d v="2016-10-21T00:00:00"/>
        <d v="2016-10-24T00:00:00"/>
        <d v="2016-10-25T00:00:00"/>
        <d v="2016-10-26T00:00:00"/>
        <d v="2016-10-27T00:00:00"/>
        <d v="2016-10-28T00:00:00"/>
        <d v="2016-10-31T00:00:00"/>
        <d v="2016-11-01T00:00:00"/>
        <d v="2016-11-02T00:00:00"/>
        <d v="2016-11-03T00:00:00"/>
        <d v="2016-11-04T00:00:00"/>
        <d v="2016-11-07T00:00:00"/>
        <d v="2016-11-08T00:00:00"/>
        <d v="2016-11-09T00:00:00"/>
        <d v="2016-11-10T00:00:00"/>
        <d v="2016-11-11T00:00:00"/>
        <d v="2016-11-14T00:00:00"/>
        <d v="2016-11-15T00:00:00"/>
        <d v="2016-11-16T00:00:00"/>
        <d v="2016-11-17T00:00:00"/>
        <d v="2016-11-18T00:00:00"/>
        <d v="2016-11-21T00:00:00"/>
        <d v="2016-11-22T00:00:00"/>
        <d v="2016-11-23T00:00:00"/>
        <d v="2016-11-25T00:00:00"/>
        <d v="2016-11-28T00:00:00"/>
        <d v="2016-11-29T00:00:00"/>
        <d v="2016-11-30T00:00:00"/>
        <d v="2016-12-01T00:00:00"/>
        <d v="2016-12-02T00:00:00"/>
        <d v="2016-12-05T00:00:00"/>
        <d v="2016-12-06T00:00:00"/>
        <d v="2016-12-07T00:00:00"/>
        <d v="2016-12-08T00:00:00"/>
        <d v="2016-12-09T00:00:00"/>
        <d v="2016-12-12T00:00:00"/>
        <d v="2016-12-13T00:00:00"/>
        <d v="2016-12-14T00:00:00"/>
        <d v="2016-12-15T00:00:00"/>
        <d v="2016-12-16T00:00:00"/>
        <d v="2016-12-19T00:00:00"/>
        <d v="2016-12-20T00:00:00"/>
        <d v="2016-12-21T00:00:00"/>
        <d v="2016-12-22T00:00:00"/>
        <d v="2016-12-23T00:00:00"/>
        <d v="2016-12-27T00:00:00"/>
        <d v="2016-12-28T00:00:00"/>
        <d v="2016-12-29T00:00:00"/>
        <d v="2016-12-30T00:00:00"/>
        <d v="2017-01-03T00:00:00"/>
        <d v="2017-01-04T00:00:00"/>
        <d v="2017-01-05T00:00:00"/>
        <d v="2017-01-06T00:00:00"/>
        <d v="2017-01-09T00:00:00"/>
        <d v="2017-01-10T00:00:00"/>
        <d v="2017-01-11T00:00:00"/>
        <d v="2017-01-12T00:00:00"/>
        <d v="2017-01-13T00:00:00"/>
        <d v="2017-01-17T00:00:00"/>
        <d v="2017-01-18T00:00:00"/>
        <d v="2017-01-19T00:00:00"/>
        <d v="2017-01-20T00:00:00"/>
        <d v="2017-01-23T00:00:00"/>
        <d v="2017-01-24T00:00:00"/>
        <d v="2017-01-25T00:00:00"/>
        <d v="2017-01-26T00:00:00"/>
        <d v="2017-01-27T00:00:00"/>
        <d v="2017-01-30T00:00:00"/>
        <d v="2017-01-31T00:00:00"/>
        <d v="2017-02-01T00:00:00"/>
        <d v="2017-02-02T00:00:00"/>
        <d v="2017-02-03T00:00:00"/>
        <d v="2017-02-06T00:00:00"/>
        <d v="2017-02-07T00:00:00"/>
        <d v="2017-02-08T00:00:00"/>
        <d v="2017-02-09T00:00:00"/>
        <d v="2017-02-10T00:00:00"/>
        <d v="2017-02-13T00:00:00"/>
        <d v="2017-02-14T00:00:00"/>
        <d v="2017-02-15T00:00:00"/>
        <d v="2017-02-16T00:00:00"/>
        <d v="2017-02-17T00:00:00"/>
        <d v="2017-02-21T00:00:00"/>
        <d v="2017-02-22T00:00:00"/>
        <d v="2017-02-23T00:00:00"/>
        <d v="2017-02-24T00:00:00"/>
        <d v="2017-02-27T00:00:00"/>
        <d v="2017-02-28T00:00:00"/>
        <d v="2017-03-01T00:00:00"/>
        <d v="2017-03-02T00:00:00"/>
        <d v="2017-03-03T00:00:00"/>
        <d v="2017-03-06T00:00:00"/>
        <d v="2017-03-07T00:00:00"/>
        <d v="2017-03-08T00:00:00"/>
        <d v="2017-03-09T00:00:00"/>
        <d v="2017-03-10T00:00:00"/>
        <d v="2017-03-13T00:00:00"/>
        <d v="2017-03-14T00:00:00"/>
        <d v="2017-03-15T00:00:00"/>
        <d v="2017-03-16T00:00:00"/>
        <d v="2017-03-17T00:00:00"/>
        <d v="2017-03-20T00:00:00"/>
        <d v="2017-03-21T00:00:00"/>
        <d v="2017-03-22T00:00:00"/>
        <d v="2017-03-23T00:00:00"/>
        <d v="2017-03-24T00:00:00"/>
        <d v="2017-03-27T00:00:00"/>
        <d v="2017-03-28T00:00:00"/>
        <d v="2017-03-29T00:00:00"/>
        <d v="2017-03-30T00:00:00"/>
        <d v="2017-03-31T00:00:00"/>
        <d v="2017-04-03T00:00:00"/>
        <d v="2017-04-04T00:00:00"/>
        <d v="2017-04-05T00:00:00"/>
        <d v="2017-04-06T00:00:00"/>
        <d v="2017-04-07T00:00:00"/>
        <d v="2017-04-10T00:00:00"/>
        <d v="2017-04-11T00:00:00"/>
        <d v="2017-04-12T00:00:00"/>
        <d v="2017-04-13T00:00:00"/>
        <d v="2017-04-17T00:00:00"/>
        <d v="2017-04-18T00:00:00"/>
        <d v="2017-04-19T00:00:00"/>
        <d v="2017-04-20T00:00:00"/>
        <d v="2017-04-21T00:00:00"/>
        <d v="2017-04-24T00:00:00"/>
        <d v="2017-04-25T00:00:00"/>
        <d v="2017-04-26T00:00:00"/>
        <d v="2017-04-27T00:00:00"/>
        <d v="2017-04-28T00:00:00"/>
        <d v="2017-05-01T00:00:00"/>
        <d v="2017-05-02T00:00:00"/>
        <d v="2017-05-03T00:00:00"/>
        <d v="2017-05-04T00:00:00"/>
        <d v="2017-05-05T00:00:00"/>
        <d v="2017-05-08T00:00:00"/>
        <d v="2017-05-09T00:00:00"/>
        <d v="2017-05-10T00:00:00"/>
        <d v="2017-05-11T00:00:00"/>
        <d v="2017-05-12T00:00:00"/>
        <d v="2017-05-15T00:00:00"/>
        <d v="2017-05-16T00:00:00"/>
        <d v="2017-05-17T00:00:00"/>
        <d v="2017-05-18T00:00:00"/>
        <d v="2017-05-19T00:00:00"/>
        <d v="2017-05-22T00:00:00"/>
        <d v="2017-05-23T00:00:00"/>
        <d v="2017-05-24T00:00:00"/>
        <d v="2017-05-25T00:00:00"/>
        <d v="2017-05-26T00:00:00"/>
        <d v="2017-05-30T00:00:00"/>
        <d v="2017-05-31T00:00:00"/>
        <d v="2017-06-01T00:00:00"/>
        <d v="2017-06-02T00:00:00"/>
        <d v="2017-06-05T00:00:00"/>
        <d v="2017-06-06T00:00:00"/>
        <d v="2017-06-07T00:00:00"/>
        <d v="2017-06-08T00:00:00"/>
        <d v="2017-06-09T00:00:00"/>
        <d v="2017-06-12T00:00:00"/>
        <d v="2017-06-13T00:00:00"/>
        <d v="2017-06-14T00:00:00"/>
        <d v="2017-06-15T00:00:00"/>
        <d v="2017-06-16T00:00:00"/>
        <d v="2017-06-19T00:00:00"/>
        <d v="2017-06-20T00:00:00"/>
        <d v="2017-06-21T00:00:00"/>
        <d v="2017-06-22T00:00:00"/>
        <d v="2017-06-23T00:00:00"/>
        <d v="2017-06-26T00:00:00"/>
        <d v="2017-06-27T00:00:00"/>
        <d v="2017-06-28T00:00:00"/>
        <d v="2017-06-29T00:00:00"/>
        <d v="2017-06-30T00:00:00"/>
        <d v="2017-07-03T00:00:00"/>
        <d v="2017-07-05T00:00:00"/>
        <d v="2017-07-06T00:00:00"/>
        <d v="2017-07-07T00:00:00"/>
        <d v="2017-07-10T00:00:00"/>
        <d v="2017-07-11T00:00:00"/>
        <d v="2017-07-12T00:00:00"/>
        <d v="2017-07-13T00:00:00"/>
        <d v="2017-07-14T00:00:00"/>
        <d v="2017-07-17T00:00:00"/>
        <d v="2017-07-18T00:00:00"/>
        <d v="2017-07-19T00:00:00"/>
        <d v="2017-07-20T00:00:00"/>
        <d v="2017-07-21T00:00:00"/>
        <d v="2017-07-24T00:00:00"/>
        <d v="2017-07-25T00:00:00"/>
        <d v="2017-07-26T00:00:00"/>
        <d v="2017-07-27T00:00:00"/>
        <d v="2017-07-28T00:00:00"/>
        <d v="2017-07-31T00:00:00"/>
        <d v="2017-08-01T00:00:00"/>
        <d v="2017-08-02T00:00:00"/>
        <d v="2017-08-03T00:00:00"/>
        <d v="2017-08-04T00:00:00"/>
        <d v="2017-08-07T00:00:00"/>
        <d v="2017-08-08T00:00:00"/>
        <d v="2017-08-09T00:00:00"/>
        <d v="2017-08-10T00:00:00"/>
        <d v="2017-08-11T00:00:00"/>
        <d v="2017-08-14T00:00:00"/>
        <d v="2017-08-15T00:00:00"/>
        <d v="2017-08-16T00:00:00"/>
        <d v="2017-08-17T00:00:00"/>
        <d v="2017-08-18T00:00:00"/>
        <d v="2017-08-21T00:00:00"/>
        <d v="2017-08-22T00:00:00"/>
        <d v="2017-08-23T00:00:00"/>
        <d v="2017-08-24T00:00:00"/>
        <d v="2017-08-25T00:00:00"/>
        <d v="2017-08-28T00:00:00"/>
        <d v="2017-08-29T00:00:00"/>
        <d v="2017-08-30T00:00:00"/>
        <d v="2017-08-31T00:00:00"/>
        <d v="2017-09-01T00:00:00"/>
        <d v="2017-09-05T00:00:00"/>
        <d v="2017-09-06T00:00:00"/>
        <d v="2017-09-07T00:00:00"/>
        <d v="2017-09-08T00:00:00"/>
        <d v="2017-09-11T00:00:00"/>
        <d v="2017-09-12T00:00:00"/>
        <d v="2017-09-13T00:00:00"/>
        <d v="2017-09-14T00:00:00"/>
        <d v="2017-09-15T00:00:00"/>
        <d v="2017-09-18T00:00:00"/>
        <d v="2017-09-19T00:00:00"/>
        <d v="2017-09-20T00:00:00"/>
        <d v="2017-09-21T00:00:00"/>
        <d v="2017-09-22T00:00:00"/>
        <d v="2017-09-25T00:00:00"/>
        <d v="2017-09-26T00:00:00"/>
        <d v="2017-09-27T00:00:00"/>
        <d v="2017-09-28T00:00:00"/>
        <d v="2017-09-29T00:00:00"/>
        <d v="2017-10-02T00:00:00"/>
        <d v="2017-10-03T00:00:00"/>
        <d v="2017-10-04T00:00:00"/>
        <d v="2017-10-05T00:00:00"/>
        <d v="2017-10-06T00:00:00"/>
        <d v="2017-10-09T00:00:00"/>
        <d v="2017-10-10T00:00:00"/>
        <d v="2017-10-11T00:00:00"/>
        <d v="2017-10-12T00:00:00"/>
        <d v="2017-10-13T00:00:00"/>
        <d v="2017-10-16T00:00:00"/>
        <d v="2017-10-17T00:00:00"/>
        <d v="2017-10-18T00:00:00"/>
        <d v="2017-10-19T00:00:00"/>
        <d v="2017-10-20T00:00:00"/>
        <d v="2017-10-23T00:00:00"/>
        <d v="2017-10-24T00:00:00"/>
        <d v="2017-10-25T00:00:00"/>
        <d v="2017-10-26T00:00:00"/>
        <d v="2017-10-27T00:00:00"/>
        <d v="2017-10-30T00:00:00"/>
        <d v="2017-10-31T00:00:00"/>
        <d v="2017-11-01T00:00:00"/>
        <d v="2017-11-02T00:00:00"/>
        <d v="2017-11-03T00:00:00"/>
        <d v="2017-11-06T00:00:00"/>
        <d v="2017-11-07T00:00:00"/>
        <d v="2017-11-08T00:00:00"/>
        <d v="2017-11-09T00:00:00"/>
        <d v="2017-11-10T00:00:00"/>
        <d v="2017-11-13T00:00:00"/>
        <d v="2017-11-14T00:00:00"/>
        <d v="2017-11-15T00:00:00"/>
        <d v="2017-11-16T00:00:00"/>
        <d v="2017-11-17T00:00:00"/>
        <d v="2017-11-20T00:00:00"/>
        <d v="2017-11-21T00:00:00"/>
        <d v="2017-11-22T00:00:00"/>
        <d v="2017-11-24T00:00:00"/>
        <d v="2017-11-27T00:00:00"/>
        <d v="2017-11-28T00:00:00"/>
        <d v="2017-11-29T00:00:00"/>
        <d v="2017-11-30T00:00:00"/>
        <d v="2017-12-01T00:00:00"/>
        <d v="2017-12-04T00:00:00"/>
        <d v="2017-12-05T00:00:00"/>
        <d v="2017-12-06T00:00:00"/>
        <d v="2017-12-07T00:00:00"/>
        <d v="2017-12-08T00:00:00"/>
        <d v="2017-12-11T00:00:00"/>
        <d v="2017-12-12T00:00:00"/>
        <d v="2017-12-13T00:00:00"/>
        <d v="2017-12-14T00:00:00"/>
        <d v="2017-12-15T00:00:00"/>
        <d v="2017-12-18T00:00:00"/>
        <d v="2017-12-19T00:00:00"/>
        <d v="2017-12-20T00:00:00"/>
        <d v="2017-12-21T00:00:00"/>
        <d v="2017-12-22T00:00:00"/>
        <d v="2017-12-26T00:00:00"/>
        <d v="2017-12-27T00:00:00"/>
        <d v="2017-12-28T00:00:00"/>
        <d v="2017-12-29T00:00:00"/>
        <d v="2018-01-02T00:00:00"/>
        <d v="2018-01-03T00:00:00"/>
        <d v="2018-01-04T00:00:00"/>
        <d v="2018-01-05T00:00:00"/>
        <d v="2018-01-08T00:00:00"/>
        <d v="2018-01-09T00:00:00"/>
        <d v="2018-01-10T00:00:00"/>
        <d v="2018-01-11T00:00:00"/>
        <d v="2018-01-12T00:00:00"/>
        <d v="2018-01-16T00:00:00"/>
        <d v="2018-01-17T00:00:00"/>
        <d v="2018-01-18T00:00:00"/>
        <d v="2018-01-19T00:00:00"/>
        <d v="2018-01-22T00:00:00"/>
        <d v="2018-01-23T00:00:00"/>
        <d v="2018-01-24T00:00:00"/>
        <d v="2018-01-25T00:00:00"/>
        <d v="2018-01-26T00:00:00"/>
        <d v="2018-01-29T00:00:00"/>
        <d v="2018-01-30T00:00:00"/>
        <d v="2018-01-31T00:00:00"/>
        <d v="2018-02-01T00:00:00"/>
        <d v="2018-02-02T00:00:00"/>
        <d v="2018-02-05T00:00:00"/>
        <d v="2018-02-06T00:00:00"/>
        <d v="2018-02-07T00:00:00"/>
      </sharedItems>
    </cacheField>
    <cacheField name="[Measures].[Sum of close 2]" caption="Sum of close 2" numFmtId="0" hierarchy="94" level="32767"/>
    <cacheField name="[GOOG_data].[date (Year)].[date (Year)]" caption="date (Year)" numFmtId="0" hierarchy="39"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2" memberValueDatatype="5" unbalanced="0"/>
    <cacheHierarchy uniqueName="[AAPL_data].[date]" caption="date" attribute="1" time="1" defaultMemberUniqueName="[AAPL_data].[date].[All]" allUniqueName="[AAPL_data].[date].[All]" dimensionUniqueName="[AAPL_data]" displayFolder="" count="2" memberValueDatatype="7" unbalanced="0"/>
    <cacheHierarchy uniqueName="[AAPL_data].[date (Month)]" caption="date (Month)" attribute="1" defaultMemberUniqueName="[AAPL_data].[date (Month)].[All]" allUniqueName="[AAPL_data].[date (Month)].[All]" dimensionUniqueName="[AAPL_data]" displayFolder="" count="2" memberValueDatatype="130" unbalanced="0"/>
    <cacheHierarchy uniqueName="[AAPL_data].[date (Quarter)]" caption="date (Quarter)" attribute="1" defaultMemberUniqueName="[AAPL_data].[date (Quarter)].[All]" allUniqueName="[AAPL_data].[date (Quarter)].[All]" dimensionUniqueName="[AAPL_data]" displayFolder="" count="2" memberValueDatatype="130" unbalanced="0"/>
    <cacheHierarchy uniqueName="[AAPL_data].[date (Year)]" caption="date (Year)" attribute="1" defaultMemberUniqueName="[AAPL_data].[date (Year)].[All]" allUniqueName="[AAPL_data].[date (Year)].[All]" dimensionUniqueName="[AAPL_data]" displayFolder="" count="2" memberValueDatatype="130" unbalanced="0"/>
    <cacheHierarchy uniqueName="[AAPL_data].[high]" caption="high" attribute="1" defaultMemberUniqueName="[AAPL_data].[high].[All]" allUniqueName="[AAPL_data].[high].[All]" dimensionUniqueName="[AAPL_data]" displayFolder="" count="2" memberValueDatatype="5" unbalanced="0"/>
    <cacheHierarchy uniqueName="[AAPL_data].[low]" caption="low" attribute="1" defaultMemberUniqueName="[AAPL_data].[low].[All]" allUniqueName="[AAPL_data].[low].[All]" dimensionUniqueName="[AAPL_data]" displayFolder="" count="2" memberValueDatatype="5" unbalanced="0"/>
    <cacheHierarchy uniqueName="[AAPL_data].[Name]" caption="Name" attribute="1" defaultMemberUniqueName="[AAPL_data].[Name].[All]" allUniqueName="[AAPL_data].[Name].[All]" dimensionUniqueName="[AAPL_data]" displayFolder="" count="2" memberValueDatatype="130" unbalanced="0"/>
    <cacheHierarchy uniqueName="[AAPL_data].[open]" caption="open" attribute="1" defaultMemberUniqueName="[AAPL_data].[open].[All]" allUniqueName="[AAPL_data].[open].[All]" dimensionUniqueName="[AAPL_data]" displayFolder="" count="2" memberValueDatatype="5" unbalanced="0"/>
    <cacheHierarchy uniqueName="[AAPL_data].[Volatility]" caption="Volatility" attribute="1" defaultMemberUniqueName="[AAPL_data].[Volatility].[All]" allUniqueName="[AAPL_data].[Volatility].[All]" dimensionUniqueName="[AAPL_data]" displayFolder="" count="2" memberValueDatatype="5" unbalanced="0"/>
    <cacheHierarchy uniqueName="[AAPL_data].[Volatility %]" caption="Volatility %" attribute="1" defaultMemberUniqueName="[AAPL_data].[Volatility %].[All]" allUniqueName="[AAPL_data].[Volatility %].[All]" dimensionUniqueName="[AAPL_data]" displayFolder="" count="2" memberValueDatatype="5" unbalanced="0"/>
    <cacheHierarchy uniqueName="[AAPL_data].[volume]" caption="volume" attribute="1" defaultMemberUniqueName="[AAPL_data].[volume].[All]" allUniqueName="[AAPL_data].[volume].[All]" dimensionUniqueName="[AAPL_data]" displayFolder="" count="2" memberValueDatatype="20" unbalanced="0"/>
    <cacheHierarchy uniqueName="[AMZN_data].[close]" caption="close" attribute="1" time="1" defaultMemberUniqueName="[AMZN_data].[close].[All]" allUniqueName="[AMZN_data].[close].[All]" dimensionUniqueName="[AMZN_data]" displayFolder="" count="2" memberValueDatatype="5" unbalanced="0"/>
    <cacheHierarchy uniqueName="[AMZN_data].[date]" caption="date" attribute="1" time="1" keyAttribute="1" defaultMemberUniqueName="[AMZN_data].[date].[All]" allUniqueName="[AMZN_data].[date].[All]" dimensionUniqueName="[AMZN_data]" displayFolder="" count="2" memberValueDatatype="7" unbalanced="0"/>
    <cacheHierarchy uniqueName="[AMZN_data].[high]" caption="high" attribute="1" time="1" defaultMemberUniqueName="[AMZN_data].[high].[All]" allUniqueName="[AMZN_data].[high].[All]" dimensionUniqueName="[AMZN_data]" displayFolder="" count="2" memberValueDatatype="5" unbalanced="0"/>
    <cacheHierarchy uniqueName="[AMZN_data].[low]" caption="low" attribute="1" time="1" defaultMemberUniqueName="[AMZN_data].[low].[All]" allUniqueName="[AMZN_data].[low].[All]" dimensionUniqueName="[AMZN_data]" displayFolder="" count="2" memberValueDatatype="5" unbalanced="0"/>
    <cacheHierarchy uniqueName="[AMZN_data].[Name]" caption="Name" attribute="1" time="1" defaultMemberUniqueName="[AMZN_data].[Name].[All]" allUniqueName="[AMZN_data].[Name].[All]" dimensionUniqueName="[AMZN_data]" displayFolder="" count="2" memberValueDatatype="130" unbalanced="0"/>
    <cacheHierarchy uniqueName="[AMZN_data].[open]" caption="open" attribute="1" time="1" defaultMemberUniqueName="[AMZN_data].[open].[All]" allUniqueName="[AMZN_data].[open].[All]" dimensionUniqueName="[AMZN_data]" displayFolder="" count="2" memberValueDatatype="5" unbalanced="0"/>
    <cacheHierarchy uniqueName="[AMZN_data].[Volatility]" caption="Volatility" attribute="1" time="1" defaultMemberUniqueName="[AMZN_data].[Volatility].[All]" allUniqueName="[AMZN_data].[Volatility].[All]" dimensionUniqueName="[AMZN_data]" displayFolder="" count="2" memberValueDatatype="5" unbalanced="0"/>
    <cacheHierarchy uniqueName="[AMZN_data].[Volatility %]" caption="Volatility %" attribute="1" time="1" defaultMemberUniqueName="[AMZN_data].[Volatility %].[All]" allUniqueName="[AMZN_data].[Volatility %].[All]" dimensionUniqueName="[AMZN_data]" displayFolder="" count="2" memberValueDatatype="5" unbalanced="0"/>
    <cacheHierarchy uniqueName="[AMZN_data].[volume]" caption="volume" attribute="1" time="1" defaultMemberUniqueName="[AMZN_data].[volume].[All]" allUniqueName="[AMZN_data].[volume].[All]" dimensionUniqueName="[AMZN_data]" displayFolder="" count="2" memberValueDatatype="20" unbalanced="0"/>
    <cacheHierarchy uniqueName="[AMZN_data  2].[close]" caption="close" attribute="1" defaultMemberUniqueName="[AMZN_data  2].[close].[All]" allUniqueName="[AMZN_data  2].[close].[All]" dimensionUniqueName="[AMZN_data  2]" displayFolder="" count="2" memberValueDatatype="5" unbalanced="0"/>
    <cacheHierarchy uniqueName="[AMZN_data  2].[date]" caption="date" attribute="1" time="1" defaultMemberUniqueName="[AMZN_data  2].[date].[All]" allUniqueName="[AMZN_data  2].[date].[All]" dimensionUniqueName="[AMZN_data  2]" displayFolder="" count="2" memberValueDatatype="7" unbalanced="0"/>
    <cacheHierarchy uniqueName="[AMZN_data  2].[date (Month)]" caption="date (Month)" attribute="1" defaultMemberUniqueName="[AMZN_data  2].[date (Month)].[All]" allUniqueName="[AMZN_data  2].[date (Month)].[All]" dimensionUniqueName="[AMZN_data  2]" displayFolder="" count="2" memberValueDatatype="130" unbalanced="0"/>
    <cacheHierarchy uniqueName="[AMZN_data  2].[date (Quarter)]" caption="date (Quarter)" attribute="1" defaultMemberUniqueName="[AMZN_data  2].[date (Quarter)].[All]" allUniqueName="[AMZN_data  2].[date (Quarter)].[All]" dimensionUniqueName="[AMZN_data  2]" displayFolder="" count="2" memberValueDatatype="130" unbalanced="0"/>
    <cacheHierarchy uniqueName="[AMZN_data  2].[date (Year)]" caption="date (Year)" attribute="1" defaultMemberUniqueName="[AMZN_data  2].[date (Year)].[All]" allUniqueName="[AMZN_data  2].[date (Year)].[All]" dimensionUniqueName="[AMZN_data  2]" displayFolder="" count="2" memberValueDatatype="130" unbalanced="0"/>
    <cacheHierarchy uniqueName="[AMZN_data  2].[Day]" caption="Day" attribute="1" defaultMemberUniqueName="[AMZN_data  2].[Day].[All]" allUniqueName="[AMZN_data  2].[Day].[All]" dimensionUniqueName="[AMZN_data  2]" displayFolder="" count="2" memberValueDatatype="20" unbalanced="0"/>
    <cacheHierarchy uniqueName="[AMZN_data  2].[high]" caption="high" attribute="1" defaultMemberUniqueName="[AMZN_data  2].[high].[All]" allUniqueName="[AMZN_data  2].[high].[All]" dimensionUniqueName="[AMZN_data  2]" displayFolder="" count="2" memberValueDatatype="5" unbalanced="0"/>
    <cacheHierarchy uniqueName="[AMZN_data  2].[low]" caption="low" attribute="1" defaultMemberUniqueName="[AMZN_data  2].[low].[All]" allUniqueName="[AMZN_data  2].[low].[All]" dimensionUniqueName="[AMZN_data  2]" displayFolder="" count="2" memberValueDatatype="5" unbalanced="0"/>
    <cacheHierarchy uniqueName="[AMZN_data  2].[Month]" caption="Month" attribute="1" defaultMemberUniqueName="[AMZN_data  2].[Month].[All]" allUniqueName="[AMZN_data  2].[Month].[All]" dimensionUniqueName="[AMZN_data  2]" displayFolder="" count="2" memberValueDatatype="20" unbalanced="0"/>
    <cacheHierarchy uniqueName="[AMZN_data  2].[Name]" caption="Name" attribute="1" defaultMemberUniqueName="[AMZN_data  2].[Name].[All]" allUniqueName="[AMZN_data  2].[Name].[All]" dimensionUniqueName="[AMZN_data  2]" displayFolder="" count="2" memberValueDatatype="130" unbalanced="0"/>
    <cacheHierarchy uniqueName="[AMZN_data  2].[open]" caption="open" attribute="1" defaultMemberUniqueName="[AMZN_data  2].[open].[All]" allUniqueName="[AMZN_data  2].[open].[All]" dimensionUniqueName="[AMZN_data  2]" displayFolder="" count="2" memberValueDatatype="5" unbalanced="0"/>
    <cacheHierarchy uniqueName="[AMZN_data  2].[Quarter]" caption="Quarter" attribute="1" defaultMemberUniqueName="[AMZN_data  2].[Quarter].[All]" allUniqueName="[AMZN_data  2].[Quarter].[All]" dimensionUniqueName="[AMZN_data  2]" displayFolder="" count="2" memberValueDatatype="20" unbalanced="0"/>
    <cacheHierarchy uniqueName="[AMZN_data  2].[volume]" caption="volume" attribute="1" defaultMemberUniqueName="[AMZN_data  2].[volume].[All]" allUniqueName="[AMZN_data  2].[volume].[All]" dimensionUniqueName="[AMZN_data  2]" displayFolder="" count="2" memberValueDatatype="20" unbalanced="0"/>
    <cacheHierarchy uniqueName="[AMZN_data  2].[Year]" caption="Year" attribute="1" defaultMemberUniqueName="[AMZN_data  2].[Year].[All]" allUniqueName="[AMZN_data  2].[Year].[All]" dimensionUniqueName="[AMZN_data  2]" displayFolder="" count="2" memberValueDatatype="20" unbalanced="0"/>
    <cacheHierarchy uniqueName="[GOOG_data].[close]" caption="close" attribute="1" defaultMemberUniqueName="[GOOG_data].[close].[All]" allUniqueName="[GOOG_data].[close].[All]" dimensionUniqueName="[GOOG_data]" displayFolder="" count="2" memberValueDatatype="5" unbalanced="0"/>
    <cacheHierarchy uniqueName="[GOOG_data].[date]" caption="date" attribute="1" time="1" defaultMemberUniqueName="[GOOG_data].[date].[All]" allUniqueName="[GOOG_data].[date].[All]" dimensionUniqueName="[GOOG_data]" displayFolder="" count="2" memberValueDatatype="7" unbalanced="0">
      <fieldsUsage count="2">
        <fieldUsage x="-1"/>
        <fieldUsage x="0"/>
      </fieldsUsage>
    </cacheHierarchy>
    <cacheHierarchy uniqueName="[GOOG_data].[date (Month)]" caption="date (Month)" attribute="1" defaultMemberUniqueName="[GOOG_data].[date (Month)].[All]" allUniqueName="[GOOG_data].[date (Month)].[All]" dimensionUniqueName="[GOOG_data]" displayFolder="" count="2" memberValueDatatype="130" unbalanced="0"/>
    <cacheHierarchy uniqueName="[GOOG_data].[date (Quarter)]" caption="date (Quarter)" attribute="1" defaultMemberUniqueName="[GOOG_data].[date (Quarter)].[All]" allUniqueName="[GOOG_data].[date (Quarter)].[All]" dimensionUniqueName="[GOOG_data]" displayFolder="" count="2" memberValueDatatype="130" unbalanced="0"/>
    <cacheHierarchy uniqueName="[GOOG_data].[date (Year)]" caption="date (Year)" attribute="1" defaultMemberUniqueName="[GOOG_data].[date (Year)].[All]" allUniqueName="[GOOG_data].[date (Year)].[All]" dimensionUniqueName="[GOOG_data]" displayFolder="" count="2" memberValueDatatype="130" unbalanced="0">
      <fieldsUsage count="2">
        <fieldUsage x="-1"/>
        <fieldUsage x="2"/>
      </fieldsUsage>
    </cacheHierarchy>
    <cacheHierarchy uniqueName="[GOOG_data].[high]" caption="high" attribute="1" defaultMemberUniqueName="[GOOG_data].[high].[All]" allUniqueName="[GOOG_data].[high].[All]" dimensionUniqueName="[GOOG_data]" displayFolder="" count="2" memberValueDatatype="5" unbalanced="0"/>
    <cacheHierarchy uniqueName="[GOOG_data].[low]" caption="low" attribute="1" defaultMemberUniqueName="[GOOG_data].[low].[All]" allUniqueName="[GOOG_data].[low].[All]" dimensionUniqueName="[GOOG_data]" displayFolder="" count="2" memberValueDatatype="5" unbalanced="0"/>
    <cacheHierarchy uniqueName="[GOOG_data].[Name]" caption="Name" attribute="1" defaultMemberUniqueName="[GOOG_data].[Name].[All]" allUniqueName="[GOOG_data].[Name].[All]" dimensionUniqueName="[GOOG_data]" displayFolder="" count="2" memberValueDatatype="130" unbalanced="0"/>
    <cacheHierarchy uniqueName="[GOOG_data].[open]" caption="open" attribute="1" defaultMemberUniqueName="[GOOG_data].[open].[All]" allUniqueName="[GOOG_data].[open].[All]" dimensionUniqueName="[GOOG_data]" displayFolder="" count="2" memberValueDatatype="5" unbalanced="0"/>
    <cacheHierarchy uniqueName="[GOOG_data].[Volatility]" caption="Volatility" attribute="1" defaultMemberUniqueName="[GOOG_data].[Volatility].[All]" allUniqueName="[GOOG_data].[Volatility].[All]" dimensionUniqueName="[GOOG_data]" displayFolder="" count="2" memberValueDatatype="5" unbalanced="0"/>
    <cacheHierarchy uniqueName="[GOOG_data].[Volatility %]" caption="Volatility %" attribute="1" defaultMemberUniqueName="[GOOG_data].[Volatility %].[All]" allUniqueName="[GOOG_data].[Volatility %].[All]" dimensionUniqueName="[GOOG_data]" displayFolder="" count="2" memberValueDatatype="5" unbalanced="0"/>
    <cacheHierarchy uniqueName="[GOOG_data].[volume]" caption="volume" attribute="1" defaultMemberUniqueName="[GOOG_data].[volume].[All]" allUniqueName="[GOOG_data].[volume].[All]" dimensionUniqueName="[GOOG_data]" displayFolder="" count="2" memberValueDatatype="20" unbalanced="0"/>
    <cacheHierarchy uniqueName="[MSFT_data].[close]" caption="close" attribute="1" defaultMemberUniqueName="[MSFT_data].[close].[All]" allUniqueName="[MSFT_data].[close].[All]" dimensionUniqueName="[MSFT_data]" displayFolder="" count="2" memberValueDatatype="5" unbalanced="0"/>
    <cacheHierarchy uniqueName="[MSFT_data].[date]" caption="date" attribute="1" time="1" defaultMemberUniqueName="[MSFT_data].[date].[All]" allUniqueName="[MSFT_data].[date].[All]" dimensionUniqueName="[MSFT_data]" displayFolder="" count="2" memberValueDatatype="7" unbalanced="0"/>
    <cacheHierarchy uniqueName="[MSFT_data].[date (Month)]" caption="date (Month)" attribute="1" defaultMemberUniqueName="[MSFT_data].[date (Month)].[All]" allUniqueName="[MSFT_data].[date (Month)].[All]" dimensionUniqueName="[MSFT_data]" displayFolder="" count="2" memberValueDatatype="130" unbalanced="0"/>
    <cacheHierarchy uniqueName="[MSFT_data].[date (Quarter)]" caption="date (Quarter)" attribute="1" defaultMemberUniqueName="[MSFT_data].[date (Quarter)].[All]" allUniqueName="[MSFT_data].[date (Quarter)].[All]" dimensionUniqueName="[MSFT_data]" displayFolder="" count="2" memberValueDatatype="130" unbalanced="0"/>
    <cacheHierarchy uniqueName="[MSFT_data].[date (Year)]" caption="date (Year)" attribute="1" defaultMemberUniqueName="[MSFT_data].[date (Year)].[All]" allUniqueName="[MSFT_data].[date (Year)].[All]" dimensionUniqueName="[MSFT_data]" displayFolder="" count="2" memberValueDatatype="130" unbalanced="0"/>
    <cacheHierarchy uniqueName="[MSFT_data].[high]" caption="high" attribute="1" defaultMemberUniqueName="[MSFT_data].[high].[All]" allUniqueName="[MSFT_data].[high].[All]" dimensionUniqueName="[MSFT_data]" displayFolder="" count="2" memberValueDatatype="5" unbalanced="0"/>
    <cacheHierarchy uniqueName="[MSFT_data].[low]" caption="low" attribute="1" defaultMemberUniqueName="[MSFT_data].[low].[All]" allUniqueName="[MSFT_data].[low].[All]" dimensionUniqueName="[MSFT_data]" displayFolder="" count="2" memberValueDatatype="5" unbalanced="0"/>
    <cacheHierarchy uniqueName="[MSFT_data].[Name]" caption="Name" attribute="1" defaultMemberUniqueName="[MSFT_data].[Name].[All]" allUniqueName="[MSFT_data].[Name].[All]" dimensionUniqueName="[MSFT_data]" displayFolder="" count="2" memberValueDatatype="130" unbalanced="0"/>
    <cacheHierarchy uniqueName="[MSFT_data].[open]" caption="open" attribute="1" defaultMemberUniqueName="[MSFT_data].[open].[All]" allUniqueName="[MSFT_data].[open].[All]" dimensionUniqueName="[MSFT_data]" displayFolder="" count="2" memberValueDatatype="5" unbalanced="0"/>
    <cacheHierarchy uniqueName="[MSFT_data].[Volatility]" caption="Volatility" attribute="1" defaultMemberUniqueName="[MSFT_data].[Volatility].[All]" allUniqueName="[MSFT_data].[Volatility].[All]" dimensionUniqueName="[MSFT_data]" displayFolder="" count="2" memberValueDatatype="5" unbalanced="0"/>
    <cacheHierarchy uniqueName="[MSFT_data].[Volatillity %]" caption="Volatillity %" attribute="1" defaultMemberUniqueName="[MSFT_data].[Volatillity %].[All]" allUniqueName="[MSFT_data].[Volatillity %].[All]" dimensionUniqueName="[MSFT_data]" displayFolder="" count="2" memberValueDatatype="5" unbalanced="0"/>
    <cacheHierarchy uniqueName="[MSFT_data].[volume]" caption="volume" attribute="1" defaultMemberUniqueName="[MSFT_data].[volume].[All]" allUniqueName="[MSFT_data].[volume].[All]" dimensionUniqueName="[MSFT_data]" displayFolder="" count="2" memberValueDatatype="20" unbalanced="0"/>
    <cacheHierarchy uniqueName="[Query1].[Column1]" caption="Column1" attribute="1" time="1" defaultMemberUniqueName="[Query1].[Column1].[All]" allUniqueName="[Query1].[Column1].[All]" dimensionUniqueName="[Query1]" displayFolder="" count="2" memberValueDatatype="7" unbalanced="0"/>
    <cacheHierarchy uniqueName="[Query1].[Year]" caption="Year" attribute="1" defaultMemberUniqueName="[Query1].[Year].[All]" allUniqueName="[Query1].[Year].[All]" dimensionUniqueName="[Query1]" displayFolder="" count="2" memberValueDatatype="20" unbalanced="0"/>
    <cacheHierarchy uniqueName="[AAPL_data].[date (Month Index)]" caption="date (Month Index)" attribute="1" defaultMemberUniqueName="[AAPL_data].[date (Month Index)].[All]" allUniqueName="[AAPL_data].[date (Month Index)].[All]" dimensionUniqueName="[AAPL_data]" displayFolder="" count="2" memberValueDatatype="20" unbalanced="0" hidden="1"/>
    <cacheHierarchy uniqueName="[AMZN_data  2].[date (Month Index)]" caption="date (Month Index)" attribute="1" defaultMemberUniqueName="[AMZN_data  2].[date (Month Index)].[All]" allUniqueName="[AMZN_data  2].[date (Month Index)].[All]" dimensionUniqueName="[AMZN_data  2]" displayFolder="" count="2" memberValueDatatype="20" unbalanced="0" hidden="1"/>
    <cacheHierarchy uniqueName="[GOOG_data].[date (Month Index)]" caption="date (Month Index)" attribute="1" defaultMemberUniqueName="[GOOG_data].[date (Month Index)].[All]" allUniqueName="[GOOG_data].[date (Month Index)].[All]" dimensionUniqueName="[GOOG_data]" displayFolder="" count="2" memberValueDatatype="20" unbalanced="0" hidden="1"/>
    <cacheHierarchy uniqueName="[MSFT_data].[date (Month Index)]" caption="date (Month Index)" attribute="1" defaultMemberUniqueName="[MSFT_data].[date (Month Index)].[All]" allUniqueName="[MSFT_data].[date (Month Index)].[All]" dimensionUniqueName="[MSFT_data]" displayFolder="" count="2"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oneField="1" hidden="1">
      <fieldsUsage count="1">
        <fieldUsage x="1"/>
      </fieldsUsage>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530916203701" backgroundQuery="1" createdVersion="6" refreshedVersion="6" minRefreshableVersion="3" recordCount="0" supportSubquery="1" supportAdvancedDrill="1" xr:uid="{52CAD9FB-2FD4-4047-9097-F9D954D84D56}">
  <cacheSource type="external" connectionId="7"/>
  <cacheFields count="2">
    <cacheField name="[Measures].[Max of high 2]" caption="Max of high 2" numFmtId="0" hierarchy="87" level="32767"/>
    <cacheField name="[GOOG_data].[date (Year)].[date (Year)]" caption="date (Year)" numFmtId="0" hierarchy="39"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2" memberValueDatatype="130" unbalanced="0">
      <fieldsUsage count="2">
        <fieldUsage x="-1"/>
        <fieldUsage x="1"/>
      </fieldsUsage>
    </cacheHierarchy>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oneField="1" hidden="1">
      <fieldsUsage count="1">
        <fieldUsage x="0"/>
      </fieldsUsage>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530916319447" backgroundQuery="1" createdVersion="6" refreshedVersion="6" minRefreshableVersion="3" recordCount="0" supportSubquery="1" supportAdvancedDrill="1" xr:uid="{BB30383D-18CA-4BBC-9450-535ADDCE0AFC}">
  <cacheSource type="external" connectionId="7"/>
  <cacheFields count="2">
    <cacheField name="[Measures].[Min of low 2]" caption="Min of low 2" numFmtId="0" hierarchy="89" level="32767"/>
    <cacheField name="[GOOG_data].[date (Year)].[date (Year)]" caption="date (Year)" numFmtId="0" hierarchy="39"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2" memberValueDatatype="130" unbalanced="0">
      <fieldsUsage count="2">
        <fieldUsage x="-1"/>
        <fieldUsage x="1"/>
      </fieldsUsage>
    </cacheHierarchy>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oneField="1" hidden="1">
      <fieldsUsage count="1">
        <fieldUsage x="0"/>
      </fieldsUsage>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530916550924" backgroundQuery="1" createdVersion="6" refreshedVersion="6" minRefreshableVersion="3" recordCount="0" supportSubquery="1" supportAdvancedDrill="1" xr:uid="{B5BF8A6E-82D2-4FE0-943B-13A1E98BE8F5}">
  <cacheSource type="external" connectionId="7"/>
  <cacheFields count="2">
    <cacheField name="[Measures].[StdDev of open 2]" caption="StdDev of open 2" numFmtId="0" hierarchy="92" level="32767"/>
    <cacheField name="[GOOG_data].[date (Year)].[date (Year)]" caption="date (Year)" numFmtId="0" hierarchy="39"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2" memberValueDatatype="130" unbalanced="0">
      <fieldsUsage count="2">
        <fieldUsage x="-1"/>
        <fieldUsage x="1"/>
      </fieldsUsage>
    </cacheHierarchy>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oneField="1" hidden="1">
      <fieldsUsage count="1">
        <fieldUsage x="0"/>
      </fieldsUsage>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53091666667" backgroundQuery="1" createdVersion="6" refreshedVersion="6" minRefreshableVersion="3" recordCount="0" supportSubquery="1" supportAdvancedDrill="1" xr:uid="{3DEC1367-168B-4B1D-8EC1-03AB27E77684}">
  <cacheSource type="external" connectionId="7"/>
  <cacheFields count="2">
    <cacheField name="[Measures].[Max of Volatility % 2]" caption="Max of Volatility % 2" numFmtId="0" hierarchy="96" level="32767"/>
    <cacheField name="[GOOG_data].[date (Year)].[date (Year)]" caption="date (Year)" numFmtId="0" hierarchy="39"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2" memberValueDatatype="130" unbalanced="0">
      <fieldsUsage count="2">
        <fieldUsage x="-1"/>
        <fieldUsage x="1"/>
      </fieldsUsage>
    </cacheHierarchy>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oneField="1" hidden="1">
      <fieldsUsage count="1">
        <fieldUsage x="0"/>
      </fieldsUsage>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530916782409" backgroundQuery="1" createdVersion="6" refreshedVersion="6" minRefreshableVersion="3" recordCount="0" supportSubquery="1" supportAdvancedDrill="1" xr:uid="{6CB18957-C5F7-47B6-959B-550DD84E893B}">
  <cacheSource type="external" connectionId="7"/>
  <cacheFields count="2">
    <cacheField name="[Measures].[Min of Volatility % 2]" caption="Min of Volatility % 2" numFmtId="0" hierarchy="97" level="32767"/>
    <cacheField name="[GOOG_data].[date (Year)].[date (Year)]" caption="date (Year)" numFmtId="0" hierarchy="39"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2" memberValueDatatype="130" unbalanced="0">
      <fieldsUsage count="2">
        <fieldUsage x="-1"/>
        <fieldUsage x="1"/>
      </fieldsUsage>
    </cacheHierarchy>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oneField="1" hidden="1">
      <fieldsUsage count="1">
        <fieldUsage x="0"/>
      </fieldsUsage>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532408333333" backgroundQuery="1" createdVersion="6" refreshedVersion="6" minRefreshableVersion="3" recordCount="0" supportSubquery="1" supportAdvancedDrill="1" xr:uid="{0F26EF9F-34E0-4048-9A1B-92C5CD8203AB}">
  <cacheSource type="external" connectionId="7"/>
  <cacheFields count="4">
    <cacheField name="[Measures].[Sum of volume 3]" caption="Sum of volume 3" numFmtId="0" hierarchy="106" level="32767"/>
    <cacheField name="[MSFT_data].[date (Month)].[date (Month)]" caption="date (Month)" numFmtId="0" hierarchy="49" level="1">
      <sharedItems containsNonDate="0" count="12">
        <s v="Feb"/>
        <s v="Mar"/>
        <s v="Apr"/>
        <s v="May"/>
        <s v="Jun"/>
        <s v="Jul"/>
        <s v="Aug"/>
        <s v="Sep"/>
        <s v="Oct"/>
        <s v="Nov"/>
        <s v="Dec"/>
        <s v="Jan"/>
      </sharedItems>
    </cacheField>
    <cacheField name="[MSFT_data].[date (Quarter)].[date (Quarter)]" caption="date (Quarter)" numFmtId="0" hierarchy="50" level="1">
      <sharedItems containsNonDate="0" count="4">
        <s v="Qtr1"/>
        <s v="Qtr2"/>
        <s v="Qtr3"/>
        <s v="Qtr4"/>
      </sharedItems>
    </cacheField>
    <cacheField name="[MSFT_data].[date (Year)].[date (Year)]" caption="date (Year)" numFmtId="0" hierarchy="51" level="1">
      <sharedItems count="6">
        <s v="2013"/>
        <s v="2014"/>
        <s v="2015"/>
        <s v="2016"/>
        <s v="2017"/>
        <s v="2018"/>
      </sharedItems>
    </cacheField>
  </cacheFields>
  <cacheHierarchies count="135">
    <cacheHierarchy uniqueName="[AAPL_data].[close]" caption="close" attribute="1" defaultMemberUniqueName="[AAPL_data].[close].[All]" allUniqueName="[AAPL_data].[close].[All]" dimensionUniqueName="[AAPL_data]" displayFolder="" count="2" memberValueDatatype="5" unbalanced="0"/>
    <cacheHierarchy uniqueName="[AAPL_data].[date]" caption="date" attribute="1" time="1" defaultMemberUniqueName="[AAPL_data].[date].[All]" allUniqueName="[AAPL_data].[date].[All]" dimensionUniqueName="[AAPL_data]" displayFolder="" count="2" memberValueDatatype="7" unbalanced="0"/>
    <cacheHierarchy uniqueName="[AAPL_data].[date (Month)]" caption="date (Month)" attribute="1" defaultMemberUniqueName="[AAPL_data].[date (Month)].[All]" allUniqueName="[AAPL_data].[date (Month)].[All]" dimensionUniqueName="[AAPL_data]" displayFolder="" count="2" memberValueDatatype="130" unbalanced="0"/>
    <cacheHierarchy uniqueName="[AAPL_data].[date (Quarter)]" caption="date (Quarter)" attribute="1" defaultMemberUniqueName="[AAPL_data].[date (Quarter)].[All]" allUniqueName="[AAPL_data].[date (Quarter)].[All]" dimensionUniqueName="[AAPL_data]" displayFolder="" count="2" memberValueDatatype="130" unbalanced="0"/>
    <cacheHierarchy uniqueName="[AAPL_data].[date (Year)]" caption="date (Year)" attribute="1" defaultMemberUniqueName="[AAPL_data].[date (Year)].[All]" allUniqueName="[AAPL_data].[date (Year)].[All]" dimensionUniqueName="[AAPL_data]" displayFolder="" count="2" memberValueDatatype="130" unbalanced="0"/>
    <cacheHierarchy uniqueName="[AAPL_data].[high]" caption="high" attribute="1" defaultMemberUniqueName="[AAPL_data].[high].[All]" allUniqueName="[AAPL_data].[high].[All]" dimensionUniqueName="[AAPL_data]" displayFolder="" count="2" memberValueDatatype="5" unbalanced="0"/>
    <cacheHierarchy uniqueName="[AAPL_data].[low]" caption="low" attribute="1" defaultMemberUniqueName="[AAPL_data].[low].[All]" allUniqueName="[AAPL_data].[low].[All]" dimensionUniqueName="[AAPL_data]" displayFolder="" count="2" memberValueDatatype="5" unbalanced="0"/>
    <cacheHierarchy uniqueName="[AAPL_data].[Name]" caption="Name" attribute="1" defaultMemberUniqueName="[AAPL_data].[Name].[All]" allUniqueName="[AAPL_data].[Name].[All]" dimensionUniqueName="[AAPL_data]" displayFolder="" count="2" memberValueDatatype="130" unbalanced="0"/>
    <cacheHierarchy uniqueName="[AAPL_data].[open]" caption="open" attribute="1" defaultMemberUniqueName="[AAPL_data].[open].[All]" allUniqueName="[AAPL_data].[open].[All]" dimensionUniqueName="[AAPL_data]" displayFolder="" count="2" memberValueDatatype="5" unbalanced="0"/>
    <cacheHierarchy uniqueName="[AAPL_data].[Volatility]" caption="Volatility" attribute="1" defaultMemberUniqueName="[AAPL_data].[Volatility].[All]" allUniqueName="[AAPL_data].[Volatility].[All]" dimensionUniqueName="[AAPL_data]" displayFolder="" count="2" memberValueDatatype="5" unbalanced="0"/>
    <cacheHierarchy uniqueName="[AAPL_data].[Volatility %]" caption="Volatility %" attribute="1" defaultMemberUniqueName="[AAPL_data].[Volatility %].[All]" allUniqueName="[AAPL_data].[Volatility %].[All]" dimensionUniqueName="[AAPL_data]" displayFolder="" count="2" memberValueDatatype="5" unbalanced="0"/>
    <cacheHierarchy uniqueName="[AAPL_data].[volume]" caption="volume" attribute="1" defaultMemberUniqueName="[AAPL_data].[volume].[All]" allUniqueName="[AAPL_data].[volume].[All]" dimensionUniqueName="[AAPL_data]" displayFolder="" count="2" memberValueDatatype="20" unbalanced="0"/>
    <cacheHierarchy uniqueName="[AMZN_data].[close]" caption="close" attribute="1" time="1" defaultMemberUniqueName="[AMZN_data].[close].[All]" allUniqueName="[AMZN_data].[close].[All]" dimensionUniqueName="[AMZN_data]" displayFolder="" count="2" memberValueDatatype="5" unbalanced="0"/>
    <cacheHierarchy uniqueName="[AMZN_data].[date]" caption="date" attribute="1" time="1" keyAttribute="1" defaultMemberUniqueName="[AMZN_data].[date].[All]" allUniqueName="[AMZN_data].[date].[All]" dimensionUniqueName="[AMZN_data]" displayFolder="" count="2" memberValueDatatype="7" unbalanced="0"/>
    <cacheHierarchy uniqueName="[AMZN_data].[high]" caption="high" attribute="1" time="1" defaultMemberUniqueName="[AMZN_data].[high].[All]" allUniqueName="[AMZN_data].[high].[All]" dimensionUniqueName="[AMZN_data]" displayFolder="" count="2" memberValueDatatype="5" unbalanced="0"/>
    <cacheHierarchy uniqueName="[AMZN_data].[low]" caption="low" attribute="1" time="1" defaultMemberUniqueName="[AMZN_data].[low].[All]" allUniqueName="[AMZN_data].[low].[All]" dimensionUniqueName="[AMZN_data]" displayFolder="" count="2" memberValueDatatype="5" unbalanced="0"/>
    <cacheHierarchy uniqueName="[AMZN_data].[Name]" caption="Name" attribute="1" time="1" defaultMemberUniqueName="[AMZN_data].[Name].[All]" allUniqueName="[AMZN_data].[Name].[All]" dimensionUniqueName="[AMZN_data]" displayFolder="" count="2" memberValueDatatype="130" unbalanced="0"/>
    <cacheHierarchy uniqueName="[AMZN_data].[open]" caption="open" attribute="1" time="1" defaultMemberUniqueName="[AMZN_data].[open].[All]" allUniqueName="[AMZN_data].[open].[All]" dimensionUniqueName="[AMZN_data]" displayFolder="" count="2" memberValueDatatype="5" unbalanced="0"/>
    <cacheHierarchy uniqueName="[AMZN_data].[Volatility]" caption="Volatility" attribute="1" time="1" defaultMemberUniqueName="[AMZN_data].[Volatility].[All]" allUniqueName="[AMZN_data].[Volatility].[All]" dimensionUniqueName="[AMZN_data]" displayFolder="" count="2" memberValueDatatype="5" unbalanced="0"/>
    <cacheHierarchy uniqueName="[AMZN_data].[Volatility %]" caption="Volatility %" attribute="1" time="1" defaultMemberUniqueName="[AMZN_data].[Volatility %].[All]" allUniqueName="[AMZN_data].[Volatility %].[All]" dimensionUniqueName="[AMZN_data]" displayFolder="" count="2" memberValueDatatype="5" unbalanced="0"/>
    <cacheHierarchy uniqueName="[AMZN_data].[volume]" caption="volume" attribute="1" time="1" defaultMemberUniqueName="[AMZN_data].[volume].[All]" allUniqueName="[AMZN_data].[volume].[All]" dimensionUniqueName="[AMZN_data]" displayFolder="" count="2" memberValueDatatype="20" unbalanced="0"/>
    <cacheHierarchy uniqueName="[AMZN_data  2].[close]" caption="close" attribute="1" defaultMemberUniqueName="[AMZN_data  2].[close].[All]" allUniqueName="[AMZN_data  2].[close].[All]" dimensionUniqueName="[AMZN_data  2]" displayFolder="" count="2" memberValueDatatype="5" unbalanced="0"/>
    <cacheHierarchy uniqueName="[AMZN_data  2].[date]" caption="date" attribute="1" time="1" defaultMemberUniqueName="[AMZN_data  2].[date].[All]" allUniqueName="[AMZN_data  2].[date].[All]" dimensionUniqueName="[AMZN_data  2]" displayFolder="" count="2" memberValueDatatype="7" unbalanced="0"/>
    <cacheHierarchy uniqueName="[AMZN_data  2].[date (Month)]" caption="date (Month)" attribute="1" defaultMemberUniqueName="[AMZN_data  2].[date (Month)].[All]" allUniqueName="[AMZN_data  2].[date (Month)].[All]" dimensionUniqueName="[AMZN_data  2]" displayFolder="" count="2" memberValueDatatype="130" unbalanced="0"/>
    <cacheHierarchy uniqueName="[AMZN_data  2].[date (Quarter)]" caption="date (Quarter)" attribute="1" defaultMemberUniqueName="[AMZN_data  2].[date (Quarter)].[All]" allUniqueName="[AMZN_data  2].[date (Quarter)].[All]" dimensionUniqueName="[AMZN_data  2]" displayFolder="" count="2" memberValueDatatype="130" unbalanced="0"/>
    <cacheHierarchy uniqueName="[AMZN_data  2].[date (Year)]" caption="date (Year)" attribute="1" defaultMemberUniqueName="[AMZN_data  2].[date (Year)].[All]" allUniqueName="[AMZN_data  2].[date (Year)].[All]" dimensionUniqueName="[AMZN_data  2]" displayFolder="" count="2" memberValueDatatype="130" unbalanced="0"/>
    <cacheHierarchy uniqueName="[AMZN_data  2].[Day]" caption="Day" attribute="1" defaultMemberUniqueName="[AMZN_data  2].[Day].[All]" allUniqueName="[AMZN_data  2].[Day].[All]" dimensionUniqueName="[AMZN_data  2]" displayFolder="" count="2" memberValueDatatype="20" unbalanced="0"/>
    <cacheHierarchy uniqueName="[AMZN_data  2].[high]" caption="high" attribute="1" defaultMemberUniqueName="[AMZN_data  2].[high].[All]" allUniqueName="[AMZN_data  2].[high].[All]" dimensionUniqueName="[AMZN_data  2]" displayFolder="" count="2" memberValueDatatype="5" unbalanced="0"/>
    <cacheHierarchy uniqueName="[AMZN_data  2].[low]" caption="low" attribute="1" defaultMemberUniqueName="[AMZN_data  2].[low].[All]" allUniqueName="[AMZN_data  2].[low].[All]" dimensionUniqueName="[AMZN_data  2]" displayFolder="" count="2" memberValueDatatype="5" unbalanced="0"/>
    <cacheHierarchy uniqueName="[AMZN_data  2].[Month]" caption="Month" attribute="1" defaultMemberUniqueName="[AMZN_data  2].[Month].[All]" allUniqueName="[AMZN_data  2].[Month].[All]" dimensionUniqueName="[AMZN_data  2]" displayFolder="" count="2" memberValueDatatype="20" unbalanced="0"/>
    <cacheHierarchy uniqueName="[AMZN_data  2].[Name]" caption="Name" attribute="1" defaultMemberUniqueName="[AMZN_data  2].[Name].[All]" allUniqueName="[AMZN_data  2].[Name].[All]" dimensionUniqueName="[AMZN_data  2]" displayFolder="" count="2" memberValueDatatype="130" unbalanced="0"/>
    <cacheHierarchy uniqueName="[AMZN_data  2].[open]" caption="open" attribute="1" defaultMemberUniqueName="[AMZN_data  2].[open].[All]" allUniqueName="[AMZN_data  2].[open].[All]" dimensionUniqueName="[AMZN_data  2]" displayFolder="" count="2" memberValueDatatype="5" unbalanced="0"/>
    <cacheHierarchy uniqueName="[AMZN_data  2].[Quarter]" caption="Quarter" attribute="1" defaultMemberUniqueName="[AMZN_data  2].[Quarter].[All]" allUniqueName="[AMZN_data  2].[Quarter].[All]" dimensionUniqueName="[AMZN_data  2]" displayFolder="" count="2" memberValueDatatype="20" unbalanced="0"/>
    <cacheHierarchy uniqueName="[AMZN_data  2].[volume]" caption="volume" attribute="1" defaultMemberUniqueName="[AMZN_data  2].[volume].[All]" allUniqueName="[AMZN_data  2].[volume].[All]" dimensionUniqueName="[AMZN_data  2]" displayFolder="" count="2" memberValueDatatype="20" unbalanced="0"/>
    <cacheHierarchy uniqueName="[AMZN_data  2].[Year]" caption="Year" attribute="1" defaultMemberUniqueName="[AMZN_data  2].[Year].[All]" allUniqueName="[AMZN_data  2].[Year].[All]" dimensionUniqueName="[AMZN_data  2]" displayFolder="" count="2" memberValueDatatype="20" unbalanced="0"/>
    <cacheHierarchy uniqueName="[GOOG_data].[close]" caption="close" attribute="1" defaultMemberUniqueName="[GOOG_data].[close].[All]" allUniqueName="[GOOG_data].[close].[All]" dimensionUniqueName="[GOOG_data]" displayFolder="" count="2" memberValueDatatype="5" unbalanced="0"/>
    <cacheHierarchy uniqueName="[GOOG_data].[date]" caption="date" attribute="1" time="1" defaultMemberUniqueName="[GOOG_data].[date].[All]" allUniqueName="[GOOG_data].[date].[All]" dimensionUniqueName="[GOOG_data]" displayFolder="" count="2" memberValueDatatype="7" unbalanced="0"/>
    <cacheHierarchy uniqueName="[GOOG_data].[date (Month)]" caption="date (Month)" attribute="1" defaultMemberUniqueName="[GOOG_data].[date (Month)].[All]" allUniqueName="[GOOG_data].[date (Month)].[All]" dimensionUniqueName="[GOOG_data]" displayFolder="" count="2" memberValueDatatype="130" unbalanced="0"/>
    <cacheHierarchy uniqueName="[GOOG_data].[date (Quarter)]" caption="date (Quarter)" attribute="1" defaultMemberUniqueName="[GOOG_data].[date (Quarter)].[All]" allUniqueName="[GOOG_data].[date (Quarter)].[All]" dimensionUniqueName="[GOOG_data]" displayFolder="" count="2" memberValueDatatype="130" unbalanced="0"/>
    <cacheHierarchy uniqueName="[GOOG_data].[date (Year)]" caption="date (Year)" attribute="1" defaultMemberUniqueName="[GOOG_data].[date (Year)].[All]" allUniqueName="[GOOG_data].[date (Year)].[All]" dimensionUniqueName="[GOOG_data]" displayFolder="" count="2" memberValueDatatype="130" unbalanced="0"/>
    <cacheHierarchy uniqueName="[GOOG_data].[high]" caption="high" attribute="1" defaultMemberUniqueName="[GOOG_data].[high].[All]" allUniqueName="[GOOG_data].[high].[All]" dimensionUniqueName="[GOOG_data]" displayFolder="" count="2" memberValueDatatype="5" unbalanced="0"/>
    <cacheHierarchy uniqueName="[GOOG_data].[low]" caption="low" attribute="1" defaultMemberUniqueName="[GOOG_data].[low].[All]" allUniqueName="[GOOG_data].[low].[All]" dimensionUniqueName="[GOOG_data]" displayFolder="" count="2" memberValueDatatype="5" unbalanced="0"/>
    <cacheHierarchy uniqueName="[GOOG_data].[Name]" caption="Name" attribute="1" defaultMemberUniqueName="[GOOG_data].[Name].[All]" allUniqueName="[GOOG_data].[Name].[All]" dimensionUniqueName="[GOOG_data]" displayFolder="" count="2" memberValueDatatype="130" unbalanced="0"/>
    <cacheHierarchy uniqueName="[GOOG_data].[open]" caption="open" attribute="1" defaultMemberUniqueName="[GOOG_data].[open].[All]" allUniqueName="[GOOG_data].[open].[All]" dimensionUniqueName="[GOOG_data]" displayFolder="" count="2" memberValueDatatype="5" unbalanced="0"/>
    <cacheHierarchy uniqueName="[GOOG_data].[Volatility]" caption="Volatility" attribute="1" defaultMemberUniqueName="[GOOG_data].[Volatility].[All]" allUniqueName="[GOOG_data].[Volatility].[All]" dimensionUniqueName="[GOOG_data]" displayFolder="" count="2" memberValueDatatype="5" unbalanced="0"/>
    <cacheHierarchy uniqueName="[GOOG_data].[Volatility %]" caption="Volatility %" attribute="1" defaultMemberUniqueName="[GOOG_data].[Volatility %].[All]" allUniqueName="[GOOG_data].[Volatility %].[All]" dimensionUniqueName="[GOOG_data]" displayFolder="" count="2" memberValueDatatype="5" unbalanced="0"/>
    <cacheHierarchy uniqueName="[GOOG_data].[volume]" caption="volume" attribute="1" defaultMemberUniqueName="[GOOG_data].[volume].[All]" allUniqueName="[GOOG_data].[volume].[All]" dimensionUniqueName="[GOOG_data]" displayFolder="" count="2" memberValueDatatype="20" unbalanced="0"/>
    <cacheHierarchy uniqueName="[MSFT_data].[close]" caption="close" attribute="1" defaultMemberUniqueName="[MSFT_data].[close].[All]" allUniqueName="[MSFT_data].[close].[All]" dimensionUniqueName="[MSFT_data]" displayFolder="" count="2" memberValueDatatype="5" unbalanced="0"/>
    <cacheHierarchy uniqueName="[MSFT_data].[date]" caption="date" attribute="1" time="1" defaultMemberUniqueName="[MSFT_data].[date].[All]" allUniqueName="[MSFT_data].[date].[All]" dimensionUniqueName="[MSFT_data]" displayFolder="" count="2" memberValueDatatype="7" unbalanced="0"/>
    <cacheHierarchy uniqueName="[MSFT_data].[date (Month)]" caption="date (Month)" attribute="1" defaultMemberUniqueName="[MSFT_data].[date (Month)].[All]" allUniqueName="[MSFT_data].[date (Month)].[All]" dimensionUniqueName="[MSFT_data]" displayFolder="" count="2" memberValueDatatype="130" unbalanced="0">
      <fieldsUsage count="2">
        <fieldUsage x="-1"/>
        <fieldUsage x="1"/>
      </fieldsUsage>
    </cacheHierarchy>
    <cacheHierarchy uniqueName="[MSFT_data].[date (Quarter)]" caption="date (Quarter)" attribute="1" defaultMemberUniqueName="[MSFT_data].[date (Quarter)].[All]" allUniqueName="[MSFT_data].[date (Quarter)].[All]" dimensionUniqueName="[MSFT_data]" displayFolder="" count="2" memberValueDatatype="130" unbalanced="0">
      <fieldsUsage count="2">
        <fieldUsage x="-1"/>
        <fieldUsage x="2"/>
      </fieldsUsage>
    </cacheHierarchy>
    <cacheHierarchy uniqueName="[MSFT_data].[date (Year)]" caption="date (Year)" attribute="1" defaultMemberUniqueName="[MSFT_data].[date (Year)].[All]" allUniqueName="[MSFT_data].[date (Year)].[All]" dimensionUniqueName="[MSFT_data]" displayFolder="" count="2" memberValueDatatype="130" unbalanced="0">
      <fieldsUsage count="2">
        <fieldUsage x="-1"/>
        <fieldUsage x="3"/>
      </fieldsUsage>
    </cacheHierarchy>
    <cacheHierarchy uniqueName="[MSFT_data].[high]" caption="high" attribute="1" defaultMemberUniqueName="[MSFT_data].[high].[All]" allUniqueName="[MSFT_data].[high].[All]" dimensionUniqueName="[MSFT_data]" displayFolder="" count="2" memberValueDatatype="5" unbalanced="0"/>
    <cacheHierarchy uniqueName="[MSFT_data].[low]" caption="low" attribute="1" defaultMemberUniqueName="[MSFT_data].[low].[All]" allUniqueName="[MSFT_data].[low].[All]" dimensionUniqueName="[MSFT_data]" displayFolder="" count="2" memberValueDatatype="5" unbalanced="0"/>
    <cacheHierarchy uniqueName="[MSFT_data].[Name]" caption="Name" attribute="1" defaultMemberUniqueName="[MSFT_data].[Name].[All]" allUniqueName="[MSFT_data].[Name].[All]" dimensionUniqueName="[MSFT_data]" displayFolder="" count="2" memberValueDatatype="130" unbalanced="0"/>
    <cacheHierarchy uniqueName="[MSFT_data].[open]" caption="open" attribute="1" defaultMemberUniqueName="[MSFT_data].[open].[All]" allUniqueName="[MSFT_data].[open].[All]" dimensionUniqueName="[MSFT_data]" displayFolder="" count="2" memberValueDatatype="5" unbalanced="0"/>
    <cacheHierarchy uniqueName="[MSFT_data].[Volatility]" caption="Volatility" attribute="1" defaultMemberUniqueName="[MSFT_data].[Volatility].[All]" allUniqueName="[MSFT_data].[Volatility].[All]" dimensionUniqueName="[MSFT_data]" displayFolder="" count="2" memberValueDatatype="5" unbalanced="0"/>
    <cacheHierarchy uniqueName="[MSFT_data].[Volatillity %]" caption="Volatillity %" attribute="1" defaultMemberUniqueName="[MSFT_data].[Volatillity %].[All]" allUniqueName="[MSFT_data].[Volatillity %].[All]" dimensionUniqueName="[MSFT_data]" displayFolder="" count="2" memberValueDatatype="5" unbalanced="0"/>
    <cacheHierarchy uniqueName="[MSFT_data].[volume]" caption="volume" attribute="1" defaultMemberUniqueName="[MSFT_data].[volume].[All]" allUniqueName="[MSFT_data].[volume].[All]" dimensionUniqueName="[MSFT_data]" displayFolder="" count="2" memberValueDatatype="20" unbalanced="0"/>
    <cacheHierarchy uniqueName="[Query1].[Column1]" caption="Column1" attribute="1" time="1" defaultMemberUniqueName="[Query1].[Column1].[All]" allUniqueName="[Query1].[Column1].[All]" dimensionUniqueName="[Query1]" displayFolder="" count="2" memberValueDatatype="7" unbalanced="0"/>
    <cacheHierarchy uniqueName="[Query1].[Year]" caption="Year" attribute="1" defaultMemberUniqueName="[Query1].[Year].[All]" allUniqueName="[Query1].[Year].[All]" dimensionUniqueName="[Query1]" displayFolder="" count="2" memberValueDatatype="20" unbalanced="0"/>
    <cacheHierarchy uniqueName="[AAPL_data].[date (Month Index)]" caption="date (Month Index)" attribute="1" defaultMemberUniqueName="[AAPL_data].[date (Month Index)].[All]" allUniqueName="[AAPL_data].[date (Month Index)].[All]" dimensionUniqueName="[AAPL_data]" displayFolder="" count="2" memberValueDatatype="20" unbalanced="0" hidden="1"/>
    <cacheHierarchy uniqueName="[AMZN_data  2].[date (Month Index)]" caption="date (Month Index)" attribute="1" defaultMemberUniqueName="[AMZN_data  2].[date (Month Index)].[All]" allUniqueName="[AMZN_data  2].[date (Month Index)].[All]" dimensionUniqueName="[AMZN_data  2]" displayFolder="" count="2" memberValueDatatype="20" unbalanced="0" hidden="1"/>
    <cacheHierarchy uniqueName="[GOOG_data].[date (Month Index)]" caption="date (Month Index)" attribute="1" defaultMemberUniqueName="[GOOG_data].[date (Month Index)].[All]" allUniqueName="[GOOG_data].[date (Month Index)].[All]" dimensionUniqueName="[GOOG_data]" displayFolder="" count="2" memberValueDatatype="20" unbalanced="0" hidden="1"/>
    <cacheHierarchy uniqueName="[MSFT_data].[date (Month Index)]" caption="date (Month Index)" attribute="1" defaultMemberUniqueName="[MSFT_data].[date (Month Index)].[All]" allUniqueName="[MSFT_data].[date (Month Index)].[All]" dimensionUniqueName="[MSFT_data]" displayFolder="" count="2"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oneField="1" hidden="1">
      <fieldsUsage count="1">
        <fieldUsage x="0"/>
      </fieldsUsage>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532408564817" backgroundQuery="1" createdVersion="6" refreshedVersion="6" minRefreshableVersion="3" recordCount="0" supportSubquery="1" supportAdvancedDrill="1" xr:uid="{6854D9AF-3589-4D4E-809F-8D409BF2FFFD}">
  <cacheSource type="external" connectionId="7"/>
  <cacheFields count="2">
    <cacheField name="[Measures].[Min of low 3]" caption="Min of low 3" numFmtId="0" hierarchy="102" level="32767"/>
    <cacheField name="[MSFT_data].[date (Year)].[date (Year)]" caption="date (Year)" numFmtId="0" hierarchy="51"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2" memberValueDatatype="130" unbalanced="0">
      <fieldsUsage count="2">
        <fieldUsage x="-1"/>
        <fieldUsage x="1"/>
      </fieldsUsage>
    </cacheHierarchy>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oneField="1" hidden="1">
      <fieldsUsage count="1">
        <fieldUsage x="0"/>
      </fieldsUsage>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495359143519" backgroundQuery="1" createdVersion="6" refreshedVersion="6" minRefreshableVersion="3" recordCount="0" supportSubquery="1" supportAdvancedDrill="1" xr:uid="{4227F512-EC2C-405B-BC33-E845174DEC5C}">
  <cacheSource type="external" connectionId="7"/>
  <cacheFields count="4">
    <cacheField name="[Measures].[Min of low]" caption="Min of low" numFmtId="0" hierarchy="77" level="32767"/>
    <cacheField name="[Measures].[Min of low 5]" caption="Min of low 5" numFmtId="0" hierarchy="128" level="32767"/>
    <cacheField name="[Measures].[Min of low 2]" caption="Min of low 2" numFmtId="0" hierarchy="89" level="32767"/>
    <cacheField name="[Measures].[Min of low 3]" caption="Min of low 3" numFmtId="0" hierarchy="102" level="32767"/>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oneField="1" hidden="1">
      <fieldsUsage count="1">
        <fieldUsage x="0"/>
      </fieldsUsage>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oneField="1" hidden="1">
      <fieldsUsage count="1">
        <fieldUsage x="2"/>
      </fieldsUsage>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oneField="1" hidden="1">
      <fieldsUsage count="1">
        <fieldUsage x="3"/>
      </fieldsUsage>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532408680556" backgroundQuery="1" createdVersion="6" refreshedVersion="6" minRefreshableVersion="3" recordCount="0" supportSubquery="1" supportAdvancedDrill="1" xr:uid="{6E86DC7A-3A86-459D-9C9B-E75DE98C6B0B}">
  <cacheSource type="external" connectionId="7"/>
  <cacheFields count="2">
    <cacheField name="[Measures].[Average of open 3]" caption="Average of open 3" numFmtId="0" hierarchy="104" level="32767"/>
    <cacheField name="[MSFT_data].[date (Year)].[date (Year)]" caption="date (Year)" numFmtId="0" hierarchy="51"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2" memberValueDatatype="130" unbalanced="0">
      <fieldsUsage count="2">
        <fieldUsage x="-1"/>
        <fieldUsage x="1"/>
      </fieldsUsage>
    </cacheHierarchy>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oneField="1" hidden="1">
      <fieldsUsage count="1">
        <fieldUsage x="0"/>
      </fieldsUsage>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532409375002" backgroundQuery="1" createdVersion="6" refreshedVersion="6" minRefreshableVersion="3" recordCount="0" supportSubquery="1" supportAdvancedDrill="1" xr:uid="{9224BA21-CD66-400E-B22E-57F9EA690AD7}">
  <cacheSource type="external" connectionId="7"/>
  <cacheFields count="3">
    <cacheField name="[MSFT_data].[date].[date]" caption="date" numFmtId="0" hierarchy="48" level="1">
      <sharedItems containsSemiMixedTypes="0" containsNonDate="0" containsDate="1" containsString="0" minDate="2013-02-08T00:00:00" maxDate="2018-02-08T00:00:00" count="1259">
        <d v="2013-02-08T00:00:00"/>
        <d v="2013-02-11T00:00:00"/>
        <d v="2013-02-12T00:00:00"/>
        <d v="2013-02-13T00:00:00"/>
        <d v="2013-02-14T00:00:00"/>
        <d v="2013-02-15T00:00:00"/>
        <d v="2013-02-19T00:00:00"/>
        <d v="2013-02-20T00:00:00"/>
        <d v="2013-02-21T00:00:00"/>
        <d v="2013-02-22T00:00:00"/>
        <d v="2013-02-25T00:00:00"/>
        <d v="2013-02-26T00:00:00"/>
        <d v="2013-02-27T00:00:00"/>
        <d v="2013-02-28T00:00:00"/>
        <d v="2013-03-01T00:00:00"/>
        <d v="2013-03-04T00:00:00"/>
        <d v="2013-03-05T00:00:00"/>
        <d v="2013-03-06T00:00:00"/>
        <d v="2013-03-07T00:00:00"/>
        <d v="2013-03-08T00:00:00"/>
        <d v="2013-03-11T00:00:00"/>
        <d v="2013-03-12T00:00:00"/>
        <d v="2013-03-13T00:00:00"/>
        <d v="2013-03-14T00:00:00"/>
        <d v="2013-03-15T00:00:00"/>
        <d v="2013-03-18T00:00:00"/>
        <d v="2013-03-19T00:00:00"/>
        <d v="2013-03-20T00:00:00"/>
        <d v="2013-03-21T00:00:00"/>
        <d v="2013-03-22T00:00:00"/>
        <d v="2013-03-25T00:00:00"/>
        <d v="2013-03-26T00:00:00"/>
        <d v="2013-03-27T00:00:00"/>
        <d v="2013-03-28T00:00:00"/>
        <d v="2013-04-01T00:00:00"/>
        <d v="2013-04-02T00:00:00"/>
        <d v="2013-04-03T00:00:00"/>
        <d v="2013-04-04T00:00:00"/>
        <d v="2013-04-05T00:00:00"/>
        <d v="2013-04-08T00:00:00"/>
        <d v="2013-04-09T00:00:00"/>
        <d v="2013-04-10T00:00:00"/>
        <d v="2013-04-11T00:00:00"/>
        <d v="2013-04-12T00:00:00"/>
        <d v="2013-04-15T00:00:00"/>
        <d v="2013-04-16T00:00:00"/>
        <d v="2013-04-17T00:00:00"/>
        <d v="2013-04-18T00:00:00"/>
        <d v="2013-04-19T00:00:00"/>
        <d v="2013-04-22T00:00:00"/>
        <d v="2013-04-23T00:00:00"/>
        <d v="2013-04-24T00:00:00"/>
        <d v="2013-04-25T00:00:00"/>
        <d v="2013-04-26T00:00:00"/>
        <d v="2013-04-29T00:00:00"/>
        <d v="2013-04-30T00:00:00"/>
        <d v="2013-05-01T00:00:00"/>
        <d v="2013-05-02T00:00:00"/>
        <d v="2013-05-03T00:00:00"/>
        <d v="2013-05-06T00:00:00"/>
        <d v="2013-05-07T00:00:00"/>
        <d v="2013-05-08T00:00:00"/>
        <d v="2013-05-09T00:00:00"/>
        <d v="2013-05-10T00:00:00"/>
        <d v="2013-05-13T00:00:00"/>
        <d v="2013-05-14T00:00:00"/>
        <d v="2013-05-15T00:00:00"/>
        <d v="2013-05-16T00:00:00"/>
        <d v="2013-05-17T00:00:00"/>
        <d v="2013-05-20T00:00:00"/>
        <d v="2013-05-21T00:00:00"/>
        <d v="2013-05-22T00:00:00"/>
        <d v="2013-05-23T00:00:00"/>
        <d v="2013-05-24T00:00:00"/>
        <d v="2013-05-28T00:00:00"/>
        <d v="2013-05-29T00:00:00"/>
        <d v="2013-05-30T00:00:00"/>
        <d v="2013-05-31T00:00:00"/>
        <d v="2013-06-03T00:00:00"/>
        <d v="2013-06-04T00:00:00"/>
        <d v="2013-06-05T00:00:00"/>
        <d v="2013-06-06T00:00:00"/>
        <d v="2013-06-07T00:00:00"/>
        <d v="2013-06-10T00:00:00"/>
        <d v="2013-06-11T00:00:00"/>
        <d v="2013-06-12T00:00:00"/>
        <d v="2013-06-13T00:00:00"/>
        <d v="2013-06-14T00:00:00"/>
        <d v="2013-06-17T00:00:00"/>
        <d v="2013-06-18T00:00:00"/>
        <d v="2013-06-19T00:00:00"/>
        <d v="2013-06-20T00:00:00"/>
        <d v="2013-06-21T00:00:00"/>
        <d v="2013-06-24T00:00:00"/>
        <d v="2013-06-25T00:00:00"/>
        <d v="2013-06-26T00:00:00"/>
        <d v="2013-06-27T00:00:00"/>
        <d v="2013-06-28T00:00:00"/>
        <d v="2013-07-01T00:00:00"/>
        <d v="2013-07-02T00:00:00"/>
        <d v="2013-07-03T00:00:00"/>
        <d v="2013-07-05T00:00:00"/>
        <d v="2013-07-08T00:00:00"/>
        <d v="2013-07-09T00:00:00"/>
        <d v="2013-07-10T00:00:00"/>
        <d v="2013-07-11T00:00:00"/>
        <d v="2013-07-12T00:00:00"/>
        <d v="2013-07-15T00:00:00"/>
        <d v="2013-07-16T00:00:00"/>
        <d v="2013-07-17T00:00:00"/>
        <d v="2013-07-18T00:00:00"/>
        <d v="2013-07-19T00:00:00"/>
        <d v="2013-07-22T00:00:00"/>
        <d v="2013-07-23T00:00:00"/>
        <d v="2013-07-24T00:00:00"/>
        <d v="2013-07-25T00:00:00"/>
        <d v="2013-07-26T00:00:00"/>
        <d v="2013-07-29T00:00:00"/>
        <d v="2013-07-30T00:00:00"/>
        <d v="2013-07-31T00:00:00"/>
        <d v="2013-08-01T00:00:00"/>
        <d v="2013-08-02T00:00:00"/>
        <d v="2013-08-05T00:00:00"/>
        <d v="2013-08-06T00:00:00"/>
        <d v="2013-08-07T00:00:00"/>
        <d v="2013-08-08T00:00:00"/>
        <d v="2013-08-09T00:00:00"/>
        <d v="2013-08-12T00:00:00"/>
        <d v="2013-08-13T00:00:00"/>
        <d v="2013-08-14T00:00:00"/>
        <d v="2013-08-15T00:00:00"/>
        <d v="2013-08-16T00:00:00"/>
        <d v="2013-08-19T00:00:00"/>
        <d v="2013-08-20T00:00:00"/>
        <d v="2013-08-21T00:00:00"/>
        <d v="2013-08-22T00:00:00"/>
        <d v="2013-08-23T00:00:00"/>
        <d v="2013-08-26T00:00:00"/>
        <d v="2013-08-27T00:00:00"/>
        <d v="2013-08-28T00:00:00"/>
        <d v="2013-08-29T00:00:00"/>
        <d v="2013-08-30T00:00:00"/>
        <d v="2013-09-03T00:00:00"/>
        <d v="2013-09-04T00:00:00"/>
        <d v="2013-09-05T00:00:00"/>
        <d v="2013-09-06T00:00:00"/>
        <d v="2013-09-09T00:00:00"/>
        <d v="2013-09-10T00:00:00"/>
        <d v="2013-09-11T00:00:00"/>
        <d v="2013-09-12T00:00:00"/>
        <d v="2013-09-13T00:00:00"/>
        <d v="2013-09-16T00:00:00"/>
        <d v="2013-09-17T00:00:00"/>
        <d v="2013-09-18T00:00:00"/>
        <d v="2013-09-19T00:00:00"/>
        <d v="2013-09-20T00:00:00"/>
        <d v="2013-09-23T00:00:00"/>
        <d v="2013-09-24T00:00:00"/>
        <d v="2013-09-25T00:00:00"/>
        <d v="2013-09-26T00:00:00"/>
        <d v="2013-09-27T00:00:00"/>
        <d v="2013-09-30T00:00:00"/>
        <d v="2013-10-01T00:00:00"/>
        <d v="2013-10-02T00:00:00"/>
        <d v="2013-10-03T00:00:00"/>
        <d v="2013-10-04T00:00:00"/>
        <d v="2013-10-07T00:00:00"/>
        <d v="2013-10-08T00:00:00"/>
        <d v="2013-10-09T00:00:00"/>
        <d v="2013-10-10T00:00:00"/>
        <d v="2013-10-11T00:00:00"/>
        <d v="2013-10-14T00:00:00"/>
        <d v="2013-10-15T00:00:00"/>
        <d v="2013-10-16T00:00:00"/>
        <d v="2013-10-17T00:00:00"/>
        <d v="2013-10-18T00:00:00"/>
        <d v="2013-10-21T00:00:00"/>
        <d v="2013-10-22T00:00:00"/>
        <d v="2013-10-23T00:00:00"/>
        <d v="2013-10-24T00:00:00"/>
        <d v="2013-10-25T00:00:00"/>
        <d v="2013-10-28T00:00:00"/>
        <d v="2013-10-29T00:00:00"/>
        <d v="2013-10-30T00:00:00"/>
        <d v="2013-10-31T00:00:00"/>
        <d v="2013-11-01T00:00:00"/>
        <d v="2013-11-04T00:00:00"/>
        <d v="2013-11-05T00:00:00"/>
        <d v="2013-11-06T00:00:00"/>
        <d v="2013-11-07T00:00:00"/>
        <d v="2013-11-08T00:00:00"/>
        <d v="2013-11-11T00:00:00"/>
        <d v="2013-11-12T00:00:00"/>
        <d v="2013-11-13T00:00:00"/>
        <d v="2013-11-14T00:00:00"/>
        <d v="2013-11-15T00:00:00"/>
        <d v="2013-11-18T00:00:00"/>
        <d v="2013-11-19T00:00:00"/>
        <d v="2013-11-20T00:00:00"/>
        <d v="2013-11-21T00:00:00"/>
        <d v="2013-11-22T00:00:00"/>
        <d v="2013-11-25T00:00:00"/>
        <d v="2013-11-26T00:00:00"/>
        <d v="2013-11-27T00:00:00"/>
        <d v="2013-11-29T00:00:00"/>
        <d v="2013-12-02T00:00:00"/>
        <d v="2013-12-03T00:00:00"/>
        <d v="2013-12-04T00:00:00"/>
        <d v="2013-12-05T00:00:00"/>
        <d v="2013-12-06T00:00:00"/>
        <d v="2013-12-09T00:00:00"/>
        <d v="2013-12-10T00:00:00"/>
        <d v="2013-12-11T00:00:00"/>
        <d v="2013-12-12T00:00:00"/>
        <d v="2013-12-13T00:00:00"/>
        <d v="2013-12-16T00:00:00"/>
        <d v="2013-12-17T00:00:00"/>
        <d v="2013-12-18T00:00:00"/>
        <d v="2013-12-19T00:00:00"/>
        <d v="2013-12-20T00:00:00"/>
        <d v="2013-12-23T00:00:00"/>
        <d v="2013-12-24T00:00:00"/>
        <d v="2013-12-26T00:00:00"/>
        <d v="2013-12-27T00:00:00"/>
        <d v="2013-12-30T00:00:00"/>
        <d v="2013-12-31T00:00:00"/>
        <d v="2014-01-02T00:00:00"/>
        <d v="2014-01-03T00:00:00"/>
        <d v="2014-01-06T00:00:00"/>
        <d v="2014-01-07T00:00:00"/>
        <d v="2014-01-08T00:00:00"/>
        <d v="2014-01-09T00:00:00"/>
        <d v="2014-01-10T00:00:00"/>
        <d v="2014-01-13T00:00:00"/>
        <d v="2014-01-14T00:00:00"/>
        <d v="2014-01-15T00:00:00"/>
        <d v="2014-01-16T00:00:00"/>
        <d v="2014-01-17T00:00:00"/>
        <d v="2014-01-21T00:00:00"/>
        <d v="2014-01-22T00:00:00"/>
        <d v="2014-01-23T00:00:00"/>
        <d v="2014-01-24T00:00:00"/>
        <d v="2014-01-27T00:00:00"/>
        <d v="2014-01-28T00:00:00"/>
        <d v="2014-01-29T00:00:00"/>
        <d v="2014-01-30T00:00:00"/>
        <d v="2014-01-31T00:00:00"/>
        <d v="2014-02-03T00:00:00"/>
        <d v="2014-02-04T00:00:00"/>
        <d v="2014-02-05T00:00:00"/>
        <d v="2014-02-06T00:00:00"/>
        <d v="2014-02-07T00:00:00"/>
        <d v="2014-02-10T00:00:00"/>
        <d v="2014-02-11T00:00:00"/>
        <d v="2014-02-12T00:00:00"/>
        <d v="2014-02-13T00:00:00"/>
        <d v="2014-02-14T00:00:00"/>
        <d v="2014-02-18T00:00:00"/>
        <d v="2014-02-19T00:00:00"/>
        <d v="2014-02-20T00:00:00"/>
        <d v="2014-02-21T00:00:00"/>
        <d v="2014-02-24T00:00:00"/>
        <d v="2014-02-25T00:00:00"/>
        <d v="2014-02-26T00:00:00"/>
        <d v="2014-02-27T00:00:00"/>
        <d v="2014-02-28T00:00:00"/>
        <d v="2014-03-03T00:00:00"/>
        <d v="2014-03-04T00:00:00"/>
        <d v="2014-03-05T00:00:00"/>
        <d v="2014-03-06T00:00:00"/>
        <d v="2014-03-07T00:00:00"/>
        <d v="2014-03-10T00:00:00"/>
        <d v="2014-03-11T00:00:00"/>
        <d v="2014-03-12T00:00:00"/>
        <d v="2014-03-13T00:00:00"/>
        <d v="2014-03-14T00:00:00"/>
        <d v="2014-03-17T00:00:00"/>
        <d v="2014-03-18T00:00:00"/>
        <d v="2014-03-19T00:00:00"/>
        <d v="2014-03-20T00:00:00"/>
        <d v="2014-03-21T00:00:00"/>
        <d v="2014-03-24T00:00:00"/>
        <d v="2014-03-25T00:00:00"/>
        <d v="2014-03-26T00:00:00"/>
        <d v="2014-03-27T00:00:00"/>
        <d v="2014-03-28T00:00:00"/>
        <d v="2014-03-31T00:00:00"/>
        <d v="2014-04-01T00:00:00"/>
        <d v="2014-04-02T00:00:00"/>
        <d v="2014-04-03T00:00:00"/>
        <d v="2014-04-04T00:00:00"/>
        <d v="2014-04-07T00:00:00"/>
        <d v="2014-04-08T00:00:00"/>
        <d v="2014-04-09T00:00:00"/>
        <d v="2014-04-10T00:00:00"/>
        <d v="2014-04-11T00:00:00"/>
        <d v="2014-04-14T00:00:00"/>
        <d v="2014-04-15T00:00:00"/>
        <d v="2014-04-16T00:00:00"/>
        <d v="2014-04-17T00:00:00"/>
        <d v="2014-04-21T00:00:00"/>
        <d v="2014-04-22T00:00:00"/>
        <d v="2014-04-23T00:00:00"/>
        <d v="2014-04-24T00:00:00"/>
        <d v="2014-04-25T00:00:00"/>
        <d v="2014-04-28T00:00:00"/>
        <d v="2014-04-29T00:00:00"/>
        <d v="2014-04-30T00:00:00"/>
        <d v="2014-05-01T00:00:00"/>
        <d v="2014-05-02T00:00:00"/>
        <d v="2014-05-05T00:00:00"/>
        <d v="2014-05-06T00:00:00"/>
        <d v="2014-05-07T00:00:00"/>
        <d v="2014-05-08T00:00:00"/>
        <d v="2014-05-09T00:00:00"/>
        <d v="2014-05-12T00:00:00"/>
        <d v="2014-05-13T00:00:00"/>
        <d v="2014-05-14T00:00:00"/>
        <d v="2014-05-15T00:00:00"/>
        <d v="2014-05-16T00:00:00"/>
        <d v="2014-05-19T00:00:00"/>
        <d v="2014-05-20T00:00:00"/>
        <d v="2014-05-21T00:00:00"/>
        <d v="2014-05-22T00:00:00"/>
        <d v="2014-05-23T00:00:00"/>
        <d v="2014-05-27T00:00:00"/>
        <d v="2014-05-28T00:00:00"/>
        <d v="2014-05-29T00:00:00"/>
        <d v="2014-05-30T00:00:00"/>
        <d v="2014-06-02T00:00:00"/>
        <d v="2014-06-03T00:00:00"/>
        <d v="2014-06-04T00:00:00"/>
        <d v="2014-06-05T00:00:00"/>
        <d v="2014-06-06T00:00:00"/>
        <d v="2014-06-09T00:00:00"/>
        <d v="2014-06-10T00:00:00"/>
        <d v="2014-06-11T00:00:00"/>
        <d v="2014-06-12T00:00:00"/>
        <d v="2014-06-13T00:00:00"/>
        <d v="2014-06-16T00:00:00"/>
        <d v="2014-06-17T00:00:00"/>
        <d v="2014-06-18T00:00:00"/>
        <d v="2014-06-19T00:00:00"/>
        <d v="2014-06-20T00:00:00"/>
        <d v="2014-06-23T00:00:00"/>
        <d v="2014-06-24T00:00:00"/>
        <d v="2014-06-25T00:00:00"/>
        <d v="2014-06-26T00:00:00"/>
        <d v="2014-06-27T00:00:00"/>
        <d v="2014-06-30T00:00:00"/>
        <d v="2014-07-01T00:00:00"/>
        <d v="2014-07-02T00:00:00"/>
        <d v="2014-07-03T00:00:00"/>
        <d v="2014-07-07T00:00:00"/>
        <d v="2014-07-08T00:00:00"/>
        <d v="2014-07-09T00:00:00"/>
        <d v="2014-07-10T00:00:00"/>
        <d v="2014-07-11T00:00:00"/>
        <d v="2014-07-14T00:00:00"/>
        <d v="2014-07-15T00:00:00"/>
        <d v="2014-07-16T00:00:00"/>
        <d v="2014-07-17T00:00:00"/>
        <d v="2014-07-18T00:00:00"/>
        <d v="2014-07-21T00:00:00"/>
        <d v="2014-07-22T00:00:00"/>
        <d v="2014-07-23T00:00:00"/>
        <d v="2014-07-24T00:00:00"/>
        <d v="2014-07-25T00:00:00"/>
        <d v="2014-07-28T00:00:00"/>
        <d v="2014-07-29T00:00:00"/>
        <d v="2014-07-30T00:00:00"/>
        <d v="2014-07-31T00:00:00"/>
        <d v="2014-08-01T00:00:00"/>
        <d v="2014-08-04T00:00:00"/>
        <d v="2014-08-05T00:00:00"/>
        <d v="2014-08-06T00:00:00"/>
        <d v="2014-08-07T00:00:00"/>
        <d v="2014-08-08T00:00:00"/>
        <d v="2014-08-11T00:00:00"/>
        <d v="2014-08-12T00:00:00"/>
        <d v="2014-08-13T00:00:00"/>
        <d v="2014-08-14T00:00:00"/>
        <d v="2014-08-15T00:00:00"/>
        <d v="2014-08-18T00:00:00"/>
        <d v="2014-08-19T00:00:00"/>
        <d v="2014-08-20T00:00:00"/>
        <d v="2014-08-21T00:00:00"/>
        <d v="2014-08-22T00:00:00"/>
        <d v="2014-08-25T00:00:00"/>
        <d v="2014-08-26T00:00:00"/>
        <d v="2014-08-27T00:00:00"/>
        <d v="2014-08-28T00:00:00"/>
        <d v="2014-08-29T00:00:00"/>
        <d v="2014-09-02T00:00:00"/>
        <d v="2014-09-03T00:00:00"/>
        <d v="2014-09-04T00:00:00"/>
        <d v="2014-09-05T00:00:00"/>
        <d v="2014-09-08T00:00:00"/>
        <d v="2014-09-09T00:00:00"/>
        <d v="2014-09-10T00:00:00"/>
        <d v="2014-09-11T00:00:00"/>
        <d v="2014-09-12T00:00:00"/>
        <d v="2014-09-15T00:00:00"/>
        <d v="2014-09-16T00:00:00"/>
        <d v="2014-09-17T00:00:00"/>
        <d v="2014-09-18T00:00:00"/>
        <d v="2014-09-19T00:00:00"/>
        <d v="2014-09-22T00:00:00"/>
        <d v="2014-09-23T00:00:00"/>
        <d v="2014-09-24T00:00:00"/>
        <d v="2014-09-25T00:00:00"/>
        <d v="2014-09-26T00:00:00"/>
        <d v="2014-09-29T00:00:00"/>
        <d v="2014-09-30T00:00:00"/>
        <d v="2014-10-01T00:00:00"/>
        <d v="2014-10-02T00:00:00"/>
        <d v="2014-10-03T00:00:00"/>
        <d v="2014-10-06T00:00:00"/>
        <d v="2014-10-07T00:00:00"/>
        <d v="2014-10-08T00:00:00"/>
        <d v="2014-10-09T00:00:00"/>
        <d v="2014-10-10T00:00:00"/>
        <d v="2014-10-13T00:00:00"/>
        <d v="2014-10-14T00:00:00"/>
        <d v="2014-10-15T00:00:00"/>
        <d v="2014-10-16T00:00:00"/>
        <d v="2014-10-17T00:00:00"/>
        <d v="2014-10-20T00:00:00"/>
        <d v="2014-10-21T00:00:00"/>
        <d v="2014-10-22T00:00:00"/>
        <d v="2014-10-23T00:00:00"/>
        <d v="2014-10-24T00:00:00"/>
        <d v="2014-10-27T00:00:00"/>
        <d v="2014-10-28T00:00:00"/>
        <d v="2014-10-29T00:00:00"/>
        <d v="2014-10-30T00:00:00"/>
        <d v="2014-10-31T00:00:00"/>
        <d v="2014-11-03T00:00:00"/>
        <d v="2014-11-04T00:00:00"/>
        <d v="2014-11-05T00:00:00"/>
        <d v="2014-11-06T00:00:00"/>
        <d v="2014-11-07T00:00:00"/>
        <d v="2014-11-10T00:00:00"/>
        <d v="2014-11-11T00:00:00"/>
        <d v="2014-11-12T00:00:00"/>
        <d v="2014-11-13T00:00:00"/>
        <d v="2014-11-14T00:00:00"/>
        <d v="2014-11-17T00:00:00"/>
        <d v="2014-11-18T00:00:00"/>
        <d v="2014-11-19T00:00:00"/>
        <d v="2014-11-20T00:00:00"/>
        <d v="2014-11-21T00:00:00"/>
        <d v="2014-11-24T00:00:00"/>
        <d v="2014-11-25T00:00:00"/>
        <d v="2014-11-26T00:00:00"/>
        <d v="2014-11-28T00:00:00"/>
        <d v="2014-12-01T00:00:00"/>
        <d v="2014-12-02T00:00:00"/>
        <d v="2014-12-03T00:00:00"/>
        <d v="2014-12-04T00:00:00"/>
        <d v="2014-12-05T00:00:00"/>
        <d v="2014-12-08T00:00:00"/>
        <d v="2014-12-09T00:00:00"/>
        <d v="2014-12-10T00:00:00"/>
        <d v="2014-12-11T00:00:00"/>
        <d v="2014-12-12T00:00:00"/>
        <d v="2014-12-15T00:00:00"/>
        <d v="2014-12-16T00:00:00"/>
        <d v="2014-12-17T00:00:00"/>
        <d v="2014-12-18T00:00:00"/>
        <d v="2014-12-19T00:00:00"/>
        <d v="2014-12-22T00:00:00"/>
        <d v="2014-12-23T00:00:00"/>
        <d v="2014-12-24T00:00:00"/>
        <d v="2014-12-26T00:00:00"/>
        <d v="2014-12-29T00:00:00"/>
        <d v="2014-12-30T00:00:00"/>
        <d v="2014-12-31T00:00:00"/>
        <d v="2015-01-02T00:00:00"/>
        <d v="2015-01-05T00:00:00"/>
        <d v="2015-01-06T00:00:00"/>
        <d v="2015-01-07T00:00:00"/>
        <d v="2015-01-08T00:00:00"/>
        <d v="2015-01-09T00:00:00"/>
        <d v="2015-01-12T00:00:00"/>
        <d v="2015-01-13T00:00:00"/>
        <d v="2015-01-14T00:00:00"/>
        <d v="2015-01-15T00:00:00"/>
        <d v="2015-01-16T00:00:00"/>
        <d v="2015-01-20T00:00:00"/>
        <d v="2015-01-21T00:00:00"/>
        <d v="2015-01-22T00:00:00"/>
        <d v="2015-01-23T00:00:00"/>
        <d v="2015-01-26T00:00:00"/>
        <d v="2015-01-27T00:00:00"/>
        <d v="2015-01-28T00:00:00"/>
        <d v="2015-01-29T00:00:00"/>
        <d v="2015-01-30T00:00:00"/>
        <d v="2015-02-02T00:00:00"/>
        <d v="2015-02-03T00:00:00"/>
        <d v="2015-02-04T00:00:00"/>
        <d v="2015-02-05T00:00:00"/>
        <d v="2015-02-06T00:00:00"/>
        <d v="2015-02-09T00:00:00"/>
        <d v="2015-02-10T00:00:00"/>
        <d v="2015-02-11T00:00:00"/>
        <d v="2015-02-12T00:00:00"/>
        <d v="2015-02-13T00:00:00"/>
        <d v="2015-02-17T00:00:00"/>
        <d v="2015-02-18T00:00:00"/>
        <d v="2015-02-19T00:00:00"/>
        <d v="2015-02-20T00:00:00"/>
        <d v="2015-02-23T00:00:00"/>
        <d v="2015-02-24T00:00:00"/>
        <d v="2015-02-25T00:00:00"/>
        <d v="2015-02-26T00:00:00"/>
        <d v="2015-02-27T00:00:00"/>
        <d v="2015-03-02T00:00:00"/>
        <d v="2015-03-03T00:00:00"/>
        <d v="2015-03-04T00:00:00"/>
        <d v="2015-03-05T00:00:00"/>
        <d v="2015-03-06T00:00:00"/>
        <d v="2015-03-09T00:00:00"/>
        <d v="2015-03-10T00:00:00"/>
        <d v="2015-03-11T00:00:00"/>
        <d v="2015-03-12T00:00:00"/>
        <d v="2015-03-13T00:00:00"/>
        <d v="2015-03-16T00:00:00"/>
        <d v="2015-03-17T00:00:00"/>
        <d v="2015-03-18T00:00:00"/>
        <d v="2015-03-19T00:00:00"/>
        <d v="2015-03-20T00:00:00"/>
        <d v="2015-03-23T00:00:00"/>
        <d v="2015-03-24T00:00:00"/>
        <d v="2015-03-25T00:00:00"/>
        <d v="2015-03-26T00:00:00"/>
        <d v="2015-03-27T00:00:00"/>
        <d v="2015-03-30T00:00:00"/>
        <d v="2015-03-31T00:00:00"/>
        <d v="2015-04-01T00:00:00"/>
        <d v="2015-04-02T00:00:00"/>
        <d v="2015-04-06T00:00:00"/>
        <d v="2015-04-07T00:00:00"/>
        <d v="2015-04-08T00:00:00"/>
        <d v="2015-04-09T00:00:00"/>
        <d v="2015-04-10T00:00:00"/>
        <d v="2015-04-13T00:00:00"/>
        <d v="2015-04-14T00:00:00"/>
        <d v="2015-04-15T00:00:00"/>
        <d v="2015-04-16T00:00:00"/>
        <d v="2015-04-17T00:00:00"/>
        <d v="2015-04-20T00:00:00"/>
        <d v="2015-04-21T00:00:00"/>
        <d v="2015-04-22T00:00:00"/>
        <d v="2015-04-23T00:00:00"/>
        <d v="2015-04-24T00:00:00"/>
        <d v="2015-04-27T00:00:00"/>
        <d v="2015-04-28T00:00:00"/>
        <d v="2015-04-29T00:00:00"/>
        <d v="2015-04-30T00:00:00"/>
        <d v="2015-05-01T00:00:00"/>
        <d v="2015-05-04T00:00:00"/>
        <d v="2015-05-05T00:00:00"/>
        <d v="2015-05-06T00:00:00"/>
        <d v="2015-05-07T00:00:00"/>
        <d v="2015-05-08T00:00:00"/>
        <d v="2015-05-11T00:00:00"/>
        <d v="2015-05-12T00:00:00"/>
        <d v="2015-05-13T00:00:00"/>
        <d v="2015-05-14T00:00:00"/>
        <d v="2015-05-15T00:00:00"/>
        <d v="2015-05-18T00:00:00"/>
        <d v="2015-05-19T00:00:00"/>
        <d v="2015-05-20T00:00:00"/>
        <d v="2015-05-21T00:00:00"/>
        <d v="2015-05-22T00:00:00"/>
        <d v="2015-05-26T00:00:00"/>
        <d v="2015-05-27T00:00:00"/>
        <d v="2015-05-28T00:00:00"/>
        <d v="2015-05-29T00:00:00"/>
        <d v="2015-06-01T00:00:00"/>
        <d v="2015-06-02T00:00:00"/>
        <d v="2015-06-03T00:00:00"/>
        <d v="2015-06-04T00:00:00"/>
        <d v="2015-06-05T00:00:00"/>
        <d v="2015-06-08T00:00:00"/>
        <d v="2015-06-09T00:00:00"/>
        <d v="2015-06-10T00:00:00"/>
        <d v="2015-06-11T00:00:00"/>
        <d v="2015-06-12T00:00:00"/>
        <d v="2015-06-15T00:00:00"/>
        <d v="2015-06-16T00:00:00"/>
        <d v="2015-06-17T00:00:00"/>
        <d v="2015-06-18T00:00:00"/>
        <d v="2015-06-19T00:00:00"/>
        <d v="2015-06-22T00:00:00"/>
        <d v="2015-06-23T00:00:00"/>
        <d v="2015-06-24T00:00:00"/>
        <d v="2015-06-25T00:00:00"/>
        <d v="2015-06-26T00:00:00"/>
        <d v="2015-06-29T00:00:00"/>
        <d v="2015-06-30T00:00:00"/>
        <d v="2015-07-01T00:00:00"/>
        <d v="2015-07-02T00:00:00"/>
        <d v="2015-07-06T00:00:00"/>
        <d v="2015-07-07T00:00:00"/>
        <d v="2015-07-08T00:00:00"/>
        <d v="2015-07-09T00:00:00"/>
        <d v="2015-07-10T00:00:00"/>
        <d v="2015-07-13T00:00:00"/>
        <d v="2015-07-14T00:00:00"/>
        <d v="2015-07-15T00:00:00"/>
        <d v="2015-07-16T00:00:00"/>
        <d v="2015-07-17T00:00:00"/>
        <d v="2015-07-20T00:00:00"/>
        <d v="2015-07-21T00:00:00"/>
        <d v="2015-07-22T00:00:00"/>
        <d v="2015-07-23T00:00:00"/>
        <d v="2015-07-24T00:00:00"/>
        <d v="2015-07-27T00:00:00"/>
        <d v="2015-07-28T00:00:00"/>
        <d v="2015-07-29T00:00:00"/>
        <d v="2015-07-30T00:00:00"/>
        <d v="2015-07-31T00:00:00"/>
        <d v="2015-08-03T00:00:00"/>
        <d v="2015-08-04T00:00:00"/>
        <d v="2015-08-05T00:00:00"/>
        <d v="2015-08-06T00:00:00"/>
        <d v="2015-08-07T00:00:00"/>
        <d v="2015-08-10T00:00:00"/>
        <d v="2015-08-11T00:00:00"/>
        <d v="2015-08-12T00:00:00"/>
        <d v="2015-08-13T00:00:00"/>
        <d v="2015-08-14T00:00:00"/>
        <d v="2015-08-17T00:00:00"/>
        <d v="2015-08-18T00:00:00"/>
        <d v="2015-08-19T00:00:00"/>
        <d v="2015-08-20T00:00:00"/>
        <d v="2015-08-21T00:00:00"/>
        <d v="2015-08-24T00:00:00"/>
        <d v="2015-08-25T00:00:00"/>
        <d v="2015-08-26T00:00:00"/>
        <d v="2015-08-27T00:00:00"/>
        <d v="2015-08-28T00:00:00"/>
        <d v="2015-08-31T00:00:00"/>
        <d v="2015-09-01T00:00:00"/>
        <d v="2015-09-02T00:00:00"/>
        <d v="2015-09-03T00:00:00"/>
        <d v="2015-09-04T00:00:00"/>
        <d v="2015-09-08T00:00:00"/>
        <d v="2015-09-09T00:00:00"/>
        <d v="2015-09-10T00:00:00"/>
        <d v="2015-09-11T00:00:00"/>
        <d v="2015-09-14T00:00:00"/>
        <d v="2015-09-15T00:00:00"/>
        <d v="2015-09-16T00:00:00"/>
        <d v="2015-09-17T00:00:00"/>
        <d v="2015-09-18T00:00:00"/>
        <d v="2015-09-21T00:00:00"/>
        <d v="2015-09-22T00:00:00"/>
        <d v="2015-09-23T00:00:00"/>
        <d v="2015-09-24T00:00:00"/>
        <d v="2015-09-25T00:00:00"/>
        <d v="2015-09-28T00:00:00"/>
        <d v="2015-09-29T00:00:00"/>
        <d v="2015-09-30T00:00:00"/>
        <d v="2015-10-01T00:00:00"/>
        <d v="2015-10-02T00:00:00"/>
        <d v="2015-10-05T00:00:00"/>
        <d v="2015-10-06T00:00:00"/>
        <d v="2015-10-07T00:00:00"/>
        <d v="2015-10-08T00:00:00"/>
        <d v="2015-10-09T00:00:00"/>
        <d v="2015-10-12T00:00:00"/>
        <d v="2015-10-13T00:00:00"/>
        <d v="2015-10-14T00:00:00"/>
        <d v="2015-10-15T00:00:00"/>
        <d v="2015-10-16T00:00:00"/>
        <d v="2015-10-19T00:00:00"/>
        <d v="2015-10-20T00:00:00"/>
        <d v="2015-10-21T00:00:00"/>
        <d v="2015-10-22T00:00:00"/>
        <d v="2015-10-23T00:00:00"/>
        <d v="2015-10-26T00:00:00"/>
        <d v="2015-10-27T00:00:00"/>
        <d v="2015-10-28T00:00:00"/>
        <d v="2015-10-29T00:00:00"/>
        <d v="2015-10-30T00:00:00"/>
        <d v="2015-11-02T00:00:00"/>
        <d v="2015-11-03T00:00:00"/>
        <d v="2015-11-04T00:00:00"/>
        <d v="2015-11-05T00:00:00"/>
        <d v="2015-11-06T00:00:00"/>
        <d v="2015-11-09T00:00:00"/>
        <d v="2015-11-10T00:00:00"/>
        <d v="2015-11-11T00:00:00"/>
        <d v="2015-11-12T00:00:00"/>
        <d v="2015-11-13T00:00:00"/>
        <d v="2015-11-16T00:00:00"/>
        <d v="2015-11-17T00:00:00"/>
        <d v="2015-11-18T00:00:00"/>
        <d v="2015-11-19T00:00:00"/>
        <d v="2015-11-20T00:00:00"/>
        <d v="2015-11-23T00:00:00"/>
        <d v="2015-11-24T00:00:00"/>
        <d v="2015-11-25T00:00:00"/>
        <d v="2015-11-27T00:00:00"/>
        <d v="2015-11-30T00:00:00"/>
        <d v="2015-12-01T00:00:00"/>
        <d v="2015-12-02T00:00:00"/>
        <d v="2015-12-03T00:00:00"/>
        <d v="2015-12-04T00:00:00"/>
        <d v="2015-12-07T00:00:00"/>
        <d v="2015-12-08T00:00:00"/>
        <d v="2015-12-09T00:00:00"/>
        <d v="2015-12-10T00:00:00"/>
        <d v="2015-12-11T00:00:00"/>
        <d v="2015-12-14T00:00:00"/>
        <d v="2015-12-15T00:00:00"/>
        <d v="2015-12-16T00:00:00"/>
        <d v="2015-12-17T00:00:00"/>
        <d v="2015-12-18T00:00:00"/>
        <d v="2015-12-21T00:00:00"/>
        <d v="2015-12-22T00:00:00"/>
        <d v="2015-12-23T00:00:00"/>
        <d v="2015-12-24T00:00:00"/>
        <d v="2015-12-28T00:00:00"/>
        <d v="2015-12-29T00:00:00"/>
        <d v="2015-12-30T00:00:00"/>
        <d v="2015-12-31T00:00:00"/>
        <d v="2016-01-04T00:00:00"/>
        <d v="2016-01-05T00:00:00"/>
        <d v="2016-01-06T00:00:00"/>
        <d v="2016-01-07T00:00:00"/>
        <d v="2016-01-08T00:00:00"/>
        <d v="2016-01-11T00:00:00"/>
        <d v="2016-01-12T00:00:00"/>
        <d v="2016-01-13T00:00:00"/>
        <d v="2016-01-14T00:00:00"/>
        <d v="2016-01-15T00:00:00"/>
        <d v="2016-01-19T00:00:00"/>
        <d v="2016-01-20T00:00:00"/>
        <d v="2016-01-21T00:00:00"/>
        <d v="2016-01-22T00:00:00"/>
        <d v="2016-01-25T00:00:00"/>
        <d v="2016-01-26T00:00:00"/>
        <d v="2016-01-27T00:00:00"/>
        <d v="2016-01-28T00:00:00"/>
        <d v="2016-01-29T00:00:00"/>
        <d v="2016-02-01T00:00:00"/>
        <d v="2016-02-02T00:00:00"/>
        <d v="2016-02-03T00:00:00"/>
        <d v="2016-02-04T00:00:00"/>
        <d v="2016-02-05T00:00:00"/>
        <d v="2016-02-08T00:00:00"/>
        <d v="2016-02-09T00:00:00"/>
        <d v="2016-02-10T00:00:00"/>
        <d v="2016-02-11T00:00:00"/>
        <d v="2016-02-12T00:00:00"/>
        <d v="2016-02-16T00:00:00"/>
        <d v="2016-02-17T00:00:00"/>
        <d v="2016-02-18T00:00:00"/>
        <d v="2016-02-19T00:00:00"/>
        <d v="2016-02-22T00:00:00"/>
        <d v="2016-02-23T00:00:00"/>
        <d v="2016-02-24T00:00:00"/>
        <d v="2016-02-25T00:00:00"/>
        <d v="2016-02-26T00:00:00"/>
        <d v="2016-02-29T00:00:00"/>
        <d v="2016-03-01T00:00:00"/>
        <d v="2016-03-02T00:00:00"/>
        <d v="2016-03-03T00:00:00"/>
        <d v="2016-03-04T00:00:00"/>
        <d v="2016-03-07T00:00:00"/>
        <d v="2016-03-08T00:00:00"/>
        <d v="2016-03-09T00:00:00"/>
        <d v="2016-03-10T00:00:00"/>
        <d v="2016-03-11T00:00:00"/>
        <d v="2016-03-14T00:00:00"/>
        <d v="2016-03-15T00:00:00"/>
        <d v="2016-03-16T00:00:00"/>
        <d v="2016-03-17T00:00:00"/>
        <d v="2016-03-18T00:00:00"/>
        <d v="2016-03-21T00:00:00"/>
        <d v="2016-03-22T00:00:00"/>
        <d v="2016-03-23T00:00:00"/>
        <d v="2016-03-24T00:00:00"/>
        <d v="2016-03-28T00:00:00"/>
        <d v="2016-03-29T00:00:00"/>
        <d v="2016-03-30T00:00:00"/>
        <d v="2016-03-31T00:00:00"/>
        <d v="2016-04-01T00:00:00"/>
        <d v="2016-04-04T00:00:00"/>
        <d v="2016-04-05T00:00:00"/>
        <d v="2016-04-06T00:00:00"/>
        <d v="2016-04-07T00:00:00"/>
        <d v="2016-04-08T00:00:00"/>
        <d v="2016-04-11T00:00:00"/>
        <d v="2016-04-12T00:00:00"/>
        <d v="2016-04-13T00:00:00"/>
        <d v="2016-04-14T00:00:00"/>
        <d v="2016-04-15T00:00:00"/>
        <d v="2016-04-18T00:00:00"/>
        <d v="2016-04-19T00:00:00"/>
        <d v="2016-04-20T00:00:00"/>
        <d v="2016-04-21T00:00:00"/>
        <d v="2016-04-22T00:00:00"/>
        <d v="2016-04-25T00:00:00"/>
        <d v="2016-04-26T00:00:00"/>
        <d v="2016-04-27T00:00:00"/>
        <d v="2016-04-28T00:00:00"/>
        <d v="2016-04-29T00:00:00"/>
        <d v="2016-05-02T00:00:00"/>
        <d v="2016-05-03T00:00:00"/>
        <d v="2016-05-04T00:00:00"/>
        <d v="2016-05-05T00:00:00"/>
        <d v="2016-05-06T00:00:00"/>
        <d v="2016-05-09T00:00:00"/>
        <d v="2016-05-10T00:00:00"/>
        <d v="2016-05-11T00:00:00"/>
        <d v="2016-05-12T00:00:00"/>
        <d v="2016-05-13T00:00:00"/>
        <d v="2016-05-16T00:00:00"/>
        <d v="2016-05-17T00:00:00"/>
        <d v="2016-05-18T00:00:00"/>
        <d v="2016-05-19T00:00:00"/>
        <d v="2016-05-20T00:00:00"/>
        <d v="2016-05-23T00:00:00"/>
        <d v="2016-05-24T00:00:00"/>
        <d v="2016-05-25T00:00:00"/>
        <d v="2016-05-26T00:00:00"/>
        <d v="2016-05-27T00:00:00"/>
        <d v="2016-05-31T00:00:00"/>
        <d v="2016-06-01T00:00:00"/>
        <d v="2016-06-02T00:00:00"/>
        <d v="2016-06-03T00:00:00"/>
        <d v="2016-06-06T00:00:00"/>
        <d v="2016-06-07T00:00:00"/>
        <d v="2016-06-08T00:00:00"/>
        <d v="2016-06-09T00:00:00"/>
        <d v="2016-06-10T00:00:00"/>
        <d v="2016-06-13T00:00:00"/>
        <d v="2016-06-14T00:00:00"/>
        <d v="2016-06-15T00:00:00"/>
        <d v="2016-06-16T00:00:00"/>
        <d v="2016-06-17T00:00:00"/>
        <d v="2016-06-20T00:00:00"/>
        <d v="2016-06-21T00:00:00"/>
        <d v="2016-06-22T00:00:00"/>
        <d v="2016-06-23T00:00:00"/>
        <d v="2016-06-24T00:00:00"/>
        <d v="2016-06-27T00:00:00"/>
        <d v="2016-06-28T00:00:00"/>
        <d v="2016-06-29T00:00:00"/>
        <d v="2016-06-30T00:00:00"/>
        <d v="2016-07-01T00:00:00"/>
        <d v="2016-07-05T00:00:00"/>
        <d v="2016-07-06T00:00:00"/>
        <d v="2016-07-07T00:00:00"/>
        <d v="2016-07-08T00:00:00"/>
        <d v="2016-07-11T00:00:00"/>
        <d v="2016-07-12T00:00:00"/>
        <d v="2016-07-13T00:00:00"/>
        <d v="2016-07-14T00:00:00"/>
        <d v="2016-07-15T00:00:00"/>
        <d v="2016-07-18T00:00:00"/>
        <d v="2016-07-19T00:00:00"/>
        <d v="2016-07-20T00:00:00"/>
        <d v="2016-07-21T00:00:00"/>
        <d v="2016-07-22T00:00:00"/>
        <d v="2016-07-25T00:00:00"/>
        <d v="2016-07-26T00:00:00"/>
        <d v="2016-07-27T00:00:00"/>
        <d v="2016-07-28T00:00:00"/>
        <d v="2016-07-29T00:00:00"/>
        <d v="2016-08-01T00:00:00"/>
        <d v="2016-08-02T00:00:00"/>
        <d v="2016-08-03T00:00:00"/>
        <d v="2016-08-04T00:00:00"/>
        <d v="2016-08-05T00:00:00"/>
        <d v="2016-08-08T00:00:00"/>
        <d v="2016-08-09T00:00:00"/>
        <d v="2016-08-10T00:00:00"/>
        <d v="2016-08-11T00:00:00"/>
        <d v="2016-08-12T00:00:00"/>
        <d v="2016-08-15T00:00:00"/>
        <d v="2016-08-16T00:00:00"/>
        <d v="2016-08-17T00:00:00"/>
        <d v="2016-08-18T00:00:00"/>
        <d v="2016-08-19T00:00:00"/>
        <d v="2016-08-22T00:00:00"/>
        <d v="2016-08-23T00:00:00"/>
        <d v="2016-08-24T00:00:00"/>
        <d v="2016-08-25T00:00:00"/>
        <d v="2016-08-26T00:00:00"/>
        <d v="2016-08-29T00:00:00"/>
        <d v="2016-08-30T00:00:00"/>
        <d v="2016-08-31T00:00:00"/>
        <d v="2016-09-01T00:00:00"/>
        <d v="2016-09-02T00:00:00"/>
        <d v="2016-09-06T00:00:00"/>
        <d v="2016-09-07T00:00:00"/>
        <d v="2016-09-08T00:00:00"/>
        <d v="2016-09-09T00:00:00"/>
        <d v="2016-09-12T00:00:00"/>
        <d v="2016-09-13T00:00:00"/>
        <d v="2016-09-14T00:00:00"/>
        <d v="2016-09-15T00:00:00"/>
        <d v="2016-09-16T00:00:00"/>
        <d v="2016-09-19T00:00:00"/>
        <d v="2016-09-20T00:00:00"/>
        <d v="2016-09-21T00:00:00"/>
        <d v="2016-09-22T00:00:00"/>
        <d v="2016-09-23T00:00:00"/>
        <d v="2016-09-26T00:00:00"/>
        <d v="2016-09-27T00:00:00"/>
        <d v="2016-09-28T00:00:00"/>
        <d v="2016-09-29T00:00:00"/>
        <d v="2016-09-30T00:00:00"/>
        <d v="2016-10-03T00:00:00"/>
        <d v="2016-10-04T00:00:00"/>
        <d v="2016-10-05T00:00:00"/>
        <d v="2016-10-06T00:00:00"/>
        <d v="2016-10-07T00:00:00"/>
        <d v="2016-10-10T00:00:00"/>
        <d v="2016-10-11T00:00:00"/>
        <d v="2016-10-12T00:00:00"/>
        <d v="2016-10-13T00:00:00"/>
        <d v="2016-10-14T00:00:00"/>
        <d v="2016-10-17T00:00:00"/>
        <d v="2016-10-18T00:00:00"/>
        <d v="2016-10-19T00:00:00"/>
        <d v="2016-10-20T00:00:00"/>
        <d v="2016-10-21T00:00:00"/>
        <d v="2016-10-24T00:00:00"/>
        <d v="2016-10-25T00:00:00"/>
        <d v="2016-10-26T00:00:00"/>
        <d v="2016-10-27T00:00:00"/>
        <d v="2016-10-28T00:00:00"/>
        <d v="2016-10-31T00:00:00"/>
        <d v="2016-11-01T00:00:00"/>
        <d v="2016-11-02T00:00:00"/>
        <d v="2016-11-03T00:00:00"/>
        <d v="2016-11-04T00:00:00"/>
        <d v="2016-11-07T00:00:00"/>
        <d v="2016-11-08T00:00:00"/>
        <d v="2016-11-09T00:00:00"/>
        <d v="2016-11-10T00:00:00"/>
        <d v="2016-11-11T00:00:00"/>
        <d v="2016-11-14T00:00:00"/>
        <d v="2016-11-15T00:00:00"/>
        <d v="2016-11-16T00:00:00"/>
        <d v="2016-11-17T00:00:00"/>
        <d v="2016-11-18T00:00:00"/>
        <d v="2016-11-21T00:00:00"/>
        <d v="2016-11-22T00:00:00"/>
        <d v="2016-11-23T00:00:00"/>
        <d v="2016-11-25T00:00:00"/>
        <d v="2016-11-28T00:00:00"/>
        <d v="2016-11-29T00:00:00"/>
        <d v="2016-11-30T00:00:00"/>
        <d v="2016-12-01T00:00:00"/>
        <d v="2016-12-02T00:00:00"/>
        <d v="2016-12-05T00:00:00"/>
        <d v="2016-12-06T00:00:00"/>
        <d v="2016-12-07T00:00:00"/>
        <d v="2016-12-08T00:00:00"/>
        <d v="2016-12-09T00:00:00"/>
        <d v="2016-12-12T00:00:00"/>
        <d v="2016-12-13T00:00:00"/>
        <d v="2016-12-14T00:00:00"/>
        <d v="2016-12-15T00:00:00"/>
        <d v="2016-12-16T00:00:00"/>
        <d v="2016-12-19T00:00:00"/>
        <d v="2016-12-20T00:00:00"/>
        <d v="2016-12-21T00:00:00"/>
        <d v="2016-12-22T00:00:00"/>
        <d v="2016-12-23T00:00:00"/>
        <d v="2016-12-27T00:00:00"/>
        <d v="2016-12-28T00:00:00"/>
        <d v="2016-12-29T00:00:00"/>
        <d v="2016-12-30T00:00:00"/>
        <d v="2017-01-03T00:00:00"/>
        <d v="2017-01-04T00:00:00"/>
        <d v="2017-01-05T00:00:00"/>
        <d v="2017-01-06T00:00:00"/>
        <d v="2017-01-09T00:00:00"/>
        <d v="2017-01-10T00:00:00"/>
        <d v="2017-01-11T00:00:00"/>
        <d v="2017-01-12T00:00:00"/>
        <d v="2017-01-13T00:00:00"/>
        <d v="2017-01-17T00:00:00"/>
        <d v="2017-01-18T00:00:00"/>
        <d v="2017-01-19T00:00:00"/>
        <d v="2017-01-20T00:00:00"/>
        <d v="2017-01-23T00:00:00"/>
        <d v="2017-01-24T00:00:00"/>
        <d v="2017-01-25T00:00:00"/>
        <d v="2017-01-26T00:00:00"/>
        <d v="2017-01-27T00:00:00"/>
        <d v="2017-01-30T00:00:00"/>
        <d v="2017-01-31T00:00:00"/>
        <d v="2017-02-01T00:00:00"/>
        <d v="2017-02-02T00:00:00"/>
        <d v="2017-02-03T00:00:00"/>
        <d v="2017-02-06T00:00:00"/>
        <d v="2017-02-07T00:00:00"/>
        <d v="2017-02-08T00:00:00"/>
        <d v="2017-02-09T00:00:00"/>
        <d v="2017-02-10T00:00:00"/>
        <d v="2017-02-13T00:00:00"/>
        <d v="2017-02-14T00:00:00"/>
        <d v="2017-02-15T00:00:00"/>
        <d v="2017-02-16T00:00:00"/>
        <d v="2017-02-17T00:00:00"/>
        <d v="2017-02-21T00:00:00"/>
        <d v="2017-02-22T00:00:00"/>
        <d v="2017-02-23T00:00:00"/>
        <d v="2017-02-24T00:00:00"/>
        <d v="2017-02-27T00:00:00"/>
        <d v="2017-02-28T00:00:00"/>
        <d v="2017-03-01T00:00:00"/>
        <d v="2017-03-02T00:00:00"/>
        <d v="2017-03-03T00:00:00"/>
        <d v="2017-03-06T00:00:00"/>
        <d v="2017-03-07T00:00:00"/>
        <d v="2017-03-08T00:00:00"/>
        <d v="2017-03-09T00:00:00"/>
        <d v="2017-03-10T00:00:00"/>
        <d v="2017-03-13T00:00:00"/>
        <d v="2017-03-14T00:00:00"/>
        <d v="2017-03-15T00:00:00"/>
        <d v="2017-03-16T00:00:00"/>
        <d v="2017-03-17T00:00:00"/>
        <d v="2017-03-20T00:00:00"/>
        <d v="2017-03-21T00:00:00"/>
        <d v="2017-03-22T00:00:00"/>
        <d v="2017-03-23T00:00:00"/>
        <d v="2017-03-24T00:00:00"/>
        <d v="2017-03-27T00:00:00"/>
        <d v="2017-03-28T00:00:00"/>
        <d v="2017-03-29T00:00:00"/>
        <d v="2017-03-30T00:00:00"/>
        <d v="2017-03-31T00:00:00"/>
        <d v="2017-04-03T00:00:00"/>
        <d v="2017-04-04T00:00:00"/>
        <d v="2017-04-05T00:00:00"/>
        <d v="2017-04-06T00:00:00"/>
        <d v="2017-04-07T00:00:00"/>
        <d v="2017-04-10T00:00:00"/>
        <d v="2017-04-11T00:00:00"/>
        <d v="2017-04-12T00:00:00"/>
        <d v="2017-04-13T00:00:00"/>
        <d v="2017-04-17T00:00:00"/>
        <d v="2017-04-18T00:00:00"/>
        <d v="2017-04-19T00:00:00"/>
        <d v="2017-04-20T00:00:00"/>
        <d v="2017-04-21T00:00:00"/>
        <d v="2017-04-24T00:00:00"/>
        <d v="2017-04-25T00:00:00"/>
        <d v="2017-04-26T00:00:00"/>
        <d v="2017-04-27T00:00:00"/>
        <d v="2017-04-28T00:00:00"/>
        <d v="2017-05-01T00:00:00"/>
        <d v="2017-05-02T00:00:00"/>
        <d v="2017-05-03T00:00:00"/>
        <d v="2017-05-04T00:00:00"/>
        <d v="2017-05-05T00:00:00"/>
        <d v="2017-05-08T00:00:00"/>
        <d v="2017-05-09T00:00:00"/>
        <d v="2017-05-10T00:00:00"/>
        <d v="2017-05-11T00:00:00"/>
        <d v="2017-05-12T00:00:00"/>
        <d v="2017-05-15T00:00:00"/>
        <d v="2017-05-16T00:00:00"/>
        <d v="2017-05-17T00:00:00"/>
        <d v="2017-05-18T00:00:00"/>
        <d v="2017-05-19T00:00:00"/>
        <d v="2017-05-22T00:00:00"/>
        <d v="2017-05-23T00:00:00"/>
        <d v="2017-05-24T00:00:00"/>
        <d v="2017-05-25T00:00:00"/>
        <d v="2017-05-26T00:00:00"/>
        <d v="2017-05-30T00:00:00"/>
        <d v="2017-05-31T00:00:00"/>
        <d v="2017-06-01T00:00:00"/>
        <d v="2017-06-02T00:00:00"/>
        <d v="2017-06-05T00:00:00"/>
        <d v="2017-06-06T00:00:00"/>
        <d v="2017-06-07T00:00:00"/>
        <d v="2017-06-08T00:00:00"/>
        <d v="2017-06-09T00:00:00"/>
        <d v="2017-06-12T00:00:00"/>
        <d v="2017-06-13T00:00:00"/>
        <d v="2017-06-14T00:00:00"/>
        <d v="2017-06-15T00:00:00"/>
        <d v="2017-06-16T00:00:00"/>
        <d v="2017-06-19T00:00:00"/>
        <d v="2017-06-20T00:00:00"/>
        <d v="2017-06-21T00:00:00"/>
        <d v="2017-06-22T00:00:00"/>
        <d v="2017-06-23T00:00:00"/>
        <d v="2017-06-26T00:00:00"/>
        <d v="2017-06-27T00:00:00"/>
        <d v="2017-06-28T00:00:00"/>
        <d v="2017-06-29T00:00:00"/>
        <d v="2017-06-30T00:00:00"/>
        <d v="2017-07-03T00:00:00"/>
        <d v="2017-07-05T00:00:00"/>
        <d v="2017-07-06T00:00:00"/>
        <d v="2017-07-07T00:00:00"/>
        <d v="2017-07-10T00:00:00"/>
        <d v="2017-07-11T00:00:00"/>
        <d v="2017-07-12T00:00:00"/>
        <d v="2017-07-13T00:00:00"/>
        <d v="2017-07-14T00:00:00"/>
        <d v="2017-07-17T00:00:00"/>
        <d v="2017-07-18T00:00:00"/>
        <d v="2017-07-19T00:00:00"/>
        <d v="2017-07-20T00:00:00"/>
        <d v="2017-07-21T00:00:00"/>
        <d v="2017-07-24T00:00:00"/>
        <d v="2017-07-25T00:00:00"/>
        <d v="2017-07-26T00:00:00"/>
        <d v="2017-07-27T00:00:00"/>
        <d v="2017-07-28T00:00:00"/>
        <d v="2017-07-31T00:00:00"/>
        <d v="2017-08-01T00:00:00"/>
        <d v="2017-08-02T00:00:00"/>
        <d v="2017-08-03T00:00:00"/>
        <d v="2017-08-04T00:00:00"/>
        <d v="2017-08-07T00:00:00"/>
        <d v="2017-08-08T00:00:00"/>
        <d v="2017-08-09T00:00:00"/>
        <d v="2017-08-10T00:00:00"/>
        <d v="2017-08-11T00:00:00"/>
        <d v="2017-08-14T00:00:00"/>
        <d v="2017-08-15T00:00:00"/>
        <d v="2017-08-16T00:00:00"/>
        <d v="2017-08-17T00:00:00"/>
        <d v="2017-08-18T00:00:00"/>
        <d v="2017-08-21T00:00:00"/>
        <d v="2017-08-22T00:00:00"/>
        <d v="2017-08-23T00:00:00"/>
        <d v="2017-08-24T00:00:00"/>
        <d v="2017-08-25T00:00:00"/>
        <d v="2017-08-28T00:00:00"/>
        <d v="2017-08-29T00:00:00"/>
        <d v="2017-08-30T00:00:00"/>
        <d v="2017-08-31T00:00:00"/>
        <d v="2017-09-01T00:00:00"/>
        <d v="2017-09-05T00:00:00"/>
        <d v="2017-09-06T00:00:00"/>
        <d v="2017-09-07T00:00:00"/>
        <d v="2017-09-08T00:00:00"/>
        <d v="2017-09-11T00:00:00"/>
        <d v="2017-09-12T00:00:00"/>
        <d v="2017-09-13T00:00:00"/>
        <d v="2017-09-14T00:00:00"/>
        <d v="2017-09-15T00:00:00"/>
        <d v="2017-09-18T00:00:00"/>
        <d v="2017-09-19T00:00:00"/>
        <d v="2017-09-20T00:00:00"/>
        <d v="2017-09-21T00:00:00"/>
        <d v="2017-09-22T00:00:00"/>
        <d v="2017-09-25T00:00:00"/>
        <d v="2017-09-26T00:00:00"/>
        <d v="2017-09-27T00:00:00"/>
        <d v="2017-09-28T00:00:00"/>
        <d v="2017-09-29T00:00:00"/>
        <d v="2017-10-02T00:00:00"/>
        <d v="2017-10-03T00:00:00"/>
        <d v="2017-10-04T00:00:00"/>
        <d v="2017-10-05T00:00:00"/>
        <d v="2017-10-06T00:00:00"/>
        <d v="2017-10-09T00:00:00"/>
        <d v="2017-10-10T00:00:00"/>
        <d v="2017-10-11T00:00:00"/>
        <d v="2017-10-12T00:00:00"/>
        <d v="2017-10-13T00:00:00"/>
        <d v="2017-10-16T00:00:00"/>
        <d v="2017-10-17T00:00:00"/>
        <d v="2017-10-18T00:00:00"/>
        <d v="2017-10-19T00:00:00"/>
        <d v="2017-10-20T00:00:00"/>
        <d v="2017-10-23T00:00:00"/>
        <d v="2017-10-24T00:00:00"/>
        <d v="2017-10-25T00:00:00"/>
        <d v="2017-10-26T00:00:00"/>
        <d v="2017-10-27T00:00:00"/>
        <d v="2017-10-30T00:00:00"/>
        <d v="2017-10-31T00:00:00"/>
        <d v="2017-11-01T00:00:00"/>
        <d v="2017-11-02T00:00:00"/>
        <d v="2017-11-03T00:00:00"/>
        <d v="2017-11-06T00:00:00"/>
        <d v="2017-11-07T00:00:00"/>
        <d v="2017-11-08T00:00:00"/>
        <d v="2017-11-09T00:00:00"/>
        <d v="2017-11-10T00:00:00"/>
        <d v="2017-11-13T00:00:00"/>
        <d v="2017-11-14T00:00:00"/>
        <d v="2017-11-15T00:00:00"/>
        <d v="2017-11-16T00:00:00"/>
        <d v="2017-11-17T00:00:00"/>
        <d v="2017-11-20T00:00:00"/>
        <d v="2017-11-21T00:00:00"/>
        <d v="2017-11-22T00:00:00"/>
        <d v="2017-11-24T00:00:00"/>
        <d v="2017-11-27T00:00:00"/>
        <d v="2017-11-28T00:00:00"/>
        <d v="2017-11-29T00:00:00"/>
        <d v="2017-11-30T00:00:00"/>
        <d v="2017-12-01T00:00:00"/>
        <d v="2017-12-04T00:00:00"/>
        <d v="2017-12-05T00:00:00"/>
        <d v="2017-12-06T00:00:00"/>
        <d v="2017-12-07T00:00:00"/>
        <d v="2017-12-08T00:00:00"/>
        <d v="2017-12-11T00:00:00"/>
        <d v="2017-12-12T00:00:00"/>
        <d v="2017-12-13T00:00:00"/>
        <d v="2017-12-14T00:00:00"/>
        <d v="2017-12-15T00:00:00"/>
        <d v="2017-12-18T00:00:00"/>
        <d v="2017-12-19T00:00:00"/>
        <d v="2017-12-20T00:00:00"/>
        <d v="2017-12-21T00:00:00"/>
        <d v="2017-12-22T00:00:00"/>
        <d v="2017-12-26T00:00:00"/>
        <d v="2017-12-27T00:00:00"/>
        <d v="2017-12-28T00:00:00"/>
        <d v="2017-12-29T00:00:00"/>
        <d v="2018-01-02T00:00:00"/>
        <d v="2018-01-03T00:00:00"/>
        <d v="2018-01-04T00:00:00"/>
        <d v="2018-01-05T00:00:00"/>
        <d v="2018-01-08T00:00:00"/>
        <d v="2018-01-09T00:00:00"/>
        <d v="2018-01-10T00:00:00"/>
        <d v="2018-01-11T00:00:00"/>
        <d v="2018-01-12T00:00:00"/>
        <d v="2018-01-16T00:00:00"/>
        <d v="2018-01-17T00:00:00"/>
        <d v="2018-01-18T00:00:00"/>
        <d v="2018-01-19T00:00:00"/>
        <d v="2018-01-22T00:00:00"/>
        <d v="2018-01-23T00:00:00"/>
        <d v="2018-01-24T00:00:00"/>
        <d v="2018-01-25T00:00:00"/>
        <d v="2018-01-26T00:00:00"/>
        <d v="2018-01-29T00:00:00"/>
        <d v="2018-01-30T00:00:00"/>
        <d v="2018-01-31T00:00:00"/>
        <d v="2018-02-01T00:00:00"/>
        <d v="2018-02-02T00:00:00"/>
        <d v="2018-02-05T00:00:00"/>
        <d v="2018-02-06T00:00:00"/>
        <d v="2018-02-07T00:00:00"/>
      </sharedItems>
    </cacheField>
    <cacheField name="[Measures].[Sum of close 3]" caption="Sum of close 3" numFmtId="0" hierarchy="107" level="32767"/>
    <cacheField name="[MSFT_data].[date (Year)].[date (Year)]" caption="date (Year)" numFmtId="0" hierarchy="51"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2" memberValueDatatype="7" unbalanced="0">
      <fieldsUsage count="2">
        <fieldUsage x="-1"/>
        <fieldUsage x="0"/>
      </fieldsUsage>
    </cacheHierarchy>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2" memberValueDatatype="130" unbalanced="0">
      <fieldsUsage count="2">
        <fieldUsage x="-1"/>
        <fieldUsage x="2"/>
      </fieldsUsage>
    </cacheHierarchy>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oneField="1" hidden="1">
      <fieldsUsage count="1">
        <fieldUsage x="1"/>
      </fieldsUsage>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532409722226" backgroundQuery="1" createdVersion="6" refreshedVersion="6" minRefreshableVersion="3" recordCount="0" supportSubquery="1" supportAdvancedDrill="1" xr:uid="{6CEB890A-3C6F-4B66-B0E3-A9EAC2FA8ECB}">
  <cacheSource type="external" connectionId="7"/>
  <cacheFields count="2">
    <cacheField name="[Measures].[Max of high 3]" caption="Max of high 3" numFmtId="0" hierarchy="100" level="32767"/>
    <cacheField name="[MSFT_data].[date (Year)].[date (Year)]" caption="date (Year)" numFmtId="0" hierarchy="51"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2" memberValueDatatype="130" unbalanced="0">
      <fieldsUsage count="2">
        <fieldUsage x="-1"/>
        <fieldUsage x="1"/>
      </fieldsUsage>
    </cacheHierarchy>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oneField="1" hidden="1">
      <fieldsUsage count="1">
        <fieldUsage x="0"/>
      </fieldsUsage>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532409837964" backgroundQuery="1" createdVersion="6" refreshedVersion="6" minRefreshableVersion="3" recordCount="0" supportSubquery="1" supportAdvancedDrill="1" xr:uid="{2D3305BD-F0E2-49B7-A349-79893B758989}">
  <cacheSource type="external" connectionId="7"/>
  <cacheFields count="2">
    <cacheField name="[Measures].[StdDev of open 3]" caption="StdDev of open 3" numFmtId="0" hierarchy="105" level="32767"/>
    <cacheField name="[MSFT_data].[date (Year)].[date (Year)]" caption="date (Year)" numFmtId="0" hierarchy="51"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2" memberValueDatatype="130" unbalanced="0">
      <fieldsUsage count="2">
        <fieldUsage x="-1"/>
        <fieldUsage x="1"/>
      </fieldsUsage>
    </cacheHierarchy>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oneField="1" hidden="1">
      <fieldsUsage count="1">
        <fieldUsage x="0"/>
      </fieldsUsage>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532409953703" backgroundQuery="1" createdVersion="6" refreshedVersion="6" minRefreshableVersion="3" recordCount="0" supportSubquery="1" supportAdvancedDrill="1" xr:uid="{6292C37F-D2DA-4CB8-8483-8F633D72BCEC}">
  <cacheSource type="external" connectionId="7"/>
  <cacheFields count="2">
    <cacheField name="[Measures].[Average of Volatillity %]" caption="Average of Volatillity %" numFmtId="0" hierarchy="111" level="32767"/>
    <cacheField name="[MSFT_data].[date (Year)].[date (Year)]" caption="date (Year)" numFmtId="0" hierarchy="51"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2" memberValueDatatype="130" unbalanced="0">
      <fieldsUsage count="2">
        <fieldUsage x="-1"/>
        <fieldUsage x="1"/>
      </fieldsUsage>
    </cacheHierarchy>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oneField="1" hidden="1">
      <fieldsUsage count="1">
        <fieldUsage x="0"/>
      </fieldsUsage>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532410069442" backgroundQuery="1" createdVersion="6" refreshedVersion="6" minRefreshableVersion="3" recordCount="0" supportSubquery="1" supportAdvancedDrill="1" xr:uid="{71FC0C0A-42C1-4C90-A699-DED13C303EEC}">
  <cacheSource type="external" connectionId="7"/>
  <cacheFields count="2">
    <cacheField name="[Measures].[Max of Volatillity %]" caption="Max of Volatillity %" numFmtId="0" hierarchy="109" level="32767"/>
    <cacheField name="[MSFT_data].[date (Year)].[date (Year)]" caption="date (Year)" numFmtId="0" hierarchy="51"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2" memberValueDatatype="130" unbalanced="0">
      <fieldsUsage count="2">
        <fieldUsage x="-1"/>
        <fieldUsage x="1"/>
      </fieldsUsage>
    </cacheHierarchy>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oneField="1" hidden="1">
      <fieldsUsage count="1">
        <fieldUsage x="0"/>
      </fieldsUsage>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532410300926" backgroundQuery="1" createdVersion="6" refreshedVersion="6" minRefreshableVersion="3" recordCount="0" supportSubquery="1" supportAdvancedDrill="1" xr:uid="{5D0DDD25-B479-4919-B5C9-1842B5089730}">
  <cacheSource type="external" connectionId="7"/>
  <cacheFields count="2">
    <cacheField name="[Measures].[Min of Volatillity %]" caption="Min of Volatillity %" numFmtId="0" hierarchy="110" level="32767"/>
    <cacheField name="[MSFT_data].[date (Year)].[date (Year)]" caption="date (Year)" numFmtId="0" hierarchy="51"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2" memberValueDatatype="130" unbalanced="0">
      <fieldsUsage count="2">
        <fieldUsage x="-1"/>
        <fieldUsage x="1"/>
      </fieldsUsage>
    </cacheHierarchy>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oneField="1" hidden="1">
      <fieldsUsage count="1">
        <fieldUsage x="0"/>
      </fieldsUsage>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541496412035" backgroundQuery="1" createdVersion="6" refreshedVersion="6" minRefreshableVersion="3" recordCount="0" supportSubquery="1" supportAdvancedDrill="1" xr:uid="{E981FA03-604B-422A-9430-D55167D47FFA}">
  <cacheSource type="external" connectionId="7"/>
  <cacheFields count="4">
    <cacheField name="[Measures].[Sum of volume 2]" caption="Sum of volume 2" numFmtId="0" hierarchy="93" level="32767"/>
    <cacheField name="[GOOG_data].[date (Month)].[date (Month)]" caption="date (Month)" numFmtId="0" hierarchy="37" level="1">
      <sharedItems containsNonDate="0" count="12">
        <s v="Mar"/>
        <s v="Apr"/>
        <s v="May"/>
        <s v="Jun"/>
        <s v="Jul"/>
        <s v="Aug"/>
        <s v="Sep"/>
        <s v="Oct"/>
        <s v="Nov"/>
        <s v="Dec"/>
        <s v="Jan"/>
        <s v="Feb"/>
      </sharedItems>
    </cacheField>
    <cacheField name="[GOOG_data].[date (Quarter)].[date (Quarter)]" caption="date (Quarter)" numFmtId="0" hierarchy="38" level="1">
      <sharedItems containsNonDate="0" count="4">
        <s v="Qtr1"/>
        <s v="Qtr2"/>
        <s v="Qtr3"/>
        <s v="Qtr4"/>
      </sharedItems>
    </cacheField>
    <cacheField name="[GOOG_data].[date (Year)].[date (Year)]" caption="date (Year)" numFmtId="0" hierarchy="39" level="1">
      <sharedItems count="5">
        <s v="2014"/>
        <s v="2015"/>
        <s v="2016"/>
        <s v="2017"/>
        <s v="2018"/>
      </sharedItems>
    </cacheField>
  </cacheFields>
  <cacheHierarchies count="135">
    <cacheHierarchy uniqueName="[AAPL_data].[close]" caption="close" attribute="1" defaultMemberUniqueName="[AAPL_data].[close].[All]" allUniqueName="[AAPL_data].[close].[All]" dimensionUniqueName="[AAPL_data]" displayFolder="" count="2" memberValueDatatype="5" unbalanced="0"/>
    <cacheHierarchy uniqueName="[AAPL_data].[date]" caption="date" attribute="1" time="1" defaultMemberUniqueName="[AAPL_data].[date].[All]" allUniqueName="[AAPL_data].[date].[All]" dimensionUniqueName="[AAPL_data]" displayFolder="" count="2" memberValueDatatype="7" unbalanced="0"/>
    <cacheHierarchy uniqueName="[AAPL_data].[date (Month)]" caption="date (Month)" attribute="1" defaultMemberUniqueName="[AAPL_data].[date (Month)].[All]" allUniqueName="[AAPL_data].[date (Month)].[All]" dimensionUniqueName="[AAPL_data]" displayFolder="" count="2" memberValueDatatype="130" unbalanced="0"/>
    <cacheHierarchy uniqueName="[AAPL_data].[date (Quarter)]" caption="date (Quarter)" attribute="1" defaultMemberUniqueName="[AAPL_data].[date (Quarter)].[All]" allUniqueName="[AAPL_data].[date (Quarter)].[All]" dimensionUniqueName="[AAPL_data]" displayFolder="" count="2" memberValueDatatype="130" unbalanced="0"/>
    <cacheHierarchy uniqueName="[AAPL_data].[date (Year)]" caption="date (Year)" attribute="1" defaultMemberUniqueName="[AAPL_data].[date (Year)].[All]" allUniqueName="[AAPL_data].[date (Year)].[All]" dimensionUniqueName="[AAPL_data]" displayFolder="" count="2" memberValueDatatype="130" unbalanced="0"/>
    <cacheHierarchy uniqueName="[AAPL_data].[high]" caption="high" attribute="1" defaultMemberUniqueName="[AAPL_data].[high].[All]" allUniqueName="[AAPL_data].[high].[All]" dimensionUniqueName="[AAPL_data]" displayFolder="" count="2" memberValueDatatype="5" unbalanced="0"/>
    <cacheHierarchy uniqueName="[AAPL_data].[low]" caption="low" attribute="1" defaultMemberUniqueName="[AAPL_data].[low].[All]" allUniqueName="[AAPL_data].[low].[All]" dimensionUniqueName="[AAPL_data]" displayFolder="" count="2" memberValueDatatype="5" unbalanced="0"/>
    <cacheHierarchy uniqueName="[AAPL_data].[Name]" caption="Name" attribute="1" defaultMemberUniqueName="[AAPL_data].[Name].[All]" allUniqueName="[AAPL_data].[Name].[All]" dimensionUniqueName="[AAPL_data]" displayFolder="" count="2" memberValueDatatype="130" unbalanced="0"/>
    <cacheHierarchy uniqueName="[AAPL_data].[open]" caption="open" attribute="1" defaultMemberUniqueName="[AAPL_data].[open].[All]" allUniqueName="[AAPL_data].[open].[All]" dimensionUniqueName="[AAPL_data]" displayFolder="" count="2" memberValueDatatype="5" unbalanced="0"/>
    <cacheHierarchy uniqueName="[AAPL_data].[Volatility]" caption="Volatility" attribute="1" defaultMemberUniqueName="[AAPL_data].[Volatility].[All]" allUniqueName="[AAPL_data].[Volatility].[All]" dimensionUniqueName="[AAPL_data]" displayFolder="" count="2" memberValueDatatype="5" unbalanced="0"/>
    <cacheHierarchy uniqueName="[AAPL_data].[Volatility %]" caption="Volatility %" attribute="1" defaultMemberUniqueName="[AAPL_data].[Volatility %].[All]" allUniqueName="[AAPL_data].[Volatility %].[All]" dimensionUniqueName="[AAPL_data]" displayFolder="" count="2" memberValueDatatype="5" unbalanced="0"/>
    <cacheHierarchy uniqueName="[AAPL_data].[volume]" caption="volume" attribute="1" defaultMemberUniqueName="[AAPL_data].[volume].[All]" allUniqueName="[AAPL_data].[volume].[All]" dimensionUniqueName="[AAPL_data]" displayFolder="" count="2" memberValueDatatype="20" unbalanced="0"/>
    <cacheHierarchy uniqueName="[AMZN_data].[close]" caption="close" attribute="1" time="1" defaultMemberUniqueName="[AMZN_data].[close].[All]" allUniqueName="[AMZN_data].[close].[All]" dimensionUniqueName="[AMZN_data]" displayFolder="" count="2" memberValueDatatype="5" unbalanced="0"/>
    <cacheHierarchy uniqueName="[AMZN_data].[date]" caption="date" attribute="1" time="1" keyAttribute="1" defaultMemberUniqueName="[AMZN_data].[date].[All]" allUniqueName="[AMZN_data].[date].[All]" dimensionUniqueName="[AMZN_data]" displayFolder="" count="2" memberValueDatatype="7" unbalanced="0"/>
    <cacheHierarchy uniqueName="[AMZN_data].[high]" caption="high" attribute="1" time="1" defaultMemberUniqueName="[AMZN_data].[high].[All]" allUniqueName="[AMZN_data].[high].[All]" dimensionUniqueName="[AMZN_data]" displayFolder="" count="2" memberValueDatatype="5" unbalanced="0"/>
    <cacheHierarchy uniqueName="[AMZN_data].[low]" caption="low" attribute="1" time="1" defaultMemberUniqueName="[AMZN_data].[low].[All]" allUniqueName="[AMZN_data].[low].[All]" dimensionUniqueName="[AMZN_data]" displayFolder="" count="2" memberValueDatatype="5" unbalanced="0"/>
    <cacheHierarchy uniqueName="[AMZN_data].[Name]" caption="Name" attribute="1" time="1" defaultMemberUniqueName="[AMZN_data].[Name].[All]" allUniqueName="[AMZN_data].[Name].[All]" dimensionUniqueName="[AMZN_data]" displayFolder="" count="2" memberValueDatatype="130" unbalanced="0"/>
    <cacheHierarchy uniqueName="[AMZN_data].[open]" caption="open" attribute="1" time="1" defaultMemberUniqueName="[AMZN_data].[open].[All]" allUniqueName="[AMZN_data].[open].[All]" dimensionUniqueName="[AMZN_data]" displayFolder="" count="2" memberValueDatatype="5" unbalanced="0"/>
    <cacheHierarchy uniqueName="[AMZN_data].[Volatility]" caption="Volatility" attribute="1" time="1" defaultMemberUniqueName="[AMZN_data].[Volatility].[All]" allUniqueName="[AMZN_data].[Volatility].[All]" dimensionUniqueName="[AMZN_data]" displayFolder="" count="2" memberValueDatatype="5" unbalanced="0"/>
    <cacheHierarchy uniqueName="[AMZN_data].[Volatility %]" caption="Volatility %" attribute="1" time="1" defaultMemberUniqueName="[AMZN_data].[Volatility %].[All]" allUniqueName="[AMZN_data].[Volatility %].[All]" dimensionUniqueName="[AMZN_data]" displayFolder="" count="2" memberValueDatatype="5" unbalanced="0"/>
    <cacheHierarchy uniqueName="[AMZN_data].[volume]" caption="volume" attribute="1" time="1" defaultMemberUniqueName="[AMZN_data].[volume].[All]" allUniqueName="[AMZN_data].[volume].[All]" dimensionUniqueName="[AMZN_data]" displayFolder="" count="2" memberValueDatatype="20" unbalanced="0"/>
    <cacheHierarchy uniqueName="[AMZN_data  2].[close]" caption="close" attribute="1" defaultMemberUniqueName="[AMZN_data  2].[close].[All]" allUniqueName="[AMZN_data  2].[close].[All]" dimensionUniqueName="[AMZN_data  2]" displayFolder="" count="2" memberValueDatatype="5" unbalanced="0"/>
    <cacheHierarchy uniqueName="[AMZN_data  2].[date]" caption="date" attribute="1" time="1" defaultMemberUniqueName="[AMZN_data  2].[date].[All]" allUniqueName="[AMZN_data  2].[date].[All]" dimensionUniqueName="[AMZN_data  2]" displayFolder="" count="2" memberValueDatatype="7" unbalanced="0"/>
    <cacheHierarchy uniqueName="[AMZN_data  2].[date (Month)]" caption="date (Month)" attribute="1" defaultMemberUniqueName="[AMZN_data  2].[date (Month)].[All]" allUniqueName="[AMZN_data  2].[date (Month)].[All]" dimensionUniqueName="[AMZN_data  2]" displayFolder="" count="2" memberValueDatatype="130" unbalanced="0"/>
    <cacheHierarchy uniqueName="[AMZN_data  2].[date (Quarter)]" caption="date (Quarter)" attribute="1" defaultMemberUniqueName="[AMZN_data  2].[date (Quarter)].[All]" allUniqueName="[AMZN_data  2].[date (Quarter)].[All]" dimensionUniqueName="[AMZN_data  2]" displayFolder="" count="2" memberValueDatatype="130" unbalanced="0"/>
    <cacheHierarchy uniqueName="[AMZN_data  2].[date (Year)]" caption="date (Year)" attribute="1" defaultMemberUniqueName="[AMZN_data  2].[date (Year)].[All]" allUniqueName="[AMZN_data  2].[date (Year)].[All]" dimensionUniqueName="[AMZN_data  2]" displayFolder="" count="2" memberValueDatatype="130" unbalanced="0"/>
    <cacheHierarchy uniqueName="[AMZN_data  2].[Day]" caption="Day" attribute="1" defaultMemberUniqueName="[AMZN_data  2].[Day].[All]" allUniqueName="[AMZN_data  2].[Day].[All]" dimensionUniqueName="[AMZN_data  2]" displayFolder="" count="2" memberValueDatatype="20" unbalanced="0"/>
    <cacheHierarchy uniqueName="[AMZN_data  2].[high]" caption="high" attribute="1" defaultMemberUniqueName="[AMZN_data  2].[high].[All]" allUniqueName="[AMZN_data  2].[high].[All]" dimensionUniqueName="[AMZN_data  2]" displayFolder="" count="2" memberValueDatatype="5" unbalanced="0"/>
    <cacheHierarchy uniqueName="[AMZN_data  2].[low]" caption="low" attribute="1" defaultMemberUniqueName="[AMZN_data  2].[low].[All]" allUniqueName="[AMZN_data  2].[low].[All]" dimensionUniqueName="[AMZN_data  2]" displayFolder="" count="2" memberValueDatatype="5" unbalanced="0"/>
    <cacheHierarchy uniqueName="[AMZN_data  2].[Month]" caption="Month" attribute="1" defaultMemberUniqueName="[AMZN_data  2].[Month].[All]" allUniqueName="[AMZN_data  2].[Month].[All]" dimensionUniqueName="[AMZN_data  2]" displayFolder="" count="2" memberValueDatatype="20" unbalanced="0"/>
    <cacheHierarchy uniqueName="[AMZN_data  2].[Name]" caption="Name" attribute="1" defaultMemberUniqueName="[AMZN_data  2].[Name].[All]" allUniqueName="[AMZN_data  2].[Name].[All]" dimensionUniqueName="[AMZN_data  2]" displayFolder="" count="2" memberValueDatatype="130" unbalanced="0"/>
    <cacheHierarchy uniqueName="[AMZN_data  2].[open]" caption="open" attribute="1" defaultMemberUniqueName="[AMZN_data  2].[open].[All]" allUniqueName="[AMZN_data  2].[open].[All]" dimensionUniqueName="[AMZN_data  2]" displayFolder="" count="2" memberValueDatatype="5" unbalanced="0"/>
    <cacheHierarchy uniqueName="[AMZN_data  2].[Quarter]" caption="Quarter" attribute="1" defaultMemberUniqueName="[AMZN_data  2].[Quarter].[All]" allUniqueName="[AMZN_data  2].[Quarter].[All]" dimensionUniqueName="[AMZN_data  2]" displayFolder="" count="2" memberValueDatatype="20" unbalanced="0"/>
    <cacheHierarchy uniqueName="[AMZN_data  2].[volume]" caption="volume" attribute="1" defaultMemberUniqueName="[AMZN_data  2].[volume].[All]" allUniqueName="[AMZN_data  2].[volume].[All]" dimensionUniqueName="[AMZN_data  2]" displayFolder="" count="2" memberValueDatatype="20" unbalanced="0"/>
    <cacheHierarchy uniqueName="[AMZN_data  2].[Year]" caption="Year" attribute="1" defaultMemberUniqueName="[AMZN_data  2].[Year].[All]" allUniqueName="[AMZN_data  2].[Year].[All]" dimensionUniqueName="[AMZN_data  2]" displayFolder="" count="2" memberValueDatatype="20" unbalanced="0"/>
    <cacheHierarchy uniqueName="[GOOG_data].[close]" caption="close" attribute="1" defaultMemberUniqueName="[GOOG_data].[close].[All]" allUniqueName="[GOOG_data].[close].[All]" dimensionUniqueName="[GOOG_data]" displayFolder="" count="2" memberValueDatatype="5" unbalanced="0"/>
    <cacheHierarchy uniqueName="[GOOG_data].[date]" caption="date" attribute="1" time="1" defaultMemberUniqueName="[GOOG_data].[date].[All]" allUniqueName="[GOOG_data].[date].[All]" dimensionUniqueName="[GOOG_data]" displayFolder="" count="2" memberValueDatatype="7" unbalanced="0"/>
    <cacheHierarchy uniqueName="[GOOG_data].[date (Month)]" caption="date (Month)" attribute="1" defaultMemberUniqueName="[GOOG_data].[date (Month)].[All]" allUniqueName="[GOOG_data].[date (Month)].[All]" dimensionUniqueName="[GOOG_data]" displayFolder="" count="2" memberValueDatatype="130" unbalanced="0">
      <fieldsUsage count="2">
        <fieldUsage x="-1"/>
        <fieldUsage x="1"/>
      </fieldsUsage>
    </cacheHierarchy>
    <cacheHierarchy uniqueName="[GOOG_data].[date (Quarter)]" caption="date (Quarter)" attribute="1" defaultMemberUniqueName="[GOOG_data].[date (Quarter)].[All]" allUniqueName="[GOOG_data].[date (Quarter)].[All]" dimensionUniqueName="[GOOG_data]" displayFolder="" count="2" memberValueDatatype="130" unbalanced="0">
      <fieldsUsage count="2">
        <fieldUsage x="-1"/>
        <fieldUsage x="2"/>
      </fieldsUsage>
    </cacheHierarchy>
    <cacheHierarchy uniqueName="[GOOG_data].[date (Year)]" caption="date (Year)" attribute="1" defaultMemberUniqueName="[GOOG_data].[date (Year)].[All]" allUniqueName="[GOOG_data].[date (Year)].[All]" dimensionUniqueName="[GOOG_data]" displayFolder="" count="2" memberValueDatatype="130" unbalanced="0">
      <fieldsUsage count="2">
        <fieldUsage x="-1"/>
        <fieldUsage x="3"/>
      </fieldsUsage>
    </cacheHierarchy>
    <cacheHierarchy uniqueName="[GOOG_data].[high]" caption="high" attribute="1" defaultMemberUniqueName="[GOOG_data].[high].[All]" allUniqueName="[GOOG_data].[high].[All]" dimensionUniqueName="[GOOG_data]" displayFolder="" count="2" memberValueDatatype="5" unbalanced="0"/>
    <cacheHierarchy uniqueName="[GOOG_data].[low]" caption="low" attribute="1" defaultMemberUniqueName="[GOOG_data].[low].[All]" allUniqueName="[GOOG_data].[low].[All]" dimensionUniqueName="[GOOG_data]" displayFolder="" count="2" memberValueDatatype="5" unbalanced="0"/>
    <cacheHierarchy uniqueName="[GOOG_data].[Name]" caption="Name" attribute="1" defaultMemberUniqueName="[GOOG_data].[Name].[All]" allUniqueName="[GOOG_data].[Name].[All]" dimensionUniqueName="[GOOG_data]" displayFolder="" count="2" memberValueDatatype="130" unbalanced="0"/>
    <cacheHierarchy uniqueName="[GOOG_data].[open]" caption="open" attribute="1" defaultMemberUniqueName="[GOOG_data].[open].[All]" allUniqueName="[GOOG_data].[open].[All]" dimensionUniqueName="[GOOG_data]" displayFolder="" count="2" memberValueDatatype="5" unbalanced="0"/>
    <cacheHierarchy uniqueName="[GOOG_data].[Volatility]" caption="Volatility" attribute="1" defaultMemberUniqueName="[GOOG_data].[Volatility].[All]" allUniqueName="[GOOG_data].[Volatility].[All]" dimensionUniqueName="[GOOG_data]" displayFolder="" count="2" memberValueDatatype="5" unbalanced="0"/>
    <cacheHierarchy uniqueName="[GOOG_data].[Volatility %]" caption="Volatility %" attribute="1" defaultMemberUniqueName="[GOOG_data].[Volatility %].[All]" allUniqueName="[GOOG_data].[Volatility %].[All]" dimensionUniqueName="[GOOG_data]" displayFolder="" count="2" memberValueDatatype="5" unbalanced="0"/>
    <cacheHierarchy uniqueName="[GOOG_data].[volume]" caption="volume" attribute="1" defaultMemberUniqueName="[GOOG_data].[volume].[All]" allUniqueName="[GOOG_data].[volume].[All]" dimensionUniqueName="[GOOG_data]" displayFolder="" count="2" memberValueDatatype="20" unbalanced="0"/>
    <cacheHierarchy uniqueName="[MSFT_data].[close]" caption="close" attribute="1" defaultMemberUniqueName="[MSFT_data].[close].[All]" allUniqueName="[MSFT_data].[close].[All]" dimensionUniqueName="[MSFT_data]" displayFolder="" count="2" memberValueDatatype="5" unbalanced="0"/>
    <cacheHierarchy uniqueName="[MSFT_data].[date]" caption="date" attribute="1" time="1" defaultMemberUniqueName="[MSFT_data].[date].[All]" allUniqueName="[MSFT_data].[date].[All]" dimensionUniqueName="[MSFT_data]" displayFolder="" count="2" memberValueDatatype="7" unbalanced="0"/>
    <cacheHierarchy uniqueName="[MSFT_data].[date (Month)]" caption="date (Month)" attribute="1" defaultMemberUniqueName="[MSFT_data].[date (Month)].[All]" allUniqueName="[MSFT_data].[date (Month)].[All]" dimensionUniqueName="[MSFT_data]" displayFolder="" count="2" memberValueDatatype="130" unbalanced="0"/>
    <cacheHierarchy uniqueName="[MSFT_data].[date (Quarter)]" caption="date (Quarter)" attribute="1" defaultMemberUniqueName="[MSFT_data].[date (Quarter)].[All]" allUniqueName="[MSFT_data].[date (Quarter)].[All]" dimensionUniqueName="[MSFT_data]" displayFolder="" count="2" memberValueDatatype="130" unbalanced="0"/>
    <cacheHierarchy uniqueName="[MSFT_data].[date (Year)]" caption="date (Year)" attribute="1" defaultMemberUniqueName="[MSFT_data].[date (Year)].[All]" allUniqueName="[MSFT_data].[date (Year)].[All]" dimensionUniqueName="[MSFT_data]" displayFolder="" count="2" memberValueDatatype="130" unbalanced="0"/>
    <cacheHierarchy uniqueName="[MSFT_data].[high]" caption="high" attribute="1" defaultMemberUniqueName="[MSFT_data].[high].[All]" allUniqueName="[MSFT_data].[high].[All]" dimensionUniqueName="[MSFT_data]" displayFolder="" count="2" memberValueDatatype="5" unbalanced="0"/>
    <cacheHierarchy uniqueName="[MSFT_data].[low]" caption="low" attribute="1" defaultMemberUniqueName="[MSFT_data].[low].[All]" allUniqueName="[MSFT_data].[low].[All]" dimensionUniqueName="[MSFT_data]" displayFolder="" count="2" memberValueDatatype="5" unbalanced="0"/>
    <cacheHierarchy uniqueName="[MSFT_data].[Name]" caption="Name" attribute="1" defaultMemberUniqueName="[MSFT_data].[Name].[All]" allUniqueName="[MSFT_data].[Name].[All]" dimensionUniqueName="[MSFT_data]" displayFolder="" count="2" memberValueDatatype="130" unbalanced="0"/>
    <cacheHierarchy uniqueName="[MSFT_data].[open]" caption="open" attribute="1" defaultMemberUniqueName="[MSFT_data].[open].[All]" allUniqueName="[MSFT_data].[open].[All]" dimensionUniqueName="[MSFT_data]" displayFolder="" count="2" memberValueDatatype="5" unbalanced="0"/>
    <cacheHierarchy uniqueName="[MSFT_data].[Volatility]" caption="Volatility" attribute="1" defaultMemberUniqueName="[MSFT_data].[Volatility].[All]" allUniqueName="[MSFT_data].[Volatility].[All]" dimensionUniqueName="[MSFT_data]" displayFolder="" count="2" memberValueDatatype="5" unbalanced="0"/>
    <cacheHierarchy uniqueName="[MSFT_data].[Volatillity %]" caption="Volatillity %" attribute="1" defaultMemberUniqueName="[MSFT_data].[Volatillity %].[All]" allUniqueName="[MSFT_data].[Volatillity %].[All]" dimensionUniqueName="[MSFT_data]" displayFolder="" count="2" memberValueDatatype="5" unbalanced="0"/>
    <cacheHierarchy uniqueName="[MSFT_data].[volume]" caption="volume" attribute="1" defaultMemberUniqueName="[MSFT_data].[volume].[All]" allUniqueName="[MSFT_data].[volume].[All]" dimensionUniqueName="[MSFT_data]" displayFolder="" count="2" memberValueDatatype="20" unbalanced="0"/>
    <cacheHierarchy uniqueName="[Query1].[Column1]" caption="Column1" attribute="1" time="1" defaultMemberUniqueName="[Query1].[Column1].[All]" allUniqueName="[Query1].[Column1].[All]" dimensionUniqueName="[Query1]" displayFolder="" count="2" memberValueDatatype="7" unbalanced="0"/>
    <cacheHierarchy uniqueName="[Query1].[Year]" caption="Year" attribute="1" defaultMemberUniqueName="[Query1].[Year].[All]" allUniqueName="[Query1].[Year].[All]" dimensionUniqueName="[Query1]" displayFolder="" count="2" memberValueDatatype="20" unbalanced="0"/>
    <cacheHierarchy uniqueName="[AAPL_data].[date (Month Index)]" caption="date (Month Index)" attribute="1" defaultMemberUniqueName="[AAPL_data].[date (Month Index)].[All]" allUniqueName="[AAPL_data].[date (Month Index)].[All]" dimensionUniqueName="[AAPL_data]" displayFolder="" count="2" memberValueDatatype="20" unbalanced="0" hidden="1"/>
    <cacheHierarchy uniqueName="[AMZN_data  2].[date (Month Index)]" caption="date (Month Index)" attribute="1" defaultMemberUniqueName="[AMZN_data  2].[date (Month Index)].[All]" allUniqueName="[AMZN_data  2].[date (Month Index)].[All]" dimensionUniqueName="[AMZN_data  2]" displayFolder="" count="2" memberValueDatatype="20" unbalanced="0" hidden="1"/>
    <cacheHierarchy uniqueName="[GOOG_data].[date (Month Index)]" caption="date (Month Index)" attribute="1" defaultMemberUniqueName="[GOOG_data].[date (Month Index)].[All]" allUniqueName="[GOOG_data].[date (Month Index)].[All]" dimensionUniqueName="[GOOG_data]" displayFolder="" count="2" memberValueDatatype="20" unbalanced="0" hidden="1"/>
    <cacheHierarchy uniqueName="[MSFT_data].[date (Month Index)]" caption="date (Month Index)" attribute="1" defaultMemberUniqueName="[MSFT_data].[date (Month Index)].[All]" allUniqueName="[MSFT_data].[date (Month Index)].[All]" dimensionUniqueName="[MSFT_data]" displayFolder="" count="2"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8.497228935186" backgroundQuery="1" createdVersion="6" refreshedVersion="7" minRefreshableVersion="3" recordCount="0" supportSubquery="1" supportAdvancedDrill="1" xr:uid="{7B6704A0-7204-4893-91A6-8C7EE7EC90F6}">
  <cacheSource type="external" connectionId="7"/>
  <cacheFields count="4">
    <cacheField name="[AMZN_data  2].[Year].[Year]" caption="Year" numFmtId="0" hierarchy="34" level="1">
      <sharedItems containsSemiMixedTypes="0" containsString="0" containsNumber="1" containsInteger="1" minValue="2013" maxValue="2018" count="6">
        <n v="2013"/>
        <n v="2014"/>
        <n v="2015"/>
        <n v="2016"/>
        <n v="2017"/>
        <n v="2018"/>
      </sharedItems>
      <extLst>
        <ext xmlns:x15="http://schemas.microsoft.com/office/spreadsheetml/2010/11/main" uri="{4F2E5C28-24EA-4eb8-9CBF-B6C8F9C3D259}">
          <x15:cachedUniqueNames>
            <x15:cachedUniqueName index="0" name="[AMZN_data  2].[Year].&amp;[2013]"/>
            <x15:cachedUniqueName index="1" name="[AMZN_data  2].[Year].&amp;[2014]"/>
            <x15:cachedUniqueName index="2" name="[AMZN_data  2].[Year].&amp;[2015]"/>
            <x15:cachedUniqueName index="3" name="[AMZN_data  2].[Year].&amp;[2016]"/>
            <x15:cachedUniqueName index="4" name="[AMZN_data  2].[Year].&amp;[2017]"/>
            <x15:cachedUniqueName index="5" name="[AMZN_data  2].[Year].&amp;[2018]"/>
          </x15:cachedUniqueNames>
        </ext>
      </extLst>
    </cacheField>
    <cacheField name="[AMZN_data  2].[Quarter].[Quarter]" caption="Quarter" numFmtId="0" hierarchy="32"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AMZN_data  2].[Quarter].&amp;[1]"/>
            <x15:cachedUniqueName index="1" name="[AMZN_data  2].[Quarter].&amp;[2]"/>
            <x15:cachedUniqueName index="2" name="[AMZN_data  2].[Quarter].&amp;[3]"/>
            <x15:cachedUniqueName index="3" name="[AMZN_data  2].[Quarter].&amp;[4]"/>
          </x15:cachedUniqueNames>
        </ext>
      </extLst>
    </cacheField>
    <cacheField name="[Measures].[Sum of volume 5]" caption="Sum of volume 5" numFmtId="0" hierarchy="132" level="32767"/>
    <cacheField name="[AMZN_data  2].[date (Year)].[date (Year)]" caption="date (Year)" numFmtId="0" hierarchy="25"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2" memberValueDatatype="5" unbalanced="0"/>
    <cacheHierarchy uniqueName="[AAPL_data].[date]" caption="date" attribute="1" time="1" defaultMemberUniqueName="[AAPL_data].[date].[All]" allUniqueName="[AAPL_data].[date].[All]" dimensionUniqueName="[AAPL_data]" displayFolder="" count="2" memberValueDatatype="7" unbalanced="0"/>
    <cacheHierarchy uniqueName="[AAPL_data].[date (Month)]" caption="date (Month)" attribute="1" defaultMemberUniqueName="[AAPL_data].[date (Month)].[All]" allUniqueName="[AAPL_data].[date (Month)].[All]" dimensionUniqueName="[AAPL_data]" displayFolder="" count="2" memberValueDatatype="130" unbalanced="0"/>
    <cacheHierarchy uniqueName="[AAPL_data].[date (Quarter)]" caption="date (Quarter)" attribute="1" defaultMemberUniqueName="[AAPL_data].[date (Quarter)].[All]" allUniqueName="[AAPL_data].[date (Quarter)].[All]" dimensionUniqueName="[AAPL_data]" displayFolder="" count="2" memberValueDatatype="130" unbalanced="0"/>
    <cacheHierarchy uniqueName="[AAPL_data].[date (Year)]" caption="date (Year)" attribute="1" defaultMemberUniqueName="[AAPL_data].[date (Year)].[All]" allUniqueName="[AAPL_data].[date (Year)].[All]" dimensionUniqueName="[AAPL_data]" displayFolder="" count="2" memberValueDatatype="130" unbalanced="0"/>
    <cacheHierarchy uniqueName="[AAPL_data].[high]" caption="high" attribute="1" defaultMemberUniqueName="[AAPL_data].[high].[All]" allUniqueName="[AAPL_data].[high].[All]" dimensionUniqueName="[AAPL_data]" displayFolder="" count="2" memberValueDatatype="5" unbalanced="0"/>
    <cacheHierarchy uniqueName="[AAPL_data].[low]" caption="low" attribute="1" defaultMemberUniqueName="[AAPL_data].[low].[All]" allUniqueName="[AAPL_data].[low].[All]" dimensionUniqueName="[AAPL_data]" displayFolder="" count="2" memberValueDatatype="5" unbalanced="0"/>
    <cacheHierarchy uniqueName="[AAPL_data].[Name]" caption="Name" attribute="1" defaultMemberUniqueName="[AAPL_data].[Name].[All]" allUniqueName="[AAPL_data].[Name].[All]" dimensionUniqueName="[AAPL_data]" displayFolder="" count="2" memberValueDatatype="130" unbalanced="0"/>
    <cacheHierarchy uniqueName="[AAPL_data].[open]" caption="open" attribute="1" defaultMemberUniqueName="[AAPL_data].[open].[All]" allUniqueName="[AAPL_data].[open].[All]" dimensionUniqueName="[AAPL_data]" displayFolder="" count="2" memberValueDatatype="5" unbalanced="0"/>
    <cacheHierarchy uniqueName="[AAPL_data].[Volatility]" caption="Volatility" attribute="1" defaultMemberUniqueName="[AAPL_data].[Volatility].[All]" allUniqueName="[AAPL_data].[Volatility].[All]" dimensionUniqueName="[AAPL_data]" displayFolder="" count="2" memberValueDatatype="5" unbalanced="0"/>
    <cacheHierarchy uniqueName="[AAPL_data].[Volatility %]" caption="Volatility %" attribute="1" defaultMemberUniqueName="[AAPL_data].[Volatility %].[All]" allUniqueName="[AAPL_data].[Volatility %].[All]" dimensionUniqueName="[AAPL_data]" displayFolder="" count="2" memberValueDatatype="5" unbalanced="0"/>
    <cacheHierarchy uniqueName="[AAPL_data].[volume]" caption="volume" attribute="1" defaultMemberUniqueName="[AAPL_data].[volume].[All]" allUniqueName="[AAPL_data].[volume].[All]" dimensionUniqueName="[AAPL_data]" displayFolder="" count="2" memberValueDatatype="20" unbalanced="0"/>
    <cacheHierarchy uniqueName="[AMZN_data].[close]" caption="close" attribute="1" time="1" defaultMemberUniqueName="[AMZN_data].[close].[All]" allUniqueName="[AMZN_data].[close].[All]" dimensionUniqueName="[AMZN_data]" displayFolder="" count="2" memberValueDatatype="5" unbalanced="0"/>
    <cacheHierarchy uniqueName="[AMZN_data].[date]" caption="date" attribute="1" time="1" keyAttribute="1" defaultMemberUniqueName="[AMZN_data].[date].[All]" allUniqueName="[AMZN_data].[date].[All]" dimensionUniqueName="[AMZN_data]" displayFolder="" count="2" memberValueDatatype="7" unbalanced="0"/>
    <cacheHierarchy uniqueName="[AMZN_data].[high]" caption="high" attribute="1" time="1" defaultMemberUniqueName="[AMZN_data].[high].[All]" allUniqueName="[AMZN_data].[high].[All]" dimensionUniqueName="[AMZN_data]" displayFolder="" count="2" memberValueDatatype="5" unbalanced="0"/>
    <cacheHierarchy uniqueName="[AMZN_data].[low]" caption="low" attribute="1" time="1" defaultMemberUniqueName="[AMZN_data].[low].[All]" allUniqueName="[AMZN_data].[low].[All]" dimensionUniqueName="[AMZN_data]" displayFolder="" count="2" memberValueDatatype="5" unbalanced="0"/>
    <cacheHierarchy uniqueName="[AMZN_data].[Name]" caption="Name" attribute="1" time="1" defaultMemberUniqueName="[AMZN_data].[Name].[All]" allUniqueName="[AMZN_data].[Name].[All]" dimensionUniqueName="[AMZN_data]" displayFolder="" count="2" memberValueDatatype="130" unbalanced="0"/>
    <cacheHierarchy uniqueName="[AMZN_data].[open]" caption="open" attribute="1" time="1" defaultMemberUniqueName="[AMZN_data].[open].[All]" allUniqueName="[AMZN_data].[open].[All]" dimensionUniqueName="[AMZN_data]" displayFolder="" count="2" memberValueDatatype="5" unbalanced="0"/>
    <cacheHierarchy uniqueName="[AMZN_data].[Volatility]" caption="Volatility" attribute="1" time="1" defaultMemberUniqueName="[AMZN_data].[Volatility].[All]" allUniqueName="[AMZN_data].[Volatility].[All]" dimensionUniqueName="[AMZN_data]" displayFolder="" count="2" memberValueDatatype="5" unbalanced="0"/>
    <cacheHierarchy uniqueName="[AMZN_data].[Volatility %]" caption="Volatility %" attribute="1" time="1" defaultMemberUniqueName="[AMZN_data].[Volatility %].[All]" allUniqueName="[AMZN_data].[Volatility %].[All]" dimensionUniqueName="[AMZN_data]" displayFolder="" count="2" memberValueDatatype="5" unbalanced="0"/>
    <cacheHierarchy uniqueName="[AMZN_data].[volume]" caption="volume" attribute="1" time="1" defaultMemberUniqueName="[AMZN_data].[volume].[All]" allUniqueName="[AMZN_data].[volume].[All]" dimensionUniqueName="[AMZN_data]" displayFolder="" count="2" memberValueDatatype="20" unbalanced="0"/>
    <cacheHierarchy uniqueName="[AMZN_data  2].[close]" caption="close" attribute="1" defaultMemberUniqueName="[AMZN_data  2].[close].[All]" allUniqueName="[AMZN_data  2].[close].[All]" dimensionUniqueName="[AMZN_data  2]" displayFolder="" count="2" memberValueDatatype="5" unbalanced="0"/>
    <cacheHierarchy uniqueName="[AMZN_data  2].[date]" caption="date" attribute="1" time="1" defaultMemberUniqueName="[AMZN_data  2].[date].[All]" allUniqueName="[AMZN_data  2].[date].[All]" dimensionUniqueName="[AMZN_data  2]" displayFolder="" count="2" memberValueDatatype="7" unbalanced="0"/>
    <cacheHierarchy uniqueName="[AMZN_data  2].[date (Month)]" caption="date (Month)" attribute="1" defaultMemberUniqueName="[AMZN_data  2].[date (Month)].[All]" allUniqueName="[AMZN_data  2].[date (Month)].[All]" dimensionUniqueName="[AMZN_data  2]" displayFolder="" count="2" memberValueDatatype="130" unbalanced="0"/>
    <cacheHierarchy uniqueName="[AMZN_data  2].[date (Quarter)]" caption="date (Quarter)" attribute="1" defaultMemberUniqueName="[AMZN_data  2].[date (Quarter)].[All]" allUniqueName="[AMZN_data  2].[date (Quarter)].[All]" dimensionUniqueName="[AMZN_data  2]" displayFolder="" count="2" memberValueDatatype="130" unbalanced="0"/>
    <cacheHierarchy uniqueName="[AMZN_data  2].[date (Year)]" caption="date (Year)" attribute="1" defaultMemberUniqueName="[AMZN_data  2].[date (Year)].[All]" allUniqueName="[AMZN_data  2].[date (Year)].[All]" dimensionUniqueName="[AMZN_data  2]" displayFolder="" count="2" memberValueDatatype="130" unbalanced="0">
      <fieldsUsage count="2">
        <fieldUsage x="-1"/>
        <fieldUsage x="3"/>
      </fieldsUsage>
    </cacheHierarchy>
    <cacheHierarchy uniqueName="[AMZN_data  2].[Day]" caption="Day" attribute="1" defaultMemberUniqueName="[AMZN_data  2].[Day].[All]" allUniqueName="[AMZN_data  2].[Day].[All]" dimensionUniqueName="[AMZN_data  2]" displayFolder="" count="2" memberValueDatatype="20" unbalanced="0"/>
    <cacheHierarchy uniqueName="[AMZN_data  2].[high]" caption="high" attribute="1" defaultMemberUniqueName="[AMZN_data  2].[high].[All]" allUniqueName="[AMZN_data  2].[high].[All]" dimensionUniqueName="[AMZN_data  2]" displayFolder="" count="2" memberValueDatatype="5" unbalanced="0"/>
    <cacheHierarchy uniqueName="[AMZN_data  2].[low]" caption="low" attribute="1" defaultMemberUniqueName="[AMZN_data  2].[low].[All]" allUniqueName="[AMZN_data  2].[low].[All]" dimensionUniqueName="[AMZN_data  2]" displayFolder="" count="2" memberValueDatatype="5" unbalanced="0"/>
    <cacheHierarchy uniqueName="[AMZN_data  2].[Month]" caption="Month" attribute="1" defaultMemberUniqueName="[AMZN_data  2].[Month].[All]" allUniqueName="[AMZN_data  2].[Month].[All]" dimensionUniqueName="[AMZN_data  2]" displayFolder="" count="2" memberValueDatatype="20" unbalanced="0"/>
    <cacheHierarchy uniqueName="[AMZN_data  2].[Name]" caption="Name" attribute="1" defaultMemberUniqueName="[AMZN_data  2].[Name].[All]" allUniqueName="[AMZN_data  2].[Name].[All]" dimensionUniqueName="[AMZN_data  2]" displayFolder="" count="2" memberValueDatatype="130" unbalanced="0"/>
    <cacheHierarchy uniqueName="[AMZN_data  2].[open]" caption="open" attribute="1" defaultMemberUniqueName="[AMZN_data  2].[open].[All]" allUniqueName="[AMZN_data  2].[open].[All]" dimensionUniqueName="[AMZN_data  2]" displayFolder="" count="2" memberValueDatatype="5" unbalanced="0"/>
    <cacheHierarchy uniqueName="[AMZN_data  2].[Quarter]" caption="Quarter" attribute="1" defaultMemberUniqueName="[AMZN_data  2].[Quarter].[All]" allUniqueName="[AMZN_data  2].[Quarter].[All]" dimensionUniqueName="[AMZN_data  2]" displayFolder="" count="2" memberValueDatatype="20" unbalanced="0">
      <fieldsUsage count="2">
        <fieldUsage x="-1"/>
        <fieldUsage x="1"/>
      </fieldsUsage>
    </cacheHierarchy>
    <cacheHierarchy uniqueName="[AMZN_data  2].[volume]" caption="volume" attribute="1" defaultMemberUniqueName="[AMZN_data  2].[volume].[All]" allUniqueName="[AMZN_data  2].[volume].[All]" dimensionUniqueName="[AMZN_data  2]" displayFolder="" count="2" memberValueDatatype="20" unbalanced="0"/>
    <cacheHierarchy uniqueName="[AMZN_data  2].[Year]" caption="Year" attribute="1" defaultMemberUniqueName="[AMZN_data  2].[Year].[All]" allUniqueName="[AMZN_data  2].[Year].[All]" dimensionUniqueName="[AMZN_data  2]" displayFolder="" count="2" memberValueDatatype="20" unbalanced="0">
      <fieldsUsage count="2">
        <fieldUsage x="-1"/>
        <fieldUsage x="0"/>
      </fieldsUsage>
    </cacheHierarchy>
    <cacheHierarchy uniqueName="[GOOG_data].[close]" caption="close" attribute="1" defaultMemberUniqueName="[GOOG_data].[close].[All]" allUniqueName="[GOOG_data].[close].[All]" dimensionUniqueName="[GOOG_data]" displayFolder="" count="2" memberValueDatatype="5" unbalanced="0"/>
    <cacheHierarchy uniqueName="[GOOG_data].[date]" caption="date" attribute="1" time="1" defaultMemberUniqueName="[GOOG_data].[date].[All]" allUniqueName="[GOOG_data].[date].[All]" dimensionUniqueName="[GOOG_data]" displayFolder="" count="2" memberValueDatatype="7" unbalanced="0"/>
    <cacheHierarchy uniqueName="[GOOG_data].[date (Month)]" caption="date (Month)" attribute="1" defaultMemberUniqueName="[GOOG_data].[date (Month)].[All]" allUniqueName="[GOOG_data].[date (Month)].[All]" dimensionUniqueName="[GOOG_data]" displayFolder="" count="2" memberValueDatatype="130" unbalanced="0"/>
    <cacheHierarchy uniqueName="[GOOG_data].[date (Quarter)]" caption="date (Quarter)" attribute="1" defaultMemberUniqueName="[GOOG_data].[date (Quarter)].[All]" allUniqueName="[GOOG_data].[date (Quarter)].[All]" dimensionUniqueName="[GOOG_data]" displayFolder="" count="2" memberValueDatatype="130" unbalanced="0"/>
    <cacheHierarchy uniqueName="[GOOG_data].[date (Year)]" caption="date (Year)" attribute="1" defaultMemberUniqueName="[GOOG_data].[date (Year)].[All]" allUniqueName="[GOOG_data].[date (Year)].[All]" dimensionUniqueName="[GOOG_data]" displayFolder="" count="2" memberValueDatatype="130" unbalanced="0"/>
    <cacheHierarchy uniqueName="[GOOG_data].[high]" caption="high" attribute="1" defaultMemberUniqueName="[GOOG_data].[high].[All]" allUniqueName="[GOOG_data].[high].[All]" dimensionUniqueName="[GOOG_data]" displayFolder="" count="2" memberValueDatatype="5" unbalanced="0"/>
    <cacheHierarchy uniqueName="[GOOG_data].[low]" caption="low" attribute="1" defaultMemberUniqueName="[GOOG_data].[low].[All]" allUniqueName="[GOOG_data].[low].[All]" dimensionUniqueName="[GOOG_data]" displayFolder="" count="2" memberValueDatatype="5" unbalanced="0"/>
    <cacheHierarchy uniqueName="[GOOG_data].[Name]" caption="Name" attribute="1" defaultMemberUniqueName="[GOOG_data].[Name].[All]" allUniqueName="[GOOG_data].[Name].[All]" dimensionUniqueName="[GOOG_data]" displayFolder="" count="2" memberValueDatatype="130" unbalanced="0"/>
    <cacheHierarchy uniqueName="[GOOG_data].[open]" caption="open" attribute="1" defaultMemberUniqueName="[GOOG_data].[open].[All]" allUniqueName="[GOOG_data].[open].[All]" dimensionUniqueName="[GOOG_data]" displayFolder="" count="2" memberValueDatatype="5" unbalanced="0"/>
    <cacheHierarchy uniqueName="[GOOG_data].[Volatility]" caption="Volatility" attribute="1" defaultMemberUniqueName="[GOOG_data].[Volatility].[All]" allUniqueName="[GOOG_data].[Volatility].[All]" dimensionUniqueName="[GOOG_data]" displayFolder="" count="2" memberValueDatatype="5" unbalanced="0"/>
    <cacheHierarchy uniqueName="[GOOG_data].[Volatility %]" caption="Volatility %" attribute="1" defaultMemberUniqueName="[GOOG_data].[Volatility %].[All]" allUniqueName="[GOOG_data].[Volatility %].[All]" dimensionUniqueName="[GOOG_data]" displayFolder="" count="2" memberValueDatatype="5" unbalanced="0"/>
    <cacheHierarchy uniqueName="[GOOG_data].[volume]" caption="volume" attribute="1" defaultMemberUniqueName="[GOOG_data].[volume].[All]" allUniqueName="[GOOG_data].[volume].[All]" dimensionUniqueName="[GOOG_data]" displayFolder="" count="2" memberValueDatatype="20" unbalanced="0"/>
    <cacheHierarchy uniqueName="[MSFT_data].[close]" caption="close" attribute="1" defaultMemberUniqueName="[MSFT_data].[close].[All]" allUniqueName="[MSFT_data].[close].[All]" dimensionUniqueName="[MSFT_data]" displayFolder="" count="2" memberValueDatatype="5" unbalanced="0"/>
    <cacheHierarchy uniqueName="[MSFT_data].[date]" caption="date" attribute="1" time="1" defaultMemberUniqueName="[MSFT_data].[date].[All]" allUniqueName="[MSFT_data].[date].[All]" dimensionUniqueName="[MSFT_data]" displayFolder="" count="2" memberValueDatatype="7" unbalanced="0"/>
    <cacheHierarchy uniqueName="[MSFT_data].[date (Month)]" caption="date (Month)" attribute="1" defaultMemberUniqueName="[MSFT_data].[date (Month)].[All]" allUniqueName="[MSFT_data].[date (Month)].[All]" dimensionUniqueName="[MSFT_data]" displayFolder="" count="2" memberValueDatatype="130" unbalanced="0"/>
    <cacheHierarchy uniqueName="[MSFT_data].[date (Quarter)]" caption="date (Quarter)" attribute="1" defaultMemberUniqueName="[MSFT_data].[date (Quarter)].[All]" allUniqueName="[MSFT_data].[date (Quarter)].[All]" dimensionUniqueName="[MSFT_data]" displayFolder="" count="2" memberValueDatatype="130" unbalanced="0"/>
    <cacheHierarchy uniqueName="[MSFT_data].[date (Year)]" caption="date (Year)" attribute="1" defaultMemberUniqueName="[MSFT_data].[date (Year)].[All]" allUniqueName="[MSFT_data].[date (Year)].[All]" dimensionUniqueName="[MSFT_data]" displayFolder="" count="2" memberValueDatatype="130" unbalanced="0"/>
    <cacheHierarchy uniqueName="[MSFT_data].[high]" caption="high" attribute="1" defaultMemberUniqueName="[MSFT_data].[high].[All]" allUniqueName="[MSFT_data].[high].[All]" dimensionUniqueName="[MSFT_data]" displayFolder="" count="2" memberValueDatatype="5" unbalanced="0"/>
    <cacheHierarchy uniqueName="[MSFT_data].[low]" caption="low" attribute="1" defaultMemberUniqueName="[MSFT_data].[low].[All]" allUniqueName="[MSFT_data].[low].[All]" dimensionUniqueName="[MSFT_data]" displayFolder="" count="2" memberValueDatatype="5" unbalanced="0"/>
    <cacheHierarchy uniqueName="[MSFT_data].[Name]" caption="Name" attribute="1" defaultMemberUniqueName="[MSFT_data].[Name].[All]" allUniqueName="[MSFT_data].[Name].[All]" dimensionUniqueName="[MSFT_data]" displayFolder="" count="2" memberValueDatatype="130" unbalanced="0"/>
    <cacheHierarchy uniqueName="[MSFT_data].[open]" caption="open" attribute="1" defaultMemberUniqueName="[MSFT_data].[open].[All]" allUniqueName="[MSFT_data].[open].[All]" dimensionUniqueName="[MSFT_data]" displayFolder="" count="2" memberValueDatatype="5" unbalanced="0"/>
    <cacheHierarchy uniqueName="[MSFT_data].[Volatility]" caption="Volatility" attribute="1" defaultMemberUniqueName="[MSFT_data].[Volatility].[All]" allUniqueName="[MSFT_data].[Volatility].[All]" dimensionUniqueName="[MSFT_data]" displayFolder="" count="2" memberValueDatatype="5" unbalanced="0"/>
    <cacheHierarchy uniqueName="[MSFT_data].[Volatillity %]" caption="Volatillity %" attribute="1" defaultMemberUniqueName="[MSFT_data].[Volatillity %].[All]" allUniqueName="[MSFT_data].[Volatillity %].[All]" dimensionUniqueName="[MSFT_data]" displayFolder="" count="2" memberValueDatatype="5" unbalanced="0"/>
    <cacheHierarchy uniqueName="[MSFT_data].[volume]" caption="volume" attribute="1" defaultMemberUniqueName="[MSFT_data].[volume].[All]" allUniqueName="[MSFT_data].[volume].[All]" dimensionUniqueName="[MSFT_data]" displayFolder="" count="2" memberValueDatatype="20" unbalanced="0"/>
    <cacheHierarchy uniqueName="[Query1].[Column1]" caption="Column1" attribute="1" time="1" defaultMemberUniqueName="[Query1].[Column1].[All]" allUniqueName="[Query1].[Column1].[All]" dimensionUniqueName="[Query1]" displayFolder="" count="2" memberValueDatatype="7" unbalanced="0"/>
    <cacheHierarchy uniqueName="[Query1].[Year]" caption="Year" attribute="1" defaultMemberUniqueName="[Query1].[Year].[All]" allUniqueName="[Query1].[Year].[All]" dimensionUniqueName="[Query1]" displayFolder="" count="2" memberValueDatatype="20" unbalanced="0"/>
    <cacheHierarchy uniqueName="[AAPL_data].[date (Month Index)]" caption="date (Month Index)" attribute="1" defaultMemberUniqueName="[AAPL_data].[date (Month Index)].[All]" allUniqueName="[AAPL_data].[date (Month Index)].[All]" dimensionUniqueName="[AAPL_data]" displayFolder="" count="2" memberValueDatatype="20" unbalanced="0" hidden="1"/>
    <cacheHierarchy uniqueName="[AMZN_data  2].[date (Month Index)]" caption="date (Month Index)" attribute="1" defaultMemberUniqueName="[AMZN_data  2].[date (Month Index)].[All]" allUniqueName="[AMZN_data  2].[date (Month Index)].[All]" dimensionUniqueName="[AMZN_data  2]" displayFolder="" count="2" memberValueDatatype="20" unbalanced="0" hidden="1"/>
    <cacheHierarchy uniqueName="[GOOG_data].[date (Month Index)]" caption="date (Month Index)" attribute="1" defaultMemberUniqueName="[GOOG_data].[date (Month Index)].[All]" allUniqueName="[GOOG_data].[date (Month Index)].[All]" dimensionUniqueName="[GOOG_data]" displayFolder="" count="2" memberValueDatatype="20" unbalanced="0" hidden="1"/>
    <cacheHierarchy uniqueName="[MSFT_data].[date (Month Index)]" caption="date (Month Index)" attribute="1" defaultMemberUniqueName="[MSFT_data].[date (Month Index)].[All]" allUniqueName="[MSFT_data].[date (Month Index)].[All]" dimensionUniqueName="[MSFT_data]" displayFolder="" count="2"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oneField="1" hidden="1">
      <fieldsUsage count="1">
        <fieldUsage x="2"/>
      </fieldsUsage>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8.497229166664" backgroundQuery="1" createdVersion="6" refreshedVersion="7" minRefreshableVersion="3" recordCount="0" supportSubquery="1" supportAdvancedDrill="1" xr:uid="{F9010025-D17D-4657-87B8-C55869D2F34F}">
  <cacheSource type="external" connectionId="7"/>
  <cacheFields count="2">
    <cacheField name="[Measures].[Average of open 5]" caption="Average of open 5" numFmtId="0" hierarchy="130" level="32767"/>
    <cacheField name="[AMZN_data  2].[date (Year)].[date (Year)]" caption="date (Year)" numFmtId="0" hierarchy="25"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2" memberValueDatatype="130" unbalanced="0">
      <fieldsUsage count="2">
        <fieldUsage x="-1"/>
        <fieldUsage x="1"/>
      </fieldsUsage>
    </cacheHierarchy>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oneField="1" hidden="1">
      <fieldsUsage count="1">
        <fieldUsage x="0"/>
      </fieldsUsage>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495360416666" backgroundQuery="1" createdVersion="6" refreshedVersion="6" minRefreshableVersion="3" recordCount="0" supportSubquery="1" supportAdvancedDrill="1" xr:uid="{6B0C58FB-9796-4D88-9AF6-3530D024C260}">
  <cacheSource type="external" connectionId="7"/>
  <cacheFields count="4">
    <cacheField name="[Measures].[Average of open]" caption="Average of open" numFmtId="0" hierarchy="81" level="32767"/>
    <cacheField name="[Measures].[Average of open 5]" caption="Average of open 5" numFmtId="0" hierarchy="130" level="32767"/>
    <cacheField name="[Measures].[Average of open 2]" caption="Average of open 2" numFmtId="0" hierarchy="91" level="32767"/>
    <cacheField name="[Measures].[Average of open 3]" caption="Average of open 3" numFmtId="0" hierarchy="104" level="32767"/>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oneField="1" hidden="1">
      <fieldsUsage count="1">
        <fieldUsage x="2"/>
      </fieldsUsage>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oneField="1" hidden="1">
      <fieldsUsage count="1">
        <fieldUsage x="3"/>
      </fieldsUsage>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oneField="1" hidden="1">
      <fieldsUsage count="1">
        <fieldUsage x="1"/>
      </fieldsUsage>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8.49722986111" backgroundQuery="1" createdVersion="6" refreshedVersion="7" minRefreshableVersion="3" recordCount="0" supportSubquery="1" supportAdvancedDrill="1" xr:uid="{54F68D47-BA3A-4607-9DC9-E3D9F43313AC}">
  <cacheSource type="external" connectionId="7"/>
  <cacheFields count="3">
    <cacheField name="[AMZN_data  2].[date].[date]" caption="date" numFmtId="0" hierarchy="22" level="1">
      <sharedItems containsSemiMixedTypes="0" containsNonDate="0" containsDate="1" containsString="0" minDate="2013-02-08T00:00:00" maxDate="2018-02-08T00:00:00" count="1259">
        <d v="2013-02-08T00:00:00"/>
        <d v="2013-02-11T00:00:00"/>
        <d v="2013-02-12T00:00:00"/>
        <d v="2013-02-13T00:00:00"/>
        <d v="2013-02-14T00:00:00"/>
        <d v="2013-02-15T00:00:00"/>
        <d v="2013-02-19T00:00:00"/>
        <d v="2013-02-20T00:00:00"/>
        <d v="2013-02-21T00:00:00"/>
        <d v="2013-02-22T00:00:00"/>
        <d v="2013-02-25T00:00:00"/>
        <d v="2013-02-26T00:00:00"/>
        <d v="2013-02-27T00:00:00"/>
        <d v="2013-02-28T00:00:00"/>
        <d v="2013-03-01T00:00:00"/>
        <d v="2013-03-04T00:00:00"/>
        <d v="2013-03-05T00:00:00"/>
        <d v="2013-03-06T00:00:00"/>
        <d v="2013-03-07T00:00:00"/>
        <d v="2013-03-08T00:00:00"/>
        <d v="2013-03-11T00:00:00"/>
        <d v="2013-03-12T00:00:00"/>
        <d v="2013-03-13T00:00:00"/>
        <d v="2013-03-14T00:00:00"/>
        <d v="2013-03-15T00:00:00"/>
        <d v="2013-03-18T00:00:00"/>
        <d v="2013-03-19T00:00:00"/>
        <d v="2013-03-20T00:00:00"/>
        <d v="2013-03-21T00:00:00"/>
        <d v="2013-03-22T00:00:00"/>
        <d v="2013-03-25T00:00:00"/>
        <d v="2013-03-26T00:00:00"/>
        <d v="2013-03-27T00:00:00"/>
        <d v="2013-03-28T00:00:00"/>
        <d v="2013-04-01T00:00:00"/>
        <d v="2013-04-02T00:00:00"/>
        <d v="2013-04-03T00:00:00"/>
        <d v="2013-04-04T00:00:00"/>
        <d v="2013-04-05T00:00:00"/>
        <d v="2013-04-08T00:00:00"/>
        <d v="2013-04-09T00:00:00"/>
        <d v="2013-04-10T00:00:00"/>
        <d v="2013-04-11T00:00:00"/>
        <d v="2013-04-12T00:00:00"/>
        <d v="2013-04-15T00:00:00"/>
        <d v="2013-04-16T00:00:00"/>
        <d v="2013-04-17T00:00:00"/>
        <d v="2013-04-18T00:00:00"/>
        <d v="2013-04-19T00:00:00"/>
        <d v="2013-04-22T00:00:00"/>
        <d v="2013-04-23T00:00:00"/>
        <d v="2013-04-24T00:00:00"/>
        <d v="2013-04-25T00:00:00"/>
        <d v="2013-04-26T00:00:00"/>
        <d v="2013-04-29T00:00:00"/>
        <d v="2013-04-30T00:00:00"/>
        <d v="2013-05-01T00:00:00"/>
        <d v="2013-05-02T00:00:00"/>
        <d v="2013-05-03T00:00:00"/>
        <d v="2013-05-06T00:00:00"/>
        <d v="2013-05-07T00:00:00"/>
        <d v="2013-05-08T00:00:00"/>
        <d v="2013-05-09T00:00:00"/>
        <d v="2013-05-10T00:00:00"/>
        <d v="2013-05-13T00:00:00"/>
        <d v="2013-05-14T00:00:00"/>
        <d v="2013-05-15T00:00:00"/>
        <d v="2013-05-16T00:00:00"/>
        <d v="2013-05-17T00:00:00"/>
        <d v="2013-05-20T00:00:00"/>
        <d v="2013-05-21T00:00:00"/>
        <d v="2013-05-22T00:00:00"/>
        <d v="2013-05-23T00:00:00"/>
        <d v="2013-05-24T00:00:00"/>
        <d v="2013-05-28T00:00:00"/>
        <d v="2013-05-29T00:00:00"/>
        <d v="2013-05-30T00:00:00"/>
        <d v="2013-05-31T00:00:00"/>
        <d v="2013-06-03T00:00:00"/>
        <d v="2013-06-04T00:00:00"/>
        <d v="2013-06-05T00:00:00"/>
        <d v="2013-06-06T00:00:00"/>
        <d v="2013-06-07T00:00:00"/>
        <d v="2013-06-10T00:00:00"/>
        <d v="2013-06-11T00:00:00"/>
        <d v="2013-06-12T00:00:00"/>
        <d v="2013-06-13T00:00:00"/>
        <d v="2013-06-14T00:00:00"/>
        <d v="2013-06-17T00:00:00"/>
        <d v="2013-06-18T00:00:00"/>
        <d v="2013-06-19T00:00:00"/>
        <d v="2013-06-20T00:00:00"/>
        <d v="2013-06-21T00:00:00"/>
        <d v="2013-06-24T00:00:00"/>
        <d v="2013-06-25T00:00:00"/>
        <d v="2013-06-26T00:00:00"/>
        <d v="2013-06-27T00:00:00"/>
        <d v="2013-06-28T00:00:00"/>
        <d v="2013-07-01T00:00:00"/>
        <d v="2013-07-02T00:00:00"/>
        <d v="2013-07-03T00:00:00"/>
        <d v="2013-07-05T00:00:00"/>
        <d v="2013-07-08T00:00:00"/>
        <d v="2013-07-09T00:00:00"/>
        <d v="2013-07-10T00:00:00"/>
        <d v="2013-07-11T00:00:00"/>
        <d v="2013-07-12T00:00:00"/>
        <d v="2013-07-15T00:00:00"/>
        <d v="2013-07-16T00:00:00"/>
        <d v="2013-07-17T00:00:00"/>
        <d v="2013-07-18T00:00:00"/>
        <d v="2013-07-19T00:00:00"/>
        <d v="2013-07-22T00:00:00"/>
        <d v="2013-07-23T00:00:00"/>
        <d v="2013-07-24T00:00:00"/>
        <d v="2013-07-25T00:00:00"/>
        <d v="2013-07-26T00:00:00"/>
        <d v="2013-07-29T00:00:00"/>
        <d v="2013-07-30T00:00:00"/>
        <d v="2013-07-31T00:00:00"/>
        <d v="2013-08-01T00:00:00"/>
        <d v="2013-08-02T00:00:00"/>
        <d v="2013-08-05T00:00:00"/>
        <d v="2013-08-06T00:00:00"/>
        <d v="2013-08-07T00:00:00"/>
        <d v="2013-08-08T00:00:00"/>
        <d v="2013-08-09T00:00:00"/>
        <d v="2013-08-12T00:00:00"/>
        <d v="2013-08-13T00:00:00"/>
        <d v="2013-08-14T00:00:00"/>
        <d v="2013-08-15T00:00:00"/>
        <d v="2013-08-16T00:00:00"/>
        <d v="2013-08-19T00:00:00"/>
        <d v="2013-08-20T00:00:00"/>
        <d v="2013-08-21T00:00:00"/>
        <d v="2013-08-22T00:00:00"/>
        <d v="2013-08-23T00:00:00"/>
        <d v="2013-08-26T00:00:00"/>
        <d v="2013-08-27T00:00:00"/>
        <d v="2013-08-28T00:00:00"/>
        <d v="2013-08-29T00:00:00"/>
        <d v="2013-08-30T00:00:00"/>
        <d v="2013-09-03T00:00:00"/>
        <d v="2013-09-04T00:00:00"/>
        <d v="2013-09-05T00:00:00"/>
        <d v="2013-09-06T00:00:00"/>
        <d v="2013-09-09T00:00:00"/>
        <d v="2013-09-10T00:00:00"/>
        <d v="2013-09-11T00:00:00"/>
        <d v="2013-09-12T00:00:00"/>
        <d v="2013-09-13T00:00:00"/>
        <d v="2013-09-16T00:00:00"/>
        <d v="2013-09-17T00:00:00"/>
        <d v="2013-09-18T00:00:00"/>
        <d v="2013-09-19T00:00:00"/>
        <d v="2013-09-20T00:00:00"/>
        <d v="2013-09-23T00:00:00"/>
        <d v="2013-09-24T00:00:00"/>
        <d v="2013-09-25T00:00:00"/>
        <d v="2013-09-26T00:00:00"/>
        <d v="2013-09-27T00:00:00"/>
        <d v="2013-09-30T00:00:00"/>
        <d v="2013-10-01T00:00:00"/>
        <d v="2013-10-02T00:00:00"/>
        <d v="2013-10-03T00:00:00"/>
        <d v="2013-10-04T00:00:00"/>
        <d v="2013-10-07T00:00:00"/>
        <d v="2013-10-08T00:00:00"/>
        <d v="2013-10-09T00:00:00"/>
        <d v="2013-10-10T00:00:00"/>
        <d v="2013-10-11T00:00:00"/>
        <d v="2013-10-14T00:00:00"/>
        <d v="2013-10-15T00:00:00"/>
        <d v="2013-10-16T00:00:00"/>
        <d v="2013-10-17T00:00:00"/>
        <d v="2013-10-18T00:00:00"/>
        <d v="2013-10-21T00:00:00"/>
        <d v="2013-10-22T00:00:00"/>
        <d v="2013-10-23T00:00:00"/>
        <d v="2013-10-24T00:00:00"/>
        <d v="2013-10-25T00:00:00"/>
        <d v="2013-10-28T00:00:00"/>
        <d v="2013-10-29T00:00:00"/>
        <d v="2013-10-30T00:00:00"/>
        <d v="2013-10-31T00:00:00"/>
        <d v="2013-11-01T00:00:00"/>
        <d v="2013-11-04T00:00:00"/>
        <d v="2013-11-05T00:00:00"/>
        <d v="2013-11-06T00:00:00"/>
        <d v="2013-11-07T00:00:00"/>
        <d v="2013-11-08T00:00:00"/>
        <d v="2013-11-11T00:00:00"/>
        <d v="2013-11-12T00:00:00"/>
        <d v="2013-11-13T00:00:00"/>
        <d v="2013-11-14T00:00:00"/>
        <d v="2013-11-15T00:00:00"/>
        <d v="2013-11-18T00:00:00"/>
        <d v="2013-11-19T00:00:00"/>
        <d v="2013-11-20T00:00:00"/>
        <d v="2013-11-21T00:00:00"/>
        <d v="2013-11-22T00:00:00"/>
        <d v="2013-11-25T00:00:00"/>
        <d v="2013-11-26T00:00:00"/>
        <d v="2013-11-27T00:00:00"/>
        <d v="2013-11-29T00:00:00"/>
        <d v="2013-12-02T00:00:00"/>
        <d v="2013-12-03T00:00:00"/>
        <d v="2013-12-04T00:00:00"/>
        <d v="2013-12-05T00:00:00"/>
        <d v="2013-12-06T00:00:00"/>
        <d v="2013-12-09T00:00:00"/>
        <d v="2013-12-10T00:00:00"/>
        <d v="2013-12-11T00:00:00"/>
        <d v="2013-12-12T00:00:00"/>
        <d v="2013-12-13T00:00:00"/>
        <d v="2013-12-16T00:00:00"/>
        <d v="2013-12-17T00:00:00"/>
        <d v="2013-12-18T00:00:00"/>
        <d v="2013-12-19T00:00:00"/>
        <d v="2013-12-20T00:00:00"/>
        <d v="2013-12-23T00:00:00"/>
        <d v="2013-12-24T00:00:00"/>
        <d v="2013-12-26T00:00:00"/>
        <d v="2013-12-27T00:00:00"/>
        <d v="2013-12-30T00:00:00"/>
        <d v="2013-12-31T00:00:00"/>
        <d v="2014-01-02T00:00:00"/>
        <d v="2014-01-03T00:00:00"/>
        <d v="2014-01-06T00:00:00"/>
        <d v="2014-01-07T00:00:00"/>
        <d v="2014-01-08T00:00:00"/>
        <d v="2014-01-09T00:00:00"/>
        <d v="2014-01-10T00:00:00"/>
        <d v="2014-01-13T00:00:00"/>
        <d v="2014-01-14T00:00:00"/>
        <d v="2014-01-15T00:00:00"/>
        <d v="2014-01-16T00:00:00"/>
        <d v="2014-01-17T00:00:00"/>
        <d v="2014-01-21T00:00:00"/>
        <d v="2014-01-22T00:00:00"/>
        <d v="2014-01-23T00:00:00"/>
        <d v="2014-01-24T00:00:00"/>
        <d v="2014-01-27T00:00:00"/>
        <d v="2014-01-28T00:00:00"/>
        <d v="2014-01-29T00:00:00"/>
        <d v="2014-01-30T00:00:00"/>
        <d v="2014-01-31T00:00:00"/>
        <d v="2014-02-03T00:00:00"/>
        <d v="2014-02-04T00:00:00"/>
        <d v="2014-02-05T00:00:00"/>
        <d v="2014-02-06T00:00:00"/>
        <d v="2014-02-07T00:00:00"/>
        <d v="2014-02-10T00:00:00"/>
        <d v="2014-02-11T00:00:00"/>
        <d v="2014-02-12T00:00:00"/>
        <d v="2014-02-13T00:00:00"/>
        <d v="2014-02-14T00:00:00"/>
        <d v="2014-02-18T00:00:00"/>
        <d v="2014-02-19T00:00:00"/>
        <d v="2014-02-20T00:00:00"/>
        <d v="2014-02-21T00:00:00"/>
        <d v="2014-02-24T00:00:00"/>
        <d v="2014-02-25T00:00:00"/>
        <d v="2014-02-26T00:00:00"/>
        <d v="2014-02-27T00:00:00"/>
        <d v="2014-02-28T00:00:00"/>
        <d v="2014-03-03T00:00:00"/>
        <d v="2014-03-04T00:00:00"/>
        <d v="2014-03-05T00:00:00"/>
        <d v="2014-03-06T00:00:00"/>
        <d v="2014-03-07T00:00:00"/>
        <d v="2014-03-10T00:00:00"/>
        <d v="2014-03-11T00:00:00"/>
        <d v="2014-03-12T00:00:00"/>
        <d v="2014-03-13T00:00:00"/>
        <d v="2014-03-14T00:00:00"/>
        <d v="2014-03-17T00:00:00"/>
        <d v="2014-03-18T00:00:00"/>
        <d v="2014-03-19T00:00:00"/>
        <d v="2014-03-20T00:00:00"/>
        <d v="2014-03-21T00:00:00"/>
        <d v="2014-03-24T00:00:00"/>
        <d v="2014-03-25T00:00:00"/>
        <d v="2014-03-26T00:00:00"/>
        <d v="2014-03-27T00:00:00"/>
        <d v="2014-03-28T00:00:00"/>
        <d v="2014-03-31T00:00:00"/>
        <d v="2014-04-01T00:00:00"/>
        <d v="2014-04-02T00:00:00"/>
        <d v="2014-04-03T00:00:00"/>
        <d v="2014-04-04T00:00:00"/>
        <d v="2014-04-07T00:00:00"/>
        <d v="2014-04-08T00:00:00"/>
        <d v="2014-04-09T00:00:00"/>
        <d v="2014-04-10T00:00:00"/>
        <d v="2014-04-11T00:00:00"/>
        <d v="2014-04-14T00:00:00"/>
        <d v="2014-04-15T00:00:00"/>
        <d v="2014-04-16T00:00:00"/>
        <d v="2014-04-17T00:00:00"/>
        <d v="2014-04-21T00:00:00"/>
        <d v="2014-04-22T00:00:00"/>
        <d v="2014-04-23T00:00:00"/>
        <d v="2014-04-24T00:00:00"/>
        <d v="2014-04-25T00:00:00"/>
        <d v="2014-04-28T00:00:00"/>
        <d v="2014-04-29T00:00:00"/>
        <d v="2014-04-30T00:00:00"/>
        <d v="2014-05-01T00:00:00"/>
        <d v="2014-05-02T00:00:00"/>
        <d v="2014-05-05T00:00:00"/>
        <d v="2014-05-06T00:00:00"/>
        <d v="2014-05-07T00:00:00"/>
        <d v="2014-05-08T00:00:00"/>
        <d v="2014-05-09T00:00:00"/>
        <d v="2014-05-12T00:00:00"/>
        <d v="2014-05-13T00:00:00"/>
        <d v="2014-05-14T00:00:00"/>
        <d v="2014-05-15T00:00:00"/>
        <d v="2014-05-16T00:00:00"/>
        <d v="2014-05-19T00:00:00"/>
        <d v="2014-05-20T00:00:00"/>
        <d v="2014-05-21T00:00:00"/>
        <d v="2014-05-22T00:00:00"/>
        <d v="2014-05-23T00:00:00"/>
        <d v="2014-05-27T00:00:00"/>
        <d v="2014-05-28T00:00:00"/>
        <d v="2014-05-29T00:00:00"/>
        <d v="2014-05-30T00:00:00"/>
        <d v="2014-06-02T00:00:00"/>
        <d v="2014-06-03T00:00:00"/>
        <d v="2014-06-04T00:00:00"/>
        <d v="2014-06-05T00:00:00"/>
        <d v="2014-06-06T00:00:00"/>
        <d v="2014-06-09T00:00:00"/>
        <d v="2014-06-10T00:00:00"/>
        <d v="2014-06-11T00:00:00"/>
        <d v="2014-06-12T00:00:00"/>
        <d v="2014-06-13T00:00:00"/>
        <d v="2014-06-16T00:00:00"/>
        <d v="2014-06-17T00:00:00"/>
        <d v="2014-06-18T00:00:00"/>
        <d v="2014-06-19T00:00:00"/>
        <d v="2014-06-20T00:00:00"/>
        <d v="2014-06-23T00:00:00"/>
        <d v="2014-06-24T00:00:00"/>
        <d v="2014-06-25T00:00:00"/>
        <d v="2014-06-26T00:00:00"/>
        <d v="2014-06-27T00:00:00"/>
        <d v="2014-06-30T00:00:00"/>
        <d v="2014-07-01T00:00:00"/>
        <d v="2014-07-02T00:00:00"/>
        <d v="2014-07-03T00:00:00"/>
        <d v="2014-07-07T00:00:00"/>
        <d v="2014-07-08T00:00:00"/>
        <d v="2014-07-09T00:00:00"/>
        <d v="2014-07-10T00:00:00"/>
        <d v="2014-07-11T00:00:00"/>
        <d v="2014-07-14T00:00:00"/>
        <d v="2014-07-15T00:00:00"/>
        <d v="2014-07-16T00:00:00"/>
        <d v="2014-07-17T00:00:00"/>
        <d v="2014-07-18T00:00:00"/>
        <d v="2014-07-21T00:00:00"/>
        <d v="2014-07-22T00:00:00"/>
        <d v="2014-07-23T00:00:00"/>
        <d v="2014-07-24T00:00:00"/>
        <d v="2014-07-25T00:00:00"/>
        <d v="2014-07-28T00:00:00"/>
        <d v="2014-07-29T00:00:00"/>
        <d v="2014-07-30T00:00:00"/>
        <d v="2014-07-31T00:00:00"/>
        <d v="2014-08-01T00:00:00"/>
        <d v="2014-08-04T00:00:00"/>
        <d v="2014-08-05T00:00:00"/>
        <d v="2014-08-06T00:00:00"/>
        <d v="2014-08-07T00:00:00"/>
        <d v="2014-08-08T00:00:00"/>
        <d v="2014-08-11T00:00:00"/>
        <d v="2014-08-12T00:00:00"/>
        <d v="2014-08-13T00:00:00"/>
        <d v="2014-08-14T00:00:00"/>
        <d v="2014-08-15T00:00:00"/>
        <d v="2014-08-18T00:00:00"/>
        <d v="2014-08-19T00:00:00"/>
        <d v="2014-08-20T00:00:00"/>
        <d v="2014-08-21T00:00:00"/>
        <d v="2014-08-22T00:00:00"/>
        <d v="2014-08-25T00:00:00"/>
        <d v="2014-08-26T00:00:00"/>
        <d v="2014-08-27T00:00:00"/>
        <d v="2014-08-28T00:00:00"/>
        <d v="2014-08-29T00:00:00"/>
        <d v="2014-09-02T00:00:00"/>
        <d v="2014-09-03T00:00:00"/>
        <d v="2014-09-04T00:00:00"/>
        <d v="2014-09-05T00:00:00"/>
        <d v="2014-09-08T00:00:00"/>
        <d v="2014-09-09T00:00:00"/>
        <d v="2014-09-10T00:00:00"/>
        <d v="2014-09-11T00:00:00"/>
        <d v="2014-09-12T00:00:00"/>
        <d v="2014-09-15T00:00:00"/>
        <d v="2014-09-16T00:00:00"/>
        <d v="2014-09-17T00:00:00"/>
        <d v="2014-09-18T00:00:00"/>
        <d v="2014-09-19T00:00:00"/>
        <d v="2014-09-22T00:00:00"/>
        <d v="2014-09-23T00:00:00"/>
        <d v="2014-09-24T00:00:00"/>
        <d v="2014-09-25T00:00:00"/>
        <d v="2014-09-26T00:00:00"/>
        <d v="2014-09-29T00:00:00"/>
        <d v="2014-09-30T00:00:00"/>
        <d v="2014-10-01T00:00:00"/>
        <d v="2014-10-02T00:00:00"/>
        <d v="2014-10-03T00:00:00"/>
        <d v="2014-10-06T00:00:00"/>
        <d v="2014-10-07T00:00:00"/>
        <d v="2014-10-08T00:00:00"/>
        <d v="2014-10-09T00:00:00"/>
        <d v="2014-10-10T00:00:00"/>
        <d v="2014-10-13T00:00:00"/>
        <d v="2014-10-14T00:00:00"/>
        <d v="2014-10-15T00:00:00"/>
        <d v="2014-10-16T00:00:00"/>
        <d v="2014-10-17T00:00:00"/>
        <d v="2014-10-20T00:00:00"/>
        <d v="2014-10-21T00:00:00"/>
        <d v="2014-10-22T00:00:00"/>
        <d v="2014-10-23T00:00:00"/>
        <d v="2014-10-24T00:00:00"/>
        <d v="2014-10-27T00:00:00"/>
        <d v="2014-10-28T00:00:00"/>
        <d v="2014-10-29T00:00:00"/>
        <d v="2014-10-30T00:00:00"/>
        <d v="2014-10-31T00:00:00"/>
        <d v="2014-11-03T00:00:00"/>
        <d v="2014-11-04T00:00:00"/>
        <d v="2014-11-05T00:00:00"/>
        <d v="2014-11-06T00:00:00"/>
        <d v="2014-11-07T00:00:00"/>
        <d v="2014-11-10T00:00:00"/>
        <d v="2014-11-11T00:00:00"/>
        <d v="2014-11-12T00:00:00"/>
        <d v="2014-11-13T00:00:00"/>
        <d v="2014-11-14T00:00:00"/>
        <d v="2014-11-17T00:00:00"/>
        <d v="2014-11-18T00:00:00"/>
        <d v="2014-11-19T00:00:00"/>
        <d v="2014-11-20T00:00:00"/>
        <d v="2014-11-21T00:00:00"/>
        <d v="2014-11-24T00:00:00"/>
        <d v="2014-11-25T00:00:00"/>
        <d v="2014-11-26T00:00:00"/>
        <d v="2014-11-28T00:00:00"/>
        <d v="2014-12-01T00:00:00"/>
        <d v="2014-12-02T00:00:00"/>
        <d v="2014-12-03T00:00:00"/>
        <d v="2014-12-04T00:00:00"/>
        <d v="2014-12-05T00:00:00"/>
        <d v="2014-12-08T00:00:00"/>
        <d v="2014-12-09T00:00:00"/>
        <d v="2014-12-10T00:00:00"/>
        <d v="2014-12-11T00:00:00"/>
        <d v="2014-12-12T00:00:00"/>
        <d v="2014-12-15T00:00:00"/>
        <d v="2014-12-16T00:00:00"/>
        <d v="2014-12-17T00:00:00"/>
        <d v="2014-12-18T00:00:00"/>
        <d v="2014-12-19T00:00:00"/>
        <d v="2014-12-22T00:00:00"/>
        <d v="2014-12-23T00:00:00"/>
        <d v="2014-12-24T00:00:00"/>
        <d v="2014-12-26T00:00:00"/>
        <d v="2014-12-29T00:00:00"/>
        <d v="2014-12-30T00:00:00"/>
        <d v="2014-12-31T00:00:00"/>
        <d v="2015-01-02T00:00:00"/>
        <d v="2015-01-05T00:00:00"/>
        <d v="2015-01-06T00:00:00"/>
        <d v="2015-01-07T00:00:00"/>
        <d v="2015-01-08T00:00:00"/>
        <d v="2015-01-09T00:00:00"/>
        <d v="2015-01-12T00:00:00"/>
        <d v="2015-01-13T00:00:00"/>
        <d v="2015-01-14T00:00:00"/>
        <d v="2015-01-15T00:00:00"/>
        <d v="2015-01-16T00:00:00"/>
        <d v="2015-01-20T00:00:00"/>
        <d v="2015-01-21T00:00:00"/>
        <d v="2015-01-22T00:00:00"/>
        <d v="2015-01-23T00:00:00"/>
        <d v="2015-01-26T00:00:00"/>
        <d v="2015-01-27T00:00:00"/>
        <d v="2015-01-28T00:00:00"/>
        <d v="2015-01-29T00:00:00"/>
        <d v="2015-01-30T00:00:00"/>
        <d v="2015-02-02T00:00:00"/>
        <d v="2015-02-03T00:00:00"/>
        <d v="2015-02-04T00:00:00"/>
        <d v="2015-02-05T00:00:00"/>
        <d v="2015-02-06T00:00:00"/>
        <d v="2015-02-09T00:00:00"/>
        <d v="2015-02-10T00:00:00"/>
        <d v="2015-02-11T00:00:00"/>
        <d v="2015-02-12T00:00:00"/>
        <d v="2015-02-13T00:00:00"/>
        <d v="2015-02-17T00:00:00"/>
        <d v="2015-02-18T00:00:00"/>
        <d v="2015-02-19T00:00:00"/>
        <d v="2015-02-20T00:00:00"/>
        <d v="2015-02-23T00:00:00"/>
        <d v="2015-02-24T00:00:00"/>
        <d v="2015-02-25T00:00:00"/>
        <d v="2015-02-26T00:00:00"/>
        <d v="2015-02-27T00:00:00"/>
        <d v="2015-03-02T00:00:00"/>
        <d v="2015-03-03T00:00:00"/>
        <d v="2015-03-04T00:00:00"/>
        <d v="2015-03-05T00:00:00"/>
        <d v="2015-03-06T00:00:00"/>
        <d v="2015-03-09T00:00:00"/>
        <d v="2015-03-10T00:00:00"/>
        <d v="2015-03-11T00:00:00"/>
        <d v="2015-03-12T00:00:00"/>
        <d v="2015-03-13T00:00:00"/>
        <d v="2015-03-16T00:00:00"/>
        <d v="2015-03-17T00:00:00"/>
        <d v="2015-03-18T00:00:00"/>
        <d v="2015-03-19T00:00:00"/>
        <d v="2015-03-20T00:00:00"/>
        <d v="2015-03-23T00:00:00"/>
        <d v="2015-03-24T00:00:00"/>
        <d v="2015-03-25T00:00:00"/>
        <d v="2015-03-26T00:00:00"/>
        <d v="2015-03-27T00:00:00"/>
        <d v="2015-03-30T00:00:00"/>
        <d v="2015-03-31T00:00:00"/>
        <d v="2015-04-01T00:00:00"/>
        <d v="2015-04-02T00:00:00"/>
        <d v="2015-04-06T00:00:00"/>
        <d v="2015-04-07T00:00:00"/>
        <d v="2015-04-08T00:00:00"/>
        <d v="2015-04-09T00:00:00"/>
        <d v="2015-04-10T00:00:00"/>
        <d v="2015-04-13T00:00:00"/>
        <d v="2015-04-14T00:00:00"/>
        <d v="2015-04-15T00:00:00"/>
        <d v="2015-04-16T00:00:00"/>
        <d v="2015-04-17T00:00:00"/>
        <d v="2015-04-20T00:00:00"/>
        <d v="2015-04-21T00:00:00"/>
        <d v="2015-04-22T00:00:00"/>
        <d v="2015-04-23T00:00:00"/>
        <d v="2015-04-24T00:00:00"/>
        <d v="2015-04-27T00:00:00"/>
        <d v="2015-04-28T00:00:00"/>
        <d v="2015-04-29T00:00:00"/>
        <d v="2015-04-30T00:00:00"/>
        <d v="2015-05-01T00:00:00"/>
        <d v="2015-05-04T00:00:00"/>
        <d v="2015-05-05T00:00:00"/>
        <d v="2015-05-06T00:00:00"/>
        <d v="2015-05-07T00:00:00"/>
        <d v="2015-05-08T00:00:00"/>
        <d v="2015-05-11T00:00:00"/>
        <d v="2015-05-12T00:00:00"/>
        <d v="2015-05-13T00:00:00"/>
        <d v="2015-05-14T00:00:00"/>
        <d v="2015-05-15T00:00:00"/>
        <d v="2015-05-18T00:00:00"/>
        <d v="2015-05-19T00:00:00"/>
        <d v="2015-05-20T00:00:00"/>
        <d v="2015-05-21T00:00:00"/>
        <d v="2015-05-22T00:00:00"/>
        <d v="2015-05-26T00:00:00"/>
        <d v="2015-05-27T00:00:00"/>
        <d v="2015-05-28T00:00:00"/>
        <d v="2015-05-29T00:00:00"/>
        <d v="2015-06-01T00:00:00"/>
        <d v="2015-06-02T00:00:00"/>
        <d v="2015-06-03T00:00:00"/>
        <d v="2015-06-04T00:00:00"/>
        <d v="2015-06-05T00:00:00"/>
        <d v="2015-06-08T00:00:00"/>
        <d v="2015-06-09T00:00:00"/>
        <d v="2015-06-10T00:00:00"/>
        <d v="2015-06-11T00:00:00"/>
        <d v="2015-06-12T00:00:00"/>
        <d v="2015-06-15T00:00:00"/>
        <d v="2015-06-16T00:00:00"/>
        <d v="2015-06-17T00:00:00"/>
        <d v="2015-06-18T00:00:00"/>
        <d v="2015-06-19T00:00:00"/>
        <d v="2015-06-22T00:00:00"/>
        <d v="2015-06-23T00:00:00"/>
        <d v="2015-06-24T00:00:00"/>
        <d v="2015-06-25T00:00:00"/>
        <d v="2015-06-26T00:00:00"/>
        <d v="2015-06-29T00:00:00"/>
        <d v="2015-06-30T00:00:00"/>
        <d v="2015-07-01T00:00:00"/>
        <d v="2015-07-02T00:00:00"/>
        <d v="2015-07-06T00:00:00"/>
        <d v="2015-07-07T00:00:00"/>
        <d v="2015-07-08T00:00:00"/>
        <d v="2015-07-09T00:00:00"/>
        <d v="2015-07-10T00:00:00"/>
        <d v="2015-07-13T00:00:00"/>
        <d v="2015-07-14T00:00:00"/>
        <d v="2015-07-15T00:00:00"/>
        <d v="2015-07-16T00:00:00"/>
        <d v="2015-07-17T00:00:00"/>
        <d v="2015-07-20T00:00:00"/>
        <d v="2015-07-21T00:00:00"/>
        <d v="2015-07-22T00:00:00"/>
        <d v="2015-07-23T00:00:00"/>
        <d v="2015-07-24T00:00:00"/>
        <d v="2015-07-27T00:00:00"/>
        <d v="2015-07-28T00:00:00"/>
        <d v="2015-07-29T00:00:00"/>
        <d v="2015-07-30T00:00:00"/>
        <d v="2015-07-31T00:00:00"/>
        <d v="2015-08-03T00:00:00"/>
        <d v="2015-08-04T00:00:00"/>
        <d v="2015-08-05T00:00:00"/>
        <d v="2015-08-06T00:00:00"/>
        <d v="2015-08-07T00:00:00"/>
        <d v="2015-08-10T00:00:00"/>
        <d v="2015-08-11T00:00:00"/>
        <d v="2015-08-12T00:00:00"/>
        <d v="2015-08-13T00:00:00"/>
        <d v="2015-08-14T00:00:00"/>
        <d v="2015-08-17T00:00:00"/>
        <d v="2015-08-18T00:00:00"/>
        <d v="2015-08-19T00:00:00"/>
        <d v="2015-08-20T00:00:00"/>
        <d v="2015-08-21T00:00:00"/>
        <d v="2015-08-24T00:00:00"/>
        <d v="2015-08-25T00:00:00"/>
        <d v="2015-08-26T00:00:00"/>
        <d v="2015-08-27T00:00:00"/>
        <d v="2015-08-28T00:00:00"/>
        <d v="2015-08-31T00:00:00"/>
        <d v="2015-09-01T00:00:00"/>
        <d v="2015-09-02T00:00:00"/>
        <d v="2015-09-03T00:00:00"/>
        <d v="2015-09-04T00:00:00"/>
        <d v="2015-09-08T00:00:00"/>
        <d v="2015-09-09T00:00:00"/>
        <d v="2015-09-10T00:00:00"/>
        <d v="2015-09-11T00:00:00"/>
        <d v="2015-09-14T00:00:00"/>
        <d v="2015-09-15T00:00:00"/>
        <d v="2015-09-16T00:00:00"/>
        <d v="2015-09-17T00:00:00"/>
        <d v="2015-09-18T00:00:00"/>
        <d v="2015-09-21T00:00:00"/>
        <d v="2015-09-22T00:00:00"/>
        <d v="2015-09-23T00:00:00"/>
        <d v="2015-09-24T00:00:00"/>
        <d v="2015-09-25T00:00:00"/>
        <d v="2015-09-28T00:00:00"/>
        <d v="2015-09-29T00:00:00"/>
        <d v="2015-09-30T00:00:00"/>
        <d v="2015-10-01T00:00:00"/>
        <d v="2015-10-02T00:00:00"/>
        <d v="2015-10-05T00:00:00"/>
        <d v="2015-10-06T00:00:00"/>
        <d v="2015-10-07T00:00:00"/>
        <d v="2015-10-08T00:00:00"/>
        <d v="2015-10-09T00:00:00"/>
        <d v="2015-10-12T00:00:00"/>
        <d v="2015-10-13T00:00:00"/>
        <d v="2015-10-14T00:00:00"/>
        <d v="2015-10-15T00:00:00"/>
        <d v="2015-10-16T00:00:00"/>
        <d v="2015-10-19T00:00:00"/>
        <d v="2015-10-20T00:00:00"/>
        <d v="2015-10-21T00:00:00"/>
        <d v="2015-10-22T00:00:00"/>
        <d v="2015-10-23T00:00:00"/>
        <d v="2015-10-26T00:00:00"/>
        <d v="2015-10-27T00:00:00"/>
        <d v="2015-10-28T00:00:00"/>
        <d v="2015-10-29T00:00:00"/>
        <d v="2015-10-30T00:00:00"/>
        <d v="2015-11-02T00:00:00"/>
        <d v="2015-11-03T00:00:00"/>
        <d v="2015-11-04T00:00:00"/>
        <d v="2015-11-05T00:00:00"/>
        <d v="2015-11-06T00:00:00"/>
        <d v="2015-11-09T00:00:00"/>
        <d v="2015-11-10T00:00:00"/>
        <d v="2015-11-11T00:00:00"/>
        <d v="2015-11-12T00:00:00"/>
        <d v="2015-11-13T00:00:00"/>
        <d v="2015-11-16T00:00:00"/>
        <d v="2015-11-17T00:00:00"/>
        <d v="2015-11-18T00:00:00"/>
        <d v="2015-11-19T00:00:00"/>
        <d v="2015-11-20T00:00:00"/>
        <d v="2015-11-23T00:00:00"/>
        <d v="2015-11-24T00:00:00"/>
        <d v="2015-11-25T00:00:00"/>
        <d v="2015-11-27T00:00:00"/>
        <d v="2015-11-30T00:00:00"/>
        <d v="2015-12-01T00:00:00"/>
        <d v="2015-12-02T00:00:00"/>
        <d v="2015-12-03T00:00:00"/>
        <d v="2015-12-04T00:00:00"/>
        <d v="2015-12-07T00:00:00"/>
        <d v="2015-12-08T00:00:00"/>
        <d v="2015-12-09T00:00:00"/>
        <d v="2015-12-10T00:00:00"/>
        <d v="2015-12-11T00:00:00"/>
        <d v="2015-12-14T00:00:00"/>
        <d v="2015-12-15T00:00:00"/>
        <d v="2015-12-16T00:00:00"/>
        <d v="2015-12-17T00:00:00"/>
        <d v="2015-12-18T00:00:00"/>
        <d v="2015-12-21T00:00:00"/>
        <d v="2015-12-22T00:00:00"/>
        <d v="2015-12-23T00:00:00"/>
        <d v="2015-12-24T00:00:00"/>
        <d v="2015-12-28T00:00:00"/>
        <d v="2015-12-29T00:00:00"/>
        <d v="2015-12-30T00:00:00"/>
        <d v="2015-12-31T00:00:00"/>
        <d v="2016-01-04T00:00:00"/>
        <d v="2016-01-05T00:00:00"/>
        <d v="2016-01-06T00:00:00"/>
        <d v="2016-01-07T00:00:00"/>
        <d v="2016-01-08T00:00:00"/>
        <d v="2016-01-11T00:00:00"/>
        <d v="2016-01-12T00:00:00"/>
        <d v="2016-01-13T00:00:00"/>
        <d v="2016-01-14T00:00:00"/>
        <d v="2016-01-15T00:00:00"/>
        <d v="2016-01-19T00:00:00"/>
        <d v="2016-01-20T00:00:00"/>
        <d v="2016-01-21T00:00:00"/>
        <d v="2016-01-22T00:00:00"/>
        <d v="2016-01-25T00:00:00"/>
        <d v="2016-01-26T00:00:00"/>
        <d v="2016-01-27T00:00:00"/>
        <d v="2016-01-28T00:00:00"/>
        <d v="2016-01-29T00:00:00"/>
        <d v="2016-02-01T00:00:00"/>
        <d v="2016-02-02T00:00:00"/>
        <d v="2016-02-03T00:00:00"/>
        <d v="2016-02-04T00:00:00"/>
        <d v="2016-02-05T00:00:00"/>
        <d v="2016-02-08T00:00:00"/>
        <d v="2016-02-09T00:00:00"/>
        <d v="2016-02-10T00:00:00"/>
        <d v="2016-02-11T00:00:00"/>
        <d v="2016-02-12T00:00:00"/>
        <d v="2016-02-16T00:00:00"/>
        <d v="2016-02-17T00:00:00"/>
        <d v="2016-02-18T00:00:00"/>
        <d v="2016-02-19T00:00:00"/>
        <d v="2016-02-22T00:00:00"/>
        <d v="2016-02-23T00:00:00"/>
        <d v="2016-02-24T00:00:00"/>
        <d v="2016-02-25T00:00:00"/>
        <d v="2016-02-26T00:00:00"/>
        <d v="2016-02-29T00:00:00"/>
        <d v="2016-03-01T00:00:00"/>
        <d v="2016-03-02T00:00:00"/>
        <d v="2016-03-03T00:00:00"/>
        <d v="2016-03-04T00:00:00"/>
        <d v="2016-03-07T00:00:00"/>
        <d v="2016-03-08T00:00:00"/>
        <d v="2016-03-09T00:00:00"/>
        <d v="2016-03-10T00:00:00"/>
        <d v="2016-03-11T00:00:00"/>
        <d v="2016-03-14T00:00:00"/>
        <d v="2016-03-15T00:00:00"/>
        <d v="2016-03-16T00:00:00"/>
        <d v="2016-03-17T00:00:00"/>
        <d v="2016-03-18T00:00:00"/>
        <d v="2016-03-21T00:00:00"/>
        <d v="2016-03-22T00:00:00"/>
        <d v="2016-03-23T00:00:00"/>
        <d v="2016-03-24T00:00:00"/>
        <d v="2016-03-28T00:00:00"/>
        <d v="2016-03-29T00:00:00"/>
        <d v="2016-03-30T00:00:00"/>
        <d v="2016-03-31T00:00:00"/>
        <d v="2016-04-01T00:00:00"/>
        <d v="2016-04-04T00:00:00"/>
        <d v="2016-04-05T00:00:00"/>
        <d v="2016-04-06T00:00:00"/>
        <d v="2016-04-07T00:00:00"/>
        <d v="2016-04-08T00:00:00"/>
        <d v="2016-04-11T00:00:00"/>
        <d v="2016-04-12T00:00:00"/>
        <d v="2016-04-13T00:00:00"/>
        <d v="2016-04-14T00:00:00"/>
        <d v="2016-04-15T00:00:00"/>
        <d v="2016-04-18T00:00:00"/>
        <d v="2016-04-19T00:00:00"/>
        <d v="2016-04-20T00:00:00"/>
        <d v="2016-04-21T00:00:00"/>
        <d v="2016-04-22T00:00:00"/>
        <d v="2016-04-25T00:00:00"/>
        <d v="2016-04-26T00:00:00"/>
        <d v="2016-04-27T00:00:00"/>
        <d v="2016-04-28T00:00:00"/>
        <d v="2016-04-29T00:00:00"/>
        <d v="2016-05-02T00:00:00"/>
        <d v="2016-05-03T00:00:00"/>
        <d v="2016-05-04T00:00:00"/>
        <d v="2016-05-05T00:00:00"/>
        <d v="2016-05-06T00:00:00"/>
        <d v="2016-05-09T00:00:00"/>
        <d v="2016-05-10T00:00:00"/>
        <d v="2016-05-11T00:00:00"/>
        <d v="2016-05-12T00:00:00"/>
        <d v="2016-05-13T00:00:00"/>
        <d v="2016-05-16T00:00:00"/>
        <d v="2016-05-17T00:00:00"/>
        <d v="2016-05-18T00:00:00"/>
        <d v="2016-05-19T00:00:00"/>
        <d v="2016-05-20T00:00:00"/>
        <d v="2016-05-23T00:00:00"/>
        <d v="2016-05-24T00:00:00"/>
        <d v="2016-05-25T00:00:00"/>
        <d v="2016-05-26T00:00:00"/>
        <d v="2016-05-27T00:00:00"/>
        <d v="2016-05-31T00:00:00"/>
        <d v="2016-06-01T00:00:00"/>
        <d v="2016-06-02T00:00:00"/>
        <d v="2016-06-03T00:00:00"/>
        <d v="2016-06-06T00:00:00"/>
        <d v="2016-06-07T00:00:00"/>
        <d v="2016-06-08T00:00:00"/>
        <d v="2016-06-09T00:00:00"/>
        <d v="2016-06-10T00:00:00"/>
        <d v="2016-06-13T00:00:00"/>
        <d v="2016-06-14T00:00:00"/>
        <d v="2016-06-15T00:00:00"/>
        <d v="2016-06-16T00:00:00"/>
        <d v="2016-06-17T00:00:00"/>
        <d v="2016-06-20T00:00:00"/>
        <d v="2016-06-21T00:00:00"/>
        <d v="2016-06-22T00:00:00"/>
        <d v="2016-06-23T00:00:00"/>
        <d v="2016-06-24T00:00:00"/>
        <d v="2016-06-27T00:00:00"/>
        <d v="2016-06-28T00:00:00"/>
        <d v="2016-06-29T00:00:00"/>
        <d v="2016-06-30T00:00:00"/>
        <d v="2016-07-01T00:00:00"/>
        <d v="2016-07-05T00:00:00"/>
        <d v="2016-07-06T00:00:00"/>
        <d v="2016-07-07T00:00:00"/>
        <d v="2016-07-08T00:00:00"/>
        <d v="2016-07-11T00:00:00"/>
        <d v="2016-07-12T00:00:00"/>
        <d v="2016-07-13T00:00:00"/>
        <d v="2016-07-14T00:00:00"/>
        <d v="2016-07-15T00:00:00"/>
        <d v="2016-07-18T00:00:00"/>
        <d v="2016-07-19T00:00:00"/>
        <d v="2016-07-20T00:00:00"/>
        <d v="2016-07-21T00:00:00"/>
        <d v="2016-07-22T00:00:00"/>
        <d v="2016-07-25T00:00:00"/>
        <d v="2016-07-26T00:00:00"/>
        <d v="2016-07-27T00:00:00"/>
        <d v="2016-07-28T00:00:00"/>
        <d v="2016-07-29T00:00:00"/>
        <d v="2016-08-01T00:00:00"/>
        <d v="2016-08-02T00:00:00"/>
        <d v="2016-08-03T00:00:00"/>
        <d v="2016-08-04T00:00:00"/>
        <d v="2016-08-05T00:00:00"/>
        <d v="2016-08-08T00:00:00"/>
        <d v="2016-08-09T00:00:00"/>
        <d v="2016-08-10T00:00:00"/>
        <d v="2016-08-11T00:00:00"/>
        <d v="2016-08-12T00:00:00"/>
        <d v="2016-08-15T00:00:00"/>
        <d v="2016-08-16T00:00:00"/>
        <d v="2016-08-17T00:00:00"/>
        <d v="2016-08-18T00:00:00"/>
        <d v="2016-08-19T00:00:00"/>
        <d v="2016-08-22T00:00:00"/>
        <d v="2016-08-23T00:00:00"/>
        <d v="2016-08-24T00:00:00"/>
        <d v="2016-08-25T00:00:00"/>
        <d v="2016-08-26T00:00:00"/>
        <d v="2016-08-29T00:00:00"/>
        <d v="2016-08-30T00:00:00"/>
        <d v="2016-08-31T00:00:00"/>
        <d v="2016-09-01T00:00:00"/>
        <d v="2016-09-02T00:00:00"/>
        <d v="2016-09-06T00:00:00"/>
        <d v="2016-09-07T00:00:00"/>
        <d v="2016-09-08T00:00:00"/>
        <d v="2016-09-09T00:00:00"/>
        <d v="2016-09-12T00:00:00"/>
        <d v="2016-09-13T00:00:00"/>
        <d v="2016-09-14T00:00:00"/>
        <d v="2016-09-15T00:00:00"/>
        <d v="2016-09-16T00:00:00"/>
        <d v="2016-09-19T00:00:00"/>
        <d v="2016-09-20T00:00:00"/>
        <d v="2016-09-21T00:00:00"/>
        <d v="2016-09-22T00:00:00"/>
        <d v="2016-09-23T00:00:00"/>
        <d v="2016-09-26T00:00:00"/>
        <d v="2016-09-27T00:00:00"/>
        <d v="2016-09-28T00:00:00"/>
        <d v="2016-09-29T00:00:00"/>
        <d v="2016-09-30T00:00:00"/>
        <d v="2016-10-03T00:00:00"/>
        <d v="2016-10-04T00:00:00"/>
        <d v="2016-10-05T00:00:00"/>
        <d v="2016-10-06T00:00:00"/>
        <d v="2016-10-07T00:00:00"/>
        <d v="2016-10-10T00:00:00"/>
        <d v="2016-10-11T00:00:00"/>
        <d v="2016-10-12T00:00:00"/>
        <d v="2016-10-13T00:00:00"/>
        <d v="2016-10-14T00:00:00"/>
        <d v="2016-10-17T00:00:00"/>
        <d v="2016-10-18T00:00:00"/>
        <d v="2016-10-19T00:00:00"/>
        <d v="2016-10-20T00:00:00"/>
        <d v="2016-10-21T00:00:00"/>
        <d v="2016-10-24T00:00:00"/>
        <d v="2016-10-25T00:00:00"/>
        <d v="2016-10-26T00:00:00"/>
        <d v="2016-10-27T00:00:00"/>
        <d v="2016-10-28T00:00:00"/>
        <d v="2016-10-31T00:00:00"/>
        <d v="2016-11-01T00:00:00"/>
        <d v="2016-11-02T00:00:00"/>
        <d v="2016-11-03T00:00:00"/>
        <d v="2016-11-04T00:00:00"/>
        <d v="2016-11-07T00:00:00"/>
        <d v="2016-11-08T00:00:00"/>
        <d v="2016-11-09T00:00:00"/>
        <d v="2016-11-10T00:00:00"/>
        <d v="2016-11-11T00:00:00"/>
        <d v="2016-11-14T00:00:00"/>
        <d v="2016-11-15T00:00:00"/>
        <d v="2016-11-16T00:00:00"/>
        <d v="2016-11-17T00:00:00"/>
        <d v="2016-11-18T00:00:00"/>
        <d v="2016-11-21T00:00:00"/>
        <d v="2016-11-22T00:00:00"/>
        <d v="2016-11-23T00:00:00"/>
        <d v="2016-11-25T00:00:00"/>
        <d v="2016-11-28T00:00:00"/>
        <d v="2016-11-29T00:00:00"/>
        <d v="2016-11-30T00:00:00"/>
        <d v="2016-12-01T00:00:00"/>
        <d v="2016-12-02T00:00:00"/>
        <d v="2016-12-05T00:00:00"/>
        <d v="2016-12-06T00:00:00"/>
        <d v="2016-12-07T00:00:00"/>
        <d v="2016-12-08T00:00:00"/>
        <d v="2016-12-09T00:00:00"/>
        <d v="2016-12-12T00:00:00"/>
        <d v="2016-12-13T00:00:00"/>
        <d v="2016-12-14T00:00:00"/>
        <d v="2016-12-15T00:00:00"/>
        <d v="2016-12-16T00:00:00"/>
        <d v="2016-12-19T00:00:00"/>
        <d v="2016-12-20T00:00:00"/>
        <d v="2016-12-21T00:00:00"/>
        <d v="2016-12-22T00:00:00"/>
        <d v="2016-12-23T00:00:00"/>
        <d v="2016-12-27T00:00:00"/>
        <d v="2016-12-28T00:00:00"/>
        <d v="2016-12-29T00:00:00"/>
        <d v="2016-12-30T00:00:00"/>
        <d v="2017-01-03T00:00:00"/>
        <d v="2017-01-04T00:00:00"/>
        <d v="2017-01-05T00:00:00"/>
        <d v="2017-01-06T00:00:00"/>
        <d v="2017-01-09T00:00:00"/>
        <d v="2017-01-10T00:00:00"/>
        <d v="2017-01-11T00:00:00"/>
        <d v="2017-01-12T00:00:00"/>
        <d v="2017-01-13T00:00:00"/>
        <d v="2017-01-17T00:00:00"/>
        <d v="2017-01-18T00:00:00"/>
        <d v="2017-01-19T00:00:00"/>
        <d v="2017-01-20T00:00:00"/>
        <d v="2017-01-23T00:00:00"/>
        <d v="2017-01-24T00:00:00"/>
        <d v="2017-01-25T00:00:00"/>
        <d v="2017-01-26T00:00:00"/>
        <d v="2017-01-27T00:00:00"/>
        <d v="2017-01-30T00:00:00"/>
        <d v="2017-01-31T00:00:00"/>
        <d v="2017-02-01T00:00:00"/>
        <d v="2017-02-02T00:00:00"/>
        <d v="2017-02-03T00:00:00"/>
        <d v="2017-02-06T00:00:00"/>
        <d v="2017-02-07T00:00:00"/>
        <d v="2017-02-08T00:00:00"/>
        <d v="2017-02-09T00:00:00"/>
        <d v="2017-02-10T00:00:00"/>
        <d v="2017-02-13T00:00:00"/>
        <d v="2017-02-14T00:00:00"/>
        <d v="2017-02-15T00:00:00"/>
        <d v="2017-02-16T00:00:00"/>
        <d v="2017-02-17T00:00:00"/>
        <d v="2017-02-21T00:00:00"/>
        <d v="2017-02-22T00:00:00"/>
        <d v="2017-02-23T00:00:00"/>
        <d v="2017-02-24T00:00:00"/>
        <d v="2017-02-27T00:00:00"/>
        <d v="2017-02-28T00:00:00"/>
        <d v="2017-03-01T00:00:00"/>
        <d v="2017-03-02T00:00:00"/>
        <d v="2017-03-03T00:00:00"/>
        <d v="2017-03-06T00:00:00"/>
        <d v="2017-03-07T00:00:00"/>
        <d v="2017-03-08T00:00:00"/>
        <d v="2017-03-09T00:00:00"/>
        <d v="2017-03-10T00:00:00"/>
        <d v="2017-03-13T00:00:00"/>
        <d v="2017-03-14T00:00:00"/>
        <d v="2017-03-15T00:00:00"/>
        <d v="2017-03-16T00:00:00"/>
        <d v="2017-03-17T00:00:00"/>
        <d v="2017-03-20T00:00:00"/>
        <d v="2017-03-21T00:00:00"/>
        <d v="2017-03-22T00:00:00"/>
        <d v="2017-03-23T00:00:00"/>
        <d v="2017-03-24T00:00:00"/>
        <d v="2017-03-27T00:00:00"/>
        <d v="2017-03-28T00:00:00"/>
        <d v="2017-03-29T00:00:00"/>
        <d v="2017-03-30T00:00:00"/>
        <d v="2017-03-31T00:00:00"/>
        <d v="2017-04-03T00:00:00"/>
        <d v="2017-04-04T00:00:00"/>
        <d v="2017-04-05T00:00:00"/>
        <d v="2017-04-06T00:00:00"/>
        <d v="2017-04-07T00:00:00"/>
        <d v="2017-04-10T00:00:00"/>
        <d v="2017-04-11T00:00:00"/>
        <d v="2017-04-12T00:00:00"/>
        <d v="2017-04-13T00:00:00"/>
        <d v="2017-04-17T00:00:00"/>
        <d v="2017-04-18T00:00:00"/>
        <d v="2017-04-19T00:00:00"/>
        <d v="2017-04-20T00:00:00"/>
        <d v="2017-04-21T00:00:00"/>
        <d v="2017-04-24T00:00:00"/>
        <d v="2017-04-25T00:00:00"/>
        <d v="2017-04-26T00:00:00"/>
        <d v="2017-04-27T00:00:00"/>
        <d v="2017-04-28T00:00:00"/>
        <d v="2017-05-01T00:00:00"/>
        <d v="2017-05-02T00:00:00"/>
        <d v="2017-05-03T00:00:00"/>
        <d v="2017-05-04T00:00:00"/>
        <d v="2017-05-05T00:00:00"/>
        <d v="2017-05-08T00:00:00"/>
        <d v="2017-05-09T00:00:00"/>
        <d v="2017-05-10T00:00:00"/>
        <d v="2017-05-11T00:00:00"/>
        <d v="2017-05-12T00:00:00"/>
        <d v="2017-05-15T00:00:00"/>
        <d v="2017-05-16T00:00:00"/>
        <d v="2017-05-17T00:00:00"/>
        <d v="2017-05-18T00:00:00"/>
        <d v="2017-05-19T00:00:00"/>
        <d v="2017-05-22T00:00:00"/>
        <d v="2017-05-23T00:00:00"/>
        <d v="2017-05-24T00:00:00"/>
        <d v="2017-05-25T00:00:00"/>
        <d v="2017-05-26T00:00:00"/>
        <d v="2017-05-30T00:00:00"/>
        <d v="2017-05-31T00:00:00"/>
        <d v="2017-06-01T00:00:00"/>
        <d v="2017-06-02T00:00:00"/>
        <d v="2017-06-05T00:00:00"/>
        <d v="2017-06-06T00:00:00"/>
        <d v="2017-06-07T00:00:00"/>
        <d v="2017-06-08T00:00:00"/>
        <d v="2017-06-09T00:00:00"/>
        <d v="2017-06-12T00:00:00"/>
        <d v="2017-06-13T00:00:00"/>
        <d v="2017-06-14T00:00:00"/>
        <d v="2017-06-15T00:00:00"/>
        <d v="2017-06-16T00:00:00"/>
        <d v="2017-06-19T00:00:00"/>
        <d v="2017-06-20T00:00:00"/>
        <d v="2017-06-21T00:00:00"/>
        <d v="2017-06-22T00:00:00"/>
        <d v="2017-06-23T00:00:00"/>
        <d v="2017-06-26T00:00:00"/>
        <d v="2017-06-27T00:00:00"/>
        <d v="2017-06-28T00:00:00"/>
        <d v="2017-06-29T00:00:00"/>
        <d v="2017-06-30T00:00:00"/>
        <d v="2017-07-03T00:00:00"/>
        <d v="2017-07-05T00:00:00"/>
        <d v="2017-07-06T00:00:00"/>
        <d v="2017-07-07T00:00:00"/>
        <d v="2017-07-10T00:00:00"/>
        <d v="2017-07-11T00:00:00"/>
        <d v="2017-07-12T00:00:00"/>
        <d v="2017-07-13T00:00:00"/>
        <d v="2017-07-14T00:00:00"/>
        <d v="2017-07-17T00:00:00"/>
        <d v="2017-07-18T00:00:00"/>
        <d v="2017-07-19T00:00:00"/>
        <d v="2017-07-20T00:00:00"/>
        <d v="2017-07-21T00:00:00"/>
        <d v="2017-07-24T00:00:00"/>
        <d v="2017-07-25T00:00:00"/>
        <d v="2017-07-26T00:00:00"/>
        <d v="2017-07-27T00:00:00"/>
        <d v="2017-07-28T00:00:00"/>
        <d v="2017-07-31T00:00:00"/>
        <d v="2017-08-01T00:00:00"/>
        <d v="2017-08-02T00:00:00"/>
        <d v="2017-08-03T00:00:00"/>
        <d v="2017-08-04T00:00:00"/>
        <d v="2017-08-07T00:00:00"/>
        <d v="2017-08-08T00:00:00"/>
        <d v="2017-08-09T00:00:00"/>
        <d v="2017-08-10T00:00:00"/>
        <d v="2017-08-11T00:00:00"/>
        <d v="2017-08-14T00:00:00"/>
        <d v="2017-08-15T00:00:00"/>
        <d v="2017-08-16T00:00:00"/>
        <d v="2017-08-17T00:00:00"/>
        <d v="2017-08-18T00:00:00"/>
        <d v="2017-08-21T00:00:00"/>
        <d v="2017-08-22T00:00:00"/>
        <d v="2017-08-23T00:00:00"/>
        <d v="2017-08-24T00:00:00"/>
        <d v="2017-08-25T00:00:00"/>
        <d v="2017-08-28T00:00:00"/>
        <d v="2017-08-29T00:00:00"/>
        <d v="2017-08-30T00:00:00"/>
        <d v="2017-08-31T00:00:00"/>
        <d v="2017-09-01T00:00:00"/>
        <d v="2017-09-05T00:00:00"/>
        <d v="2017-09-06T00:00:00"/>
        <d v="2017-09-07T00:00:00"/>
        <d v="2017-09-08T00:00:00"/>
        <d v="2017-09-11T00:00:00"/>
        <d v="2017-09-12T00:00:00"/>
        <d v="2017-09-13T00:00:00"/>
        <d v="2017-09-14T00:00:00"/>
        <d v="2017-09-15T00:00:00"/>
        <d v="2017-09-18T00:00:00"/>
        <d v="2017-09-19T00:00:00"/>
        <d v="2017-09-20T00:00:00"/>
        <d v="2017-09-21T00:00:00"/>
        <d v="2017-09-22T00:00:00"/>
        <d v="2017-09-25T00:00:00"/>
        <d v="2017-09-26T00:00:00"/>
        <d v="2017-09-27T00:00:00"/>
        <d v="2017-09-28T00:00:00"/>
        <d v="2017-09-29T00:00:00"/>
        <d v="2017-10-02T00:00:00"/>
        <d v="2017-10-03T00:00:00"/>
        <d v="2017-10-04T00:00:00"/>
        <d v="2017-10-05T00:00:00"/>
        <d v="2017-10-06T00:00:00"/>
        <d v="2017-10-09T00:00:00"/>
        <d v="2017-10-10T00:00:00"/>
        <d v="2017-10-11T00:00:00"/>
        <d v="2017-10-12T00:00:00"/>
        <d v="2017-10-13T00:00:00"/>
        <d v="2017-10-16T00:00:00"/>
        <d v="2017-10-17T00:00:00"/>
        <d v="2017-10-18T00:00:00"/>
        <d v="2017-10-19T00:00:00"/>
        <d v="2017-10-20T00:00:00"/>
        <d v="2017-10-23T00:00:00"/>
        <d v="2017-10-24T00:00:00"/>
        <d v="2017-10-25T00:00:00"/>
        <d v="2017-10-26T00:00:00"/>
        <d v="2017-10-27T00:00:00"/>
        <d v="2017-10-30T00:00:00"/>
        <d v="2017-10-31T00:00:00"/>
        <d v="2017-11-01T00:00:00"/>
        <d v="2017-11-02T00:00:00"/>
        <d v="2017-11-03T00:00:00"/>
        <d v="2017-11-06T00:00:00"/>
        <d v="2017-11-07T00:00:00"/>
        <d v="2017-11-08T00:00:00"/>
        <d v="2017-11-09T00:00:00"/>
        <d v="2017-11-10T00:00:00"/>
        <d v="2017-11-13T00:00:00"/>
        <d v="2017-11-14T00:00:00"/>
        <d v="2017-11-15T00:00:00"/>
        <d v="2017-11-16T00:00:00"/>
        <d v="2017-11-17T00:00:00"/>
        <d v="2017-11-20T00:00:00"/>
        <d v="2017-11-21T00:00:00"/>
        <d v="2017-11-22T00:00:00"/>
        <d v="2017-11-24T00:00:00"/>
        <d v="2017-11-27T00:00:00"/>
        <d v="2017-11-28T00:00:00"/>
        <d v="2017-11-29T00:00:00"/>
        <d v="2017-11-30T00:00:00"/>
        <d v="2017-12-01T00:00:00"/>
        <d v="2017-12-04T00:00:00"/>
        <d v="2017-12-05T00:00:00"/>
        <d v="2017-12-06T00:00:00"/>
        <d v="2017-12-07T00:00:00"/>
        <d v="2017-12-08T00:00:00"/>
        <d v="2017-12-11T00:00:00"/>
        <d v="2017-12-12T00:00:00"/>
        <d v="2017-12-13T00:00:00"/>
        <d v="2017-12-14T00:00:00"/>
        <d v="2017-12-15T00:00:00"/>
        <d v="2017-12-18T00:00:00"/>
        <d v="2017-12-19T00:00:00"/>
        <d v="2017-12-20T00:00:00"/>
        <d v="2017-12-21T00:00:00"/>
        <d v="2017-12-22T00:00:00"/>
        <d v="2017-12-26T00:00:00"/>
        <d v="2017-12-27T00:00:00"/>
        <d v="2017-12-28T00:00:00"/>
        <d v="2017-12-29T00:00:00"/>
        <d v="2018-01-02T00:00:00"/>
        <d v="2018-01-03T00:00:00"/>
        <d v="2018-01-04T00:00:00"/>
        <d v="2018-01-05T00:00:00"/>
        <d v="2018-01-08T00:00:00"/>
        <d v="2018-01-09T00:00:00"/>
        <d v="2018-01-10T00:00:00"/>
        <d v="2018-01-11T00:00:00"/>
        <d v="2018-01-12T00:00:00"/>
        <d v="2018-01-16T00:00:00"/>
        <d v="2018-01-17T00:00:00"/>
        <d v="2018-01-18T00:00:00"/>
        <d v="2018-01-19T00:00:00"/>
        <d v="2018-01-22T00:00:00"/>
        <d v="2018-01-23T00:00:00"/>
        <d v="2018-01-24T00:00:00"/>
        <d v="2018-01-25T00:00:00"/>
        <d v="2018-01-26T00:00:00"/>
        <d v="2018-01-29T00:00:00"/>
        <d v="2018-01-30T00:00:00"/>
        <d v="2018-01-31T00:00:00"/>
        <d v="2018-02-01T00:00:00"/>
        <d v="2018-02-02T00:00:00"/>
        <d v="2018-02-05T00:00:00"/>
        <d v="2018-02-06T00:00:00"/>
        <d v="2018-02-07T00:00:00"/>
      </sharedItems>
    </cacheField>
    <cacheField name="[Measures].[Sum of close 5]" caption="Sum of close 5" numFmtId="0" hierarchy="133" level="32767"/>
    <cacheField name="[AMZN_data  2].[date (Year)].[date (Year)]" caption="date (Year)" numFmtId="0" hierarchy="25"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2" memberValueDatatype="7" unbalanced="0">
      <fieldsUsage count="2">
        <fieldUsage x="-1"/>
        <fieldUsage x="0"/>
      </fieldsUsage>
    </cacheHierarchy>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2" memberValueDatatype="130" unbalanced="0">
      <fieldsUsage count="2">
        <fieldUsage x="-1"/>
        <fieldUsage x="2"/>
      </fieldsUsage>
    </cacheHierarchy>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oneField="1" hidden="1">
      <fieldsUsage count="1">
        <fieldUsage x="1"/>
      </fieldsUsage>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8.497230092595" backgroundQuery="1" createdVersion="6" refreshedVersion="7" minRefreshableVersion="3" recordCount="0" supportSubquery="1" supportAdvancedDrill="1" xr:uid="{DD823FE8-1248-46C9-9EDC-D688DB5E4DEA}">
  <cacheSource type="external" connectionId="7"/>
  <cacheFields count="2">
    <cacheField name="[Measures].[Max of high 5]" caption="Max of high 5" numFmtId="0" hierarchy="126" level="32767"/>
    <cacheField name="[AMZN_data  2].[date (Year)].[date (Year)]" caption="date (Year)" numFmtId="0" hierarchy="25"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2" memberValueDatatype="130" unbalanced="0">
      <fieldsUsage count="2">
        <fieldUsage x="-1"/>
        <fieldUsage x="1"/>
      </fieldsUsage>
    </cacheHierarchy>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8.497230208333" backgroundQuery="1" createdVersion="6" refreshedVersion="7" minRefreshableVersion="3" recordCount="0" supportSubquery="1" supportAdvancedDrill="1" xr:uid="{19D33D5B-A11F-4A5C-A88F-4625BCE30606}">
  <cacheSource type="external" connectionId="7"/>
  <cacheFields count="2">
    <cacheField name="[Measures].[Min of low 5]" caption="Min of low 5" numFmtId="0" hierarchy="128" level="32767"/>
    <cacheField name="[AMZN_data  2].[date (Year)].[date (Year)]" caption="date (Year)" numFmtId="0" hierarchy="25"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2" memberValueDatatype="130" unbalanced="0">
      <fieldsUsage count="2">
        <fieldUsage x="-1"/>
        <fieldUsage x="1"/>
      </fieldsUsage>
    </cacheHierarchy>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8.497230439818" backgroundQuery="1" createdVersion="6" refreshedVersion="7" minRefreshableVersion="3" recordCount="0" supportSubquery="1" supportAdvancedDrill="1" xr:uid="{BAA38EF2-879C-49E3-B7AD-56E001E133C0}">
  <cacheSource type="external" connectionId="7"/>
  <cacheFields count="2">
    <cacheField name="[Measures].[StdDev of open 5]" caption="StdDev of open 5" numFmtId="0" hierarchy="131" level="32767"/>
    <cacheField name="[AMZN_data  2].[date (Year)].[date (Year)]" caption="date (Year)" numFmtId="0" hierarchy="25"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2" memberValueDatatype="130" unbalanced="0">
      <fieldsUsage count="2">
        <fieldUsage x="-1"/>
        <fieldUsage x="1"/>
      </fieldsUsage>
    </cacheHierarchy>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8.497230555557" backgroundQuery="1" createdVersion="6" refreshedVersion="7" minRefreshableVersion="3" recordCount="0" supportSubquery="1" supportAdvancedDrill="1" xr:uid="{86EE8134-A047-49E9-A9C3-8D244B91E018}">
  <cacheSource type="external" connectionId="7"/>
  <cacheFields count="2">
    <cacheField name="[Measures].[Max of Volatility % 3]" caption="Max of Volatility % 3" numFmtId="0" hierarchy="122" level="32767"/>
    <cacheField name="[AMZN_data  2].[date (Year)].[date (Year)]" caption="date (Year)" numFmtId="0" hierarchy="25"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2" memberValueDatatype="130" unbalanced="0">
      <fieldsUsage count="2">
        <fieldUsage x="-1"/>
        <fieldUsage x="1"/>
      </fieldsUsage>
    </cacheHierarchy>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oneField="1" hidden="1">
      <fieldsUsage count="1">
        <fieldUsage x="0"/>
      </fieldsUsage>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8.497230671295" backgroundQuery="1" createdVersion="6" refreshedVersion="7" minRefreshableVersion="3" recordCount="0" supportSubquery="1" supportAdvancedDrill="1" xr:uid="{0B26ED4C-CB40-418B-94D0-EFA8E45E014B}">
  <cacheSource type="external" connectionId="7"/>
  <cacheFields count="2">
    <cacheField name="[Measures].[Min of Volatility % 3]" caption="Min of Volatility % 3" numFmtId="0" hierarchy="123" level="32767"/>
    <cacheField name="[AMZN_data  2].[date (Year)].[date (Year)]" caption="date (Year)" numFmtId="0" hierarchy="25"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2" memberValueDatatype="130" unbalanced="0">
      <fieldsUsage count="2">
        <fieldUsage x="-1"/>
        <fieldUsage x="1"/>
      </fieldsUsage>
    </cacheHierarchy>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8.689744560186" backgroundQuery="1" createdVersion="6" refreshedVersion="7" minRefreshableVersion="3" recordCount="0" supportSubquery="1" supportAdvancedDrill="1" xr:uid="{7C634641-6ED5-4E15-8346-304C8B26F499}">
  <cacheSource type="external" connectionId="7"/>
  <cacheFields count="4">
    <cacheField name="[Measures].[Sum of volume]" caption="Sum of volume" numFmtId="0" hierarchy="79" level="32767"/>
    <cacheField name="[AAPL_data].[date (Month)].[date (Month)]" caption="date (Month)" numFmtId="0" hierarchy="2" level="1">
      <sharedItems containsNonDate="0" count="12">
        <s v="Feb"/>
        <s v="Mar"/>
        <s v="Apr"/>
        <s v="May"/>
        <s v="Jun"/>
        <s v="Jul"/>
        <s v="Aug"/>
        <s v="Sep"/>
        <s v="Oct"/>
        <s v="Nov"/>
        <s v="Dec"/>
        <s v="Jan"/>
      </sharedItems>
    </cacheField>
    <cacheField name="[AAPL_data].[date (Quarter)].[date (Quarter)]" caption="date (Quarter)" numFmtId="0" hierarchy="3" level="1">
      <sharedItems containsNonDate="0" count="4">
        <s v="Qtr1"/>
        <s v="Qtr2"/>
        <s v="Qtr3"/>
        <s v="Qtr4"/>
      </sharedItems>
    </cacheField>
    <cacheField name="[AAPL_data].[date (Year)].[date (Year)]" caption="date (Year)" numFmtId="0" hierarchy="4" level="1">
      <sharedItems count="6">
        <s v="2013"/>
        <s v="2014"/>
        <s v="2015"/>
        <s v="2016"/>
        <s v="2017"/>
        <s v="2018"/>
      </sharedItems>
    </cacheField>
  </cacheFields>
  <cacheHierarchies count="135">
    <cacheHierarchy uniqueName="[AAPL_data].[close]" caption="close" attribute="1" defaultMemberUniqueName="[AAPL_data].[close].[All]" allUniqueName="[AAPL_data].[close].[All]" dimensionUniqueName="[AAPL_data]" displayFolder="" count="2" memberValueDatatype="5" unbalanced="0"/>
    <cacheHierarchy uniqueName="[AAPL_data].[date]" caption="date" attribute="1" time="1" defaultMemberUniqueName="[AAPL_data].[date].[All]" allUniqueName="[AAPL_data].[date].[All]" dimensionUniqueName="[AAPL_data]" displayFolder="" count="2" memberValueDatatype="7" unbalanced="0"/>
    <cacheHierarchy uniqueName="[AAPL_data].[date (Month)]" caption="date (Month)" attribute="1" defaultMemberUniqueName="[AAPL_data].[date (Month)].[All]" allUniqueName="[AAPL_data].[date (Month)].[All]" dimensionUniqueName="[AAPL_data]" displayFolder="" count="2" memberValueDatatype="130" unbalanced="0">
      <fieldsUsage count="2">
        <fieldUsage x="-1"/>
        <fieldUsage x="1"/>
      </fieldsUsage>
    </cacheHierarchy>
    <cacheHierarchy uniqueName="[AAPL_data].[date (Quarter)]" caption="date (Quarter)" attribute="1" defaultMemberUniqueName="[AAPL_data].[date (Quarter)].[All]" allUniqueName="[AAPL_data].[date (Quarter)].[All]" dimensionUniqueName="[AAPL_data]" displayFolder="" count="2" memberValueDatatype="130" unbalanced="0">
      <fieldsUsage count="2">
        <fieldUsage x="-1"/>
        <fieldUsage x="2"/>
      </fieldsUsage>
    </cacheHierarchy>
    <cacheHierarchy uniqueName="[AAPL_data].[date (Year)]" caption="date (Year)" attribute="1" defaultMemberUniqueName="[AAPL_data].[date (Year)].[All]" allUniqueName="[AAPL_data].[date (Year)].[All]" dimensionUniqueName="[AAPL_data]" displayFolder="" count="2" memberValueDatatype="130" unbalanced="0">
      <fieldsUsage count="2">
        <fieldUsage x="-1"/>
        <fieldUsage x="3"/>
      </fieldsUsage>
    </cacheHierarchy>
    <cacheHierarchy uniqueName="[AAPL_data].[high]" caption="high" attribute="1" defaultMemberUniqueName="[AAPL_data].[high].[All]" allUniqueName="[AAPL_data].[high].[All]" dimensionUniqueName="[AAPL_data]" displayFolder="" count="2" memberValueDatatype="5" unbalanced="0"/>
    <cacheHierarchy uniqueName="[AAPL_data].[low]" caption="low" attribute="1" defaultMemberUniqueName="[AAPL_data].[low].[All]" allUniqueName="[AAPL_data].[low].[All]" dimensionUniqueName="[AAPL_data]" displayFolder="" count="2" memberValueDatatype="5" unbalanced="0"/>
    <cacheHierarchy uniqueName="[AAPL_data].[Name]" caption="Name" attribute="1" defaultMemberUniqueName="[AAPL_data].[Name].[All]" allUniqueName="[AAPL_data].[Name].[All]" dimensionUniqueName="[AAPL_data]" displayFolder="" count="2" memberValueDatatype="130" unbalanced="0"/>
    <cacheHierarchy uniqueName="[AAPL_data].[open]" caption="open" attribute="1" defaultMemberUniqueName="[AAPL_data].[open].[All]" allUniqueName="[AAPL_data].[open].[All]" dimensionUniqueName="[AAPL_data]" displayFolder="" count="2" memberValueDatatype="5" unbalanced="0"/>
    <cacheHierarchy uniqueName="[AAPL_data].[Volatility]" caption="Volatility" attribute="1" defaultMemberUniqueName="[AAPL_data].[Volatility].[All]" allUniqueName="[AAPL_data].[Volatility].[All]" dimensionUniqueName="[AAPL_data]" displayFolder="" count="2" memberValueDatatype="5" unbalanced="0"/>
    <cacheHierarchy uniqueName="[AAPL_data].[Volatility %]" caption="Volatility %" attribute="1" defaultMemberUniqueName="[AAPL_data].[Volatility %].[All]" allUniqueName="[AAPL_data].[Volatility %].[All]" dimensionUniqueName="[AAPL_data]" displayFolder="" count="2" memberValueDatatype="5" unbalanced="0"/>
    <cacheHierarchy uniqueName="[AAPL_data].[volume]" caption="volume" attribute="1" defaultMemberUniqueName="[AAPL_data].[volume].[All]" allUniqueName="[AAPL_data].[volume].[All]" dimensionUniqueName="[AAPL_data]" displayFolder="" count="2" memberValueDatatype="20" unbalanced="0"/>
    <cacheHierarchy uniqueName="[AMZN_data].[close]" caption="close" attribute="1" time="1" defaultMemberUniqueName="[AMZN_data].[close].[All]" allUniqueName="[AMZN_data].[close].[All]" dimensionUniqueName="[AMZN_data]" displayFolder="" count="2" memberValueDatatype="5" unbalanced="0"/>
    <cacheHierarchy uniqueName="[AMZN_data].[date]" caption="date" attribute="1" time="1" keyAttribute="1" defaultMemberUniqueName="[AMZN_data].[date].[All]" allUniqueName="[AMZN_data].[date].[All]" dimensionUniqueName="[AMZN_data]" displayFolder="" count="2" memberValueDatatype="7" unbalanced="0"/>
    <cacheHierarchy uniqueName="[AMZN_data].[high]" caption="high" attribute="1" time="1" defaultMemberUniqueName="[AMZN_data].[high].[All]" allUniqueName="[AMZN_data].[high].[All]" dimensionUniqueName="[AMZN_data]" displayFolder="" count="2" memberValueDatatype="5" unbalanced="0"/>
    <cacheHierarchy uniqueName="[AMZN_data].[low]" caption="low" attribute="1" time="1" defaultMemberUniqueName="[AMZN_data].[low].[All]" allUniqueName="[AMZN_data].[low].[All]" dimensionUniqueName="[AMZN_data]" displayFolder="" count="2" memberValueDatatype="5" unbalanced="0"/>
    <cacheHierarchy uniqueName="[AMZN_data].[Name]" caption="Name" attribute="1" time="1" defaultMemberUniqueName="[AMZN_data].[Name].[All]" allUniqueName="[AMZN_data].[Name].[All]" dimensionUniqueName="[AMZN_data]" displayFolder="" count="2" memberValueDatatype="130" unbalanced="0"/>
    <cacheHierarchy uniqueName="[AMZN_data].[open]" caption="open" attribute="1" time="1" defaultMemberUniqueName="[AMZN_data].[open].[All]" allUniqueName="[AMZN_data].[open].[All]" dimensionUniqueName="[AMZN_data]" displayFolder="" count="2" memberValueDatatype="5" unbalanced="0"/>
    <cacheHierarchy uniqueName="[AMZN_data].[Volatility]" caption="Volatility" attribute="1" time="1" defaultMemberUniqueName="[AMZN_data].[Volatility].[All]" allUniqueName="[AMZN_data].[Volatility].[All]" dimensionUniqueName="[AMZN_data]" displayFolder="" count="2" memberValueDatatype="5" unbalanced="0"/>
    <cacheHierarchy uniqueName="[AMZN_data].[Volatility %]" caption="Volatility %" attribute="1" time="1" defaultMemberUniqueName="[AMZN_data].[Volatility %].[All]" allUniqueName="[AMZN_data].[Volatility %].[All]" dimensionUniqueName="[AMZN_data]" displayFolder="" count="2" memberValueDatatype="5" unbalanced="0"/>
    <cacheHierarchy uniqueName="[AMZN_data].[volume]" caption="volume" attribute="1" time="1" defaultMemberUniqueName="[AMZN_data].[volume].[All]" allUniqueName="[AMZN_data].[volume].[All]" dimensionUniqueName="[AMZN_data]" displayFolder="" count="2" memberValueDatatype="20" unbalanced="0"/>
    <cacheHierarchy uniqueName="[AMZN_data  2].[close]" caption="close" attribute="1" defaultMemberUniqueName="[AMZN_data  2].[close].[All]" allUniqueName="[AMZN_data  2].[close].[All]" dimensionUniqueName="[AMZN_data  2]" displayFolder="" count="2" memberValueDatatype="5" unbalanced="0"/>
    <cacheHierarchy uniqueName="[AMZN_data  2].[date]" caption="date" attribute="1" time="1" defaultMemberUniqueName="[AMZN_data  2].[date].[All]" allUniqueName="[AMZN_data  2].[date].[All]" dimensionUniqueName="[AMZN_data  2]" displayFolder="" count="2" memberValueDatatype="7" unbalanced="0"/>
    <cacheHierarchy uniqueName="[AMZN_data  2].[date (Month)]" caption="date (Month)" attribute="1" defaultMemberUniqueName="[AMZN_data  2].[date (Month)].[All]" allUniqueName="[AMZN_data  2].[date (Month)].[All]" dimensionUniqueName="[AMZN_data  2]" displayFolder="" count="2" memberValueDatatype="130" unbalanced="0"/>
    <cacheHierarchy uniqueName="[AMZN_data  2].[date (Quarter)]" caption="date (Quarter)" attribute="1" defaultMemberUniqueName="[AMZN_data  2].[date (Quarter)].[All]" allUniqueName="[AMZN_data  2].[date (Quarter)].[All]" dimensionUniqueName="[AMZN_data  2]" displayFolder="" count="2" memberValueDatatype="130" unbalanced="0"/>
    <cacheHierarchy uniqueName="[AMZN_data  2].[date (Year)]" caption="date (Year)" attribute="1" defaultMemberUniqueName="[AMZN_data  2].[date (Year)].[All]" allUniqueName="[AMZN_data  2].[date (Year)].[All]" dimensionUniqueName="[AMZN_data  2]" displayFolder="" count="2" memberValueDatatype="130" unbalanced="0"/>
    <cacheHierarchy uniqueName="[AMZN_data  2].[Day]" caption="Day" attribute="1" defaultMemberUniqueName="[AMZN_data  2].[Day].[All]" allUniqueName="[AMZN_data  2].[Day].[All]" dimensionUniqueName="[AMZN_data  2]" displayFolder="" count="2" memberValueDatatype="20" unbalanced="0"/>
    <cacheHierarchy uniqueName="[AMZN_data  2].[high]" caption="high" attribute="1" defaultMemberUniqueName="[AMZN_data  2].[high].[All]" allUniqueName="[AMZN_data  2].[high].[All]" dimensionUniqueName="[AMZN_data  2]" displayFolder="" count="2" memberValueDatatype="5" unbalanced="0"/>
    <cacheHierarchy uniqueName="[AMZN_data  2].[low]" caption="low" attribute="1" defaultMemberUniqueName="[AMZN_data  2].[low].[All]" allUniqueName="[AMZN_data  2].[low].[All]" dimensionUniqueName="[AMZN_data  2]" displayFolder="" count="2" memberValueDatatype="5" unbalanced="0"/>
    <cacheHierarchy uniqueName="[AMZN_data  2].[Month]" caption="Month" attribute="1" defaultMemberUniqueName="[AMZN_data  2].[Month].[All]" allUniqueName="[AMZN_data  2].[Month].[All]" dimensionUniqueName="[AMZN_data  2]" displayFolder="" count="2" memberValueDatatype="20" unbalanced="0"/>
    <cacheHierarchy uniqueName="[AMZN_data  2].[Name]" caption="Name" attribute="1" defaultMemberUniqueName="[AMZN_data  2].[Name].[All]" allUniqueName="[AMZN_data  2].[Name].[All]" dimensionUniqueName="[AMZN_data  2]" displayFolder="" count="2" memberValueDatatype="130" unbalanced="0"/>
    <cacheHierarchy uniqueName="[AMZN_data  2].[open]" caption="open" attribute="1" defaultMemberUniqueName="[AMZN_data  2].[open].[All]" allUniqueName="[AMZN_data  2].[open].[All]" dimensionUniqueName="[AMZN_data  2]" displayFolder="" count="2" memberValueDatatype="5" unbalanced="0"/>
    <cacheHierarchy uniqueName="[AMZN_data  2].[Quarter]" caption="Quarter" attribute="1" defaultMemberUniqueName="[AMZN_data  2].[Quarter].[All]" allUniqueName="[AMZN_data  2].[Quarter].[All]" dimensionUniqueName="[AMZN_data  2]" displayFolder="" count="2" memberValueDatatype="20" unbalanced="0"/>
    <cacheHierarchy uniqueName="[AMZN_data  2].[volume]" caption="volume" attribute="1" defaultMemberUniqueName="[AMZN_data  2].[volume].[All]" allUniqueName="[AMZN_data  2].[volume].[All]" dimensionUniqueName="[AMZN_data  2]" displayFolder="" count="2" memberValueDatatype="20" unbalanced="0"/>
    <cacheHierarchy uniqueName="[AMZN_data  2].[Year]" caption="Year" attribute="1" defaultMemberUniqueName="[AMZN_data  2].[Year].[All]" allUniqueName="[AMZN_data  2].[Year].[All]" dimensionUniqueName="[AMZN_data  2]" displayFolder="" count="2" memberValueDatatype="20" unbalanced="0"/>
    <cacheHierarchy uniqueName="[GOOG_data].[close]" caption="close" attribute="1" defaultMemberUniqueName="[GOOG_data].[close].[All]" allUniqueName="[GOOG_data].[close].[All]" dimensionUniqueName="[GOOG_data]" displayFolder="" count="2" memberValueDatatype="5" unbalanced="0"/>
    <cacheHierarchy uniqueName="[GOOG_data].[date]" caption="date" attribute="1" time="1" defaultMemberUniqueName="[GOOG_data].[date].[All]" allUniqueName="[GOOG_data].[date].[All]" dimensionUniqueName="[GOOG_data]" displayFolder="" count="2" memberValueDatatype="7" unbalanced="0"/>
    <cacheHierarchy uniqueName="[GOOG_data].[date (Month)]" caption="date (Month)" attribute="1" defaultMemberUniqueName="[GOOG_data].[date (Month)].[All]" allUniqueName="[GOOG_data].[date (Month)].[All]" dimensionUniqueName="[GOOG_data]" displayFolder="" count="2" memberValueDatatype="130" unbalanced="0"/>
    <cacheHierarchy uniqueName="[GOOG_data].[date (Quarter)]" caption="date (Quarter)" attribute="1" defaultMemberUniqueName="[GOOG_data].[date (Quarter)].[All]" allUniqueName="[GOOG_data].[date (Quarter)].[All]" dimensionUniqueName="[GOOG_data]" displayFolder="" count="2" memberValueDatatype="130" unbalanced="0"/>
    <cacheHierarchy uniqueName="[GOOG_data].[date (Year)]" caption="date (Year)" attribute="1" defaultMemberUniqueName="[GOOG_data].[date (Year)].[All]" allUniqueName="[GOOG_data].[date (Year)].[All]" dimensionUniqueName="[GOOG_data]" displayFolder="" count="2" memberValueDatatype="130" unbalanced="0"/>
    <cacheHierarchy uniqueName="[GOOG_data].[high]" caption="high" attribute="1" defaultMemberUniqueName="[GOOG_data].[high].[All]" allUniqueName="[GOOG_data].[high].[All]" dimensionUniqueName="[GOOG_data]" displayFolder="" count="2" memberValueDatatype="5" unbalanced="0"/>
    <cacheHierarchy uniqueName="[GOOG_data].[low]" caption="low" attribute="1" defaultMemberUniqueName="[GOOG_data].[low].[All]" allUniqueName="[GOOG_data].[low].[All]" dimensionUniqueName="[GOOG_data]" displayFolder="" count="2" memberValueDatatype="5" unbalanced="0"/>
    <cacheHierarchy uniqueName="[GOOG_data].[Name]" caption="Name" attribute="1" defaultMemberUniqueName="[GOOG_data].[Name].[All]" allUniqueName="[GOOG_data].[Name].[All]" dimensionUniqueName="[GOOG_data]" displayFolder="" count="2" memberValueDatatype="130" unbalanced="0"/>
    <cacheHierarchy uniqueName="[GOOG_data].[open]" caption="open" attribute="1" defaultMemberUniqueName="[GOOG_data].[open].[All]" allUniqueName="[GOOG_data].[open].[All]" dimensionUniqueName="[GOOG_data]" displayFolder="" count="2" memberValueDatatype="5" unbalanced="0"/>
    <cacheHierarchy uniqueName="[GOOG_data].[Volatility]" caption="Volatility" attribute="1" defaultMemberUniqueName="[GOOG_data].[Volatility].[All]" allUniqueName="[GOOG_data].[Volatility].[All]" dimensionUniqueName="[GOOG_data]" displayFolder="" count="2" memberValueDatatype="5" unbalanced="0"/>
    <cacheHierarchy uniqueName="[GOOG_data].[Volatility %]" caption="Volatility %" attribute="1" defaultMemberUniqueName="[GOOG_data].[Volatility %].[All]" allUniqueName="[GOOG_data].[Volatility %].[All]" dimensionUniqueName="[GOOG_data]" displayFolder="" count="2" memberValueDatatype="5" unbalanced="0"/>
    <cacheHierarchy uniqueName="[GOOG_data].[volume]" caption="volume" attribute="1" defaultMemberUniqueName="[GOOG_data].[volume].[All]" allUniqueName="[GOOG_data].[volume].[All]" dimensionUniqueName="[GOOG_data]" displayFolder="" count="2" memberValueDatatype="20" unbalanced="0"/>
    <cacheHierarchy uniqueName="[MSFT_data].[close]" caption="close" attribute="1" defaultMemberUniqueName="[MSFT_data].[close].[All]" allUniqueName="[MSFT_data].[close].[All]" dimensionUniqueName="[MSFT_data]" displayFolder="" count="2" memberValueDatatype="5" unbalanced="0"/>
    <cacheHierarchy uniqueName="[MSFT_data].[date]" caption="date" attribute="1" time="1" defaultMemberUniqueName="[MSFT_data].[date].[All]" allUniqueName="[MSFT_data].[date].[All]" dimensionUniqueName="[MSFT_data]" displayFolder="" count="2" memberValueDatatype="7" unbalanced="0"/>
    <cacheHierarchy uniqueName="[MSFT_data].[date (Month)]" caption="date (Month)" attribute="1" defaultMemberUniqueName="[MSFT_data].[date (Month)].[All]" allUniqueName="[MSFT_data].[date (Month)].[All]" dimensionUniqueName="[MSFT_data]" displayFolder="" count="2" memberValueDatatype="130" unbalanced="0"/>
    <cacheHierarchy uniqueName="[MSFT_data].[date (Quarter)]" caption="date (Quarter)" attribute="1" defaultMemberUniqueName="[MSFT_data].[date (Quarter)].[All]" allUniqueName="[MSFT_data].[date (Quarter)].[All]" dimensionUniqueName="[MSFT_data]" displayFolder="" count="2" memberValueDatatype="130" unbalanced="0"/>
    <cacheHierarchy uniqueName="[MSFT_data].[date (Year)]" caption="date (Year)" attribute="1" defaultMemberUniqueName="[MSFT_data].[date (Year)].[All]" allUniqueName="[MSFT_data].[date (Year)].[All]" dimensionUniqueName="[MSFT_data]" displayFolder="" count="2" memberValueDatatype="130" unbalanced="0"/>
    <cacheHierarchy uniqueName="[MSFT_data].[high]" caption="high" attribute="1" defaultMemberUniqueName="[MSFT_data].[high].[All]" allUniqueName="[MSFT_data].[high].[All]" dimensionUniqueName="[MSFT_data]" displayFolder="" count="2" memberValueDatatype="5" unbalanced="0"/>
    <cacheHierarchy uniqueName="[MSFT_data].[low]" caption="low" attribute="1" defaultMemberUniqueName="[MSFT_data].[low].[All]" allUniqueName="[MSFT_data].[low].[All]" dimensionUniqueName="[MSFT_data]" displayFolder="" count="2" memberValueDatatype="5" unbalanced="0"/>
    <cacheHierarchy uniqueName="[MSFT_data].[Name]" caption="Name" attribute="1" defaultMemberUniqueName="[MSFT_data].[Name].[All]" allUniqueName="[MSFT_data].[Name].[All]" dimensionUniqueName="[MSFT_data]" displayFolder="" count="2" memberValueDatatype="130" unbalanced="0"/>
    <cacheHierarchy uniqueName="[MSFT_data].[open]" caption="open" attribute="1" defaultMemberUniqueName="[MSFT_data].[open].[All]" allUniqueName="[MSFT_data].[open].[All]" dimensionUniqueName="[MSFT_data]" displayFolder="" count="2" memberValueDatatype="5" unbalanced="0"/>
    <cacheHierarchy uniqueName="[MSFT_data].[Volatility]" caption="Volatility" attribute="1" defaultMemberUniqueName="[MSFT_data].[Volatility].[All]" allUniqueName="[MSFT_data].[Volatility].[All]" dimensionUniqueName="[MSFT_data]" displayFolder="" count="2" memberValueDatatype="5" unbalanced="0"/>
    <cacheHierarchy uniqueName="[MSFT_data].[Volatillity %]" caption="Volatillity %" attribute="1" defaultMemberUniqueName="[MSFT_data].[Volatillity %].[All]" allUniqueName="[MSFT_data].[Volatillity %].[All]" dimensionUniqueName="[MSFT_data]" displayFolder="" count="2" memberValueDatatype="5" unbalanced="0"/>
    <cacheHierarchy uniqueName="[MSFT_data].[volume]" caption="volume" attribute="1" defaultMemberUniqueName="[MSFT_data].[volume].[All]" allUniqueName="[MSFT_data].[volume].[All]" dimensionUniqueName="[MSFT_data]" displayFolder="" count="2" memberValueDatatype="20" unbalanced="0"/>
    <cacheHierarchy uniqueName="[Query1].[Column1]" caption="Column1" attribute="1" time="1" defaultMemberUniqueName="[Query1].[Column1].[All]" allUniqueName="[Query1].[Column1].[All]" dimensionUniqueName="[Query1]" displayFolder="" count="2" memberValueDatatype="7" unbalanced="0"/>
    <cacheHierarchy uniqueName="[Query1].[Year]" caption="Year" attribute="1" defaultMemberUniqueName="[Query1].[Year].[All]" allUniqueName="[Query1].[Year].[All]" dimensionUniqueName="[Query1]" displayFolder="" count="2" memberValueDatatype="20" unbalanced="0"/>
    <cacheHierarchy uniqueName="[AAPL_data].[date (Month Index)]" caption="date (Month Index)" attribute="1" defaultMemberUniqueName="[AAPL_data].[date (Month Index)].[All]" allUniqueName="[AAPL_data].[date (Month Index)].[All]" dimensionUniqueName="[AAPL_data]" displayFolder="" count="2" memberValueDatatype="20" unbalanced="0" hidden="1"/>
    <cacheHierarchy uniqueName="[AMZN_data  2].[date (Month Index)]" caption="date (Month Index)" attribute="1" defaultMemberUniqueName="[AMZN_data  2].[date (Month Index)].[All]" allUniqueName="[AMZN_data  2].[date (Month Index)].[All]" dimensionUniqueName="[AMZN_data  2]" displayFolder="" count="2" memberValueDatatype="20" unbalanced="0" hidden="1"/>
    <cacheHierarchy uniqueName="[GOOG_data].[date (Month Index)]" caption="date (Month Index)" attribute="1" defaultMemberUniqueName="[GOOG_data].[date (Month Index)].[All]" allUniqueName="[GOOG_data].[date (Month Index)].[All]" dimensionUniqueName="[GOOG_data]" displayFolder="" count="2" memberValueDatatype="20" unbalanced="0" hidden="1"/>
    <cacheHierarchy uniqueName="[MSFT_data].[date (Month Index)]" caption="date (Month Index)" attribute="1" defaultMemberUniqueName="[MSFT_data].[date (Month Index)].[All]" allUniqueName="[MSFT_data].[date (Month Index)].[All]" dimensionUniqueName="[MSFT_data]" displayFolder="" count="2"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8.689744791664" backgroundQuery="1" createdVersion="6" refreshedVersion="7" minRefreshableVersion="3" recordCount="0" supportSubquery="1" supportAdvancedDrill="1" xr:uid="{20D21605-4EE7-43EF-9582-0F3039B8CA27}">
  <cacheSource type="external" connectionId="7"/>
  <cacheFields count="2">
    <cacheField name="[Measures].[Average of open]" caption="Average of open" numFmtId="0" hierarchy="81" level="32767"/>
    <cacheField name="[AAPL_data].[date (Year)].[date (Year)]" caption="date (Year)" numFmtId="0" hierarchy="4"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2" memberValueDatatype="130" unbalanced="0">
      <fieldsUsage count="2">
        <fieldUsage x="-1"/>
        <fieldUsage x="1"/>
      </fieldsUsage>
    </cacheHierarchy>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8.68974548611" backgroundQuery="1" createdVersion="6" refreshedVersion="7" minRefreshableVersion="3" recordCount="0" supportSubquery="1" supportAdvancedDrill="1" xr:uid="{D39DEC84-DA48-49D8-AFCE-A3293C4EB553}">
  <cacheSource type="external" connectionId="7"/>
  <cacheFields count="3">
    <cacheField name="[Measures].[Sum of close]" caption="Sum of close" numFmtId="0" hierarchy="80" level="32767"/>
    <cacheField name="[AAPL_data].[date].[date]" caption="date" numFmtId="0" hierarchy="1" level="1">
      <sharedItems containsSemiMixedTypes="0" containsNonDate="0" containsDate="1" containsString="0" minDate="2013-02-08T00:00:00" maxDate="2018-02-08T00:00:00" count="1259">
        <d v="2013-02-08T00:00:00"/>
        <d v="2013-02-11T00:00:00"/>
        <d v="2013-02-12T00:00:00"/>
        <d v="2013-02-13T00:00:00"/>
        <d v="2013-02-14T00:00:00"/>
        <d v="2013-02-15T00:00:00"/>
        <d v="2013-02-19T00:00:00"/>
        <d v="2013-02-20T00:00:00"/>
        <d v="2013-02-21T00:00:00"/>
        <d v="2013-02-22T00:00:00"/>
        <d v="2013-02-25T00:00:00"/>
        <d v="2013-02-26T00:00:00"/>
        <d v="2013-02-27T00:00:00"/>
        <d v="2013-02-28T00:00:00"/>
        <d v="2013-03-01T00:00:00"/>
        <d v="2013-03-04T00:00:00"/>
        <d v="2013-03-05T00:00:00"/>
        <d v="2013-03-06T00:00:00"/>
        <d v="2013-03-07T00:00:00"/>
        <d v="2013-03-08T00:00:00"/>
        <d v="2013-03-11T00:00:00"/>
        <d v="2013-03-12T00:00:00"/>
        <d v="2013-03-13T00:00:00"/>
        <d v="2013-03-14T00:00:00"/>
        <d v="2013-03-15T00:00:00"/>
        <d v="2013-03-18T00:00:00"/>
        <d v="2013-03-19T00:00:00"/>
        <d v="2013-03-20T00:00:00"/>
        <d v="2013-03-21T00:00:00"/>
        <d v="2013-03-22T00:00:00"/>
        <d v="2013-03-25T00:00:00"/>
        <d v="2013-03-26T00:00:00"/>
        <d v="2013-03-27T00:00:00"/>
        <d v="2013-03-28T00:00:00"/>
        <d v="2013-04-01T00:00:00"/>
        <d v="2013-04-02T00:00:00"/>
        <d v="2013-04-03T00:00:00"/>
        <d v="2013-04-04T00:00:00"/>
        <d v="2013-04-05T00:00:00"/>
        <d v="2013-04-08T00:00:00"/>
        <d v="2013-04-09T00:00:00"/>
        <d v="2013-04-10T00:00:00"/>
        <d v="2013-04-11T00:00:00"/>
        <d v="2013-04-12T00:00:00"/>
        <d v="2013-04-15T00:00:00"/>
        <d v="2013-04-16T00:00:00"/>
        <d v="2013-04-17T00:00:00"/>
        <d v="2013-04-18T00:00:00"/>
        <d v="2013-04-19T00:00:00"/>
        <d v="2013-04-22T00:00:00"/>
        <d v="2013-04-23T00:00:00"/>
        <d v="2013-04-24T00:00:00"/>
        <d v="2013-04-25T00:00:00"/>
        <d v="2013-04-26T00:00:00"/>
        <d v="2013-04-29T00:00:00"/>
        <d v="2013-04-30T00:00:00"/>
        <d v="2013-05-01T00:00:00"/>
        <d v="2013-05-02T00:00:00"/>
        <d v="2013-05-03T00:00:00"/>
        <d v="2013-05-06T00:00:00"/>
        <d v="2013-05-07T00:00:00"/>
        <d v="2013-05-08T00:00:00"/>
        <d v="2013-05-09T00:00:00"/>
        <d v="2013-05-10T00:00:00"/>
        <d v="2013-05-13T00:00:00"/>
        <d v="2013-05-14T00:00:00"/>
        <d v="2013-05-15T00:00:00"/>
        <d v="2013-05-16T00:00:00"/>
        <d v="2013-05-17T00:00:00"/>
        <d v="2013-05-20T00:00:00"/>
        <d v="2013-05-21T00:00:00"/>
        <d v="2013-05-22T00:00:00"/>
        <d v="2013-05-23T00:00:00"/>
        <d v="2013-05-24T00:00:00"/>
        <d v="2013-05-28T00:00:00"/>
        <d v="2013-05-29T00:00:00"/>
        <d v="2013-05-30T00:00:00"/>
        <d v="2013-05-31T00:00:00"/>
        <d v="2013-06-03T00:00:00"/>
        <d v="2013-06-04T00:00:00"/>
        <d v="2013-06-05T00:00:00"/>
        <d v="2013-06-06T00:00:00"/>
        <d v="2013-06-07T00:00:00"/>
        <d v="2013-06-10T00:00:00"/>
        <d v="2013-06-11T00:00:00"/>
        <d v="2013-06-12T00:00:00"/>
        <d v="2013-06-13T00:00:00"/>
        <d v="2013-06-14T00:00:00"/>
        <d v="2013-06-17T00:00:00"/>
        <d v="2013-06-18T00:00:00"/>
        <d v="2013-06-19T00:00:00"/>
        <d v="2013-06-20T00:00:00"/>
        <d v="2013-06-21T00:00:00"/>
        <d v="2013-06-24T00:00:00"/>
        <d v="2013-06-25T00:00:00"/>
        <d v="2013-06-26T00:00:00"/>
        <d v="2013-06-27T00:00:00"/>
        <d v="2013-06-28T00:00:00"/>
        <d v="2013-07-01T00:00:00"/>
        <d v="2013-07-02T00:00:00"/>
        <d v="2013-07-03T00:00:00"/>
        <d v="2013-07-05T00:00:00"/>
        <d v="2013-07-08T00:00:00"/>
        <d v="2013-07-09T00:00:00"/>
        <d v="2013-07-10T00:00:00"/>
        <d v="2013-07-11T00:00:00"/>
        <d v="2013-07-12T00:00:00"/>
        <d v="2013-07-15T00:00:00"/>
        <d v="2013-07-16T00:00:00"/>
        <d v="2013-07-17T00:00:00"/>
        <d v="2013-07-18T00:00:00"/>
        <d v="2013-07-19T00:00:00"/>
        <d v="2013-07-22T00:00:00"/>
        <d v="2013-07-23T00:00:00"/>
        <d v="2013-07-24T00:00:00"/>
        <d v="2013-07-25T00:00:00"/>
        <d v="2013-07-26T00:00:00"/>
        <d v="2013-07-29T00:00:00"/>
        <d v="2013-07-30T00:00:00"/>
        <d v="2013-07-31T00:00:00"/>
        <d v="2013-08-01T00:00:00"/>
        <d v="2013-08-02T00:00:00"/>
        <d v="2013-08-05T00:00:00"/>
        <d v="2013-08-06T00:00:00"/>
        <d v="2013-08-07T00:00:00"/>
        <d v="2013-08-08T00:00:00"/>
        <d v="2013-08-09T00:00:00"/>
        <d v="2013-08-12T00:00:00"/>
        <d v="2013-08-13T00:00:00"/>
        <d v="2013-08-14T00:00:00"/>
        <d v="2013-08-15T00:00:00"/>
        <d v="2013-08-16T00:00:00"/>
        <d v="2013-08-19T00:00:00"/>
        <d v="2013-08-20T00:00:00"/>
        <d v="2013-08-21T00:00:00"/>
        <d v="2013-08-22T00:00:00"/>
        <d v="2013-08-23T00:00:00"/>
        <d v="2013-08-26T00:00:00"/>
        <d v="2013-08-27T00:00:00"/>
        <d v="2013-08-28T00:00:00"/>
        <d v="2013-08-29T00:00:00"/>
        <d v="2013-08-30T00:00:00"/>
        <d v="2013-09-03T00:00:00"/>
        <d v="2013-09-04T00:00:00"/>
        <d v="2013-09-05T00:00:00"/>
        <d v="2013-09-06T00:00:00"/>
        <d v="2013-09-09T00:00:00"/>
        <d v="2013-09-10T00:00:00"/>
        <d v="2013-09-11T00:00:00"/>
        <d v="2013-09-12T00:00:00"/>
        <d v="2013-09-13T00:00:00"/>
        <d v="2013-09-16T00:00:00"/>
        <d v="2013-09-17T00:00:00"/>
        <d v="2013-09-18T00:00:00"/>
        <d v="2013-09-19T00:00:00"/>
        <d v="2013-09-20T00:00:00"/>
        <d v="2013-09-23T00:00:00"/>
        <d v="2013-09-24T00:00:00"/>
        <d v="2013-09-25T00:00:00"/>
        <d v="2013-09-26T00:00:00"/>
        <d v="2013-09-27T00:00:00"/>
        <d v="2013-09-30T00:00:00"/>
        <d v="2013-10-01T00:00:00"/>
        <d v="2013-10-02T00:00:00"/>
        <d v="2013-10-03T00:00:00"/>
        <d v="2013-10-04T00:00:00"/>
        <d v="2013-10-07T00:00:00"/>
        <d v="2013-10-08T00:00:00"/>
        <d v="2013-10-09T00:00:00"/>
        <d v="2013-10-10T00:00:00"/>
        <d v="2013-10-11T00:00:00"/>
        <d v="2013-10-14T00:00:00"/>
        <d v="2013-10-15T00:00:00"/>
        <d v="2013-10-16T00:00:00"/>
        <d v="2013-10-17T00:00:00"/>
        <d v="2013-10-18T00:00:00"/>
        <d v="2013-10-21T00:00:00"/>
        <d v="2013-10-22T00:00:00"/>
        <d v="2013-10-23T00:00:00"/>
        <d v="2013-10-24T00:00:00"/>
        <d v="2013-10-25T00:00:00"/>
        <d v="2013-10-28T00:00:00"/>
        <d v="2013-10-29T00:00:00"/>
        <d v="2013-10-30T00:00:00"/>
        <d v="2013-10-31T00:00:00"/>
        <d v="2013-11-01T00:00:00"/>
        <d v="2013-11-04T00:00:00"/>
        <d v="2013-11-05T00:00:00"/>
        <d v="2013-11-06T00:00:00"/>
        <d v="2013-11-07T00:00:00"/>
        <d v="2013-11-08T00:00:00"/>
        <d v="2013-11-11T00:00:00"/>
        <d v="2013-11-12T00:00:00"/>
        <d v="2013-11-13T00:00:00"/>
        <d v="2013-11-14T00:00:00"/>
        <d v="2013-11-15T00:00:00"/>
        <d v="2013-11-18T00:00:00"/>
        <d v="2013-11-19T00:00:00"/>
        <d v="2013-11-20T00:00:00"/>
        <d v="2013-11-21T00:00:00"/>
        <d v="2013-11-22T00:00:00"/>
        <d v="2013-11-25T00:00:00"/>
        <d v="2013-11-26T00:00:00"/>
        <d v="2013-11-27T00:00:00"/>
        <d v="2013-11-29T00:00:00"/>
        <d v="2013-12-02T00:00:00"/>
        <d v="2013-12-03T00:00:00"/>
        <d v="2013-12-04T00:00:00"/>
        <d v="2013-12-05T00:00:00"/>
        <d v="2013-12-06T00:00:00"/>
        <d v="2013-12-09T00:00:00"/>
        <d v="2013-12-10T00:00:00"/>
        <d v="2013-12-11T00:00:00"/>
        <d v="2013-12-12T00:00:00"/>
        <d v="2013-12-13T00:00:00"/>
        <d v="2013-12-16T00:00:00"/>
        <d v="2013-12-17T00:00:00"/>
        <d v="2013-12-18T00:00:00"/>
        <d v="2013-12-19T00:00:00"/>
        <d v="2013-12-20T00:00:00"/>
        <d v="2013-12-23T00:00:00"/>
        <d v="2013-12-24T00:00:00"/>
        <d v="2013-12-26T00:00:00"/>
        <d v="2013-12-27T00:00:00"/>
        <d v="2013-12-30T00:00:00"/>
        <d v="2013-12-31T00:00:00"/>
        <d v="2014-01-02T00:00:00"/>
        <d v="2014-01-03T00:00:00"/>
        <d v="2014-01-06T00:00:00"/>
        <d v="2014-01-07T00:00:00"/>
        <d v="2014-01-08T00:00:00"/>
        <d v="2014-01-09T00:00:00"/>
        <d v="2014-01-10T00:00:00"/>
        <d v="2014-01-13T00:00:00"/>
        <d v="2014-01-14T00:00:00"/>
        <d v="2014-01-15T00:00:00"/>
        <d v="2014-01-16T00:00:00"/>
        <d v="2014-01-17T00:00:00"/>
        <d v="2014-01-21T00:00:00"/>
        <d v="2014-01-22T00:00:00"/>
        <d v="2014-01-23T00:00:00"/>
        <d v="2014-01-24T00:00:00"/>
        <d v="2014-01-27T00:00:00"/>
        <d v="2014-01-28T00:00:00"/>
        <d v="2014-01-29T00:00:00"/>
        <d v="2014-01-30T00:00:00"/>
        <d v="2014-01-31T00:00:00"/>
        <d v="2014-02-03T00:00:00"/>
        <d v="2014-02-04T00:00:00"/>
        <d v="2014-02-05T00:00:00"/>
        <d v="2014-02-06T00:00:00"/>
        <d v="2014-02-07T00:00:00"/>
        <d v="2014-02-10T00:00:00"/>
        <d v="2014-02-11T00:00:00"/>
        <d v="2014-02-12T00:00:00"/>
        <d v="2014-02-13T00:00:00"/>
        <d v="2014-02-14T00:00:00"/>
        <d v="2014-02-18T00:00:00"/>
        <d v="2014-02-19T00:00:00"/>
        <d v="2014-02-20T00:00:00"/>
        <d v="2014-02-21T00:00:00"/>
        <d v="2014-02-24T00:00:00"/>
        <d v="2014-02-25T00:00:00"/>
        <d v="2014-02-26T00:00:00"/>
        <d v="2014-02-27T00:00:00"/>
        <d v="2014-02-28T00:00:00"/>
        <d v="2014-03-03T00:00:00"/>
        <d v="2014-03-04T00:00:00"/>
        <d v="2014-03-05T00:00:00"/>
        <d v="2014-03-06T00:00:00"/>
        <d v="2014-03-07T00:00:00"/>
        <d v="2014-03-10T00:00:00"/>
        <d v="2014-03-11T00:00:00"/>
        <d v="2014-03-12T00:00:00"/>
        <d v="2014-03-13T00:00:00"/>
        <d v="2014-03-14T00:00:00"/>
        <d v="2014-03-17T00:00:00"/>
        <d v="2014-03-18T00:00:00"/>
        <d v="2014-03-19T00:00:00"/>
        <d v="2014-03-20T00:00:00"/>
        <d v="2014-03-21T00:00:00"/>
        <d v="2014-03-24T00:00:00"/>
        <d v="2014-03-25T00:00:00"/>
        <d v="2014-03-26T00:00:00"/>
        <d v="2014-03-27T00:00:00"/>
        <d v="2014-03-28T00:00:00"/>
        <d v="2014-03-31T00:00:00"/>
        <d v="2014-04-01T00:00:00"/>
        <d v="2014-04-02T00:00:00"/>
        <d v="2014-04-03T00:00:00"/>
        <d v="2014-04-04T00:00:00"/>
        <d v="2014-04-07T00:00:00"/>
        <d v="2014-04-08T00:00:00"/>
        <d v="2014-04-09T00:00:00"/>
        <d v="2014-04-10T00:00:00"/>
        <d v="2014-04-11T00:00:00"/>
        <d v="2014-04-14T00:00:00"/>
        <d v="2014-04-15T00:00:00"/>
        <d v="2014-04-16T00:00:00"/>
        <d v="2014-04-17T00:00:00"/>
        <d v="2014-04-21T00:00:00"/>
        <d v="2014-04-22T00:00:00"/>
        <d v="2014-04-23T00:00:00"/>
        <d v="2014-04-24T00:00:00"/>
        <d v="2014-04-25T00:00:00"/>
        <d v="2014-04-28T00:00:00"/>
        <d v="2014-04-29T00:00:00"/>
        <d v="2014-04-30T00:00:00"/>
        <d v="2014-05-01T00:00:00"/>
        <d v="2014-05-02T00:00:00"/>
        <d v="2014-05-05T00:00:00"/>
        <d v="2014-05-06T00:00:00"/>
        <d v="2014-05-07T00:00:00"/>
        <d v="2014-05-08T00:00:00"/>
        <d v="2014-05-09T00:00:00"/>
        <d v="2014-05-12T00:00:00"/>
        <d v="2014-05-13T00:00:00"/>
        <d v="2014-05-14T00:00:00"/>
        <d v="2014-05-15T00:00:00"/>
        <d v="2014-05-16T00:00:00"/>
        <d v="2014-05-19T00:00:00"/>
        <d v="2014-05-20T00:00:00"/>
        <d v="2014-05-21T00:00:00"/>
        <d v="2014-05-22T00:00:00"/>
        <d v="2014-05-23T00:00:00"/>
        <d v="2014-05-27T00:00:00"/>
        <d v="2014-05-28T00:00:00"/>
        <d v="2014-05-29T00:00:00"/>
        <d v="2014-05-30T00:00:00"/>
        <d v="2014-06-02T00:00:00"/>
        <d v="2014-06-03T00:00:00"/>
        <d v="2014-06-04T00:00:00"/>
        <d v="2014-06-05T00:00:00"/>
        <d v="2014-06-06T00:00:00"/>
        <d v="2014-06-09T00:00:00"/>
        <d v="2014-06-10T00:00:00"/>
        <d v="2014-06-11T00:00:00"/>
        <d v="2014-06-12T00:00:00"/>
        <d v="2014-06-13T00:00:00"/>
        <d v="2014-06-16T00:00:00"/>
        <d v="2014-06-17T00:00:00"/>
        <d v="2014-06-18T00:00:00"/>
        <d v="2014-06-19T00:00:00"/>
        <d v="2014-06-20T00:00:00"/>
        <d v="2014-06-23T00:00:00"/>
        <d v="2014-06-24T00:00:00"/>
        <d v="2014-06-25T00:00:00"/>
        <d v="2014-06-26T00:00:00"/>
        <d v="2014-06-27T00:00:00"/>
        <d v="2014-06-30T00:00:00"/>
        <d v="2014-07-01T00:00:00"/>
        <d v="2014-07-02T00:00:00"/>
        <d v="2014-07-03T00:00:00"/>
        <d v="2014-07-07T00:00:00"/>
        <d v="2014-07-08T00:00:00"/>
        <d v="2014-07-09T00:00:00"/>
        <d v="2014-07-10T00:00:00"/>
        <d v="2014-07-11T00:00:00"/>
        <d v="2014-07-14T00:00:00"/>
        <d v="2014-07-15T00:00:00"/>
        <d v="2014-07-16T00:00:00"/>
        <d v="2014-07-17T00:00:00"/>
        <d v="2014-07-18T00:00:00"/>
        <d v="2014-07-21T00:00:00"/>
        <d v="2014-07-22T00:00:00"/>
        <d v="2014-07-23T00:00:00"/>
        <d v="2014-07-24T00:00:00"/>
        <d v="2014-07-25T00:00:00"/>
        <d v="2014-07-28T00:00:00"/>
        <d v="2014-07-29T00:00:00"/>
        <d v="2014-07-30T00:00:00"/>
        <d v="2014-07-31T00:00:00"/>
        <d v="2014-08-01T00:00:00"/>
        <d v="2014-08-04T00:00:00"/>
        <d v="2014-08-05T00:00:00"/>
        <d v="2014-08-06T00:00:00"/>
        <d v="2014-08-07T00:00:00"/>
        <d v="2014-08-08T00:00:00"/>
        <d v="2014-08-11T00:00:00"/>
        <d v="2014-08-12T00:00:00"/>
        <d v="2014-08-13T00:00:00"/>
        <d v="2014-08-14T00:00:00"/>
        <d v="2014-08-15T00:00:00"/>
        <d v="2014-08-18T00:00:00"/>
        <d v="2014-08-19T00:00:00"/>
        <d v="2014-08-20T00:00:00"/>
        <d v="2014-08-21T00:00:00"/>
        <d v="2014-08-22T00:00:00"/>
        <d v="2014-08-25T00:00:00"/>
        <d v="2014-08-26T00:00:00"/>
        <d v="2014-08-27T00:00:00"/>
        <d v="2014-08-28T00:00:00"/>
        <d v="2014-08-29T00:00:00"/>
        <d v="2014-09-02T00:00:00"/>
        <d v="2014-09-03T00:00:00"/>
        <d v="2014-09-04T00:00:00"/>
        <d v="2014-09-05T00:00:00"/>
        <d v="2014-09-08T00:00:00"/>
        <d v="2014-09-09T00:00:00"/>
        <d v="2014-09-10T00:00:00"/>
        <d v="2014-09-11T00:00:00"/>
        <d v="2014-09-12T00:00:00"/>
        <d v="2014-09-15T00:00:00"/>
        <d v="2014-09-16T00:00:00"/>
        <d v="2014-09-17T00:00:00"/>
        <d v="2014-09-18T00:00:00"/>
        <d v="2014-09-19T00:00:00"/>
        <d v="2014-09-22T00:00:00"/>
        <d v="2014-09-23T00:00:00"/>
        <d v="2014-09-24T00:00:00"/>
        <d v="2014-09-25T00:00:00"/>
        <d v="2014-09-26T00:00:00"/>
        <d v="2014-09-29T00:00:00"/>
        <d v="2014-09-30T00:00:00"/>
        <d v="2014-10-01T00:00:00"/>
        <d v="2014-10-02T00:00:00"/>
        <d v="2014-10-03T00:00:00"/>
        <d v="2014-10-06T00:00:00"/>
        <d v="2014-10-07T00:00:00"/>
        <d v="2014-10-08T00:00:00"/>
        <d v="2014-10-09T00:00:00"/>
        <d v="2014-10-10T00:00:00"/>
        <d v="2014-10-13T00:00:00"/>
        <d v="2014-10-14T00:00:00"/>
        <d v="2014-10-15T00:00:00"/>
        <d v="2014-10-16T00:00:00"/>
        <d v="2014-10-17T00:00:00"/>
        <d v="2014-10-20T00:00:00"/>
        <d v="2014-10-21T00:00:00"/>
        <d v="2014-10-22T00:00:00"/>
        <d v="2014-10-23T00:00:00"/>
        <d v="2014-10-24T00:00:00"/>
        <d v="2014-10-27T00:00:00"/>
        <d v="2014-10-28T00:00:00"/>
        <d v="2014-10-29T00:00:00"/>
        <d v="2014-10-30T00:00:00"/>
        <d v="2014-10-31T00:00:00"/>
        <d v="2014-11-03T00:00:00"/>
        <d v="2014-11-04T00:00:00"/>
        <d v="2014-11-05T00:00:00"/>
        <d v="2014-11-06T00:00:00"/>
        <d v="2014-11-07T00:00:00"/>
        <d v="2014-11-10T00:00:00"/>
        <d v="2014-11-11T00:00:00"/>
        <d v="2014-11-12T00:00:00"/>
        <d v="2014-11-13T00:00:00"/>
        <d v="2014-11-14T00:00:00"/>
        <d v="2014-11-17T00:00:00"/>
        <d v="2014-11-18T00:00:00"/>
        <d v="2014-11-19T00:00:00"/>
        <d v="2014-11-20T00:00:00"/>
        <d v="2014-11-21T00:00:00"/>
        <d v="2014-11-24T00:00:00"/>
        <d v="2014-11-25T00:00:00"/>
        <d v="2014-11-26T00:00:00"/>
        <d v="2014-11-28T00:00:00"/>
        <d v="2014-12-01T00:00:00"/>
        <d v="2014-12-02T00:00:00"/>
        <d v="2014-12-03T00:00:00"/>
        <d v="2014-12-04T00:00:00"/>
        <d v="2014-12-05T00:00:00"/>
        <d v="2014-12-08T00:00:00"/>
        <d v="2014-12-09T00:00:00"/>
        <d v="2014-12-10T00:00:00"/>
        <d v="2014-12-11T00:00:00"/>
        <d v="2014-12-12T00:00:00"/>
        <d v="2014-12-15T00:00:00"/>
        <d v="2014-12-16T00:00:00"/>
        <d v="2014-12-17T00:00:00"/>
        <d v="2014-12-18T00:00:00"/>
        <d v="2014-12-19T00:00:00"/>
        <d v="2014-12-22T00:00:00"/>
        <d v="2014-12-23T00:00:00"/>
        <d v="2014-12-24T00:00:00"/>
        <d v="2014-12-26T00:00:00"/>
        <d v="2014-12-29T00:00:00"/>
        <d v="2014-12-30T00:00:00"/>
        <d v="2014-12-31T00:00:00"/>
        <d v="2015-01-02T00:00:00"/>
        <d v="2015-01-05T00:00:00"/>
        <d v="2015-01-06T00:00:00"/>
        <d v="2015-01-07T00:00:00"/>
        <d v="2015-01-08T00:00:00"/>
        <d v="2015-01-09T00:00:00"/>
        <d v="2015-01-12T00:00:00"/>
        <d v="2015-01-13T00:00:00"/>
        <d v="2015-01-14T00:00:00"/>
        <d v="2015-01-15T00:00:00"/>
        <d v="2015-01-16T00:00:00"/>
        <d v="2015-01-20T00:00:00"/>
        <d v="2015-01-21T00:00:00"/>
        <d v="2015-01-22T00:00:00"/>
        <d v="2015-01-23T00:00:00"/>
        <d v="2015-01-26T00:00:00"/>
        <d v="2015-01-27T00:00:00"/>
        <d v="2015-01-28T00:00:00"/>
        <d v="2015-01-29T00:00:00"/>
        <d v="2015-01-30T00:00:00"/>
        <d v="2015-02-02T00:00:00"/>
        <d v="2015-02-03T00:00:00"/>
        <d v="2015-02-04T00:00:00"/>
        <d v="2015-02-05T00:00:00"/>
        <d v="2015-02-06T00:00:00"/>
        <d v="2015-02-09T00:00:00"/>
        <d v="2015-02-10T00:00:00"/>
        <d v="2015-02-11T00:00:00"/>
        <d v="2015-02-12T00:00:00"/>
        <d v="2015-02-13T00:00:00"/>
        <d v="2015-02-17T00:00:00"/>
        <d v="2015-02-18T00:00:00"/>
        <d v="2015-02-19T00:00:00"/>
        <d v="2015-02-20T00:00:00"/>
        <d v="2015-02-23T00:00:00"/>
        <d v="2015-02-24T00:00:00"/>
        <d v="2015-02-25T00:00:00"/>
        <d v="2015-02-26T00:00:00"/>
        <d v="2015-02-27T00:00:00"/>
        <d v="2015-03-02T00:00:00"/>
        <d v="2015-03-03T00:00:00"/>
        <d v="2015-03-04T00:00:00"/>
        <d v="2015-03-05T00:00:00"/>
        <d v="2015-03-06T00:00:00"/>
        <d v="2015-03-09T00:00:00"/>
        <d v="2015-03-10T00:00:00"/>
        <d v="2015-03-11T00:00:00"/>
        <d v="2015-03-12T00:00:00"/>
        <d v="2015-03-13T00:00:00"/>
        <d v="2015-03-16T00:00:00"/>
        <d v="2015-03-17T00:00:00"/>
        <d v="2015-03-18T00:00:00"/>
        <d v="2015-03-19T00:00:00"/>
        <d v="2015-03-20T00:00:00"/>
        <d v="2015-03-23T00:00:00"/>
        <d v="2015-03-24T00:00:00"/>
        <d v="2015-03-25T00:00:00"/>
        <d v="2015-03-26T00:00:00"/>
        <d v="2015-03-27T00:00:00"/>
        <d v="2015-03-30T00:00:00"/>
        <d v="2015-03-31T00:00:00"/>
        <d v="2015-04-01T00:00:00"/>
        <d v="2015-04-02T00:00:00"/>
        <d v="2015-04-06T00:00:00"/>
        <d v="2015-04-07T00:00:00"/>
        <d v="2015-04-08T00:00:00"/>
        <d v="2015-04-09T00:00:00"/>
        <d v="2015-04-10T00:00:00"/>
        <d v="2015-04-13T00:00:00"/>
        <d v="2015-04-14T00:00:00"/>
        <d v="2015-04-15T00:00:00"/>
        <d v="2015-04-16T00:00:00"/>
        <d v="2015-04-17T00:00:00"/>
        <d v="2015-04-20T00:00:00"/>
        <d v="2015-04-21T00:00:00"/>
        <d v="2015-04-22T00:00:00"/>
        <d v="2015-04-23T00:00:00"/>
        <d v="2015-04-24T00:00:00"/>
        <d v="2015-04-27T00:00:00"/>
        <d v="2015-04-28T00:00:00"/>
        <d v="2015-04-29T00:00:00"/>
        <d v="2015-04-30T00:00:00"/>
        <d v="2015-05-01T00:00:00"/>
        <d v="2015-05-04T00:00:00"/>
        <d v="2015-05-05T00:00:00"/>
        <d v="2015-05-06T00:00:00"/>
        <d v="2015-05-07T00:00:00"/>
        <d v="2015-05-08T00:00:00"/>
        <d v="2015-05-11T00:00:00"/>
        <d v="2015-05-12T00:00:00"/>
        <d v="2015-05-13T00:00:00"/>
        <d v="2015-05-14T00:00:00"/>
        <d v="2015-05-15T00:00:00"/>
        <d v="2015-05-18T00:00:00"/>
        <d v="2015-05-19T00:00:00"/>
        <d v="2015-05-20T00:00:00"/>
        <d v="2015-05-21T00:00:00"/>
        <d v="2015-05-22T00:00:00"/>
        <d v="2015-05-26T00:00:00"/>
        <d v="2015-05-27T00:00:00"/>
        <d v="2015-05-28T00:00:00"/>
        <d v="2015-05-29T00:00:00"/>
        <d v="2015-06-01T00:00:00"/>
        <d v="2015-06-02T00:00:00"/>
        <d v="2015-06-03T00:00:00"/>
        <d v="2015-06-04T00:00:00"/>
        <d v="2015-06-05T00:00:00"/>
        <d v="2015-06-08T00:00:00"/>
        <d v="2015-06-09T00:00:00"/>
        <d v="2015-06-10T00:00:00"/>
        <d v="2015-06-11T00:00:00"/>
        <d v="2015-06-12T00:00:00"/>
        <d v="2015-06-15T00:00:00"/>
        <d v="2015-06-16T00:00:00"/>
        <d v="2015-06-17T00:00:00"/>
        <d v="2015-06-18T00:00:00"/>
        <d v="2015-06-19T00:00:00"/>
        <d v="2015-06-22T00:00:00"/>
        <d v="2015-06-23T00:00:00"/>
        <d v="2015-06-24T00:00:00"/>
        <d v="2015-06-25T00:00:00"/>
        <d v="2015-06-26T00:00:00"/>
        <d v="2015-06-29T00:00:00"/>
        <d v="2015-06-30T00:00:00"/>
        <d v="2015-07-01T00:00:00"/>
        <d v="2015-07-02T00:00:00"/>
        <d v="2015-07-06T00:00:00"/>
        <d v="2015-07-07T00:00:00"/>
        <d v="2015-07-08T00:00:00"/>
        <d v="2015-07-09T00:00:00"/>
        <d v="2015-07-10T00:00:00"/>
        <d v="2015-07-13T00:00:00"/>
        <d v="2015-07-14T00:00:00"/>
        <d v="2015-07-15T00:00:00"/>
        <d v="2015-07-16T00:00:00"/>
        <d v="2015-07-17T00:00:00"/>
        <d v="2015-07-20T00:00:00"/>
        <d v="2015-07-21T00:00:00"/>
        <d v="2015-07-22T00:00:00"/>
        <d v="2015-07-23T00:00:00"/>
        <d v="2015-07-24T00:00:00"/>
        <d v="2015-07-27T00:00:00"/>
        <d v="2015-07-28T00:00:00"/>
        <d v="2015-07-29T00:00:00"/>
        <d v="2015-07-30T00:00:00"/>
        <d v="2015-07-31T00:00:00"/>
        <d v="2015-08-03T00:00:00"/>
        <d v="2015-08-04T00:00:00"/>
        <d v="2015-08-05T00:00:00"/>
        <d v="2015-08-06T00:00:00"/>
        <d v="2015-08-07T00:00:00"/>
        <d v="2015-08-10T00:00:00"/>
        <d v="2015-08-11T00:00:00"/>
        <d v="2015-08-12T00:00:00"/>
        <d v="2015-08-13T00:00:00"/>
        <d v="2015-08-14T00:00:00"/>
        <d v="2015-08-17T00:00:00"/>
        <d v="2015-08-18T00:00:00"/>
        <d v="2015-08-19T00:00:00"/>
        <d v="2015-08-20T00:00:00"/>
        <d v="2015-08-21T00:00:00"/>
        <d v="2015-08-24T00:00:00"/>
        <d v="2015-08-25T00:00:00"/>
        <d v="2015-08-26T00:00:00"/>
        <d v="2015-08-27T00:00:00"/>
        <d v="2015-08-28T00:00:00"/>
        <d v="2015-08-31T00:00:00"/>
        <d v="2015-09-01T00:00:00"/>
        <d v="2015-09-02T00:00:00"/>
        <d v="2015-09-03T00:00:00"/>
        <d v="2015-09-04T00:00:00"/>
        <d v="2015-09-08T00:00:00"/>
        <d v="2015-09-09T00:00:00"/>
        <d v="2015-09-10T00:00:00"/>
        <d v="2015-09-11T00:00:00"/>
        <d v="2015-09-14T00:00:00"/>
        <d v="2015-09-15T00:00:00"/>
        <d v="2015-09-16T00:00:00"/>
        <d v="2015-09-17T00:00:00"/>
        <d v="2015-09-18T00:00:00"/>
        <d v="2015-09-21T00:00:00"/>
        <d v="2015-09-22T00:00:00"/>
        <d v="2015-09-23T00:00:00"/>
        <d v="2015-09-24T00:00:00"/>
        <d v="2015-09-25T00:00:00"/>
        <d v="2015-09-28T00:00:00"/>
        <d v="2015-09-29T00:00:00"/>
        <d v="2015-09-30T00:00:00"/>
        <d v="2015-10-01T00:00:00"/>
        <d v="2015-10-02T00:00:00"/>
        <d v="2015-10-05T00:00:00"/>
        <d v="2015-10-06T00:00:00"/>
        <d v="2015-10-07T00:00:00"/>
        <d v="2015-10-08T00:00:00"/>
        <d v="2015-10-09T00:00:00"/>
        <d v="2015-10-12T00:00:00"/>
        <d v="2015-10-13T00:00:00"/>
        <d v="2015-10-14T00:00:00"/>
        <d v="2015-10-15T00:00:00"/>
        <d v="2015-10-16T00:00:00"/>
        <d v="2015-10-19T00:00:00"/>
        <d v="2015-10-20T00:00:00"/>
        <d v="2015-10-21T00:00:00"/>
        <d v="2015-10-22T00:00:00"/>
        <d v="2015-10-23T00:00:00"/>
        <d v="2015-10-26T00:00:00"/>
        <d v="2015-10-27T00:00:00"/>
        <d v="2015-10-28T00:00:00"/>
        <d v="2015-10-29T00:00:00"/>
        <d v="2015-10-30T00:00:00"/>
        <d v="2015-11-02T00:00:00"/>
        <d v="2015-11-03T00:00:00"/>
        <d v="2015-11-04T00:00:00"/>
        <d v="2015-11-05T00:00:00"/>
        <d v="2015-11-06T00:00:00"/>
        <d v="2015-11-09T00:00:00"/>
        <d v="2015-11-10T00:00:00"/>
        <d v="2015-11-11T00:00:00"/>
        <d v="2015-11-12T00:00:00"/>
        <d v="2015-11-13T00:00:00"/>
        <d v="2015-11-16T00:00:00"/>
        <d v="2015-11-17T00:00:00"/>
        <d v="2015-11-18T00:00:00"/>
        <d v="2015-11-19T00:00:00"/>
        <d v="2015-11-20T00:00:00"/>
        <d v="2015-11-23T00:00:00"/>
        <d v="2015-11-24T00:00:00"/>
        <d v="2015-11-25T00:00:00"/>
        <d v="2015-11-27T00:00:00"/>
        <d v="2015-11-30T00:00:00"/>
        <d v="2015-12-01T00:00:00"/>
        <d v="2015-12-02T00:00:00"/>
        <d v="2015-12-03T00:00:00"/>
        <d v="2015-12-04T00:00:00"/>
        <d v="2015-12-07T00:00:00"/>
        <d v="2015-12-08T00:00:00"/>
        <d v="2015-12-09T00:00:00"/>
        <d v="2015-12-10T00:00:00"/>
        <d v="2015-12-11T00:00:00"/>
        <d v="2015-12-14T00:00:00"/>
        <d v="2015-12-15T00:00:00"/>
        <d v="2015-12-16T00:00:00"/>
        <d v="2015-12-17T00:00:00"/>
        <d v="2015-12-18T00:00:00"/>
        <d v="2015-12-21T00:00:00"/>
        <d v="2015-12-22T00:00:00"/>
        <d v="2015-12-23T00:00:00"/>
        <d v="2015-12-24T00:00:00"/>
        <d v="2015-12-28T00:00:00"/>
        <d v="2015-12-29T00:00:00"/>
        <d v="2015-12-30T00:00:00"/>
        <d v="2015-12-31T00:00:00"/>
        <d v="2016-01-04T00:00:00"/>
        <d v="2016-01-05T00:00:00"/>
        <d v="2016-01-06T00:00:00"/>
        <d v="2016-01-07T00:00:00"/>
        <d v="2016-01-08T00:00:00"/>
        <d v="2016-01-11T00:00:00"/>
        <d v="2016-01-12T00:00:00"/>
        <d v="2016-01-13T00:00:00"/>
        <d v="2016-01-14T00:00:00"/>
        <d v="2016-01-15T00:00:00"/>
        <d v="2016-01-19T00:00:00"/>
        <d v="2016-01-20T00:00:00"/>
        <d v="2016-01-21T00:00:00"/>
        <d v="2016-01-22T00:00:00"/>
        <d v="2016-01-25T00:00:00"/>
        <d v="2016-01-26T00:00:00"/>
        <d v="2016-01-27T00:00:00"/>
        <d v="2016-01-28T00:00:00"/>
        <d v="2016-01-29T00:00:00"/>
        <d v="2016-02-01T00:00:00"/>
        <d v="2016-02-02T00:00:00"/>
        <d v="2016-02-03T00:00:00"/>
        <d v="2016-02-04T00:00:00"/>
        <d v="2016-02-05T00:00:00"/>
        <d v="2016-02-08T00:00:00"/>
        <d v="2016-02-09T00:00:00"/>
        <d v="2016-02-10T00:00:00"/>
        <d v="2016-02-11T00:00:00"/>
        <d v="2016-02-12T00:00:00"/>
        <d v="2016-02-16T00:00:00"/>
        <d v="2016-02-17T00:00:00"/>
        <d v="2016-02-18T00:00:00"/>
        <d v="2016-02-19T00:00:00"/>
        <d v="2016-02-22T00:00:00"/>
        <d v="2016-02-23T00:00:00"/>
        <d v="2016-02-24T00:00:00"/>
        <d v="2016-02-25T00:00:00"/>
        <d v="2016-02-26T00:00:00"/>
        <d v="2016-02-29T00:00:00"/>
        <d v="2016-03-01T00:00:00"/>
        <d v="2016-03-02T00:00:00"/>
        <d v="2016-03-03T00:00:00"/>
        <d v="2016-03-04T00:00:00"/>
        <d v="2016-03-07T00:00:00"/>
        <d v="2016-03-08T00:00:00"/>
        <d v="2016-03-09T00:00:00"/>
        <d v="2016-03-10T00:00:00"/>
        <d v="2016-03-11T00:00:00"/>
        <d v="2016-03-14T00:00:00"/>
        <d v="2016-03-15T00:00:00"/>
        <d v="2016-03-16T00:00:00"/>
        <d v="2016-03-17T00:00:00"/>
        <d v="2016-03-18T00:00:00"/>
        <d v="2016-03-21T00:00:00"/>
        <d v="2016-03-22T00:00:00"/>
        <d v="2016-03-23T00:00:00"/>
        <d v="2016-03-24T00:00:00"/>
        <d v="2016-03-28T00:00:00"/>
        <d v="2016-03-29T00:00:00"/>
        <d v="2016-03-30T00:00:00"/>
        <d v="2016-03-31T00:00:00"/>
        <d v="2016-04-01T00:00:00"/>
        <d v="2016-04-04T00:00:00"/>
        <d v="2016-04-05T00:00:00"/>
        <d v="2016-04-06T00:00:00"/>
        <d v="2016-04-07T00:00:00"/>
        <d v="2016-04-08T00:00:00"/>
        <d v="2016-04-11T00:00:00"/>
        <d v="2016-04-12T00:00:00"/>
        <d v="2016-04-13T00:00:00"/>
        <d v="2016-04-14T00:00:00"/>
        <d v="2016-04-15T00:00:00"/>
        <d v="2016-04-18T00:00:00"/>
        <d v="2016-04-19T00:00:00"/>
        <d v="2016-04-20T00:00:00"/>
        <d v="2016-04-21T00:00:00"/>
        <d v="2016-04-22T00:00:00"/>
        <d v="2016-04-25T00:00:00"/>
        <d v="2016-04-26T00:00:00"/>
        <d v="2016-04-27T00:00:00"/>
        <d v="2016-04-28T00:00:00"/>
        <d v="2016-04-29T00:00:00"/>
        <d v="2016-05-02T00:00:00"/>
        <d v="2016-05-03T00:00:00"/>
        <d v="2016-05-04T00:00:00"/>
        <d v="2016-05-05T00:00:00"/>
        <d v="2016-05-06T00:00:00"/>
        <d v="2016-05-09T00:00:00"/>
        <d v="2016-05-10T00:00:00"/>
        <d v="2016-05-11T00:00:00"/>
        <d v="2016-05-12T00:00:00"/>
        <d v="2016-05-13T00:00:00"/>
        <d v="2016-05-16T00:00:00"/>
        <d v="2016-05-17T00:00:00"/>
        <d v="2016-05-18T00:00:00"/>
        <d v="2016-05-19T00:00:00"/>
        <d v="2016-05-20T00:00:00"/>
        <d v="2016-05-23T00:00:00"/>
        <d v="2016-05-24T00:00:00"/>
        <d v="2016-05-25T00:00:00"/>
        <d v="2016-05-26T00:00:00"/>
        <d v="2016-05-27T00:00:00"/>
        <d v="2016-05-31T00:00:00"/>
        <d v="2016-06-01T00:00:00"/>
        <d v="2016-06-02T00:00:00"/>
        <d v="2016-06-03T00:00:00"/>
        <d v="2016-06-06T00:00:00"/>
        <d v="2016-06-07T00:00:00"/>
        <d v="2016-06-08T00:00:00"/>
        <d v="2016-06-09T00:00:00"/>
        <d v="2016-06-10T00:00:00"/>
        <d v="2016-06-13T00:00:00"/>
        <d v="2016-06-14T00:00:00"/>
        <d v="2016-06-15T00:00:00"/>
        <d v="2016-06-16T00:00:00"/>
        <d v="2016-06-17T00:00:00"/>
        <d v="2016-06-20T00:00:00"/>
        <d v="2016-06-21T00:00:00"/>
        <d v="2016-06-22T00:00:00"/>
        <d v="2016-06-23T00:00:00"/>
        <d v="2016-06-24T00:00:00"/>
        <d v="2016-06-27T00:00:00"/>
        <d v="2016-06-28T00:00:00"/>
        <d v="2016-06-29T00:00:00"/>
        <d v="2016-06-30T00:00:00"/>
        <d v="2016-07-01T00:00:00"/>
        <d v="2016-07-05T00:00:00"/>
        <d v="2016-07-06T00:00:00"/>
        <d v="2016-07-07T00:00:00"/>
        <d v="2016-07-08T00:00:00"/>
        <d v="2016-07-11T00:00:00"/>
        <d v="2016-07-12T00:00:00"/>
        <d v="2016-07-13T00:00:00"/>
        <d v="2016-07-14T00:00:00"/>
        <d v="2016-07-15T00:00:00"/>
        <d v="2016-07-18T00:00:00"/>
        <d v="2016-07-19T00:00:00"/>
        <d v="2016-07-20T00:00:00"/>
        <d v="2016-07-21T00:00:00"/>
        <d v="2016-07-22T00:00:00"/>
        <d v="2016-07-25T00:00:00"/>
        <d v="2016-07-26T00:00:00"/>
        <d v="2016-07-27T00:00:00"/>
        <d v="2016-07-28T00:00:00"/>
        <d v="2016-07-29T00:00:00"/>
        <d v="2016-08-01T00:00:00"/>
        <d v="2016-08-02T00:00:00"/>
        <d v="2016-08-03T00:00:00"/>
        <d v="2016-08-04T00:00:00"/>
        <d v="2016-08-05T00:00:00"/>
        <d v="2016-08-08T00:00:00"/>
        <d v="2016-08-09T00:00:00"/>
        <d v="2016-08-10T00:00:00"/>
        <d v="2016-08-11T00:00:00"/>
        <d v="2016-08-12T00:00:00"/>
        <d v="2016-08-15T00:00:00"/>
        <d v="2016-08-16T00:00:00"/>
        <d v="2016-08-17T00:00:00"/>
        <d v="2016-08-18T00:00:00"/>
        <d v="2016-08-19T00:00:00"/>
        <d v="2016-08-22T00:00:00"/>
        <d v="2016-08-23T00:00:00"/>
        <d v="2016-08-24T00:00:00"/>
        <d v="2016-08-25T00:00:00"/>
        <d v="2016-08-26T00:00:00"/>
        <d v="2016-08-29T00:00:00"/>
        <d v="2016-08-30T00:00:00"/>
        <d v="2016-08-31T00:00:00"/>
        <d v="2016-09-01T00:00:00"/>
        <d v="2016-09-02T00:00:00"/>
        <d v="2016-09-06T00:00:00"/>
        <d v="2016-09-07T00:00:00"/>
        <d v="2016-09-08T00:00:00"/>
        <d v="2016-09-09T00:00:00"/>
        <d v="2016-09-12T00:00:00"/>
        <d v="2016-09-13T00:00:00"/>
        <d v="2016-09-14T00:00:00"/>
        <d v="2016-09-15T00:00:00"/>
        <d v="2016-09-16T00:00:00"/>
        <d v="2016-09-19T00:00:00"/>
        <d v="2016-09-20T00:00:00"/>
        <d v="2016-09-21T00:00:00"/>
        <d v="2016-09-22T00:00:00"/>
        <d v="2016-09-23T00:00:00"/>
        <d v="2016-09-26T00:00:00"/>
        <d v="2016-09-27T00:00:00"/>
        <d v="2016-09-28T00:00:00"/>
        <d v="2016-09-29T00:00:00"/>
        <d v="2016-09-30T00:00:00"/>
        <d v="2016-10-03T00:00:00"/>
        <d v="2016-10-04T00:00:00"/>
        <d v="2016-10-05T00:00:00"/>
        <d v="2016-10-06T00:00:00"/>
        <d v="2016-10-07T00:00:00"/>
        <d v="2016-10-10T00:00:00"/>
        <d v="2016-10-11T00:00:00"/>
        <d v="2016-10-12T00:00:00"/>
        <d v="2016-10-13T00:00:00"/>
        <d v="2016-10-14T00:00:00"/>
        <d v="2016-10-17T00:00:00"/>
        <d v="2016-10-18T00:00:00"/>
        <d v="2016-10-19T00:00:00"/>
        <d v="2016-10-20T00:00:00"/>
        <d v="2016-10-21T00:00:00"/>
        <d v="2016-10-24T00:00:00"/>
        <d v="2016-10-25T00:00:00"/>
        <d v="2016-10-26T00:00:00"/>
        <d v="2016-10-27T00:00:00"/>
        <d v="2016-10-28T00:00:00"/>
        <d v="2016-10-31T00:00:00"/>
        <d v="2016-11-01T00:00:00"/>
        <d v="2016-11-02T00:00:00"/>
        <d v="2016-11-03T00:00:00"/>
        <d v="2016-11-04T00:00:00"/>
        <d v="2016-11-07T00:00:00"/>
        <d v="2016-11-08T00:00:00"/>
        <d v="2016-11-09T00:00:00"/>
        <d v="2016-11-10T00:00:00"/>
        <d v="2016-11-11T00:00:00"/>
        <d v="2016-11-14T00:00:00"/>
        <d v="2016-11-15T00:00:00"/>
        <d v="2016-11-16T00:00:00"/>
        <d v="2016-11-17T00:00:00"/>
        <d v="2016-11-18T00:00:00"/>
        <d v="2016-11-21T00:00:00"/>
        <d v="2016-11-22T00:00:00"/>
        <d v="2016-11-23T00:00:00"/>
        <d v="2016-11-25T00:00:00"/>
        <d v="2016-11-28T00:00:00"/>
        <d v="2016-11-29T00:00:00"/>
        <d v="2016-11-30T00:00:00"/>
        <d v="2016-12-01T00:00:00"/>
        <d v="2016-12-02T00:00:00"/>
        <d v="2016-12-05T00:00:00"/>
        <d v="2016-12-06T00:00:00"/>
        <d v="2016-12-07T00:00:00"/>
        <d v="2016-12-08T00:00:00"/>
        <d v="2016-12-09T00:00:00"/>
        <d v="2016-12-12T00:00:00"/>
        <d v="2016-12-13T00:00:00"/>
        <d v="2016-12-14T00:00:00"/>
        <d v="2016-12-15T00:00:00"/>
        <d v="2016-12-16T00:00:00"/>
        <d v="2016-12-19T00:00:00"/>
        <d v="2016-12-20T00:00:00"/>
        <d v="2016-12-21T00:00:00"/>
        <d v="2016-12-22T00:00:00"/>
        <d v="2016-12-23T00:00:00"/>
        <d v="2016-12-27T00:00:00"/>
        <d v="2016-12-28T00:00:00"/>
        <d v="2016-12-29T00:00:00"/>
        <d v="2016-12-30T00:00:00"/>
        <d v="2017-01-03T00:00:00"/>
        <d v="2017-01-04T00:00:00"/>
        <d v="2017-01-05T00:00:00"/>
        <d v="2017-01-06T00:00:00"/>
        <d v="2017-01-09T00:00:00"/>
        <d v="2017-01-10T00:00:00"/>
        <d v="2017-01-11T00:00:00"/>
        <d v="2017-01-12T00:00:00"/>
        <d v="2017-01-13T00:00:00"/>
        <d v="2017-01-17T00:00:00"/>
        <d v="2017-01-18T00:00:00"/>
        <d v="2017-01-19T00:00:00"/>
        <d v="2017-01-20T00:00:00"/>
        <d v="2017-01-23T00:00:00"/>
        <d v="2017-01-24T00:00:00"/>
        <d v="2017-01-25T00:00:00"/>
        <d v="2017-01-26T00:00:00"/>
        <d v="2017-01-27T00:00:00"/>
        <d v="2017-01-30T00:00:00"/>
        <d v="2017-01-31T00:00:00"/>
        <d v="2017-02-01T00:00:00"/>
        <d v="2017-02-02T00:00:00"/>
        <d v="2017-02-03T00:00:00"/>
        <d v="2017-02-06T00:00:00"/>
        <d v="2017-02-07T00:00:00"/>
        <d v="2017-02-08T00:00:00"/>
        <d v="2017-02-09T00:00:00"/>
        <d v="2017-02-10T00:00:00"/>
        <d v="2017-02-13T00:00:00"/>
        <d v="2017-02-14T00:00:00"/>
        <d v="2017-02-15T00:00:00"/>
        <d v="2017-02-16T00:00:00"/>
        <d v="2017-02-17T00:00:00"/>
        <d v="2017-02-21T00:00:00"/>
        <d v="2017-02-22T00:00:00"/>
        <d v="2017-02-23T00:00:00"/>
        <d v="2017-02-24T00:00:00"/>
        <d v="2017-02-27T00:00:00"/>
        <d v="2017-02-28T00:00:00"/>
        <d v="2017-03-01T00:00:00"/>
        <d v="2017-03-02T00:00:00"/>
        <d v="2017-03-03T00:00:00"/>
        <d v="2017-03-06T00:00:00"/>
        <d v="2017-03-07T00:00:00"/>
        <d v="2017-03-08T00:00:00"/>
        <d v="2017-03-09T00:00:00"/>
        <d v="2017-03-10T00:00:00"/>
        <d v="2017-03-13T00:00:00"/>
        <d v="2017-03-14T00:00:00"/>
        <d v="2017-03-15T00:00:00"/>
        <d v="2017-03-16T00:00:00"/>
        <d v="2017-03-17T00:00:00"/>
        <d v="2017-03-20T00:00:00"/>
        <d v="2017-03-21T00:00:00"/>
        <d v="2017-03-22T00:00:00"/>
        <d v="2017-03-23T00:00:00"/>
        <d v="2017-03-24T00:00:00"/>
        <d v="2017-03-27T00:00:00"/>
        <d v="2017-03-28T00:00:00"/>
        <d v="2017-03-29T00:00:00"/>
        <d v="2017-03-30T00:00:00"/>
        <d v="2017-03-31T00:00:00"/>
        <d v="2017-04-03T00:00:00"/>
        <d v="2017-04-04T00:00:00"/>
        <d v="2017-04-05T00:00:00"/>
        <d v="2017-04-06T00:00:00"/>
        <d v="2017-04-07T00:00:00"/>
        <d v="2017-04-10T00:00:00"/>
        <d v="2017-04-11T00:00:00"/>
        <d v="2017-04-12T00:00:00"/>
        <d v="2017-04-13T00:00:00"/>
        <d v="2017-04-17T00:00:00"/>
        <d v="2017-04-18T00:00:00"/>
        <d v="2017-04-19T00:00:00"/>
        <d v="2017-04-20T00:00:00"/>
        <d v="2017-04-21T00:00:00"/>
        <d v="2017-04-24T00:00:00"/>
        <d v="2017-04-25T00:00:00"/>
        <d v="2017-04-26T00:00:00"/>
        <d v="2017-04-27T00:00:00"/>
        <d v="2017-04-28T00:00:00"/>
        <d v="2017-05-01T00:00:00"/>
        <d v="2017-05-02T00:00:00"/>
        <d v="2017-05-03T00:00:00"/>
        <d v="2017-05-04T00:00:00"/>
        <d v="2017-05-05T00:00:00"/>
        <d v="2017-05-08T00:00:00"/>
        <d v="2017-05-09T00:00:00"/>
        <d v="2017-05-10T00:00:00"/>
        <d v="2017-05-11T00:00:00"/>
        <d v="2017-05-12T00:00:00"/>
        <d v="2017-05-15T00:00:00"/>
        <d v="2017-05-16T00:00:00"/>
        <d v="2017-05-17T00:00:00"/>
        <d v="2017-05-18T00:00:00"/>
        <d v="2017-05-19T00:00:00"/>
        <d v="2017-05-22T00:00:00"/>
        <d v="2017-05-23T00:00:00"/>
        <d v="2017-05-24T00:00:00"/>
        <d v="2017-05-25T00:00:00"/>
        <d v="2017-05-26T00:00:00"/>
        <d v="2017-05-30T00:00:00"/>
        <d v="2017-05-31T00:00:00"/>
        <d v="2017-06-01T00:00:00"/>
        <d v="2017-06-02T00:00:00"/>
        <d v="2017-06-05T00:00:00"/>
        <d v="2017-06-06T00:00:00"/>
        <d v="2017-06-07T00:00:00"/>
        <d v="2017-06-08T00:00:00"/>
        <d v="2017-06-09T00:00:00"/>
        <d v="2017-06-12T00:00:00"/>
        <d v="2017-06-13T00:00:00"/>
        <d v="2017-06-14T00:00:00"/>
        <d v="2017-06-15T00:00:00"/>
        <d v="2017-06-16T00:00:00"/>
        <d v="2017-06-19T00:00:00"/>
        <d v="2017-06-20T00:00:00"/>
        <d v="2017-06-21T00:00:00"/>
        <d v="2017-06-22T00:00:00"/>
        <d v="2017-06-23T00:00:00"/>
        <d v="2017-06-26T00:00:00"/>
        <d v="2017-06-27T00:00:00"/>
        <d v="2017-06-28T00:00:00"/>
        <d v="2017-06-29T00:00:00"/>
        <d v="2017-06-30T00:00:00"/>
        <d v="2017-07-03T00:00:00"/>
        <d v="2017-07-05T00:00:00"/>
        <d v="2017-07-06T00:00:00"/>
        <d v="2017-07-07T00:00:00"/>
        <d v="2017-07-10T00:00:00"/>
        <d v="2017-07-11T00:00:00"/>
        <d v="2017-07-12T00:00:00"/>
        <d v="2017-07-13T00:00:00"/>
        <d v="2017-07-14T00:00:00"/>
        <d v="2017-07-17T00:00:00"/>
        <d v="2017-07-18T00:00:00"/>
        <d v="2017-07-19T00:00:00"/>
        <d v="2017-07-20T00:00:00"/>
        <d v="2017-07-21T00:00:00"/>
        <d v="2017-07-24T00:00:00"/>
        <d v="2017-07-25T00:00:00"/>
        <d v="2017-07-26T00:00:00"/>
        <d v="2017-07-27T00:00:00"/>
        <d v="2017-07-28T00:00:00"/>
        <d v="2017-07-31T00:00:00"/>
        <d v="2017-08-01T00:00:00"/>
        <d v="2017-08-02T00:00:00"/>
        <d v="2017-08-03T00:00:00"/>
        <d v="2017-08-04T00:00:00"/>
        <d v="2017-08-07T00:00:00"/>
        <d v="2017-08-08T00:00:00"/>
        <d v="2017-08-09T00:00:00"/>
        <d v="2017-08-10T00:00:00"/>
        <d v="2017-08-11T00:00:00"/>
        <d v="2017-08-14T00:00:00"/>
        <d v="2017-08-15T00:00:00"/>
        <d v="2017-08-16T00:00:00"/>
        <d v="2017-08-17T00:00:00"/>
        <d v="2017-08-18T00:00:00"/>
        <d v="2017-08-21T00:00:00"/>
        <d v="2017-08-22T00:00:00"/>
        <d v="2017-08-23T00:00:00"/>
        <d v="2017-08-24T00:00:00"/>
        <d v="2017-08-25T00:00:00"/>
        <d v="2017-08-28T00:00:00"/>
        <d v="2017-08-29T00:00:00"/>
        <d v="2017-08-30T00:00:00"/>
        <d v="2017-08-31T00:00:00"/>
        <d v="2017-09-01T00:00:00"/>
        <d v="2017-09-05T00:00:00"/>
        <d v="2017-09-06T00:00:00"/>
        <d v="2017-09-07T00:00:00"/>
        <d v="2017-09-08T00:00:00"/>
        <d v="2017-09-11T00:00:00"/>
        <d v="2017-09-12T00:00:00"/>
        <d v="2017-09-13T00:00:00"/>
        <d v="2017-09-14T00:00:00"/>
        <d v="2017-09-15T00:00:00"/>
        <d v="2017-09-18T00:00:00"/>
        <d v="2017-09-19T00:00:00"/>
        <d v="2017-09-20T00:00:00"/>
        <d v="2017-09-21T00:00:00"/>
        <d v="2017-09-22T00:00:00"/>
        <d v="2017-09-25T00:00:00"/>
        <d v="2017-09-26T00:00:00"/>
        <d v="2017-09-27T00:00:00"/>
        <d v="2017-09-28T00:00:00"/>
        <d v="2017-09-29T00:00:00"/>
        <d v="2017-10-02T00:00:00"/>
        <d v="2017-10-03T00:00:00"/>
        <d v="2017-10-04T00:00:00"/>
        <d v="2017-10-05T00:00:00"/>
        <d v="2017-10-06T00:00:00"/>
        <d v="2017-10-09T00:00:00"/>
        <d v="2017-10-10T00:00:00"/>
        <d v="2017-10-11T00:00:00"/>
        <d v="2017-10-12T00:00:00"/>
        <d v="2017-10-13T00:00:00"/>
        <d v="2017-10-16T00:00:00"/>
        <d v="2017-10-17T00:00:00"/>
        <d v="2017-10-18T00:00:00"/>
        <d v="2017-10-19T00:00:00"/>
        <d v="2017-10-20T00:00:00"/>
        <d v="2017-10-23T00:00:00"/>
        <d v="2017-10-24T00:00:00"/>
        <d v="2017-10-25T00:00:00"/>
        <d v="2017-10-26T00:00:00"/>
        <d v="2017-10-27T00:00:00"/>
        <d v="2017-10-30T00:00:00"/>
        <d v="2017-10-31T00:00:00"/>
        <d v="2017-11-01T00:00:00"/>
        <d v="2017-11-02T00:00:00"/>
        <d v="2017-11-03T00:00:00"/>
        <d v="2017-11-06T00:00:00"/>
        <d v="2017-11-07T00:00:00"/>
        <d v="2017-11-08T00:00:00"/>
        <d v="2017-11-09T00:00:00"/>
        <d v="2017-11-10T00:00:00"/>
        <d v="2017-11-13T00:00:00"/>
        <d v="2017-11-14T00:00:00"/>
        <d v="2017-11-15T00:00:00"/>
        <d v="2017-11-16T00:00:00"/>
        <d v="2017-11-17T00:00:00"/>
        <d v="2017-11-20T00:00:00"/>
        <d v="2017-11-21T00:00:00"/>
        <d v="2017-11-22T00:00:00"/>
        <d v="2017-11-24T00:00:00"/>
        <d v="2017-11-27T00:00:00"/>
        <d v="2017-11-28T00:00:00"/>
        <d v="2017-11-29T00:00:00"/>
        <d v="2017-11-30T00:00:00"/>
        <d v="2017-12-01T00:00:00"/>
        <d v="2017-12-04T00:00:00"/>
        <d v="2017-12-05T00:00:00"/>
        <d v="2017-12-06T00:00:00"/>
        <d v="2017-12-07T00:00:00"/>
        <d v="2017-12-08T00:00:00"/>
        <d v="2017-12-11T00:00:00"/>
        <d v="2017-12-12T00:00:00"/>
        <d v="2017-12-13T00:00:00"/>
        <d v="2017-12-14T00:00:00"/>
        <d v="2017-12-15T00:00:00"/>
        <d v="2017-12-18T00:00:00"/>
        <d v="2017-12-19T00:00:00"/>
        <d v="2017-12-20T00:00:00"/>
        <d v="2017-12-21T00:00:00"/>
        <d v="2017-12-22T00:00:00"/>
        <d v="2017-12-26T00:00:00"/>
        <d v="2017-12-27T00:00:00"/>
        <d v="2017-12-28T00:00:00"/>
        <d v="2017-12-29T00:00:00"/>
        <d v="2018-01-02T00:00:00"/>
        <d v="2018-01-03T00:00:00"/>
        <d v="2018-01-04T00:00:00"/>
        <d v="2018-01-05T00:00:00"/>
        <d v="2018-01-08T00:00:00"/>
        <d v="2018-01-09T00:00:00"/>
        <d v="2018-01-10T00:00:00"/>
        <d v="2018-01-11T00:00:00"/>
        <d v="2018-01-12T00:00:00"/>
        <d v="2018-01-16T00:00:00"/>
        <d v="2018-01-17T00:00:00"/>
        <d v="2018-01-18T00:00:00"/>
        <d v="2018-01-19T00:00:00"/>
        <d v="2018-01-22T00:00:00"/>
        <d v="2018-01-23T00:00:00"/>
        <d v="2018-01-24T00:00:00"/>
        <d v="2018-01-25T00:00:00"/>
        <d v="2018-01-26T00:00:00"/>
        <d v="2018-01-29T00:00:00"/>
        <d v="2018-01-30T00:00:00"/>
        <d v="2018-01-31T00:00:00"/>
        <d v="2018-02-01T00:00:00"/>
        <d v="2018-02-02T00:00:00"/>
        <d v="2018-02-05T00:00:00"/>
        <d v="2018-02-06T00:00:00"/>
        <d v="2018-02-07T00:00:00"/>
      </sharedItems>
    </cacheField>
    <cacheField name="[AAPL_data].[date (Year)].[date (Year)]" caption="date (Year)" numFmtId="0" hierarchy="4"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2" memberValueDatatype="7" unbalanced="0">
      <fieldsUsage count="2">
        <fieldUsage x="-1"/>
        <fieldUsage x="1"/>
      </fieldsUsage>
    </cacheHierarchy>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2" memberValueDatatype="130" unbalanced="0">
      <fieldsUsage count="2">
        <fieldUsage x="-1"/>
        <fieldUsage x="2"/>
      </fieldsUsage>
    </cacheHierarchy>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oneField="1" hidden="1">
      <fieldsUsage count="1">
        <fieldUsage x="0"/>
      </fieldsUsage>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8.689745833333" backgroundQuery="1" createdVersion="6" refreshedVersion="7" minRefreshableVersion="3" recordCount="0" supportSubquery="1" supportAdvancedDrill="1" xr:uid="{89D99C22-943F-4FFC-998A-A6FEDE51770B}">
  <cacheSource type="external" connectionId="7"/>
  <cacheFields count="2">
    <cacheField name="[Measures].[Max of high]" caption="Max of high" numFmtId="0" hierarchy="75" level="32767"/>
    <cacheField name="[AAPL_data].[date (Year)].[date (Year)]" caption="date (Year)" numFmtId="0" hierarchy="4"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2" memberValueDatatype="130" unbalanced="0">
      <fieldsUsage count="2">
        <fieldUsage x="-1"/>
        <fieldUsage x="1"/>
      </fieldsUsage>
    </cacheHierarchy>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495361689813" backgroundQuery="1" createdVersion="6" refreshedVersion="6" minRefreshableVersion="3" recordCount="0" supportSubquery="1" supportAdvancedDrill="1" xr:uid="{C88CCFF5-B97E-4974-A9FC-C7E85D718F0A}">
  <cacheSource type="external" connectionId="7"/>
  <cacheFields count="4">
    <cacheField name="[Measures].[StdDev of open]" caption="StdDev of open" numFmtId="0" hierarchy="78" level="32767"/>
    <cacheField name="[Measures].[StdDev of open 4]" caption="StdDev of open 4" numFmtId="0" hierarchy="118" level="32767"/>
    <cacheField name="[Measures].[StdDev of open 2]" caption="StdDev of open 2" numFmtId="0" hierarchy="92" level="32767"/>
    <cacheField name="[Measures].[StdDev of open 3]" caption="StdDev of open 3" numFmtId="0" hierarchy="105" level="32767"/>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oneField="1" hidden="1">
      <fieldsUsage count="1">
        <fieldUsage x="2"/>
      </fieldsUsage>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oneField="1" hidden="1">
      <fieldsUsage count="1">
        <fieldUsage x="3"/>
      </fieldsUsage>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8.689746064818" backgroundQuery="1" createdVersion="6" refreshedVersion="7" minRefreshableVersion="3" recordCount="0" supportSubquery="1" supportAdvancedDrill="1" xr:uid="{D035A823-AC8D-43AD-8095-610A56FBA6F1}">
  <cacheSource type="external" connectionId="7"/>
  <cacheFields count="2">
    <cacheField name="[Measures].[Min of low]" caption="Min of low" numFmtId="0" hierarchy="77" level="32767"/>
    <cacheField name="[AAPL_data].[date (Year)].[date (Year)]" caption="date (Year)" numFmtId="0" hierarchy="4"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2" memberValueDatatype="130" unbalanced="0">
      <fieldsUsage count="2">
        <fieldUsage x="-1"/>
        <fieldUsage x="1"/>
      </fieldsUsage>
    </cacheHierarchy>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oneField="1" hidden="1">
      <fieldsUsage count="1">
        <fieldUsage x="0"/>
      </fieldsUsage>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8.689746296295" backgroundQuery="1" createdVersion="6" refreshedVersion="7" minRefreshableVersion="3" recordCount="0" supportSubquery="1" supportAdvancedDrill="1" xr:uid="{43D1EE05-FB74-444A-8F48-E94D31EF2A3C}">
  <cacheSource type="external" connectionId="7"/>
  <cacheFields count="2">
    <cacheField name="[Measures].[StdDev of open]" caption="StdDev of open" numFmtId="0" hierarchy="78" level="32767"/>
    <cacheField name="[AAPL_data].[date (Year)].[date (Year)]" caption="date (Year)" numFmtId="0" hierarchy="4"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2" memberValueDatatype="130" unbalanced="0">
      <fieldsUsage count="2">
        <fieldUsage x="-1"/>
        <fieldUsage x="1"/>
      </fieldsUsage>
    </cacheHierarchy>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8.68974652778" backgroundQuery="1" createdVersion="6" refreshedVersion="7" minRefreshableVersion="3" recordCount="0" supportSubquery="1" supportAdvancedDrill="1" xr:uid="{0FAA7DC9-9723-411F-ABAD-0C00ABEFAB70}">
  <cacheSource type="external" connectionId="7"/>
  <cacheFields count="2">
    <cacheField name="[Measures].[Average of Volatility %]" caption="Average of Volatility %" numFmtId="0" hierarchy="83" level="32767"/>
    <cacheField name="[AAPL_data].[date (Year)].[date (Year)]" caption="date (Year)" numFmtId="0" hierarchy="4"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2" memberValueDatatype="130" unbalanced="0">
      <fieldsUsage count="2">
        <fieldUsage x="-1"/>
        <fieldUsage x="1"/>
      </fieldsUsage>
    </cacheHierarchy>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oneField="1" hidden="1">
      <fieldsUsage count="1">
        <fieldUsage x="0"/>
      </fieldsUsage>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8.689746759257" backgroundQuery="1" createdVersion="6" refreshedVersion="7" minRefreshableVersion="3" recordCount="0" supportSubquery="1" supportAdvancedDrill="1" xr:uid="{97028547-F531-4AC5-A8B3-ECC6087B5AC1}">
  <cacheSource type="external" connectionId="7"/>
  <cacheFields count="2">
    <cacheField name="[Measures].[Max of Volatility %]" caption="Max of Volatility %" numFmtId="0" hierarchy="84" level="32767"/>
    <cacheField name="[AAPL_data].[date (Year)].[date (Year)]" caption="date (Year)" numFmtId="0" hierarchy="4" level="1">
      <sharedItems containsSemiMixedTypes="0" containsNonDate="0" containsString="0"/>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2" memberValueDatatype="130" unbalanced="0">
      <fieldsUsage count="2">
        <fieldUsage x="-1"/>
        <fieldUsage x="1"/>
      </fieldsUsage>
    </cacheHierarchy>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oneField="1" hidden="1">
      <fieldsUsage count="1">
        <fieldUsage x="0"/>
      </fieldsUsage>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523369444447" backgroundQuery="1" createdVersion="3" refreshedVersion="6" minRefreshableVersion="3" recordCount="0" supportSubquery="1" supportAdvancedDrill="1" xr:uid="{84165C3B-CB21-4F74-BC7D-B35526F5960E}">
  <cacheSource type="external" connectionId="7">
    <extLst>
      <ext xmlns:x14="http://schemas.microsoft.com/office/spreadsheetml/2009/9/main" uri="{F057638F-6D5F-4e77-A914-E7F072B9BCA8}">
        <x14:sourceConnection name="ThisWorkbookDataModel"/>
      </ext>
    </extLst>
  </cacheSource>
  <cacheFields count="0"/>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2"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2"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2"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72821315" supportSubqueryNonVisual="1" supportSubqueryCalcMem="1" supportAddCalcMems="1"/>
    </ext>
  </extLst>
</pivotCacheDefinition>
</file>

<file path=xl/pivotCache/pivotCacheDefinition4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53300949074" backgroundQuery="1" createdVersion="3" refreshedVersion="6" minRefreshableVersion="3" recordCount="0" supportSubquery="1" supportAdvancedDrill="1" xr:uid="{ABFB62BA-474E-42FF-99BD-C921561EFF0F}">
  <cacheSource type="external" connectionId="7">
    <extLst>
      <ext xmlns:x14="http://schemas.microsoft.com/office/spreadsheetml/2009/9/main" uri="{F057638F-6D5F-4e77-A914-E7F072B9BCA8}">
        <x14:sourceConnection name="ThisWorkbookDataModel"/>
      </ext>
    </extLst>
  </cacheSource>
  <cacheFields count="0"/>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2"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874717328"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495370486111" backgroundQuery="1" createdVersion="6" refreshedVersion="6" minRefreshableVersion="3" recordCount="0" supportSubquery="1" supportAdvancedDrill="1" xr:uid="{9B00E150-407C-48EF-91FB-6C76C6F12087}">
  <cacheSource type="external" connectionId="7"/>
  <cacheFields count="1">
    <cacheField name="[Measures].[Average of Volatility % 3]" caption="Average of Volatility % 3" numFmtId="0" hierarchy="124" level="32767"/>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495387499999" backgroundQuery="1" createdVersion="6" refreshedVersion="6" minRefreshableVersion="3" recordCount="0" supportSubquery="1" supportAdvancedDrill="1" xr:uid="{994A7823-3A8C-4D0E-8631-66C24DC61C75}">
  <cacheSource type="external" connectionId="7"/>
  <cacheFields count="1">
    <cacheField name="[Measures].[Average of Volatility % 2]" caption="Average of Volatility % 2" numFmtId="0" hierarchy="98" level="32767"/>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oneField="1" hidden="1">
      <fieldsUsage count="1">
        <fieldUsage x="0"/>
      </fieldsUsage>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49539895833" backgroundQuery="1" createdVersion="6" refreshedVersion="6" minRefreshableVersion="3" recordCount="0" supportSubquery="1" supportAdvancedDrill="1" xr:uid="{05A558A3-707B-4291-864F-FA1E22135800}">
  <cacheSource type="external" connectionId="7"/>
  <cacheFields count="1">
    <cacheField name="[Measures].[Min of Volatility %]" caption="Min of Volatility %" numFmtId="0" hierarchy="85" level="32767"/>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498490625003" backgroundQuery="1" createdVersion="6" refreshedVersion="6" minRefreshableVersion="3" recordCount="0" supportSubquery="1" supportAdvancedDrill="1" xr:uid="{6B7645D4-9761-46A9-A590-CD33ADED4B8C}">
  <cacheSource type="external" connectionId="7"/>
  <cacheFields count="2">
    <cacheField name="[Measures].[Sum of close 5]" caption="Sum of close 5" numFmtId="0" hierarchy="133" level="32767"/>
    <cacheField name="[AMZN_data  2].[date].[date]" caption="date" numFmtId="0" hierarchy="22" level="1">
      <sharedItems containsSemiMixedTypes="0" containsNonDate="0" containsDate="1" containsString="0" minDate="2013-02-08T00:00:00" maxDate="2018-02-08T00:00:00" count="1259">
        <d v="2013-02-08T00:00:00"/>
        <d v="2013-02-11T00:00:00"/>
        <d v="2013-02-12T00:00:00"/>
        <d v="2013-02-13T00:00:00"/>
        <d v="2013-02-14T00:00:00"/>
        <d v="2013-02-15T00:00:00"/>
        <d v="2013-02-19T00:00:00"/>
        <d v="2013-02-20T00:00:00"/>
        <d v="2013-02-21T00:00:00"/>
        <d v="2013-02-22T00:00:00"/>
        <d v="2013-02-25T00:00:00"/>
        <d v="2013-02-26T00:00:00"/>
        <d v="2013-02-27T00:00:00"/>
        <d v="2013-02-28T00:00:00"/>
        <d v="2013-03-01T00:00:00"/>
        <d v="2013-03-04T00:00:00"/>
        <d v="2013-03-05T00:00:00"/>
        <d v="2013-03-06T00:00:00"/>
        <d v="2013-03-07T00:00:00"/>
        <d v="2013-03-08T00:00:00"/>
        <d v="2013-03-11T00:00:00"/>
        <d v="2013-03-12T00:00:00"/>
        <d v="2013-03-13T00:00:00"/>
        <d v="2013-03-14T00:00:00"/>
        <d v="2013-03-15T00:00:00"/>
        <d v="2013-03-18T00:00:00"/>
        <d v="2013-03-19T00:00:00"/>
        <d v="2013-03-20T00:00:00"/>
        <d v="2013-03-21T00:00:00"/>
        <d v="2013-03-22T00:00:00"/>
        <d v="2013-03-25T00:00:00"/>
        <d v="2013-03-26T00:00:00"/>
        <d v="2013-03-27T00:00:00"/>
        <d v="2013-03-28T00:00:00"/>
        <d v="2013-04-01T00:00:00"/>
        <d v="2013-04-02T00:00:00"/>
        <d v="2013-04-03T00:00:00"/>
        <d v="2013-04-04T00:00:00"/>
        <d v="2013-04-05T00:00:00"/>
        <d v="2013-04-08T00:00:00"/>
        <d v="2013-04-09T00:00:00"/>
        <d v="2013-04-10T00:00:00"/>
        <d v="2013-04-11T00:00:00"/>
        <d v="2013-04-12T00:00:00"/>
        <d v="2013-04-15T00:00:00"/>
        <d v="2013-04-16T00:00:00"/>
        <d v="2013-04-17T00:00:00"/>
        <d v="2013-04-18T00:00:00"/>
        <d v="2013-04-19T00:00:00"/>
        <d v="2013-04-22T00:00:00"/>
        <d v="2013-04-23T00:00:00"/>
        <d v="2013-04-24T00:00:00"/>
        <d v="2013-04-25T00:00:00"/>
        <d v="2013-04-26T00:00:00"/>
        <d v="2013-04-29T00:00:00"/>
        <d v="2013-04-30T00:00:00"/>
        <d v="2013-05-01T00:00:00"/>
        <d v="2013-05-02T00:00:00"/>
        <d v="2013-05-03T00:00:00"/>
        <d v="2013-05-06T00:00:00"/>
        <d v="2013-05-07T00:00:00"/>
        <d v="2013-05-08T00:00:00"/>
        <d v="2013-05-09T00:00:00"/>
        <d v="2013-05-10T00:00:00"/>
        <d v="2013-05-13T00:00:00"/>
        <d v="2013-05-14T00:00:00"/>
        <d v="2013-05-15T00:00:00"/>
        <d v="2013-05-16T00:00:00"/>
        <d v="2013-05-17T00:00:00"/>
        <d v="2013-05-20T00:00:00"/>
        <d v="2013-05-21T00:00:00"/>
        <d v="2013-05-22T00:00:00"/>
        <d v="2013-05-23T00:00:00"/>
        <d v="2013-05-24T00:00:00"/>
        <d v="2013-05-28T00:00:00"/>
        <d v="2013-05-29T00:00:00"/>
        <d v="2013-05-30T00:00:00"/>
        <d v="2013-05-31T00:00:00"/>
        <d v="2013-06-03T00:00:00"/>
        <d v="2013-06-04T00:00:00"/>
        <d v="2013-06-05T00:00:00"/>
        <d v="2013-06-06T00:00:00"/>
        <d v="2013-06-07T00:00:00"/>
        <d v="2013-06-10T00:00:00"/>
        <d v="2013-06-11T00:00:00"/>
        <d v="2013-06-12T00:00:00"/>
        <d v="2013-06-13T00:00:00"/>
        <d v="2013-06-14T00:00:00"/>
        <d v="2013-06-17T00:00:00"/>
        <d v="2013-06-18T00:00:00"/>
        <d v="2013-06-19T00:00:00"/>
        <d v="2013-06-20T00:00:00"/>
        <d v="2013-06-21T00:00:00"/>
        <d v="2013-06-24T00:00:00"/>
        <d v="2013-06-25T00:00:00"/>
        <d v="2013-06-26T00:00:00"/>
        <d v="2013-06-27T00:00:00"/>
        <d v="2013-06-28T00:00:00"/>
        <d v="2013-07-01T00:00:00"/>
        <d v="2013-07-02T00:00:00"/>
        <d v="2013-07-03T00:00:00"/>
        <d v="2013-07-05T00:00:00"/>
        <d v="2013-07-08T00:00:00"/>
        <d v="2013-07-09T00:00:00"/>
        <d v="2013-07-10T00:00:00"/>
        <d v="2013-07-11T00:00:00"/>
        <d v="2013-07-12T00:00:00"/>
        <d v="2013-07-15T00:00:00"/>
        <d v="2013-07-16T00:00:00"/>
        <d v="2013-07-17T00:00:00"/>
        <d v="2013-07-18T00:00:00"/>
        <d v="2013-07-19T00:00:00"/>
        <d v="2013-07-22T00:00:00"/>
        <d v="2013-07-23T00:00:00"/>
        <d v="2013-07-24T00:00:00"/>
        <d v="2013-07-25T00:00:00"/>
        <d v="2013-07-26T00:00:00"/>
        <d v="2013-07-29T00:00:00"/>
        <d v="2013-07-30T00:00:00"/>
        <d v="2013-07-31T00:00:00"/>
        <d v="2013-08-01T00:00:00"/>
        <d v="2013-08-02T00:00:00"/>
        <d v="2013-08-05T00:00:00"/>
        <d v="2013-08-06T00:00:00"/>
        <d v="2013-08-07T00:00:00"/>
        <d v="2013-08-08T00:00:00"/>
        <d v="2013-08-09T00:00:00"/>
        <d v="2013-08-12T00:00:00"/>
        <d v="2013-08-13T00:00:00"/>
        <d v="2013-08-14T00:00:00"/>
        <d v="2013-08-15T00:00:00"/>
        <d v="2013-08-16T00:00:00"/>
        <d v="2013-08-19T00:00:00"/>
        <d v="2013-08-20T00:00:00"/>
        <d v="2013-08-21T00:00:00"/>
        <d v="2013-08-22T00:00:00"/>
        <d v="2013-08-23T00:00:00"/>
        <d v="2013-08-26T00:00:00"/>
        <d v="2013-08-27T00:00:00"/>
        <d v="2013-08-28T00:00:00"/>
        <d v="2013-08-29T00:00:00"/>
        <d v="2013-08-30T00:00:00"/>
        <d v="2013-09-03T00:00:00"/>
        <d v="2013-09-04T00:00:00"/>
        <d v="2013-09-05T00:00:00"/>
        <d v="2013-09-06T00:00:00"/>
        <d v="2013-09-09T00:00:00"/>
        <d v="2013-09-10T00:00:00"/>
        <d v="2013-09-11T00:00:00"/>
        <d v="2013-09-12T00:00:00"/>
        <d v="2013-09-13T00:00:00"/>
        <d v="2013-09-16T00:00:00"/>
        <d v="2013-09-17T00:00:00"/>
        <d v="2013-09-18T00:00:00"/>
        <d v="2013-09-19T00:00:00"/>
        <d v="2013-09-20T00:00:00"/>
        <d v="2013-09-23T00:00:00"/>
        <d v="2013-09-24T00:00:00"/>
        <d v="2013-09-25T00:00:00"/>
        <d v="2013-09-26T00:00:00"/>
        <d v="2013-09-27T00:00:00"/>
        <d v="2013-09-30T00:00:00"/>
        <d v="2013-10-01T00:00:00"/>
        <d v="2013-10-02T00:00:00"/>
        <d v="2013-10-03T00:00:00"/>
        <d v="2013-10-04T00:00:00"/>
        <d v="2013-10-07T00:00:00"/>
        <d v="2013-10-08T00:00:00"/>
        <d v="2013-10-09T00:00:00"/>
        <d v="2013-10-10T00:00:00"/>
        <d v="2013-10-11T00:00:00"/>
        <d v="2013-10-14T00:00:00"/>
        <d v="2013-10-15T00:00:00"/>
        <d v="2013-10-16T00:00:00"/>
        <d v="2013-10-17T00:00:00"/>
        <d v="2013-10-18T00:00:00"/>
        <d v="2013-10-21T00:00:00"/>
        <d v="2013-10-22T00:00:00"/>
        <d v="2013-10-23T00:00:00"/>
        <d v="2013-10-24T00:00:00"/>
        <d v="2013-10-25T00:00:00"/>
        <d v="2013-10-28T00:00:00"/>
        <d v="2013-10-29T00:00:00"/>
        <d v="2013-10-30T00:00:00"/>
        <d v="2013-10-31T00:00:00"/>
        <d v="2013-11-01T00:00:00"/>
        <d v="2013-11-04T00:00:00"/>
        <d v="2013-11-05T00:00:00"/>
        <d v="2013-11-06T00:00:00"/>
        <d v="2013-11-07T00:00:00"/>
        <d v="2013-11-08T00:00:00"/>
        <d v="2013-11-11T00:00:00"/>
        <d v="2013-11-12T00:00:00"/>
        <d v="2013-11-13T00:00:00"/>
        <d v="2013-11-14T00:00:00"/>
        <d v="2013-11-15T00:00:00"/>
        <d v="2013-11-18T00:00:00"/>
        <d v="2013-11-19T00:00:00"/>
        <d v="2013-11-20T00:00:00"/>
        <d v="2013-11-21T00:00:00"/>
        <d v="2013-11-22T00:00:00"/>
        <d v="2013-11-25T00:00:00"/>
        <d v="2013-11-26T00:00:00"/>
        <d v="2013-11-27T00:00:00"/>
        <d v="2013-11-29T00:00:00"/>
        <d v="2013-12-02T00:00:00"/>
        <d v="2013-12-03T00:00:00"/>
        <d v="2013-12-04T00:00:00"/>
        <d v="2013-12-05T00:00:00"/>
        <d v="2013-12-06T00:00:00"/>
        <d v="2013-12-09T00:00:00"/>
        <d v="2013-12-10T00:00:00"/>
        <d v="2013-12-11T00:00:00"/>
        <d v="2013-12-12T00:00:00"/>
        <d v="2013-12-13T00:00:00"/>
        <d v="2013-12-16T00:00:00"/>
        <d v="2013-12-17T00:00:00"/>
        <d v="2013-12-18T00:00:00"/>
        <d v="2013-12-19T00:00:00"/>
        <d v="2013-12-20T00:00:00"/>
        <d v="2013-12-23T00:00:00"/>
        <d v="2013-12-24T00:00:00"/>
        <d v="2013-12-26T00:00:00"/>
        <d v="2013-12-27T00:00:00"/>
        <d v="2013-12-30T00:00:00"/>
        <d v="2013-12-31T00:00:00"/>
        <d v="2014-01-02T00:00:00"/>
        <d v="2014-01-03T00:00:00"/>
        <d v="2014-01-06T00:00:00"/>
        <d v="2014-01-07T00:00:00"/>
        <d v="2014-01-08T00:00:00"/>
        <d v="2014-01-09T00:00:00"/>
        <d v="2014-01-10T00:00:00"/>
        <d v="2014-01-13T00:00:00"/>
        <d v="2014-01-14T00:00:00"/>
        <d v="2014-01-15T00:00:00"/>
        <d v="2014-01-16T00:00:00"/>
        <d v="2014-01-17T00:00:00"/>
        <d v="2014-01-21T00:00:00"/>
        <d v="2014-01-22T00:00:00"/>
        <d v="2014-01-23T00:00:00"/>
        <d v="2014-01-24T00:00:00"/>
        <d v="2014-01-27T00:00:00"/>
        <d v="2014-01-28T00:00:00"/>
        <d v="2014-01-29T00:00:00"/>
        <d v="2014-01-30T00:00:00"/>
        <d v="2014-01-31T00:00:00"/>
        <d v="2014-02-03T00:00:00"/>
        <d v="2014-02-04T00:00:00"/>
        <d v="2014-02-05T00:00:00"/>
        <d v="2014-02-06T00:00:00"/>
        <d v="2014-02-07T00:00:00"/>
        <d v="2014-02-10T00:00:00"/>
        <d v="2014-02-11T00:00:00"/>
        <d v="2014-02-12T00:00:00"/>
        <d v="2014-02-13T00:00:00"/>
        <d v="2014-02-14T00:00:00"/>
        <d v="2014-02-18T00:00:00"/>
        <d v="2014-02-19T00:00:00"/>
        <d v="2014-02-20T00:00:00"/>
        <d v="2014-02-21T00:00:00"/>
        <d v="2014-02-24T00:00:00"/>
        <d v="2014-02-25T00:00:00"/>
        <d v="2014-02-26T00:00:00"/>
        <d v="2014-02-27T00:00:00"/>
        <d v="2014-02-28T00:00:00"/>
        <d v="2014-03-03T00:00:00"/>
        <d v="2014-03-04T00:00:00"/>
        <d v="2014-03-05T00:00:00"/>
        <d v="2014-03-06T00:00:00"/>
        <d v="2014-03-07T00:00:00"/>
        <d v="2014-03-10T00:00:00"/>
        <d v="2014-03-11T00:00:00"/>
        <d v="2014-03-12T00:00:00"/>
        <d v="2014-03-13T00:00:00"/>
        <d v="2014-03-14T00:00:00"/>
        <d v="2014-03-17T00:00:00"/>
        <d v="2014-03-18T00:00:00"/>
        <d v="2014-03-19T00:00:00"/>
        <d v="2014-03-20T00:00:00"/>
        <d v="2014-03-21T00:00:00"/>
        <d v="2014-03-24T00:00:00"/>
        <d v="2014-03-25T00:00:00"/>
        <d v="2014-03-26T00:00:00"/>
        <d v="2014-03-27T00:00:00"/>
        <d v="2014-03-28T00:00:00"/>
        <d v="2014-03-31T00:00:00"/>
        <d v="2014-04-01T00:00:00"/>
        <d v="2014-04-02T00:00:00"/>
        <d v="2014-04-03T00:00:00"/>
        <d v="2014-04-04T00:00:00"/>
        <d v="2014-04-07T00:00:00"/>
        <d v="2014-04-08T00:00:00"/>
        <d v="2014-04-09T00:00:00"/>
        <d v="2014-04-10T00:00:00"/>
        <d v="2014-04-11T00:00:00"/>
        <d v="2014-04-14T00:00:00"/>
        <d v="2014-04-15T00:00:00"/>
        <d v="2014-04-16T00:00:00"/>
        <d v="2014-04-17T00:00:00"/>
        <d v="2014-04-21T00:00:00"/>
        <d v="2014-04-22T00:00:00"/>
        <d v="2014-04-23T00:00:00"/>
        <d v="2014-04-24T00:00:00"/>
        <d v="2014-04-25T00:00:00"/>
        <d v="2014-04-28T00:00:00"/>
        <d v="2014-04-29T00:00:00"/>
        <d v="2014-04-30T00:00:00"/>
        <d v="2014-05-01T00:00:00"/>
        <d v="2014-05-02T00:00:00"/>
        <d v="2014-05-05T00:00:00"/>
        <d v="2014-05-06T00:00:00"/>
        <d v="2014-05-07T00:00:00"/>
        <d v="2014-05-08T00:00:00"/>
        <d v="2014-05-09T00:00:00"/>
        <d v="2014-05-12T00:00:00"/>
        <d v="2014-05-13T00:00:00"/>
        <d v="2014-05-14T00:00:00"/>
        <d v="2014-05-15T00:00:00"/>
        <d v="2014-05-16T00:00:00"/>
        <d v="2014-05-19T00:00:00"/>
        <d v="2014-05-20T00:00:00"/>
        <d v="2014-05-21T00:00:00"/>
        <d v="2014-05-22T00:00:00"/>
        <d v="2014-05-23T00:00:00"/>
        <d v="2014-05-27T00:00:00"/>
        <d v="2014-05-28T00:00:00"/>
        <d v="2014-05-29T00:00:00"/>
        <d v="2014-05-30T00:00:00"/>
        <d v="2014-06-02T00:00:00"/>
        <d v="2014-06-03T00:00:00"/>
        <d v="2014-06-04T00:00:00"/>
        <d v="2014-06-05T00:00:00"/>
        <d v="2014-06-06T00:00:00"/>
        <d v="2014-06-09T00:00:00"/>
        <d v="2014-06-10T00:00:00"/>
        <d v="2014-06-11T00:00:00"/>
        <d v="2014-06-12T00:00:00"/>
        <d v="2014-06-13T00:00:00"/>
        <d v="2014-06-16T00:00:00"/>
        <d v="2014-06-17T00:00:00"/>
        <d v="2014-06-18T00:00:00"/>
        <d v="2014-06-19T00:00:00"/>
        <d v="2014-06-20T00:00:00"/>
        <d v="2014-06-23T00:00:00"/>
        <d v="2014-06-24T00:00:00"/>
        <d v="2014-06-25T00:00:00"/>
        <d v="2014-06-26T00:00:00"/>
        <d v="2014-06-27T00:00:00"/>
        <d v="2014-06-30T00:00:00"/>
        <d v="2014-07-01T00:00:00"/>
        <d v="2014-07-02T00:00:00"/>
        <d v="2014-07-03T00:00:00"/>
        <d v="2014-07-07T00:00:00"/>
        <d v="2014-07-08T00:00:00"/>
        <d v="2014-07-09T00:00:00"/>
        <d v="2014-07-10T00:00:00"/>
        <d v="2014-07-11T00:00:00"/>
        <d v="2014-07-14T00:00:00"/>
        <d v="2014-07-15T00:00:00"/>
        <d v="2014-07-16T00:00:00"/>
        <d v="2014-07-17T00:00:00"/>
        <d v="2014-07-18T00:00:00"/>
        <d v="2014-07-21T00:00:00"/>
        <d v="2014-07-22T00:00:00"/>
        <d v="2014-07-23T00:00:00"/>
        <d v="2014-07-24T00:00:00"/>
        <d v="2014-07-25T00:00:00"/>
        <d v="2014-07-28T00:00:00"/>
        <d v="2014-07-29T00:00:00"/>
        <d v="2014-07-30T00:00:00"/>
        <d v="2014-07-31T00:00:00"/>
        <d v="2014-08-01T00:00:00"/>
        <d v="2014-08-04T00:00:00"/>
        <d v="2014-08-05T00:00:00"/>
        <d v="2014-08-06T00:00:00"/>
        <d v="2014-08-07T00:00:00"/>
        <d v="2014-08-08T00:00:00"/>
        <d v="2014-08-11T00:00:00"/>
        <d v="2014-08-12T00:00:00"/>
        <d v="2014-08-13T00:00:00"/>
        <d v="2014-08-14T00:00:00"/>
        <d v="2014-08-15T00:00:00"/>
        <d v="2014-08-18T00:00:00"/>
        <d v="2014-08-19T00:00:00"/>
        <d v="2014-08-20T00:00:00"/>
        <d v="2014-08-21T00:00:00"/>
        <d v="2014-08-22T00:00:00"/>
        <d v="2014-08-25T00:00:00"/>
        <d v="2014-08-26T00:00:00"/>
        <d v="2014-08-27T00:00:00"/>
        <d v="2014-08-28T00:00:00"/>
        <d v="2014-08-29T00:00:00"/>
        <d v="2014-09-02T00:00:00"/>
        <d v="2014-09-03T00:00:00"/>
        <d v="2014-09-04T00:00:00"/>
        <d v="2014-09-05T00:00:00"/>
        <d v="2014-09-08T00:00:00"/>
        <d v="2014-09-09T00:00:00"/>
        <d v="2014-09-10T00:00:00"/>
        <d v="2014-09-11T00:00:00"/>
        <d v="2014-09-12T00:00:00"/>
        <d v="2014-09-15T00:00:00"/>
        <d v="2014-09-16T00:00:00"/>
        <d v="2014-09-17T00:00:00"/>
        <d v="2014-09-18T00:00:00"/>
        <d v="2014-09-19T00:00:00"/>
        <d v="2014-09-22T00:00:00"/>
        <d v="2014-09-23T00:00:00"/>
        <d v="2014-09-24T00:00:00"/>
        <d v="2014-09-25T00:00:00"/>
        <d v="2014-09-26T00:00:00"/>
        <d v="2014-09-29T00:00:00"/>
        <d v="2014-09-30T00:00:00"/>
        <d v="2014-10-01T00:00:00"/>
        <d v="2014-10-02T00:00:00"/>
        <d v="2014-10-03T00:00:00"/>
        <d v="2014-10-06T00:00:00"/>
        <d v="2014-10-07T00:00:00"/>
        <d v="2014-10-08T00:00:00"/>
        <d v="2014-10-09T00:00:00"/>
        <d v="2014-10-10T00:00:00"/>
        <d v="2014-10-13T00:00:00"/>
        <d v="2014-10-14T00:00:00"/>
        <d v="2014-10-15T00:00:00"/>
        <d v="2014-10-16T00:00:00"/>
        <d v="2014-10-17T00:00:00"/>
        <d v="2014-10-20T00:00:00"/>
        <d v="2014-10-21T00:00:00"/>
        <d v="2014-10-22T00:00:00"/>
        <d v="2014-10-23T00:00:00"/>
        <d v="2014-10-24T00:00:00"/>
        <d v="2014-10-27T00:00:00"/>
        <d v="2014-10-28T00:00:00"/>
        <d v="2014-10-29T00:00:00"/>
        <d v="2014-10-30T00:00:00"/>
        <d v="2014-10-31T00:00:00"/>
        <d v="2014-11-03T00:00:00"/>
        <d v="2014-11-04T00:00:00"/>
        <d v="2014-11-05T00:00:00"/>
        <d v="2014-11-06T00:00:00"/>
        <d v="2014-11-07T00:00:00"/>
        <d v="2014-11-10T00:00:00"/>
        <d v="2014-11-11T00:00:00"/>
        <d v="2014-11-12T00:00:00"/>
        <d v="2014-11-13T00:00:00"/>
        <d v="2014-11-14T00:00:00"/>
        <d v="2014-11-17T00:00:00"/>
        <d v="2014-11-18T00:00:00"/>
        <d v="2014-11-19T00:00:00"/>
        <d v="2014-11-20T00:00:00"/>
        <d v="2014-11-21T00:00:00"/>
        <d v="2014-11-24T00:00:00"/>
        <d v="2014-11-25T00:00:00"/>
        <d v="2014-11-26T00:00:00"/>
        <d v="2014-11-28T00:00:00"/>
        <d v="2014-12-01T00:00:00"/>
        <d v="2014-12-02T00:00:00"/>
        <d v="2014-12-03T00:00:00"/>
        <d v="2014-12-04T00:00:00"/>
        <d v="2014-12-05T00:00:00"/>
        <d v="2014-12-08T00:00:00"/>
        <d v="2014-12-09T00:00:00"/>
        <d v="2014-12-10T00:00:00"/>
        <d v="2014-12-11T00:00:00"/>
        <d v="2014-12-12T00:00:00"/>
        <d v="2014-12-15T00:00:00"/>
        <d v="2014-12-16T00:00:00"/>
        <d v="2014-12-17T00:00:00"/>
        <d v="2014-12-18T00:00:00"/>
        <d v="2014-12-19T00:00:00"/>
        <d v="2014-12-22T00:00:00"/>
        <d v="2014-12-23T00:00:00"/>
        <d v="2014-12-24T00:00:00"/>
        <d v="2014-12-26T00:00:00"/>
        <d v="2014-12-29T00:00:00"/>
        <d v="2014-12-30T00:00:00"/>
        <d v="2014-12-31T00:00:00"/>
        <d v="2015-01-02T00:00:00"/>
        <d v="2015-01-05T00:00:00"/>
        <d v="2015-01-06T00:00:00"/>
        <d v="2015-01-07T00:00:00"/>
        <d v="2015-01-08T00:00:00"/>
        <d v="2015-01-09T00:00:00"/>
        <d v="2015-01-12T00:00:00"/>
        <d v="2015-01-13T00:00:00"/>
        <d v="2015-01-14T00:00:00"/>
        <d v="2015-01-15T00:00:00"/>
        <d v="2015-01-16T00:00:00"/>
        <d v="2015-01-20T00:00:00"/>
        <d v="2015-01-21T00:00:00"/>
        <d v="2015-01-22T00:00:00"/>
        <d v="2015-01-23T00:00:00"/>
        <d v="2015-01-26T00:00:00"/>
        <d v="2015-01-27T00:00:00"/>
        <d v="2015-01-28T00:00:00"/>
        <d v="2015-01-29T00:00:00"/>
        <d v="2015-01-30T00:00:00"/>
        <d v="2015-02-02T00:00:00"/>
        <d v="2015-02-03T00:00:00"/>
        <d v="2015-02-04T00:00:00"/>
        <d v="2015-02-05T00:00:00"/>
        <d v="2015-02-06T00:00:00"/>
        <d v="2015-02-09T00:00:00"/>
        <d v="2015-02-10T00:00:00"/>
        <d v="2015-02-11T00:00:00"/>
        <d v="2015-02-12T00:00:00"/>
        <d v="2015-02-13T00:00:00"/>
        <d v="2015-02-17T00:00:00"/>
        <d v="2015-02-18T00:00:00"/>
        <d v="2015-02-19T00:00:00"/>
        <d v="2015-02-20T00:00:00"/>
        <d v="2015-02-23T00:00:00"/>
        <d v="2015-02-24T00:00:00"/>
        <d v="2015-02-25T00:00:00"/>
        <d v="2015-02-26T00:00:00"/>
        <d v="2015-02-27T00:00:00"/>
        <d v="2015-03-02T00:00:00"/>
        <d v="2015-03-03T00:00:00"/>
        <d v="2015-03-04T00:00:00"/>
        <d v="2015-03-05T00:00:00"/>
        <d v="2015-03-06T00:00:00"/>
        <d v="2015-03-09T00:00:00"/>
        <d v="2015-03-10T00:00:00"/>
        <d v="2015-03-11T00:00:00"/>
        <d v="2015-03-12T00:00:00"/>
        <d v="2015-03-13T00:00:00"/>
        <d v="2015-03-16T00:00:00"/>
        <d v="2015-03-17T00:00:00"/>
        <d v="2015-03-18T00:00:00"/>
        <d v="2015-03-19T00:00:00"/>
        <d v="2015-03-20T00:00:00"/>
        <d v="2015-03-23T00:00:00"/>
        <d v="2015-03-24T00:00:00"/>
        <d v="2015-03-25T00:00:00"/>
        <d v="2015-03-26T00:00:00"/>
        <d v="2015-03-27T00:00:00"/>
        <d v="2015-03-30T00:00:00"/>
        <d v="2015-03-31T00:00:00"/>
        <d v="2015-04-01T00:00:00"/>
        <d v="2015-04-02T00:00:00"/>
        <d v="2015-04-06T00:00:00"/>
        <d v="2015-04-07T00:00:00"/>
        <d v="2015-04-08T00:00:00"/>
        <d v="2015-04-09T00:00:00"/>
        <d v="2015-04-10T00:00:00"/>
        <d v="2015-04-13T00:00:00"/>
        <d v="2015-04-14T00:00:00"/>
        <d v="2015-04-15T00:00:00"/>
        <d v="2015-04-16T00:00:00"/>
        <d v="2015-04-17T00:00:00"/>
        <d v="2015-04-20T00:00:00"/>
        <d v="2015-04-21T00:00:00"/>
        <d v="2015-04-22T00:00:00"/>
        <d v="2015-04-23T00:00:00"/>
        <d v="2015-04-24T00:00:00"/>
        <d v="2015-04-27T00:00:00"/>
        <d v="2015-04-28T00:00:00"/>
        <d v="2015-04-29T00:00:00"/>
        <d v="2015-04-30T00:00:00"/>
        <d v="2015-05-01T00:00:00"/>
        <d v="2015-05-04T00:00:00"/>
        <d v="2015-05-05T00:00:00"/>
        <d v="2015-05-06T00:00:00"/>
        <d v="2015-05-07T00:00:00"/>
        <d v="2015-05-08T00:00:00"/>
        <d v="2015-05-11T00:00:00"/>
        <d v="2015-05-12T00:00:00"/>
        <d v="2015-05-13T00:00:00"/>
        <d v="2015-05-14T00:00:00"/>
        <d v="2015-05-15T00:00:00"/>
        <d v="2015-05-18T00:00:00"/>
        <d v="2015-05-19T00:00:00"/>
        <d v="2015-05-20T00:00:00"/>
        <d v="2015-05-21T00:00:00"/>
        <d v="2015-05-22T00:00:00"/>
        <d v="2015-05-26T00:00:00"/>
        <d v="2015-05-27T00:00:00"/>
        <d v="2015-05-28T00:00:00"/>
        <d v="2015-05-29T00:00:00"/>
        <d v="2015-06-01T00:00:00"/>
        <d v="2015-06-02T00:00:00"/>
        <d v="2015-06-03T00:00:00"/>
        <d v="2015-06-04T00:00:00"/>
        <d v="2015-06-05T00:00:00"/>
        <d v="2015-06-08T00:00:00"/>
        <d v="2015-06-09T00:00:00"/>
        <d v="2015-06-10T00:00:00"/>
        <d v="2015-06-11T00:00:00"/>
        <d v="2015-06-12T00:00:00"/>
        <d v="2015-06-15T00:00:00"/>
        <d v="2015-06-16T00:00:00"/>
        <d v="2015-06-17T00:00:00"/>
        <d v="2015-06-18T00:00:00"/>
        <d v="2015-06-19T00:00:00"/>
        <d v="2015-06-22T00:00:00"/>
        <d v="2015-06-23T00:00:00"/>
        <d v="2015-06-24T00:00:00"/>
        <d v="2015-06-25T00:00:00"/>
        <d v="2015-06-26T00:00:00"/>
        <d v="2015-06-29T00:00:00"/>
        <d v="2015-06-30T00:00:00"/>
        <d v="2015-07-01T00:00:00"/>
        <d v="2015-07-02T00:00:00"/>
        <d v="2015-07-06T00:00:00"/>
        <d v="2015-07-07T00:00:00"/>
        <d v="2015-07-08T00:00:00"/>
        <d v="2015-07-09T00:00:00"/>
        <d v="2015-07-10T00:00:00"/>
        <d v="2015-07-13T00:00:00"/>
        <d v="2015-07-14T00:00:00"/>
        <d v="2015-07-15T00:00:00"/>
        <d v="2015-07-16T00:00:00"/>
        <d v="2015-07-17T00:00:00"/>
        <d v="2015-07-20T00:00:00"/>
        <d v="2015-07-21T00:00:00"/>
        <d v="2015-07-22T00:00:00"/>
        <d v="2015-07-23T00:00:00"/>
        <d v="2015-07-24T00:00:00"/>
        <d v="2015-07-27T00:00:00"/>
        <d v="2015-07-28T00:00:00"/>
        <d v="2015-07-29T00:00:00"/>
        <d v="2015-07-30T00:00:00"/>
        <d v="2015-07-31T00:00:00"/>
        <d v="2015-08-03T00:00:00"/>
        <d v="2015-08-04T00:00:00"/>
        <d v="2015-08-05T00:00:00"/>
        <d v="2015-08-06T00:00:00"/>
        <d v="2015-08-07T00:00:00"/>
        <d v="2015-08-10T00:00:00"/>
        <d v="2015-08-11T00:00:00"/>
        <d v="2015-08-12T00:00:00"/>
        <d v="2015-08-13T00:00:00"/>
        <d v="2015-08-14T00:00:00"/>
        <d v="2015-08-17T00:00:00"/>
        <d v="2015-08-18T00:00:00"/>
        <d v="2015-08-19T00:00:00"/>
        <d v="2015-08-20T00:00:00"/>
        <d v="2015-08-21T00:00:00"/>
        <d v="2015-08-24T00:00:00"/>
        <d v="2015-08-25T00:00:00"/>
        <d v="2015-08-26T00:00:00"/>
        <d v="2015-08-27T00:00:00"/>
        <d v="2015-08-28T00:00:00"/>
        <d v="2015-08-31T00:00:00"/>
        <d v="2015-09-01T00:00:00"/>
        <d v="2015-09-02T00:00:00"/>
        <d v="2015-09-03T00:00:00"/>
        <d v="2015-09-04T00:00:00"/>
        <d v="2015-09-08T00:00:00"/>
        <d v="2015-09-09T00:00:00"/>
        <d v="2015-09-10T00:00:00"/>
        <d v="2015-09-11T00:00:00"/>
        <d v="2015-09-14T00:00:00"/>
        <d v="2015-09-15T00:00:00"/>
        <d v="2015-09-16T00:00:00"/>
        <d v="2015-09-17T00:00:00"/>
        <d v="2015-09-18T00:00:00"/>
        <d v="2015-09-21T00:00:00"/>
        <d v="2015-09-22T00:00:00"/>
        <d v="2015-09-23T00:00:00"/>
        <d v="2015-09-24T00:00:00"/>
        <d v="2015-09-25T00:00:00"/>
        <d v="2015-09-28T00:00:00"/>
        <d v="2015-09-29T00:00:00"/>
        <d v="2015-09-30T00:00:00"/>
        <d v="2015-10-01T00:00:00"/>
        <d v="2015-10-02T00:00:00"/>
        <d v="2015-10-05T00:00:00"/>
        <d v="2015-10-06T00:00:00"/>
        <d v="2015-10-07T00:00:00"/>
        <d v="2015-10-08T00:00:00"/>
        <d v="2015-10-09T00:00:00"/>
        <d v="2015-10-12T00:00:00"/>
        <d v="2015-10-13T00:00:00"/>
        <d v="2015-10-14T00:00:00"/>
        <d v="2015-10-15T00:00:00"/>
        <d v="2015-10-16T00:00:00"/>
        <d v="2015-10-19T00:00:00"/>
        <d v="2015-10-20T00:00:00"/>
        <d v="2015-10-21T00:00:00"/>
        <d v="2015-10-22T00:00:00"/>
        <d v="2015-10-23T00:00:00"/>
        <d v="2015-10-26T00:00:00"/>
        <d v="2015-10-27T00:00:00"/>
        <d v="2015-10-28T00:00:00"/>
        <d v="2015-10-29T00:00:00"/>
        <d v="2015-10-30T00:00:00"/>
        <d v="2015-11-02T00:00:00"/>
        <d v="2015-11-03T00:00:00"/>
        <d v="2015-11-04T00:00:00"/>
        <d v="2015-11-05T00:00:00"/>
        <d v="2015-11-06T00:00:00"/>
        <d v="2015-11-09T00:00:00"/>
        <d v="2015-11-10T00:00:00"/>
        <d v="2015-11-11T00:00:00"/>
        <d v="2015-11-12T00:00:00"/>
        <d v="2015-11-13T00:00:00"/>
        <d v="2015-11-16T00:00:00"/>
        <d v="2015-11-17T00:00:00"/>
        <d v="2015-11-18T00:00:00"/>
        <d v="2015-11-19T00:00:00"/>
        <d v="2015-11-20T00:00:00"/>
        <d v="2015-11-23T00:00:00"/>
        <d v="2015-11-24T00:00:00"/>
        <d v="2015-11-25T00:00:00"/>
        <d v="2015-11-27T00:00:00"/>
        <d v="2015-11-30T00:00:00"/>
        <d v="2015-12-01T00:00:00"/>
        <d v="2015-12-02T00:00:00"/>
        <d v="2015-12-03T00:00:00"/>
        <d v="2015-12-04T00:00:00"/>
        <d v="2015-12-07T00:00:00"/>
        <d v="2015-12-08T00:00:00"/>
        <d v="2015-12-09T00:00:00"/>
        <d v="2015-12-10T00:00:00"/>
        <d v="2015-12-11T00:00:00"/>
        <d v="2015-12-14T00:00:00"/>
        <d v="2015-12-15T00:00:00"/>
        <d v="2015-12-16T00:00:00"/>
        <d v="2015-12-17T00:00:00"/>
        <d v="2015-12-18T00:00:00"/>
        <d v="2015-12-21T00:00:00"/>
        <d v="2015-12-22T00:00:00"/>
        <d v="2015-12-23T00:00:00"/>
        <d v="2015-12-24T00:00:00"/>
        <d v="2015-12-28T00:00:00"/>
        <d v="2015-12-29T00:00:00"/>
        <d v="2015-12-30T00:00:00"/>
        <d v="2015-12-31T00:00:00"/>
        <d v="2016-01-04T00:00:00"/>
        <d v="2016-01-05T00:00:00"/>
        <d v="2016-01-06T00:00:00"/>
        <d v="2016-01-07T00:00:00"/>
        <d v="2016-01-08T00:00:00"/>
        <d v="2016-01-11T00:00:00"/>
        <d v="2016-01-12T00:00:00"/>
        <d v="2016-01-13T00:00:00"/>
        <d v="2016-01-14T00:00:00"/>
        <d v="2016-01-15T00:00:00"/>
        <d v="2016-01-19T00:00:00"/>
        <d v="2016-01-20T00:00:00"/>
        <d v="2016-01-21T00:00:00"/>
        <d v="2016-01-22T00:00:00"/>
        <d v="2016-01-25T00:00:00"/>
        <d v="2016-01-26T00:00:00"/>
        <d v="2016-01-27T00:00:00"/>
        <d v="2016-01-28T00:00:00"/>
        <d v="2016-01-29T00:00:00"/>
        <d v="2016-02-01T00:00:00"/>
        <d v="2016-02-02T00:00:00"/>
        <d v="2016-02-03T00:00:00"/>
        <d v="2016-02-04T00:00:00"/>
        <d v="2016-02-05T00:00:00"/>
        <d v="2016-02-08T00:00:00"/>
        <d v="2016-02-09T00:00:00"/>
        <d v="2016-02-10T00:00:00"/>
        <d v="2016-02-11T00:00:00"/>
        <d v="2016-02-12T00:00:00"/>
        <d v="2016-02-16T00:00:00"/>
        <d v="2016-02-17T00:00:00"/>
        <d v="2016-02-18T00:00:00"/>
        <d v="2016-02-19T00:00:00"/>
        <d v="2016-02-22T00:00:00"/>
        <d v="2016-02-23T00:00:00"/>
        <d v="2016-02-24T00:00:00"/>
        <d v="2016-02-25T00:00:00"/>
        <d v="2016-02-26T00:00:00"/>
        <d v="2016-02-29T00:00:00"/>
        <d v="2016-03-01T00:00:00"/>
        <d v="2016-03-02T00:00:00"/>
        <d v="2016-03-03T00:00:00"/>
        <d v="2016-03-04T00:00:00"/>
        <d v="2016-03-07T00:00:00"/>
        <d v="2016-03-08T00:00:00"/>
        <d v="2016-03-09T00:00:00"/>
        <d v="2016-03-10T00:00:00"/>
        <d v="2016-03-11T00:00:00"/>
        <d v="2016-03-14T00:00:00"/>
        <d v="2016-03-15T00:00:00"/>
        <d v="2016-03-16T00:00:00"/>
        <d v="2016-03-17T00:00:00"/>
        <d v="2016-03-18T00:00:00"/>
        <d v="2016-03-21T00:00:00"/>
        <d v="2016-03-22T00:00:00"/>
        <d v="2016-03-23T00:00:00"/>
        <d v="2016-03-24T00:00:00"/>
        <d v="2016-03-28T00:00:00"/>
        <d v="2016-03-29T00:00:00"/>
        <d v="2016-03-30T00:00:00"/>
        <d v="2016-03-31T00:00:00"/>
        <d v="2016-04-01T00:00:00"/>
        <d v="2016-04-04T00:00:00"/>
        <d v="2016-04-05T00:00:00"/>
        <d v="2016-04-06T00:00:00"/>
        <d v="2016-04-07T00:00:00"/>
        <d v="2016-04-08T00:00:00"/>
        <d v="2016-04-11T00:00:00"/>
        <d v="2016-04-12T00:00:00"/>
        <d v="2016-04-13T00:00:00"/>
        <d v="2016-04-14T00:00:00"/>
        <d v="2016-04-15T00:00:00"/>
        <d v="2016-04-18T00:00:00"/>
        <d v="2016-04-19T00:00:00"/>
        <d v="2016-04-20T00:00:00"/>
        <d v="2016-04-21T00:00:00"/>
        <d v="2016-04-22T00:00:00"/>
        <d v="2016-04-25T00:00:00"/>
        <d v="2016-04-26T00:00:00"/>
        <d v="2016-04-27T00:00:00"/>
        <d v="2016-04-28T00:00:00"/>
        <d v="2016-04-29T00:00:00"/>
        <d v="2016-05-02T00:00:00"/>
        <d v="2016-05-03T00:00:00"/>
        <d v="2016-05-04T00:00:00"/>
        <d v="2016-05-05T00:00:00"/>
        <d v="2016-05-06T00:00:00"/>
        <d v="2016-05-09T00:00:00"/>
        <d v="2016-05-10T00:00:00"/>
        <d v="2016-05-11T00:00:00"/>
        <d v="2016-05-12T00:00:00"/>
        <d v="2016-05-13T00:00:00"/>
        <d v="2016-05-16T00:00:00"/>
        <d v="2016-05-17T00:00:00"/>
        <d v="2016-05-18T00:00:00"/>
        <d v="2016-05-19T00:00:00"/>
        <d v="2016-05-20T00:00:00"/>
        <d v="2016-05-23T00:00:00"/>
        <d v="2016-05-24T00:00:00"/>
        <d v="2016-05-25T00:00:00"/>
        <d v="2016-05-26T00:00:00"/>
        <d v="2016-05-27T00:00:00"/>
        <d v="2016-05-31T00:00:00"/>
        <d v="2016-06-01T00:00:00"/>
        <d v="2016-06-02T00:00:00"/>
        <d v="2016-06-03T00:00:00"/>
        <d v="2016-06-06T00:00:00"/>
        <d v="2016-06-07T00:00:00"/>
        <d v="2016-06-08T00:00:00"/>
        <d v="2016-06-09T00:00:00"/>
        <d v="2016-06-10T00:00:00"/>
        <d v="2016-06-13T00:00:00"/>
        <d v="2016-06-14T00:00:00"/>
        <d v="2016-06-15T00:00:00"/>
        <d v="2016-06-16T00:00:00"/>
        <d v="2016-06-17T00:00:00"/>
        <d v="2016-06-20T00:00:00"/>
        <d v="2016-06-21T00:00:00"/>
        <d v="2016-06-22T00:00:00"/>
        <d v="2016-06-23T00:00:00"/>
        <d v="2016-06-24T00:00:00"/>
        <d v="2016-06-27T00:00:00"/>
        <d v="2016-06-28T00:00:00"/>
        <d v="2016-06-29T00:00:00"/>
        <d v="2016-06-30T00:00:00"/>
        <d v="2016-07-01T00:00:00"/>
        <d v="2016-07-05T00:00:00"/>
        <d v="2016-07-06T00:00:00"/>
        <d v="2016-07-07T00:00:00"/>
        <d v="2016-07-08T00:00:00"/>
        <d v="2016-07-11T00:00:00"/>
        <d v="2016-07-12T00:00:00"/>
        <d v="2016-07-13T00:00:00"/>
        <d v="2016-07-14T00:00:00"/>
        <d v="2016-07-15T00:00:00"/>
        <d v="2016-07-18T00:00:00"/>
        <d v="2016-07-19T00:00:00"/>
        <d v="2016-07-20T00:00:00"/>
        <d v="2016-07-21T00:00:00"/>
        <d v="2016-07-22T00:00:00"/>
        <d v="2016-07-25T00:00:00"/>
        <d v="2016-07-26T00:00:00"/>
        <d v="2016-07-27T00:00:00"/>
        <d v="2016-07-28T00:00:00"/>
        <d v="2016-07-29T00:00:00"/>
        <d v="2016-08-01T00:00:00"/>
        <d v="2016-08-02T00:00:00"/>
        <d v="2016-08-03T00:00:00"/>
        <d v="2016-08-04T00:00:00"/>
        <d v="2016-08-05T00:00:00"/>
        <d v="2016-08-08T00:00:00"/>
        <d v="2016-08-09T00:00:00"/>
        <d v="2016-08-10T00:00:00"/>
        <d v="2016-08-11T00:00:00"/>
        <d v="2016-08-12T00:00:00"/>
        <d v="2016-08-15T00:00:00"/>
        <d v="2016-08-16T00:00:00"/>
        <d v="2016-08-17T00:00:00"/>
        <d v="2016-08-18T00:00:00"/>
        <d v="2016-08-19T00:00:00"/>
        <d v="2016-08-22T00:00:00"/>
        <d v="2016-08-23T00:00:00"/>
        <d v="2016-08-24T00:00:00"/>
        <d v="2016-08-25T00:00:00"/>
        <d v="2016-08-26T00:00:00"/>
        <d v="2016-08-29T00:00:00"/>
        <d v="2016-08-30T00:00:00"/>
        <d v="2016-08-31T00:00:00"/>
        <d v="2016-09-01T00:00:00"/>
        <d v="2016-09-02T00:00:00"/>
        <d v="2016-09-06T00:00:00"/>
        <d v="2016-09-07T00:00:00"/>
        <d v="2016-09-08T00:00:00"/>
        <d v="2016-09-09T00:00:00"/>
        <d v="2016-09-12T00:00:00"/>
        <d v="2016-09-13T00:00:00"/>
        <d v="2016-09-14T00:00:00"/>
        <d v="2016-09-15T00:00:00"/>
        <d v="2016-09-16T00:00:00"/>
        <d v="2016-09-19T00:00:00"/>
        <d v="2016-09-20T00:00:00"/>
        <d v="2016-09-21T00:00:00"/>
        <d v="2016-09-22T00:00:00"/>
        <d v="2016-09-23T00:00:00"/>
        <d v="2016-09-26T00:00:00"/>
        <d v="2016-09-27T00:00:00"/>
        <d v="2016-09-28T00:00:00"/>
        <d v="2016-09-29T00:00:00"/>
        <d v="2016-09-30T00:00:00"/>
        <d v="2016-10-03T00:00:00"/>
        <d v="2016-10-04T00:00:00"/>
        <d v="2016-10-05T00:00:00"/>
        <d v="2016-10-06T00:00:00"/>
        <d v="2016-10-07T00:00:00"/>
        <d v="2016-10-10T00:00:00"/>
        <d v="2016-10-11T00:00:00"/>
        <d v="2016-10-12T00:00:00"/>
        <d v="2016-10-13T00:00:00"/>
        <d v="2016-10-14T00:00:00"/>
        <d v="2016-10-17T00:00:00"/>
        <d v="2016-10-18T00:00:00"/>
        <d v="2016-10-19T00:00:00"/>
        <d v="2016-10-20T00:00:00"/>
        <d v="2016-10-21T00:00:00"/>
        <d v="2016-10-24T00:00:00"/>
        <d v="2016-10-25T00:00:00"/>
        <d v="2016-10-26T00:00:00"/>
        <d v="2016-10-27T00:00:00"/>
        <d v="2016-10-28T00:00:00"/>
        <d v="2016-10-31T00:00:00"/>
        <d v="2016-11-01T00:00:00"/>
        <d v="2016-11-02T00:00:00"/>
        <d v="2016-11-03T00:00:00"/>
        <d v="2016-11-04T00:00:00"/>
        <d v="2016-11-07T00:00:00"/>
        <d v="2016-11-08T00:00:00"/>
        <d v="2016-11-09T00:00:00"/>
        <d v="2016-11-10T00:00:00"/>
        <d v="2016-11-11T00:00:00"/>
        <d v="2016-11-14T00:00:00"/>
        <d v="2016-11-15T00:00:00"/>
        <d v="2016-11-16T00:00:00"/>
        <d v="2016-11-17T00:00:00"/>
        <d v="2016-11-18T00:00:00"/>
        <d v="2016-11-21T00:00:00"/>
        <d v="2016-11-22T00:00:00"/>
        <d v="2016-11-23T00:00:00"/>
        <d v="2016-11-25T00:00:00"/>
        <d v="2016-11-28T00:00:00"/>
        <d v="2016-11-29T00:00:00"/>
        <d v="2016-11-30T00:00:00"/>
        <d v="2016-12-01T00:00:00"/>
        <d v="2016-12-02T00:00:00"/>
        <d v="2016-12-05T00:00:00"/>
        <d v="2016-12-06T00:00:00"/>
        <d v="2016-12-07T00:00:00"/>
        <d v="2016-12-08T00:00:00"/>
        <d v="2016-12-09T00:00:00"/>
        <d v="2016-12-12T00:00:00"/>
        <d v="2016-12-13T00:00:00"/>
        <d v="2016-12-14T00:00:00"/>
        <d v="2016-12-15T00:00:00"/>
        <d v="2016-12-16T00:00:00"/>
        <d v="2016-12-19T00:00:00"/>
        <d v="2016-12-20T00:00:00"/>
        <d v="2016-12-21T00:00:00"/>
        <d v="2016-12-22T00:00:00"/>
        <d v="2016-12-23T00:00:00"/>
        <d v="2016-12-27T00:00:00"/>
        <d v="2016-12-28T00:00:00"/>
        <d v="2016-12-29T00:00:00"/>
        <d v="2016-12-30T00:00:00"/>
        <d v="2017-01-03T00:00:00"/>
        <d v="2017-01-04T00:00:00"/>
        <d v="2017-01-05T00:00:00"/>
        <d v="2017-01-06T00:00:00"/>
        <d v="2017-01-09T00:00:00"/>
        <d v="2017-01-10T00:00:00"/>
        <d v="2017-01-11T00:00:00"/>
        <d v="2017-01-12T00:00:00"/>
        <d v="2017-01-13T00:00:00"/>
        <d v="2017-01-17T00:00:00"/>
        <d v="2017-01-18T00:00:00"/>
        <d v="2017-01-19T00:00:00"/>
        <d v="2017-01-20T00:00:00"/>
        <d v="2017-01-23T00:00:00"/>
        <d v="2017-01-24T00:00:00"/>
        <d v="2017-01-25T00:00:00"/>
        <d v="2017-01-26T00:00:00"/>
        <d v="2017-01-27T00:00:00"/>
        <d v="2017-01-30T00:00:00"/>
        <d v="2017-01-31T00:00:00"/>
        <d v="2017-02-01T00:00:00"/>
        <d v="2017-02-02T00:00:00"/>
        <d v="2017-02-03T00:00:00"/>
        <d v="2017-02-06T00:00:00"/>
        <d v="2017-02-07T00:00:00"/>
        <d v="2017-02-08T00:00:00"/>
        <d v="2017-02-09T00:00:00"/>
        <d v="2017-02-10T00:00:00"/>
        <d v="2017-02-13T00:00:00"/>
        <d v="2017-02-14T00:00:00"/>
        <d v="2017-02-15T00:00:00"/>
        <d v="2017-02-16T00:00:00"/>
        <d v="2017-02-17T00:00:00"/>
        <d v="2017-02-21T00:00:00"/>
        <d v="2017-02-22T00:00:00"/>
        <d v="2017-02-23T00:00:00"/>
        <d v="2017-02-24T00:00:00"/>
        <d v="2017-02-27T00:00:00"/>
        <d v="2017-02-28T00:00:00"/>
        <d v="2017-03-01T00:00:00"/>
        <d v="2017-03-02T00:00:00"/>
        <d v="2017-03-03T00:00:00"/>
        <d v="2017-03-06T00:00:00"/>
        <d v="2017-03-07T00:00:00"/>
        <d v="2017-03-08T00:00:00"/>
        <d v="2017-03-09T00:00:00"/>
        <d v="2017-03-10T00:00:00"/>
        <d v="2017-03-13T00:00:00"/>
        <d v="2017-03-14T00:00:00"/>
        <d v="2017-03-15T00:00:00"/>
        <d v="2017-03-16T00:00:00"/>
        <d v="2017-03-17T00:00:00"/>
        <d v="2017-03-20T00:00:00"/>
        <d v="2017-03-21T00:00:00"/>
        <d v="2017-03-22T00:00:00"/>
        <d v="2017-03-23T00:00:00"/>
        <d v="2017-03-24T00:00:00"/>
        <d v="2017-03-27T00:00:00"/>
        <d v="2017-03-28T00:00:00"/>
        <d v="2017-03-29T00:00:00"/>
        <d v="2017-03-30T00:00:00"/>
        <d v="2017-03-31T00:00:00"/>
        <d v="2017-04-03T00:00:00"/>
        <d v="2017-04-04T00:00:00"/>
        <d v="2017-04-05T00:00:00"/>
        <d v="2017-04-06T00:00:00"/>
        <d v="2017-04-07T00:00:00"/>
        <d v="2017-04-10T00:00:00"/>
        <d v="2017-04-11T00:00:00"/>
        <d v="2017-04-12T00:00:00"/>
        <d v="2017-04-13T00:00:00"/>
        <d v="2017-04-17T00:00:00"/>
        <d v="2017-04-18T00:00:00"/>
        <d v="2017-04-19T00:00:00"/>
        <d v="2017-04-20T00:00:00"/>
        <d v="2017-04-21T00:00:00"/>
        <d v="2017-04-24T00:00:00"/>
        <d v="2017-04-25T00:00:00"/>
        <d v="2017-04-26T00:00:00"/>
        <d v="2017-04-27T00:00:00"/>
        <d v="2017-04-28T00:00:00"/>
        <d v="2017-05-01T00:00:00"/>
        <d v="2017-05-02T00:00:00"/>
        <d v="2017-05-03T00:00:00"/>
        <d v="2017-05-04T00:00:00"/>
        <d v="2017-05-05T00:00:00"/>
        <d v="2017-05-08T00:00:00"/>
        <d v="2017-05-09T00:00:00"/>
        <d v="2017-05-10T00:00:00"/>
        <d v="2017-05-11T00:00:00"/>
        <d v="2017-05-12T00:00:00"/>
        <d v="2017-05-15T00:00:00"/>
        <d v="2017-05-16T00:00:00"/>
        <d v="2017-05-17T00:00:00"/>
        <d v="2017-05-18T00:00:00"/>
        <d v="2017-05-19T00:00:00"/>
        <d v="2017-05-22T00:00:00"/>
        <d v="2017-05-23T00:00:00"/>
        <d v="2017-05-24T00:00:00"/>
        <d v="2017-05-25T00:00:00"/>
        <d v="2017-05-26T00:00:00"/>
        <d v="2017-05-30T00:00:00"/>
        <d v="2017-05-31T00:00:00"/>
        <d v="2017-06-01T00:00:00"/>
        <d v="2017-06-02T00:00:00"/>
        <d v="2017-06-05T00:00:00"/>
        <d v="2017-06-06T00:00:00"/>
        <d v="2017-06-07T00:00:00"/>
        <d v="2017-06-08T00:00:00"/>
        <d v="2017-06-09T00:00:00"/>
        <d v="2017-06-12T00:00:00"/>
        <d v="2017-06-13T00:00:00"/>
        <d v="2017-06-14T00:00:00"/>
        <d v="2017-06-15T00:00:00"/>
        <d v="2017-06-16T00:00:00"/>
        <d v="2017-06-19T00:00:00"/>
        <d v="2017-06-20T00:00:00"/>
        <d v="2017-06-21T00:00:00"/>
        <d v="2017-06-22T00:00:00"/>
        <d v="2017-06-23T00:00:00"/>
        <d v="2017-06-26T00:00:00"/>
        <d v="2017-06-27T00:00:00"/>
        <d v="2017-06-28T00:00:00"/>
        <d v="2017-06-29T00:00:00"/>
        <d v="2017-06-30T00:00:00"/>
        <d v="2017-07-03T00:00:00"/>
        <d v="2017-07-05T00:00:00"/>
        <d v="2017-07-06T00:00:00"/>
        <d v="2017-07-07T00:00:00"/>
        <d v="2017-07-10T00:00:00"/>
        <d v="2017-07-11T00:00:00"/>
        <d v="2017-07-12T00:00:00"/>
        <d v="2017-07-13T00:00:00"/>
        <d v="2017-07-14T00:00:00"/>
        <d v="2017-07-17T00:00:00"/>
        <d v="2017-07-18T00:00:00"/>
        <d v="2017-07-19T00:00:00"/>
        <d v="2017-07-20T00:00:00"/>
        <d v="2017-07-21T00:00:00"/>
        <d v="2017-07-24T00:00:00"/>
        <d v="2017-07-25T00:00:00"/>
        <d v="2017-07-26T00:00:00"/>
        <d v="2017-07-27T00:00:00"/>
        <d v="2017-07-28T00:00:00"/>
        <d v="2017-07-31T00:00:00"/>
        <d v="2017-08-01T00:00:00"/>
        <d v="2017-08-02T00:00:00"/>
        <d v="2017-08-03T00:00:00"/>
        <d v="2017-08-04T00:00:00"/>
        <d v="2017-08-07T00:00:00"/>
        <d v="2017-08-08T00:00:00"/>
        <d v="2017-08-09T00:00:00"/>
        <d v="2017-08-10T00:00:00"/>
        <d v="2017-08-11T00:00:00"/>
        <d v="2017-08-14T00:00:00"/>
        <d v="2017-08-15T00:00:00"/>
        <d v="2017-08-16T00:00:00"/>
        <d v="2017-08-17T00:00:00"/>
        <d v="2017-08-18T00:00:00"/>
        <d v="2017-08-21T00:00:00"/>
        <d v="2017-08-22T00:00:00"/>
        <d v="2017-08-23T00:00:00"/>
        <d v="2017-08-24T00:00:00"/>
        <d v="2017-08-25T00:00:00"/>
        <d v="2017-08-28T00:00:00"/>
        <d v="2017-08-29T00:00:00"/>
        <d v="2017-08-30T00:00:00"/>
        <d v="2017-08-31T00:00:00"/>
        <d v="2017-09-01T00:00:00"/>
        <d v="2017-09-05T00:00:00"/>
        <d v="2017-09-06T00:00:00"/>
        <d v="2017-09-07T00:00:00"/>
        <d v="2017-09-08T00:00:00"/>
        <d v="2017-09-11T00:00:00"/>
        <d v="2017-09-12T00:00:00"/>
        <d v="2017-09-13T00:00:00"/>
        <d v="2017-09-14T00:00:00"/>
        <d v="2017-09-15T00:00:00"/>
        <d v="2017-09-18T00:00:00"/>
        <d v="2017-09-19T00:00:00"/>
        <d v="2017-09-20T00:00:00"/>
        <d v="2017-09-21T00:00:00"/>
        <d v="2017-09-22T00:00:00"/>
        <d v="2017-09-25T00:00:00"/>
        <d v="2017-09-26T00:00:00"/>
        <d v="2017-09-27T00:00:00"/>
        <d v="2017-09-28T00:00:00"/>
        <d v="2017-09-29T00:00:00"/>
        <d v="2017-10-02T00:00:00"/>
        <d v="2017-10-03T00:00:00"/>
        <d v="2017-10-04T00:00:00"/>
        <d v="2017-10-05T00:00:00"/>
        <d v="2017-10-06T00:00:00"/>
        <d v="2017-10-09T00:00:00"/>
        <d v="2017-10-10T00:00:00"/>
        <d v="2017-10-11T00:00:00"/>
        <d v="2017-10-12T00:00:00"/>
        <d v="2017-10-13T00:00:00"/>
        <d v="2017-10-16T00:00:00"/>
        <d v="2017-10-17T00:00:00"/>
        <d v="2017-10-18T00:00:00"/>
        <d v="2017-10-19T00:00:00"/>
        <d v="2017-10-20T00:00:00"/>
        <d v="2017-10-23T00:00:00"/>
        <d v="2017-10-24T00:00:00"/>
        <d v="2017-10-25T00:00:00"/>
        <d v="2017-10-26T00:00:00"/>
        <d v="2017-10-27T00:00:00"/>
        <d v="2017-10-30T00:00:00"/>
        <d v="2017-10-31T00:00:00"/>
        <d v="2017-11-01T00:00:00"/>
        <d v="2017-11-02T00:00:00"/>
        <d v="2017-11-03T00:00:00"/>
        <d v="2017-11-06T00:00:00"/>
        <d v="2017-11-07T00:00:00"/>
        <d v="2017-11-08T00:00:00"/>
        <d v="2017-11-09T00:00:00"/>
        <d v="2017-11-10T00:00:00"/>
        <d v="2017-11-13T00:00:00"/>
        <d v="2017-11-14T00:00:00"/>
        <d v="2017-11-15T00:00:00"/>
        <d v="2017-11-16T00:00:00"/>
        <d v="2017-11-17T00:00:00"/>
        <d v="2017-11-20T00:00:00"/>
        <d v="2017-11-21T00:00:00"/>
        <d v="2017-11-22T00:00:00"/>
        <d v="2017-11-24T00:00:00"/>
        <d v="2017-11-27T00:00:00"/>
        <d v="2017-11-28T00:00:00"/>
        <d v="2017-11-29T00:00:00"/>
        <d v="2017-11-30T00:00:00"/>
        <d v="2017-12-01T00:00:00"/>
        <d v="2017-12-04T00:00:00"/>
        <d v="2017-12-05T00:00:00"/>
        <d v="2017-12-06T00:00:00"/>
        <d v="2017-12-07T00:00:00"/>
        <d v="2017-12-08T00:00:00"/>
        <d v="2017-12-11T00:00:00"/>
        <d v="2017-12-12T00:00:00"/>
        <d v="2017-12-13T00:00:00"/>
        <d v="2017-12-14T00:00:00"/>
        <d v="2017-12-15T00:00:00"/>
        <d v="2017-12-18T00:00:00"/>
        <d v="2017-12-19T00:00:00"/>
        <d v="2017-12-20T00:00:00"/>
        <d v="2017-12-21T00:00:00"/>
        <d v="2017-12-22T00:00:00"/>
        <d v="2017-12-26T00:00:00"/>
        <d v="2017-12-27T00:00:00"/>
        <d v="2017-12-28T00:00:00"/>
        <d v="2017-12-29T00:00:00"/>
        <d v="2018-01-02T00:00:00"/>
        <d v="2018-01-03T00:00:00"/>
        <d v="2018-01-04T00:00:00"/>
        <d v="2018-01-05T00:00:00"/>
        <d v="2018-01-08T00:00:00"/>
        <d v="2018-01-09T00:00:00"/>
        <d v="2018-01-10T00:00:00"/>
        <d v="2018-01-11T00:00:00"/>
        <d v="2018-01-12T00:00:00"/>
        <d v="2018-01-16T00:00:00"/>
        <d v="2018-01-17T00:00:00"/>
        <d v="2018-01-18T00:00:00"/>
        <d v="2018-01-19T00:00:00"/>
        <d v="2018-01-22T00:00:00"/>
        <d v="2018-01-23T00:00:00"/>
        <d v="2018-01-24T00:00:00"/>
        <d v="2018-01-25T00:00:00"/>
        <d v="2018-01-26T00:00:00"/>
        <d v="2018-01-29T00:00:00"/>
        <d v="2018-01-30T00:00:00"/>
        <d v="2018-01-31T00:00:00"/>
        <d v="2018-02-01T00:00:00"/>
        <d v="2018-02-02T00:00:00"/>
        <d v="2018-02-05T00:00:00"/>
        <d v="2018-02-06T00:00:00"/>
        <d v="2018-02-07T00:00:00"/>
      </sharedItems>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2" memberValueDatatype="7" unbalanced="0">
      <fieldsUsage count="2">
        <fieldUsage x="-1"/>
        <fieldUsage x="1"/>
      </fieldsUsage>
    </cacheHierarchy>
    <cacheHierarchy uniqueName="[AMZN_data  2].[date (Month)]" caption="date (Month)" attribute="1" defaultMemberUniqueName="[AMZN_data  2].[date (Month)].[All]" allUniqueName="[AMZN_data  2].[date (Month)].[All]" dimensionUniqueName="[AMZN_data  2]" displayFolder="" count="2" memberValueDatatype="130" unbalanced="0"/>
    <cacheHierarchy uniqueName="[AMZN_data  2].[date (Quarter)]" caption="date (Quarter)" attribute="1" defaultMemberUniqueName="[AMZN_data  2].[date (Quarter)].[All]" allUniqueName="[AMZN_data  2].[date (Quarter)].[All]" dimensionUniqueName="[AMZN_data  2]" displayFolder="" count="2" memberValueDatatype="130" unbalanced="0"/>
    <cacheHierarchy uniqueName="[AMZN_data  2].[date (Year)]" caption="date (Year)" attribute="1" defaultMemberUniqueName="[AMZN_data  2].[date (Year)].[All]" allUniqueName="[AMZN_data  2].[date (Year)].[All]" dimensionUniqueName="[AMZN_data  2]" displayFolder="" count="2"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0" memberValueDatatype="7" unbalanced="0"/>
    <cacheHierarchy uniqueName="[MSFT_data].[date (Month)]" caption="date (Month)" attribute="1" defaultMemberUniqueName="[MSFT_data].[date (Month)].[All]" allUniqueName="[MSFT_data].[date (Month)].[All]" dimensionUniqueName="[MSFT_data]" displayFolder="" count="0" memberValueDatatype="130" unbalanced="0"/>
    <cacheHierarchy uniqueName="[MSFT_data].[date (Quarter)]" caption="date (Quarter)" attribute="1" defaultMemberUniqueName="[MSFT_data].[date (Quarter)].[All]" allUniqueName="[MSFT_data].[date (Quarter)].[All]" dimensionUniqueName="[MSFT_data]" displayFolder="" count="0" memberValueDatatype="130" unbalanced="0"/>
    <cacheHierarchy uniqueName="[MSFT_data].[date (Year)]" caption="date (Year)" attribute="1" defaultMemberUniqueName="[MSFT_data].[date (Year)].[All]" allUniqueName="[MSFT_data].[date (Year)].[All]" dimensionUniqueName="[MSFT_data]" displayFolder="" count="0"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hidden="1">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oneField="1" hidden="1">
      <fieldsUsage count="1">
        <fieldUsage x="0"/>
      </fieldsUsage>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395.499997222221" backgroundQuery="1" createdVersion="6" refreshedVersion="6" minRefreshableVersion="3" recordCount="0" supportSubquery="1" supportAdvancedDrill="1" xr:uid="{278F6D7F-02B4-4ABB-BCDE-E17FEFB69C95}">
  <cacheSource type="external" connectionId="7"/>
  <cacheFields count="2">
    <cacheField name="[Measures].[Sum of close 3]" caption="Sum of close 3" numFmtId="0" hierarchy="107" level="32767"/>
    <cacheField name="[MSFT_data].[date].[date]" caption="date" numFmtId="0" hierarchy="48" level="1">
      <sharedItems containsSemiMixedTypes="0" containsNonDate="0" containsDate="1" containsString="0" minDate="2013-02-08T00:00:00" maxDate="2018-02-08T00:00:00" count="1259">
        <d v="2013-02-08T00:00:00"/>
        <d v="2013-02-11T00:00:00"/>
        <d v="2013-02-12T00:00:00"/>
        <d v="2013-02-13T00:00:00"/>
        <d v="2013-02-14T00:00:00"/>
        <d v="2013-02-15T00:00:00"/>
        <d v="2013-02-19T00:00:00"/>
        <d v="2013-02-20T00:00:00"/>
        <d v="2013-02-21T00:00:00"/>
        <d v="2013-02-22T00:00:00"/>
        <d v="2013-02-25T00:00:00"/>
        <d v="2013-02-26T00:00:00"/>
        <d v="2013-02-27T00:00:00"/>
        <d v="2013-02-28T00:00:00"/>
        <d v="2013-03-01T00:00:00"/>
        <d v="2013-03-04T00:00:00"/>
        <d v="2013-03-05T00:00:00"/>
        <d v="2013-03-06T00:00:00"/>
        <d v="2013-03-07T00:00:00"/>
        <d v="2013-03-08T00:00:00"/>
        <d v="2013-03-11T00:00:00"/>
        <d v="2013-03-12T00:00:00"/>
        <d v="2013-03-13T00:00:00"/>
        <d v="2013-03-14T00:00:00"/>
        <d v="2013-03-15T00:00:00"/>
        <d v="2013-03-18T00:00:00"/>
        <d v="2013-03-19T00:00:00"/>
        <d v="2013-03-20T00:00:00"/>
        <d v="2013-03-21T00:00:00"/>
        <d v="2013-03-22T00:00:00"/>
        <d v="2013-03-25T00:00:00"/>
        <d v="2013-03-26T00:00:00"/>
        <d v="2013-03-27T00:00:00"/>
        <d v="2013-03-28T00:00:00"/>
        <d v="2013-04-01T00:00:00"/>
        <d v="2013-04-02T00:00:00"/>
        <d v="2013-04-03T00:00:00"/>
        <d v="2013-04-04T00:00:00"/>
        <d v="2013-04-05T00:00:00"/>
        <d v="2013-04-08T00:00:00"/>
        <d v="2013-04-09T00:00:00"/>
        <d v="2013-04-10T00:00:00"/>
        <d v="2013-04-11T00:00:00"/>
        <d v="2013-04-12T00:00:00"/>
        <d v="2013-04-15T00:00:00"/>
        <d v="2013-04-16T00:00:00"/>
        <d v="2013-04-17T00:00:00"/>
        <d v="2013-04-18T00:00:00"/>
        <d v="2013-04-19T00:00:00"/>
        <d v="2013-04-22T00:00:00"/>
        <d v="2013-04-23T00:00:00"/>
        <d v="2013-04-24T00:00:00"/>
        <d v="2013-04-25T00:00:00"/>
        <d v="2013-04-26T00:00:00"/>
        <d v="2013-04-29T00:00:00"/>
        <d v="2013-04-30T00:00:00"/>
        <d v="2013-05-01T00:00:00"/>
        <d v="2013-05-02T00:00:00"/>
        <d v="2013-05-03T00:00:00"/>
        <d v="2013-05-06T00:00:00"/>
        <d v="2013-05-07T00:00:00"/>
        <d v="2013-05-08T00:00:00"/>
        <d v="2013-05-09T00:00:00"/>
        <d v="2013-05-10T00:00:00"/>
        <d v="2013-05-13T00:00:00"/>
        <d v="2013-05-14T00:00:00"/>
        <d v="2013-05-15T00:00:00"/>
        <d v="2013-05-16T00:00:00"/>
        <d v="2013-05-17T00:00:00"/>
        <d v="2013-05-20T00:00:00"/>
        <d v="2013-05-21T00:00:00"/>
        <d v="2013-05-22T00:00:00"/>
        <d v="2013-05-23T00:00:00"/>
        <d v="2013-05-24T00:00:00"/>
        <d v="2013-05-28T00:00:00"/>
        <d v="2013-05-29T00:00:00"/>
        <d v="2013-05-30T00:00:00"/>
        <d v="2013-05-31T00:00:00"/>
        <d v="2013-06-03T00:00:00"/>
        <d v="2013-06-04T00:00:00"/>
        <d v="2013-06-05T00:00:00"/>
        <d v="2013-06-06T00:00:00"/>
        <d v="2013-06-07T00:00:00"/>
        <d v="2013-06-10T00:00:00"/>
        <d v="2013-06-11T00:00:00"/>
        <d v="2013-06-12T00:00:00"/>
        <d v="2013-06-13T00:00:00"/>
        <d v="2013-06-14T00:00:00"/>
        <d v="2013-06-17T00:00:00"/>
        <d v="2013-06-18T00:00:00"/>
        <d v="2013-06-19T00:00:00"/>
        <d v="2013-06-20T00:00:00"/>
        <d v="2013-06-21T00:00:00"/>
        <d v="2013-06-24T00:00:00"/>
        <d v="2013-06-25T00:00:00"/>
        <d v="2013-06-26T00:00:00"/>
        <d v="2013-06-27T00:00:00"/>
        <d v="2013-06-28T00:00:00"/>
        <d v="2013-07-01T00:00:00"/>
        <d v="2013-07-02T00:00:00"/>
        <d v="2013-07-03T00:00:00"/>
        <d v="2013-07-05T00:00:00"/>
        <d v="2013-07-08T00:00:00"/>
        <d v="2013-07-09T00:00:00"/>
        <d v="2013-07-10T00:00:00"/>
        <d v="2013-07-11T00:00:00"/>
        <d v="2013-07-12T00:00:00"/>
        <d v="2013-07-15T00:00:00"/>
        <d v="2013-07-16T00:00:00"/>
        <d v="2013-07-17T00:00:00"/>
        <d v="2013-07-18T00:00:00"/>
        <d v="2013-07-19T00:00:00"/>
        <d v="2013-07-22T00:00:00"/>
        <d v="2013-07-23T00:00:00"/>
        <d v="2013-07-24T00:00:00"/>
        <d v="2013-07-25T00:00:00"/>
        <d v="2013-07-26T00:00:00"/>
        <d v="2013-07-29T00:00:00"/>
        <d v="2013-07-30T00:00:00"/>
        <d v="2013-07-31T00:00:00"/>
        <d v="2013-08-01T00:00:00"/>
        <d v="2013-08-02T00:00:00"/>
        <d v="2013-08-05T00:00:00"/>
        <d v="2013-08-06T00:00:00"/>
        <d v="2013-08-07T00:00:00"/>
        <d v="2013-08-08T00:00:00"/>
        <d v="2013-08-09T00:00:00"/>
        <d v="2013-08-12T00:00:00"/>
        <d v="2013-08-13T00:00:00"/>
        <d v="2013-08-14T00:00:00"/>
        <d v="2013-08-15T00:00:00"/>
        <d v="2013-08-16T00:00:00"/>
        <d v="2013-08-19T00:00:00"/>
        <d v="2013-08-20T00:00:00"/>
        <d v="2013-08-21T00:00:00"/>
        <d v="2013-08-22T00:00:00"/>
        <d v="2013-08-23T00:00:00"/>
        <d v="2013-08-26T00:00:00"/>
        <d v="2013-08-27T00:00:00"/>
        <d v="2013-08-28T00:00:00"/>
        <d v="2013-08-29T00:00:00"/>
        <d v="2013-08-30T00:00:00"/>
        <d v="2013-09-03T00:00:00"/>
        <d v="2013-09-04T00:00:00"/>
        <d v="2013-09-05T00:00:00"/>
        <d v="2013-09-06T00:00:00"/>
        <d v="2013-09-09T00:00:00"/>
        <d v="2013-09-10T00:00:00"/>
        <d v="2013-09-11T00:00:00"/>
        <d v="2013-09-12T00:00:00"/>
        <d v="2013-09-13T00:00:00"/>
        <d v="2013-09-16T00:00:00"/>
        <d v="2013-09-17T00:00:00"/>
        <d v="2013-09-18T00:00:00"/>
        <d v="2013-09-19T00:00:00"/>
        <d v="2013-09-20T00:00:00"/>
        <d v="2013-09-23T00:00:00"/>
        <d v="2013-09-24T00:00:00"/>
        <d v="2013-09-25T00:00:00"/>
        <d v="2013-09-26T00:00:00"/>
        <d v="2013-09-27T00:00:00"/>
        <d v="2013-09-30T00:00:00"/>
        <d v="2013-10-01T00:00:00"/>
        <d v="2013-10-02T00:00:00"/>
        <d v="2013-10-03T00:00:00"/>
        <d v="2013-10-04T00:00:00"/>
        <d v="2013-10-07T00:00:00"/>
        <d v="2013-10-08T00:00:00"/>
        <d v="2013-10-09T00:00:00"/>
        <d v="2013-10-10T00:00:00"/>
        <d v="2013-10-11T00:00:00"/>
        <d v="2013-10-14T00:00:00"/>
        <d v="2013-10-15T00:00:00"/>
        <d v="2013-10-16T00:00:00"/>
        <d v="2013-10-17T00:00:00"/>
        <d v="2013-10-18T00:00:00"/>
        <d v="2013-10-21T00:00:00"/>
        <d v="2013-10-22T00:00:00"/>
        <d v="2013-10-23T00:00:00"/>
        <d v="2013-10-24T00:00:00"/>
        <d v="2013-10-25T00:00:00"/>
        <d v="2013-10-28T00:00:00"/>
        <d v="2013-10-29T00:00:00"/>
        <d v="2013-10-30T00:00:00"/>
        <d v="2013-10-31T00:00:00"/>
        <d v="2013-11-01T00:00:00"/>
        <d v="2013-11-04T00:00:00"/>
        <d v="2013-11-05T00:00:00"/>
        <d v="2013-11-06T00:00:00"/>
        <d v="2013-11-07T00:00:00"/>
        <d v="2013-11-08T00:00:00"/>
        <d v="2013-11-11T00:00:00"/>
        <d v="2013-11-12T00:00:00"/>
        <d v="2013-11-13T00:00:00"/>
        <d v="2013-11-14T00:00:00"/>
        <d v="2013-11-15T00:00:00"/>
        <d v="2013-11-18T00:00:00"/>
        <d v="2013-11-19T00:00:00"/>
        <d v="2013-11-20T00:00:00"/>
        <d v="2013-11-21T00:00:00"/>
        <d v="2013-11-22T00:00:00"/>
        <d v="2013-11-25T00:00:00"/>
        <d v="2013-11-26T00:00:00"/>
        <d v="2013-11-27T00:00:00"/>
        <d v="2013-11-29T00:00:00"/>
        <d v="2013-12-02T00:00:00"/>
        <d v="2013-12-03T00:00:00"/>
        <d v="2013-12-04T00:00:00"/>
        <d v="2013-12-05T00:00:00"/>
        <d v="2013-12-06T00:00:00"/>
        <d v="2013-12-09T00:00:00"/>
        <d v="2013-12-10T00:00:00"/>
        <d v="2013-12-11T00:00:00"/>
        <d v="2013-12-12T00:00:00"/>
        <d v="2013-12-13T00:00:00"/>
        <d v="2013-12-16T00:00:00"/>
        <d v="2013-12-17T00:00:00"/>
        <d v="2013-12-18T00:00:00"/>
        <d v="2013-12-19T00:00:00"/>
        <d v="2013-12-20T00:00:00"/>
        <d v="2013-12-23T00:00:00"/>
        <d v="2013-12-24T00:00:00"/>
        <d v="2013-12-26T00:00:00"/>
        <d v="2013-12-27T00:00:00"/>
        <d v="2013-12-30T00:00:00"/>
        <d v="2013-12-31T00:00:00"/>
        <d v="2014-01-02T00:00:00"/>
        <d v="2014-01-03T00:00:00"/>
        <d v="2014-01-06T00:00:00"/>
        <d v="2014-01-07T00:00:00"/>
        <d v="2014-01-08T00:00:00"/>
        <d v="2014-01-09T00:00:00"/>
        <d v="2014-01-10T00:00:00"/>
        <d v="2014-01-13T00:00:00"/>
        <d v="2014-01-14T00:00:00"/>
        <d v="2014-01-15T00:00:00"/>
        <d v="2014-01-16T00:00:00"/>
        <d v="2014-01-17T00:00:00"/>
        <d v="2014-01-21T00:00:00"/>
        <d v="2014-01-22T00:00:00"/>
        <d v="2014-01-23T00:00:00"/>
        <d v="2014-01-24T00:00:00"/>
        <d v="2014-01-27T00:00:00"/>
        <d v="2014-01-28T00:00:00"/>
        <d v="2014-01-29T00:00:00"/>
        <d v="2014-01-30T00:00:00"/>
        <d v="2014-01-31T00:00:00"/>
        <d v="2014-02-03T00:00:00"/>
        <d v="2014-02-04T00:00:00"/>
        <d v="2014-02-05T00:00:00"/>
        <d v="2014-02-06T00:00:00"/>
        <d v="2014-02-07T00:00:00"/>
        <d v="2014-02-10T00:00:00"/>
        <d v="2014-02-11T00:00:00"/>
        <d v="2014-02-12T00:00:00"/>
        <d v="2014-02-13T00:00:00"/>
        <d v="2014-02-14T00:00:00"/>
        <d v="2014-02-18T00:00:00"/>
        <d v="2014-02-19T00:00:00"/>
        <d v="2014-02-20T00:00:00"/>
        <d v="2014-02-21T00:00:00"/>
        <d v="2014-02-24T00:00:00"/>
        <d v="2014-02-25T00:00:00"/>
        <d v="2014-02-26T00:00:00"/>
        <d v="2014-02-27T00:00:00"/>
        <d v="2014-02-28T00:00:00"/>
        <d v="2014-03-03T00:00:00"/>
        <d v="2014-03-04T00:00:00"/>
        <d v="2014-03-05T00:00:00"/>
        <d v="2014-03-06T00:00:00"/>
        <d v="2014-03-07T00:00:00"/>
        <d v="2014-03-10T00:00:00"/>
        <d v="2014-03-11T00:00:00"/>
        <d v="2014-03-12T00:00:00"/>
        <d v="2014-03-13T00:00:00"/>
        <d v="2014-03-14T00:00:00"/>
        <d v="2014-03-17T00:00:00"/>
        <d v="2014-03-18T00:00:00"/>
        <d v="2014-03-19T00:00:00"/>
        <d v="2014-03-20T00:00:00"/>
        <d v="2014-03-21T00:00:00"/>
        <d v="2014-03-24T00:00:00"/>
        <d v="2014-03-25T00:00:00"/>
        <d v="2014-03-26T00:00:00"/>
        <d v="2014-03-27T00:00:00"/>
        <d v="2014-03-28T00:00:00"/>
        <d v="2014-03-31T00:00:00"/>
        <d v="2014-04-01T00:00:00"/>
        <d v="2014-04-02T00:00:00"/>
        <d v="2014-04-03T00:00:00"/>
        <d v="2014-04-04T00:00:00"/>
        <d v="2014-04-07T00:00:00"/>
        <d v="2014-04-08T00:00:00"/>
        <d v="2014-04-09T00:00:00"/>
        <d v="2014-04-10T00:00:00"/>
        <d v="2014-04-11T00:00:00"/>
        <d v="2014-04-14T00:00:00"/>
        <d v="2014-04-15T00:00:00"/>
        <d v="2014-04-16T00:00:00"/>
        <d v="2014-04-17T00:00:00"/>
        <d v="2014-04-21T00:00:00"/>
        <d v="2014-04-22T00:00:00"/>
        <d v="2014-04-23T00:00:00"/>
        <d v="2014-04-24T00:00:00"/>
        <d v="2014-04-25T00:00:00"/>
        <d v="2014-04-28T00:00:00"/>
        <d v="2014-04-29T00:00:00"/>
        <d v="2014-04-30T00:00:00"/>
        <d v="2014-05-01T00:00:00"/>
        <d v="2014-05-02T00:00:00"/>
        <d v="2014-05-05T00:00:00"/>
        <d v="2014-05-06T00:00:00"/>
        <d v="2014-05-07T00:00:00"/>
        <d v="2014-05-08T00:00:00"/>
        <d v="2014-05-09T00:00:00"/>
        <d v="2014-05-12T00:00:00"/>
        <d v="2014-05-13T00:00:00"/>
        <d v="2014-05-14T00:00:00"/>
        <d v="2014-05-15T00:00:00"/>
        <d v="2014-05-16T00:00:00"/>
        <d v="2014-05-19T00:00:00"/>
        <d v="2014-05-20T00:00:00"/>
        <d v="2014-05-21T00:00:00"/>
        <d v="2014-05-22T00:00:00"/>
        <d v="2014-05-23T00:00:00"/>
        <d v="2014-05-27T00:00:00"/>
        <d v="2014-05-28T00:00:00"/>
        <d v="2014-05-29T00:00:00"/>
        <d v="2014-05-30T00:00:00"/>
        <d v="2014-06-02T00:00:00"/>
        <d v="2014-06-03T00:00:00"/>
        <d v="2014-06-04T00:00:00"/>
        <d v="2014-06-05T00:00:00"/>
        <d v="2014-06-06T00:00:00"/>
        <d v="2014-06-09T00:00:00"/>
        <d v="2014-06-10T00:00:00"/>
        <d v="2014-06-11T00:00:00"/>
        <d v="2014-06-12T00:00:00"/>
        <d v="2014-06-13T00:00:00"/>
        <d v="2014-06-16T00:00:00"/>
        <d v="2014-06-17T00:00:00"/>
        <d v="2014-06-18T00:00:00"/>
        <d v="2014-06-19T00:00:00"/>
        <d v="2014-06-20T00:00:00"/>
        <d v="2014-06-23T00:00:00"/>
        <d v="2014-06-24T00:00:00"/>
        <d v="2014-06-25T00:00:00"/>
        <d v="2014-06-26T00:00:00"/>
        <d v="2014-06-27T00:00:00"/>
        <d v="2014-06-30T00:00:00"/>
        <d v="2014-07-01T00:00:00"/>
        <d v="2014-07-02T00:00:00"/>
        <d v="2014-07-03T00:00:00"/>
        <d v="2014-07-07T00:00:00"/>
        <d v="2014-07-08T00:00:00"/>
        <d v="2014-07-09T00:00:00"/>
        <d v="2014-07-10T00:00:00"/>
        <d v="2014-07-11T00:00:00"/>
        <d v="2014-07-14T00:00:00"/>
        <d v="2014-07-15T00:00:00"/>
        <d v="2014-07-16T00:00:00"/>
        <d v="2014-07-17T00:00:00"/>
        <d v="2014-07-18T00:00:00"/>
        <d v="2014-07-21T00:00:00"/>
        <d v="2014-07-22T00:00:00"/>
        <d v="2014-07-23T00:00:00"/>
        <d v="2014-07-24T00:00:00"/>
        <d v="2014-07-25T00:00:00"/>
        <d v="2014-07-28T00:00:00"/>
        <d v="2014-07-29T00:00:00"/>
        <d v="2014-07-30T00:00:00"/>
        <d v="2014-07-31T00:00:00"/>
        <d v="2014-08-01T00:00:00"/>
        <d v="2014-08-04T00:00:00"/>
        <d v="2014-08-05T00:00:00"/>
        <d v="2014-08-06T00:00:00"/>
        <d v="2014-08-07T00:00:00"/>
        <d v="2014-08-08T00:00:00"/>
        <d v="2014-08-11T00:00:00"/>
        <d v="2014-08-12T00:00:00"/>
        <d v="2014-08-13T00:00:00"/>
        <d v="2014-08-14T00:00:00"/>
        <d v="2014-08-15T00:00:00"/>
        <d v="2014-08-18T00:00:00"/>
        <d v="2014-08-19T00:00:00"/>
        <d v="2014-08-20T00:00:00"/>
        <d v="2014-08-21T00:00:00"/>
        <d v="2014-08-22T00:00:00"/>
        <d v="2014-08-25T00:00:00"/>
        <d v="2014-08-26T00:00:00"/>
        <d v="2014-08-27T00:00:00"/>
        <d v="2014-08-28T00:00:00"/>
        <d v="2014-08-29T00:00:00"/>
        <d v="2014-09-02T00:00:00"/>
        <d v="2014-09-03T00:00:00"/>
        <d v="2014-09-04T00:00:00"/>
        <d v="2014-09-05T00:00:00"/>
        <d v="2014-09-08T00:00:00"/>
        <d v="2014-09-09T00:00:00"/>
        <d v="2014-09-10T00:00:00"/>
        <d v="2014-09-11T00:00:00"/>
        <d v="2014-09-12T00:00:00"/>
        <d v="2014-09-15T00:00:00"/>
        <d v="2014-09-16T00:00:00"/>
        <d v="2014-09-17T00:00:00"/>
        <d v="2014-09-18T00:00:00"/>
        <d v="2014-09-19T00:00:00"/>
        <d v="2014-09-22T00:00:00"/>
        <d v="2014-09-23T00:00:00"/>
        <d v="2014-09-24T00:00:00"/>
        <d v="2014-09-25T00:00:00"/>
        <d v="2014-09-26T00:00:00"/>
        <d v="2014-09-29T00:00:00"/>
        <d v="2014-09-30T00:00:00"/>
        <d v="2014-10-01T00:00:00"/>
        <d v="2014-10-02T00:00:00"/>
        <d v="2014-10-03T00:00:00"/>
        <d v="2014-10-06T00:00:00"/>
        <d v="2014-10-07T00:00:00"/>
        <d v="2014-10-08T00:00:00"/>
        <d v="2014-10-09T00:00:00"/>
        <d v="2014-10-10T00:00:00"/>
        <d v="2014-10-13T00:00:00"/>
        <d v="2014-10-14T00:00:00"/>
        <d v="2014-10-15T00:00:00"/>
        <d v="2014-10-16T00:00:00"/>
        <d v="2014-10-17T00:00:00"/>
        <d v="2014-10-20T00:00:00"/>
        <d v="2014-10-21T00:00:00"/>
        <d v="2014-10-22T00:00:00"/>
        <d v="2014-10-23T00:00:00"/>
        <d v="2014-10-24T00:00:00"/>
        <d v="2014-10-27T00:00:00"/>
        <d v="2014-10-28T00:00:00"/>
        <d v="2014-10-29T00:00:00"/>
        <d v="2014-10-30T00:00:00"/>
        <d v="2014-10-31T00:00:00"/>
        <d v="2014-11-03T00:00:00"/>
        <d v="2014-11-04T00:00:00"/>
        <d v="2014-11-05T00:00:00"/>
        <d v="2014-11-06T00:00:00"/>
        <d v="2014-11-07T00:00:00"/>
        <d v="2014-11-10T00:00:00"/>
        <d v="2014-11-11T00:00:00"/>
        <d v="2014-11-12T00:00:00"/>
        <d v="2014-11-13T00:00:00"/>
        <d v="2014-11-14T00:00:00"/>
        <d v="2014-11-17T00:00:00"/>
        <d v="2014-11-18T00:00:00"/>
        <d v="2014-11-19T00:00:00"/>
        <d v="2014-11-20T00:00:00"/>
        <d v="2014-11-21T00:00:00"/>
        <d v="2014-11-24T00:00:00"/>
        <d v="2014-11-25T00:00:00"/>
        <d v="2014-11-26T00:00:00"/>
        <d v="2014-11-28T00:00:00"/>
        <d v="2014-12-01T00:00:00"/>
        <d v="2014-12-02T00:00:00"/>
        <d v="2014-12-03T00:00:00"/>
        <d v="2014-12-04T00:00:00"/>
        <d v="2014-12-05T00:00:00"/>
        <d v="2014-12-08T00:00:00"/>
        <d v="2014-12-09T00:00:00"/>
        <d v="2014-12-10T00:00:00"/>
        <d v="2014-12-11T00:00:00"/>
        <d v="2014-12-12T00:00:00"/>
        <d v="2014-12-15T00:00:00"/>
        <d v="2014-12-16T00:00:00"/>
        <d v="2014-12-17T00:00:00"/>
        <d v="2014-12-18T00:00:00"/>
        <d v="2014-12-19T00:00:00"/>
        <d v="2014-12-22T00:00:00"/>
        <d v="2014-12-23T00:00:00"/>
        <d v="2014-12-24T00:00:00"/>
        <d v="2014-12-26T00:00:00"/>
        <d v="2014-12-29T00:00:00"/>
        <d v="2014-12-30T00:00:00"/>
        <d v="2014-12-31T00:00:00"/>
        <d v="2015-01-02T00:00:00"/>
        <d v="2015-01-05T00:00:00"/>
        <d v="2015-01-06T00:00:00"/>
        <d v="2015-01-07T00:00:00"/>
        <d v="2015-01-08T00:00:00"/>
        <d v="2015-01-09T00:00:00"/>
        <d v="2015-01-12T00:00:00"/>
        <d v="2015-01-13T00:00:00"/>
        <d v="2015-01-14T00:00:00"/>
        <d v="2015-01-15T00:00:00"/>
        <d v="2015-01-16T00:00:00"/>
        <d v="2015-01-20T00:00:00"/>
        <d v="2015-01-21T00:00:00"/>
        <d v="2015-01-22T00:00:00"/>
        <d v="2015-01-23T00:00:00"/>
        <d v="2015-01-26T00:00:00"/>
        <d v="2015-01-27T00:00:00"/>
        <d v="2015-01-28T00:00:00"/>
        <d v="2015-01-29T00:00:00"/>
        <d v="2015-01-30T00:00:00"/>
        <d v="2015-02-02T00:00:00"/>
        <d v="2015-02-03T00:00:00"/>
        <d v="2015-02-04T00:00:00"/>
        <d v="2015-02-05T00:00:00"/>
        <d v="2015-02-06T00:00:00"/>
        <d v="2015-02-09T00:00:00"/>
        <d v="2015-02-10T00:00:00"/>
        <d v="2015-02-11T00:00:00"/>
        <d v="2015-02-12T00:00:00"/>
        <d v="2015-02-13T00:00:00"/>
        <d v="2015-02-17T00:00:00"/>
        <d v="2015-02-18T00:00:00"/>
        <d v="2015-02-19T00:00:00"/>
        <d v="2015-02-20T00:00:00"/>
        <d v="2015-02-23T00:00:00"/>
        <d v="2015-02-24T00:00:00"/>
        <d v="2015-02-25T00:00:00"/>
        <d v="2015-02-26T00:00:00"/>
        <d v="2015-02-27T00:00:00"/>
        <d v="2015-03-02T00:00:00"/>
        <d v="2015-03-03T00:00:00"/>
        <d v="2015-03-04T00:00:00"/>
        <d v="2015-03-05T00:00:00"/>
        <d v="2015-03-06T00:00:00"/>
        <d v="2015-03-09T00:00:00"/>
        <d v="2015-03-10T00:00:00"/>
        <d v="2015-03-11T00:00:00"/>
        <d v="2015-03-12T00:00:00"/>
        <d v="2015-03-13T00:00:00"/>
        <d v="2015-03-16T00:00:00"/>
        <d v="2015-03-17T00:00:00"/>
        <d v="2015-03-18T00:00:00"/>
        <d v="2015-03-19T00:00:00"/>
        <d v="2015-03-20T00:00:00"/>
        <d v="2015-03-23T00:00:00"/>
        <d v="2015-03-24T00:00:00"/>
        <d v="2015-03-25T00:00:00"/>
        <d v="2015-03-26T00:00:00"/>
        <d v="2015-03-27T00:00:00"/>
        <d v="2015-03-30T00:00:00"/>
        <d v="2015-03-31T00:00:00"/>
        <d v="2015-04-01T00:00:00"/>
        <d v="2015-04-02T00:00:00"/>
        <d v="2015-04-06T00:00:00"/>
        <d v="2015-04-07T00:00:00"/>
        <d v="2015-04-08T00:00:00"/>
        <d v="2015-04-09T00:00:00"/>
        <d v="2015-04-10T00:00:00"/>
        <d v="2015-04-13T00:00:00"/>
        <d v="2015-04-14T00:00:00"/>
        <d v="2015-04-15T00:00:00"/>
        <d v="2015-04-16T00:00:00"/>
        <d v="2015-04-17T00:00:00"/>
        <d v="2015-04-20T00:00:00"/>
        <d v="2015-04-21T00:00:00"/>
        <d v="2015-04-22T00:00:00"/>
        <d v="2015-04-23T00:00:00"/>
        <d v="2015-04-24T00:00:00"/>
        <d v="2015-04-27T00:00:00"/>
        <d v="2015-04-28T00:00:00"/>
        <d v="2015-04-29T00:00:00"/>
        <d v="2015-04-30T00:00:00"/>
        <d v="2015-05-01T00:00:00"/>
        <d v="2015-05-04T00:00:00"/>
        <d v="2015-05-05T00:00:00"/>
        <d v="2015-05-06T00:00:00"/>
        <d v="2015-05-07T00:00:00"/>
        <d v="2015-05-08T00:00:00"/>
        <d v="2015-05-11T00:00:00"/>
        <d v="2015-05-12T00:00:00"/>
        <d v="2015-05-13T00:00:00"/>
        <d v="2015-05-14T00:00:00"/>
        <d v="2015-05-15T00:00:00"/>
        <d v="2015-05-18T00:00:00"/>
        <d v="2015-05-19T00:00:00"/>
        <d v="2015-05-20T00:00:00"/>
        <d v="2015-05-21T00:00:00"/>
        <d v="2015-05-22T00:00:00"/>
        <d v="2015-05-26T00:00:00"/>
        <d v="2015-05-27T00:00:00"/>
        <d v="2015-05-28T00:00:00"/>
        <d v="2015-05-29T00:00:00"/>
        <d v="2015-06-01T00:00:00"/>
        <d v="2015-06-02T00:00:00"/>
        <d v="2015-06-03T00:00:00"/>
        <d v="2015-06-04T00:00:00"/>
        <d v="2015-06-05T00:00:00"/>
        <d v="2015-06-08T00:00:00"/>
        <d v="2015-06-09T00:00:00"/>
        <d v="2015-06-10T00:00:00"/>
        <d v="2015-06-11T00:00:00"/>
        <d v="2015-06-12T00:00:00"/>
        <d v="2015-06-15T00:00:00"/>
        <d v="2015-06-16T00:00:00"/>
        <d v="2015-06-17T00:00:00"/>
        <d v="2015-06-18T00:00:00"/>
        <d v="2015-06-19T00:00:00"/>
        <d v="2015-06-22T00:00:00"/>
        <d v="2015-06-23T00:00:00"/>
        <d v="2015-06-24T00:00:00"/>
        <d v="2015-06-25T00:00:00"/>
        <d v="2015-06-26T00:00:00"/>
        <d v="2015-06-29T00:00:00"/>
        <d v="2015-06-30T00:00:00"/>
        <d v="2015-07-01T00:00:00"/>
        <d v="2015-07-02T00:00:00"/>
        <d v="2015-07-06T00:00:00"/>
        <d v="2015-07-07T00:00:00"/>
        <d v="2015-07-08T00:00:00"/>
        <d v="2015-07-09T00:00:00"/>
        <d v="2015-07-10T00:00:00"/>
        <d v="2015-07-13T00:00:00"/>
        <d v="2015-07-14T00:00:00"/>
        <d v="2015-07-15T00:00:00"/>
        <d v="2015-07-16T00:00:00"/>
        <d v="2015-07-17T00:00:00"/>
        <d v="2015-07-20T00:00:00"/>
        <d v="2015-07-21T00:00:00"/>
        <d v="2015-07-22T00:00:00"/>
        <d v="2015-07-23T00:00:00"/>
        <d v="2015-07-24T00:00:00"/>
        <d v="2015-07-27T00:00:00"/>
        <d v="2015-07-28T00:00:00"/>
        <d v="2015-07-29T00:00:00"/>
        <d v="2015-07-30T00:00:00"/>
        <d v="2015-07-31T00:00:00"/>
        <d v="2015-08-03T00:00:00"/>
        <d v="2015-08-04T00:00:00"/>
        <d v="2015-08-05T00:00:00"/>
        <d v="2015-08-06T00:00:00"/>
        <d v="2015-08-07T00:00:00"/>
        <d v="2015-08-10T00:00:00"/>
        <d v="2015-08-11T00:00:00"/>
        <d v="2015-08-12T00:00:00"/>
        <d v="2015-08-13T00:00:00"/>
        <d v="2015-08-14T00:00:00"/>
        <d v="2015-08-17T00:00:00"/>
        <d v="2015-08-18T00:00:00"/>
        <d v="2015-08-19T00:00:00"/>
        <d v="2015-08-20T00:00:00"/>
        <d v="2015-08-21T00:00:00"/>
        <d v="2015-08-24T00:00:00"/>
        <d v="2015-08-25T00:00:00"/>
        <d v="2015-08-26T00:00:00"/>
        <d v="2015-08-27T00:00:00"/>
        <d v="2015-08-28T00:00:00"/>
        <d v="2015-08-31T00:00:00"/>
        <d v="2015-09-01T00:00:00"/>
        <d v="2015-09-02T00:00:00"/>
        <d v="2015-09-03T00:00:00"/>
        <d v="2015-09-04T00:00:00"/>
        <d v="2015-09-08T00:00:00"/>
        <d v="2015-09-09T00:00:00"/>
        <d v="2015-09-10T00:00:00"/>
        <d v="2015-09-11T00:00:00"/>
        <d v="2015-09-14T00:00:00"/>
        <d v="2015-09-15T00:00:00"/>
        <d v="2015-09-16T00:00:00"/>
        <d v="2015-09-17T00:00:00"/>
        <d v="2015-09-18T00:00:00"/>
        <d v="2015-09-21T00:00:00"/>
        <d v="2015-09-22T00:00:00"/>
        <d v="2015-09-23T00:00:00"/>
        <d v="2015-09-24T00:00:00"/>
        <d v="2015-09-25T00:00:00"/>
        <d v="2015-09-28T00:00:00"/>
        <d v="2015-09-29T00:00:00"/>
        <d v="2015-09-30T00:00:00"/>
        <d v="2015-10-01T00:00:00"/>
        <d v="2015-10-02T00:00:00"/>
        <d v="2015-10-05T00:00:00"/>
        <d v="2015-10-06T00:00:00"/>
        <d v="2015-10-07T00:00:00"/>
        <d v="2015-10-08T00:00:00"/>
        <d v="2015-10-09T00:00:00"/>
        <d v="2015-10-12T00:00:00"/>
        <d v="2015-10-13T00:00:00"/>
        <d v="2015-10-14T00:00:00"/>
        <d v="2015-10-15T00:00:00"/>
        <d v="2015-10-16T00:00:00"/>
        <d v="2015-10-19T00:00:00"/>
        <d v="2015-10-20T00:00:00"/>
        <d v="2015-10-21T00:00:00"/>
        <d v="2015-10-22T00:00:00"/>
        <d v="2015-10-23T00:00:00"/>
        <d v="2015-10-26T00:00:00"/>
        <d v="2015-10-27T00:00:00"/>
        <d v="2015-10-28T00:00:00"/>
        <d v="2015-10-29T00:00:00"/>
        <d v="2015-10-30T00:00:00"/>
        <d v="2015-11-02T00:00:00"/>
        <d v="2015-11-03T00:00:00"/>
        <d v="2015-11-04T00:00:00"/>
        <d v="2015-11-05T00:00:00"/>
        <d v="2015-11-06T00:00:00"/>
        <d v="2015-11-09T00:00:00"/>
        <d v="2015-11-10T00:00:00"/>
        <d v="2015-11-11T00:00:00"/>
        <d v="2015-11-12T00:00:00"/>
        <d v="2015-11-13T00:00:00"/>
        <d v="2015-11-16T00:00:00"/>
        <d v="2015-11-17T00:00:00"/>
        <d v="2015-11-18T00:00:00"/>
        <d v="2015-11-19T00:00:00"/>
        <d v="2015-11-20T00:00:00"/>
        <d v="2015-11-23T00:00:00"/>
        <d v="2015-11-24T00:00:00"/>
        <d v="2015-11-25T00:00:00"/>
        <d v="2015-11-27T00:00:00"/>
        <d v="2015-11-30T00:00:00"/>
        <d v="2015-12-01T00:00:00"/>
        <d v="2015-12-02T00:00:00"/>
        <d v="2015-12-03T00:00:00"/>
        <d v="2015-12-04T00:00:00"/>
        <d v="2015-12-07T00:00:00"/>
        <d v="2015-12-08T00:00:00"/>
        <d v="2015-12-09T00:00:00"/>
        <d v="2015-12-10T00:00:00"/>
        <d v="2015-12-11T00:00:00"/>
        <d v="2015-12-14T00:00:00"/>
        <d v="2015-12-15T00:00:00"/>
        <d v="2015-12-16T00:00:00"/>
        <d v="2015-12-17T00:00:00"/>
        <d v="2015-12-18T00:00:00"/>
        <d v="2015-12-21T00:00:00"/>
        <d v="2015-12-22T00:00:00"/>
        <d v="2015-12-23T00:00:00"/>
        <d v="2015-12-24T00:00:00"/>
        <d v="2015-12-28T00:00:00"/>
        <d v="2015-12-29T00:00:00"/>
        <d v="2015-12-30T00:00:00"/>
        <d v="2015-12-31T00:00:00"/>
        <d v="2016-01-04T00:00:00"/>
        <d v="2016-01-05T00:00:00"/>
        <d v="2016-01-06T00:00:00"/>
        <d v="2016-01-07T00:00:00"/>
        <d v="2016-01-08T00:00:00"/>
        <d v="2016-01-11T00:00:00"/>
        <d v="2016-01-12T00:00:00"/>
        <d v="2016-01-13T00:00:00"/>
        <d v="2016-01-14T00:00:00"/>
        <d v="2016-01-15T00:00:00"/>
        <d v="2016-01-19T00:00:00"/>
        <d v="2016-01-20T00:00:00"/>
        <d v="2016-01-21T00:00:00"/>
        <d v="2016-01-22T00:00:00"/>
        <d v="2016-01-25T00:00:00"/>
        <d v="2016-01-26T00:00:00"/>
        <d v="2016-01-27T00:00:00"/>
        <d v="2016-01-28T00:00:00"/>
        <d v="2016-01-29T00:00:00"/>
        <d v="2016-02-01T00:00:00"/>
        <d v="2016-02-02T00:00:00"/>
        <d v="2016-02-03T00:00:00"/>
        <d v="2016-02-04T00:00:00"/>
        <d v="2016-02-05T00:00:00"/>
        <d v="2016-02-08T00:00:00"/>
        <d v="2016-02-09T00:00:00"/>
        <d v="2016-02-10T00:00:00"/>
        <d v="2016-02-11T00:00:00"/>
        <d v="2016-02-12T00:00:00"/>
        <d v="2016-02-16T00:00:00"/>
        <d v="2016-02-17T00:00:00"/>
        <d v="2016-02-18T00:00:00"/>
        <d v="2016-02-19T00:00:00"/>
        <d v="2016-02-22T00:00:00"/>
        <d v="2016-02-23T00:00:00"/>
        <d v="2016-02-24T00:00:00"/>
        <d v="2016-02-25T00:00:00"/>
        <d v="2016-02-26T00:00:00"/>
        <d v="2016-02-29T00:00:00"/>
        <d v="2016-03-01T00:00:00"/>
        <d v="2016-03-02T00:00:00"/>
        <d v="2016-03-03T00:00:00"/>
        <d v="2016-03-04T00:00:00"/>
        <d v="2016-03-07T00:00:00"/>
        <d v="2016-03-08T00:00:00"/>
        <d v="2016-03-09T00:00:00"/>
        <d v="2016-03-10T00:00:00"/>
        <d v="2016-03-11T00:00:00"/>
        <d v="2016-03-14T00:00:00"/>
        <d v="2016-03-15T00:00:00"/>
        <d v="2016-03-16T00:00:00"/>
        <d v="2016-03-17T00:00:00"/>
        <d v="2016-03-18T00:00:00"/>
        <d v="2016-03-21T00:00:00"/>
        <d v="2016-03-22T00:00:00"/>
        <d v="2016-03-23T00:00:00"/>
        <d v="2016-03-24T00:00:00"/>
        <d v="2016-03-28T00:00:00"/>
        <d v="2016-03-29T00:00:00"/>
        <d v="2016-03-30T00:00:00"/>
        <d v="2016-03-31T00:00:00"/>
        <d v="2016-04-01T00:00:00"/>
        <d v="2016-04-04T00:00:00"/>
        <d v="2016-04-05T00:00:00"/>
        <d v="2016-04-06T00:00:00"/>
        <d v="2016-04-07T00:00:00"/>
        <d v="2016-04-08T00:00:00"/>
        <d v="2016-04-11T00:00:00"/>
        <d v="2016-04-12T00:00:00"/>
        <d v="2016-04-13T00:00:00"/>
        <d v="2016-04-14T00:00:00"/>
        <d v="2016-04-15T00:00:00"/>
        <d v="2016-04-18T00:00:00"/>
        <d v="2016-04-19T00:00:00"/>
        <d v="2016-04-20T00:00:00"/>
        <d v="2016-04-21T00:00:00"/>
        <d v="2016-04-22T00:00:00"/>
        <d v="2016-04-25T00:00:00"/>
        <d v="2016-04-26T00:00:00"/>
        <d v="2016-04-27T00:00:00"/>
        <d v="2016-04-28T00:00:00"/>
        <d v="2016-04-29T00:00:00"/>
        <d v="2016-05-02T00:00:00"/>
        <d v="2016-05-03T00:00:00"/>
        <d v="2016-05-04T00:00:00"/>
        <d v="2016-05-05T00:00:00"/>
        <d v="2016-05-06T00:00:00"/>
        <d v="2016-05-09T00:00:00"/>
        <d v="2016-05-10T00:00:00"/>
        <d v="2016-05-11T00:00:00"/>
        <d v="2016-05-12T00:00:00"/>
        <d v="2016-05-13T00:00:00"/>
        <d v="2016-05-16T00:00:00"/>
        <d v="2016-05-17T00:00:00"/>
        <d v="2016-05-18T00:00:00"/>
        <d v="2016-05-19T00:00:00"/>
        <d v="2016-05-20T00:00:00"/>
        <d v="2016-05-23T00:00:00"/>
        <d v="2016-05-24T00:00:00"/>
        <d v="2016-05-25T00:00:00"/>
        <d v="2016-05-26T00:00:00"/>
        <d v="2016-05-27T00:00:00"/>
        <d v="2016-05-31T00:00:00"/>
        <d v="2016-06-01T00:00:00"/>
        <d v="2016-06-02T00:00:00"/>
        <d v="2016-06-03T00:00:00"/>
        <d v="2016-06-06T00:00:00"/>
        <d v="2016-06-07T00:00:00"/>
        <d v="2016-06-08T00:00:00"/>
        <d v="2016-06-09T00:00:00"/>
        <d v="2016-06-10T00:00:00"/>
        <d v="2016-06-13T00:00:00"/>
        <d v="2016-06-14T00:00:00"/>
        <d v="2016-06-15T00:00:00"/>
        <d v="2016-06-16T00:00:00"/>
        <d v="2016-06-17T00:00:00"/>
        <d v="2016-06-20T00:00:00"/>
        <d v="2016-06-21T00:00:00"/>
        <d v="2016-06-22T00:00:00"/>
        <d v="2016-06-23T00:00:00"/>
        <d v="2016-06-24T00:00:00"/>
        <d v="2016-06-27T00:00:00"/>
        <d v="2016-06-28T00:00:00"/>
        <d v="2016-06-29T00:00:00"/>
        <d v="2016-06-30T00:00:00"/>
        <d v="2016-07-01T00:00:00"/>
        <d v="2016-07-05T00:00:00"/>
        <d v="2016-07-06T00:00:00"/>
        <d v="2016-07-07T00:00:00"/>
        <d v="2016-07-08T00:00:00"/>
        <d v="2016-07-11T00:00:00"/>
        <d v="2016-07-12T00:00:00"/>
        <d v="2016-07-13T00:00:00"/>
        <d v="2016-07-14T00:00:00"/>
        <d v="2016-07-15T00:00:00"/>
        <d v="2016-07-18T00:00:00"/>
        <d v="2016-07-19T00:00:00"/>
        <d v="2016-07-20T00:00:00"/>
        <d v="2016-07-21T00:00:00"/>
        <d v="2016-07-22T00:00:00"/>
        <d v="2016-07-25T00:00:00"/>
        <d v="2016-07-26T00:00:00"/>
        <d v="2016-07-27T00:00:00"/>
        <d v="2016-07-28T00:00:00"/>
        <d v="2016-07-29T00:00:00"/>
        <d v="2016-08-01T00:00:00"/>
        <d v="2016-08-02T00:00:00"/>
        <d v="2016-08-03T00:00:00"/>
        <d v="2016-08-04T00:00:00"/>
        <d v="2016-08-05T00:00:00"/>
        <d v="2016-08-08T00:00:00"/>
        <d v="2016-08-09T00:00:00"/>
        <d v="2016-08-10T00:00:00"/>
        <d v="2016-08-11T00:00:00"/>
        <d v="2016-08-12T00:00:00"/>
        <d v="2016-08-15T00:00:00"/>
        <d v="2016-08-16T00:00:00"/>
        <d v="2016-08-17T00:00:00"/>
        <d v="2016-08-18T00:00:00"/>
        <d v="2016-08-19T00:00:00"/>
        <d v="2016-08-22T00:00:00"/>
        <d v="2016-08-23T00:00:00"/>
        <d v="2016-08-24T00:00:00"/>
        <d v="2016-08-25T00:00:00"/>
        <d v="2016-08-26T00:00:00"/>
        <d v="2016-08-29T00:00:00"/>
        <d v="2016-08-30T00:00:00"/>
        <d v="2016-08-31T00:00:00"/>
        <d v="2016-09-01T00:00:00"/>
        <d v="2016-09-02T00:00:00"/>
        <d v="2016-09-06T00:00:00"/>
        <d v="2016-09-07T00:00:00"/>
        <d v="2016-09-08T00:00:00"/>
        <d v="2016-09-09T00:00:00"/>
        <d v="2016-09-12T00:00:00"/>
        <d v="2016-09-13T00:00:00"/>
        <d v="2016-09-14T00:00:00"/>
        <d v="2016-09-15T00:00:00"/>
        <d v="2016-09-16T00:00:00"/>
        <d v="2016-09-19T00:00:00"/>
        <d v="2016-09-20T00:00:00"/>
        <d v="2016-09-21T00:00:00"/>
        <d v="2016-09-22T00:00:00"/>
        <d v="2016-09-23T00:00:00"/>
        <d v="2016-09-26T00:00:00"/>
        <d v="2016-09-27T00:00:00"/>
        <d v="2016-09-28T00:00:00"/>
        <d v="2016-09-29T00:00:00"/>
        <d v="2016-09-30T00:00:00"/>
        <d v="2016-10-03T00:00:00"/>
        <d v="2016-10-04T00:00:00"/>
        <d v="2016-10-05T00:00:00"/>
        <d v="2016-10-06T00:00:00"/>
        <d v="2016-10-07T00:00:00"/>
        <d v="2016-10-10T00:00:00"/>
        <d v="2016-10-11T00:00:00"/>
        <d v="2016-10-12T00:00:00"/>
        <d v="2016-10-13T00:00:00"/>
        <d v="2016-10-14T00:00:00"/>
        <d v="2016-10-17T00:00:00"/>
        <d v="2016-10-18T00:00:00"/>
        <d v="2016-10-19T00:00:00"/>
        <d v="2016-10-20T00:00:00"/>
        <d v="2016-10-21T00:00:00"/>
        <d v="2016-10-24T00:00:00"/>
        <d v="2016-10-25T00:00:00"/>
        <d v="2016-10-26T00:00:00"/>
        <d v="2016-10-27T00:00:00"/>
        <d v="2016-10-28T00:00:00"/>
        <d v="2016-10-31T00:00:00"/>
        <d v="2016-11-01T00:00:00"/>
        <d v="2016-11-02T00:00:00"/>
        <d v="2016-11-03T00:00:00"/>
        <d v="2016-11-04T00:00:00"/>
        <d v="2016-11-07T00:00:00"/>
        <d v="2016-11-08T00:00:00"/>
        <d v="2016-11-09T00:00:00"/>
        <d v="2016-11-10T00:00:00"/>
        <d v="2016-11-11T00:00:00"/>
        <d v="2016-11-14T00:00:00"/>
        <d v="2016-11-15T00:00:00"/>
        <d v="2016-11-16T00:00:00"/>
        <d v="2016-11-17T00:00:00"/>
        <d v="2016-11-18T00:00:00"/>
        <d v="2016-11-21T00:00:00"/>
        <d v="2016-11-22T00:00:00"/>
        <d v="2016-11-23T00:00:00"/>
        <d v="2016-11-25T00:00:00"/>
        <d v="2016-11-28T00:00:00"/>
        <d v="2016-11-29T00:00:00"/>
        <d v="2016-11-30T00:00:00"/>
        <d v="2016-12-01T00:00:00"/>
        <d v="2016-12-02T00:00:00"/>
        <d v="2016-12-05T00:00:00"/>
        <d v="2016-12-06T00:00:00"/>
        <d v="2016-12-07T00:00:00"/>
        <d v="2016-12-08T00:00:00"/>
        <d v="2016-12-09T00:00:00"/>
        <d v="2016-12-12T00:00:00"/>
        <d v="2016-12-13T00:00:00"/>
        <d v="2016-12-14T00:00:00"/>
        <d v="2016-12-15T00:00:00"/>
        <d v="2016-12-16T00:00:00"/>
        <d v="2016-12-19T00:00:00"/>
        <d v="2016-12-20T00:00:00"/>
        <d v="2016-12-21T00:00:00"/>
        <d v="2016-12-22T00:00:00"/>
        <d v="2016-12-23T00:00:00"/>
        <d v="2016-12-27T00:00:00"/>
        <d v="2016-12-28T00:00:00"/>
        <d v="2016-12-29T00:00:00"/>
        <d v="2016-12-30T00:00:00"/>
        <d v="2017-01-03T00:00:00"/>
        <d v="2017-01-04T00:00:00"/>
        <d v="2017-01-05T00:00:00"/>
        <d v="2017-01-06T00:00:00"/>
        <d v="2017-01-09T00:00:00"/>
        <d v="2017-01-10T00:00:00"/>
        <d v="2017-01-11T00:00:00"/>
        <d v="2017-01-12T00:00:00"/>
        <d v="2017-01-13T00:00:00"/>
        <d v="2017-01-17T00:00:00"/>
        <d v="2017-01-18T00:00:00"/>
        <d v="2017-01-19T00:00:00"/>
        <d v="2017-01-20T00:00:00"/>
        <d v="2017-01-23T00:00:00"/>
        <d v="2017-01-24T00:00:00"/>
        <d v="2017-01-25T00:00:00"/>
        <d v="2017-01-26T00:00:00"/>
        <d v="2017-01-27T00:00:00"/>
        <d v="2017-01-30T00:00:00"/>
        <d v="2017-01-31T00:00:00"/>
        <d v="2017-02-01T00:00:00"/>
        <d v="2017-02-02T00:00:00"/>
        <d v="2017-02-03T00:00:00"/>
        <d v="2017-02-06T00:00:00"/>
        <d v="2017-02-07T00:00:00"/>
        <d v="2017-02-08T00:00:00"/>
        <d v="2017-02-09T00:00:00"/>
        <d v="2017-02-10T00:00:00"/>
        <d v="2017-02-13T00:00:00"/>
        <d v="2017-02-14T00:00:00"/>
        <d v="2017-02-15T00:00:00"/>
        <d v="2017-02-16T00:00:00"/>
        <d v="2017-02-17T00:00:00"/>
        <d v="2017-02-21T00:00:00"/>
        <d v="2017-02-22T00:00:00"/>
        <d v="2017-02-23T00:00:00"/>
        <d v="2017-02-24T00:00:00"/>
        <d v="2017-02-27T00:00:00"/>
        <d v="2017-02-28T00:00:00"/>
        <d v="2017-03-01T00:00:00"/>
        <d v="2017-03-02T00:00:00"/>
        <d v="2017-03-03T00:00:00"/>
        <d v="2017-03-06T00:00:00"/>
        <d v="2017-03-07T00:00:00"/>
        <d v="2017-03-08T00:00:00"/>
        <d v="2017-03-09T00:00:00"/>
        <d v="2017-03-10T00:00:00"/>
        <d v="2017-03-13T00:00:00"/>
        <d v="2017-03-14T00:00:00"/>
        <d v="2017-03-15T00:00:00"/>
        <d v="2017-03-16T00:00:00"/>
        <d v="2017-03-17T00:00:00"/>
        <d v="2017-03-20T00:00:00"/>
        <d v="2017-03-21T00:00:00"/>
        <d v="2017-03-22T00:00:00"/>
        <d v="2017-03-23T00:00:00"/>
        <d v="2017-03-24T00:00:00"/>
        <d v="2017-03-27T00:00:00"/>
        <d v="2017-03-28T00:00:00"/>
        <d v="2017-03-29T00:00:00"/>
        <d v="2017-03-30T00:00:00"/>
        <d v="2017-03-31T00:00:00"/>
        <d v="2017-04-03T00:00:00"/>
        <d v="2017-04-04T00:00:00"/>
        <d v="2017-04-05T00:00:00"/>
        <d v="2017-04-06T00:00:00"/>
        <d v="2017-04-07T00:00:00"/>
        <d v="2017-04-10T00:00:00"/>
        <d v="2017-04-11T00:00:00"/>
        <d v="2017-04-12T00:00:00"/>
        <d v="2017-04-13T00:00:00"/>
        <d v="2017-04-17T00:00:00"/>
        <d v="2017-04-18T00:00:00"/>
        <d v="2017-04-19T00:00:00"/>
        <d v="2017-04-20T00:00:00"/>
        <d v="2017-04-21T00:00:00"/>
        <d v="2017-04-24T00:00:00"/>
        <d v="2017-04-25T00:00:00"/>
        <d v="2017-04-26T00:00:00"/>
        <d v="2017-04-27T00:00:00"/>
        <d v="2017-04-28T00:00:00"/>
        <d v="2017-05-01T00:00:00"/>
        <d v="2017-05-02T00:00:00"/>
        <d v="2017-05-03T00:00:00"/>
        <d v="2017-05-04T00:00:00"/>
        <d v="2017-05-05T00:00:00"/>
        <d v="2017-05-08T00:00:00"/>
        <d v="2017-05-09T00:00:00"/>
        <d v="2017-05-10T00:00:00"/>
        <d v="2017-05-11T00:00:00"/>
        <d v="2017-05-12T00:00:00"/>
        <d v="2017-05-15T00:00:00"/>
        <d v="2017-05-16T00:00:00"/>
        <d v="2017-05-17T00:00:00"/>
        <d v="2017-05-18T00:00:00"/>
        <d v="2017-05-19T00:00:00"/>
        <d v="2017-05-22T00:00:00"/>
        <d v="2017-05-23T00:00:00"/>
        <d v="2017-05-24T00:00:00"/>
        <d v="2017-05-25T00:00:00"/>
        <d v="2017-05-26T00:00:00"/>
        <d v="2017-05-30T00:00:00"/>
        <d v="2017-05-31T00:00:00"/>
        <d v="2017-06-01T00:00:00"/>
        <d v="2017-06-02T00:00:00"/>
        <d v="2017-06-05T00:00:00"/>
        <d v="2017-06-06T00:00:00"/>
        <d v="2017-06-07T00:00:00"/>
        <d v="2017-06-08T00:00:00"/>
        <d v="2017-06-09T00:00:00"/>
        <d v="2017-06-12T00:00:00"/>
        <d v="2017-06-13T00:00:00"/>
        <d v="2017-06-14T00:00:00"/>
        <d v="2017-06-15T00:00:00"/>
        <d v="2017-06-16T00:00:00"/>
        <d v="2017-06-19T00:00:00"/>
        <d v="2017-06-20T00:00:00"/>
        <d v="2017-06-21T00:00:00"/>
        <d v="2017-06-22T00:00:00"/>
        <d v="2017-06-23T00:00:00"/>
        <d v="2017-06-26T00:00:00"/>
        <d v="2017-06-27T00:00:00"/>
        <d v="2017-06-28T00:00:00"/>
        <d v="2017-06-29T00:00:00"/>
        <d v="2017-06-30T00:00:00"/>
        <d v="2017-07-03T00:00:00"/>
        <d v="2017-07-05T00:00:00"/>
        <d v="2017-07-06T00:00:00"/>
        <d v="2017-07-07T00:00:00"/>
        <d v="2017-07-10T00:00:00"/>
        <d v="2017-07-11T00:00:00"/>
        <d v="2017-07-12T00:00:00"/>
        <d v="2017-07-13T00:00:00"/>
        <d v="2017-07-14T00:00:00"/>
        <d v="2017-07-17T00:00:00"/>
        <d v="2017-07-18T00:00:00"/>
        <d v="2017-07-19T00:00:00"/>
        <d v="2017-07-20T00:00:00"/>
        <d v="2017-07-21T00:00:00"/>
        <d v="2017-07-24T00:00:00"/>
        <d v="2017-07-25T00:00:00"/>
        <d v="2017-07-26T00:00:00"/>
        <d v="2017-07-27T00:00:00"/>
        <d v="2017-07-28T00:00:00"/>
        <d v="2017-07-31T00:00:00"/>
        <d v="2017-08-01T00:00:00"/>
        <d v="2017-08-02T00:00:00"/>
        <d v="2017-08-03T00:00:00"/>
        <d v="2017-08-04T00:00:00"/>
        <d v="2017-08-07T00:00:00"/>
        <d v="2017-08-08T00:00:00"/>
        <d v="2017-08-09T00:00:00"/>
        <d v="2017-08-10T00:00:00"/>
        <d v="2017-08-11T00:00:00"/>
        <d v="2017-08-14T00:00:00"/>
        <d v="2017-08-15T00:00:00"/>
        <d v="2017-08-16T00:00:00"/>
        <d v="2017-08-17T00:00:00"/>
        <d v="2017-08-18T00:00:00"/>
        <d v="2017-08-21T00:00:00"/>
        <d v="2017-08-22T00:00:00"/>
        <d v="2017-08-23T00:00:00"/>
        <d v="2017-08-24T00:00:00"/>
        <d v="2017-08-25T00:00:00"/>
        <d v="2017-08-28T00:00:00"/>
        <d v="2017-08-29T00:00:00"/>
        <d v="2017-08-30T00:00:00"/>
        <d v="2017-08-31T00:00:00"/>
        <d v="2017-09-01T00:00:00"/>
        <d v="2017-09-05T00:00:00"/>
        <d v="2017-09-06T00:00:00"/>
        <d v="2017-09-07T00:00:00"/>
        <d v="2017-09-08T00:00:00"/>
        <d v="2017-09-11T00:00:00"/>
        <d v="2017-09-12T00:00:00"/>
        <d v="2017-09-13T00:00:00"/>
        <d v="2017-09-14T00:00:00"/>
        <d v="2017-09-15T00:00:00"/>
        <d v="2017-09-18T00:00:00"/>
        <d v="2017-09-19T00:00:00"/>
        <d v="2017-09-20T00:00:00"/>
        <d v="2017-09-21T00:00:00"/>
        <d v="2017-09-22T00:00:00"/>
        <d v="2017-09-25T00:00:00"/>
        <d v="2017-09-26T00:00:00"/>
        <d v="2017-09-27T00:00:00"/>
        <d v="2017-09-28T00:00:00"/>
        <d v="2017-09-29T00:00:00"/>
        <d v="2017-10-02T00:00:00"/>
        <d v="2017-10-03T00:00:00"/>
        <d v="2017-10-04T00:00:00"/>
        <d v="2017-10-05T00:00:00"/>
        <d v="2017-10-06T00:00:00"/>
        <d v="2017-10-09T00:00:00"/>
        <d v="2017-10-10T00:00:00"/>
        <d v="2017-10-11T00:00:00"/>
        <d v="2017-10-12T00:00:00"/>
        <d v="2017-10-13T00:00:00"/>
        <d v="2017-10-16T00:00:00"/>
        <d v="2017-10-17T00:00:00"/>
        <d v="2017-10-18T00:00:00"/>
        <d v="2017-10-19T00:00:00"/>
        <d v="2017-10-20T00:00:00"/>
        <d v="2017-10-23T00:00:00"/>
        <d v="2017-10-24T00:00:00"/>
        <d v="2017-10-25T00:00:00"/>
        <d v="2017-10-26T00:00:00"/>
        <d v="2017-10-27T00:00:00"/>
        <d v="2017-10-30T00:00:00"/>
        <d v="2017-10-31T00:00:00"/>
        <d v="2017-11-01T00:00:00"/>
        <d v="2017-11-02T00:00:00"/>
        <d v="2017-11-03T00:00:00"/>
        <d v="2017-11-06T00:00:00"/>
        <d v="2017-11-07T00:00:00"/>
        <d v="2017-11-08T00:00:00"/>
        <d v="2017-11-09T00:00:00"/>
        <d v="2017-11-10T00:00:00"/>
        <d v="2017-11-13T00:00:00"/>
        <d v="2017-11-14T00:00:00"/>
        <d v="2017-11-15T00:00:00"/>
        <d v="2017-11-16T00:00:00"/>
        <d v="2017-11-17T00:00:00"/>
        <d v="2017-11-20T00:00:00"/>
        <d v="2017-11-21T00:00:00"/>
        <d v="2017-11-22T00:00:00"/>
        <d v="2017-11-24T00:00:00"/>
        <d v="2017-11-27T00:00:00"/>
        <d v="2017-11-28T00:00:00"/>
        <d v="2017-11-29T00:00:00"/>
        <d v="2017-11-30T00:00:00"/>
        <d v="2017-12-01T00:00:00"/>
        <d v="2017-12-04T00:00:00"/>
        <d v="2017-12-05T00:00:00"/>
        <d v="2017-12-06T00:00:00"/>
        <d v="2017-12-07T00:00:00"/>
        <d v="2017-12-08T00:00:00"/>
        <d v="2017-12-11T00:00:00"/>
        <d v="2017-12-12T00:00:00"/>
        <d v="2017-12-13T00:00:00"/>
        <d v="2017-12-14T00:00:00"/>
        <d v="2017-12-15T00:00:00"/>
        <d v="2017-12-18T00:00:00"/>
        <d v="2017-12-19T00:00:00"/>
        <d v="2017-12-20T00:00:00"/>
        <d v="2017-12-21T00:00:00"/>
        <d v="2017-12-22T00:00:00"/>
        <d v="2017-12-26T00:00:00"/>
        <d v="2017-12-27T00:00:00"/>
        <d v="2017-12-28T00:00:00"/>
        <d v="2017-12-29T00:00:00"/>
        <d v="2018-01-02T00:00:00"/>
        <d v="2018-01-03T00:00:00"/>
        <d v="2018-01-04T00:00:00"/>
        <d v="2018-01-05T00:00:00"/>
        <d v="2018-01-08T00:00:00"/>
        <d v="2018-01-09T00:00:00"/>
        <d v="2018-01-10T00:00:00"/>
        <d v="2018-01-11T00:00:00"/>
        <d v="2018-01-12T00:00:00"/>
        <d v="2018-01-16T00:00:00"/>
        <d v="2018-01-17T00:00:00"/>
        <d v="2018-01-18T00:00:00"/>
        <d v="2018-01-19T00:00:00"/>
        <d v="2018-01-22T00:00:00"/>
        <d v="2018-01-23T00:00:00"/>
        <d v="2018-01-24T00:00:00"/>
        <d v="2018-01-25T00:00:00"/>
        <d v="2018-01-26T00:00:00"/>
        <d v="2018-01-29T00:00:00"/>
        <d v="2018-01-30T00:00:00"/>
        <d v="2018-01-31T00:00:00"/>
        <d v="2018-02-01T00:00:00"/>
        <d v="2018-02-02T00:00:00"/>
        <d v="2018-02-05T00:00:00"/>
        <d v="2018-02-06T00:00:00"/>
        <d v="2018-02-07T00:00:00"/>
      </sharedItems>
    </cacheField>
  </cacheFields>
  <cacheHierarchies count="135">
    <cacheHierarchy uniqueName="[AAPL_data].[close]" caption="close" attribute="1" defaultMemberUniqueName="[AAPL_data].[close].[All]" allUniqueName="[AAPL_data].[close].[All]" dimensionUniqueName="[AAPL_data]" displayFolder="" count="0" memberValueDatatype="5" unbalanced="0"/>
    <cacheHierarchy uniqueName="[AAPL_data].[date]" caption="date" attribute="1" time="1" defaultMemberUniqueName="[AAPL_data].[date].[All]" allUniqueName="[AAPL_data].[date].[All]" dimensionUniqueName="[AAPL_data]" displayFolder="" count="0" memberValueDatatype="7" unbalanced="0"/>
    <cacheHierarchy uniqueName="[AAPL_data].[date (Month)]" caption="date (Month)" attribute="1" defaultMemberUniqueName="[AAPL_data].[date (Month)].[All]" allUniqueName="[AAPL_data].[date (Month)].[All]" dimensionUniqueName="[AAPL_data]" displayFolder="" count="0" memberValueDatatype="130" unbalanced="0"/>
    <cacheHierarchy uniqueName="[AAPL_data].[date (Quarter)]" caption="date (Quarter)" attribute="1" defaultMemberUniqueName="[AAPL_data].[date (Quarter)].[All]" allUniqueName="[AAPL_data].[date (Quarter)].[All]" dimensionUniqueName="[AAPL_data]" displayFolder="" count="0" memberValueDatatype="130" unbalanced="0"/>
    <cacheHierarchy uniqueName="[AAPL_data].[date (Year)]" caption="date (Year)" attribute="1" defaultMemberUniqueName="[AAPL_data].[date (Year)].[All]" allUniqueName="[AAPL_data].[date (Year)].[All]" dimensionUniqueName="[AAPL_data]" displayFolder="" count="0" memberValueDatatype="130" unbalanced="0"/>
    <cacheHierarchy uniqueName="[AAPL_data].[high]" caption="high" attribute="1" defaultMemberUniqueName="[AAPL_data].[high].[All]" allUniqueName="[AAPL_data].[high].[All]" dimensionUniqueName="[AAPL_data]" displayFolder="" count="0" memberValueDatatype="5" unbalanced="0"/>
    <cacheHierarchy uniqueName="[AAPL_data].[low]" caption="low" attribute="1" defaultMemberUniqueName="[AAPL_data].[low].[All]" allUniqueName="[AAPL_data].[low].[All]" dimensionUniqueName="[AAPL_data]" displayFolder="" count="0" memberValueDatatype="5" unbalanced="0"/>
    <cacheHierarchy uniqueName="[AAPL_data].[Name]" caption="Name" attribute="1" defaultMemberUniqueName="[AAPL_data].[Name].[All]" allUniqueName="[AAPL_data].[Name].[All]" dimensionUniqueName="[AAPL_data]" displayFolder="" count="0" memberValueDatatype="130" unbalanced="0"/>
    <cacheHierarchy uniqueName="[AAPL_data].[open]" caption="open" attribute="1" defaultMemberUniqueName="[AAPL_data].[open].[All]" allUniqueName="[AAPL_data].[open].[All]" dimensionUniqueName="[AAPL_data]" displayFolder="" count="0" memberValueDatatype="5" unbalanced="0"/>
    <cacheHierarchy uniqueName="[AAPL_data].[Volatility]" caption="Volatility" attribute="1" defaultMemberUniqueName="[AAPL_data].[Volatility].[All]" allUniqueName="[AAPL_data].[Volatility].[All]" dimensionUniqueName="[AAPL_data]" displayFolder="" count="0" memberValueDatatype="5" unbalanced="0"/>
    <cacheHierarchy uniqueName="[AAPL_data].[Volatility %]" caption="Volatility %" attribute="1" defaultMemberUniqueName="[AAPL_data].[Volatility %].[All]" allUniqueName="[AAPL_data].[Volatility %].[All]" dimensionUniqueName="[AAPL_data]" displayFolder="" count="0" memberValueDatatype="5" unbalanced="0"/>
    <cacheHierarchy uniqueName="[AAPL_data].[volume]" caption="volume" attribute="1" defaultMemberUniqueName="[AAPL_data].[volume].[All]" allUniqueName="[AAPL_data].[volume].[All]" dimensionUniqueName="[AAPL_data]" displayFolder="" count="0" memberValueDatatype="20" unbalanced="0"/>
    <cacheHierarchy uniqueName="[AMZN_data].[close]" caption="close" attribute="1" time="1" defaultMemberUniqueName="[AMZN_data].[close].[All]" allUniqueName="[AMZN_data].[close].[All]" dimensionUniqueName="[AMZN_data]" displayFolder="" count="0" memberValueDatatype="5" unbalanced="0"/>
    <cacheHierarchy uniqueName="[AMZN_data].[date]" caption="date" attribute="1" time="1" keyAttribute="1" defaultMemberUniqueName="[AMZN_data].[date].[All]" allUniqueName="[AMZN_data].[date].[All]" dimensionUniqueName="[AMZN_data]" displayFolder="" count="0" memberValueDatatype="7" unbalanced="0"/>
    <cacheHierarchy uniqueName="[AMZN_data].[high]" caption="high" attribute="1" time="1" defaultMemberUniqueName="[AMZN_data].[high].[All]" allUniqueName="[AMZN_data].[high].[All]" dimensionUniqueName="[AMZN_data]" displayFolder="" count="0" memberValueDatatype="5" unbalanced="0"/>
    <cacheHierarchy uniqueName="[AMZN_data].[low]" caption="low" attribute="1" time="1" defaultMemberUniqueName="[AMZN_data].[low].[All]" allUniqueName="[AMZN_data].[low].[All]" dimensionUniqueName="[AMZN_data]" displayFolder="" count="0" memberValueDatatype="5" unbalanced="0"/>
    <cacheHierarchy uniqueName="[AMZN_data].[Name]" caption="Name" attribute="1" time="1" defaultMemberUniqueName="[AMZN_data].[Name].[All]" allUniqueName="[AMZN_data].[Name].[All]" dimensionUniqueName="[AMZN_data]" displayFolder="" count="0" memberValueDatatype="130" unbalanced="0"/>
    <cacheHierarchy uniqueName="[AMZN_data].[open]" caption="open" attribute="1" time="1" defaultMemberUniqueName="[AMZN_data].[open].[All]" allUniqueName="[AMZN_data].[open].[All]" dimensionUniqueName="[AMZN_data]" displayFolder="" count="0" memberValueDatatype="5" unbalanced="0"/>
    <cacheHierarchy uniqueName="[AMZN_data].[Volatility]" caption="Volatility" attribute="1" time="1" defaultMemberUniqueName="[AMZN_data].[Volatility].[All]" allUniqueName="[AMZN_data].[Volatility].[All]" dimensionUniqueName="[AMZN_data]" displayFolder="" count="0" memberValueDatatype="5" unbalanced="0"/>
    <cacheHierarchy uniqueName="[AMZN_data].[Volatility %]" caption="Volatility %" attribute="1" time="1" defaultMemberUniqueName="[AMZN_data].[Volatility %].[All]" allUniqueName="[AMZN_data].[Volatility %].[All]" dimensionUniqueName="[AMZN_data]" displayFolder="" count="0" memberValueDatatype="5" unbalanced="0"/>
    <cacheHierarchy uniqueName="[AMZN_data].[volume]" caption="volume" attribute="1" time="1" defaultMemberUniqueName="[AMZN_data].[volume].[All]" allUniqueName="[AMZN_data].[volume].[All]" dimensionUniqueName="[AMZN_data]" displayFolder="" count="0" memberValueDatatype="20" unbalanced="0"/>
    <cacheHierarchy uniqueName="[AMZN_data  2].[close]" caption="close" attribute="1" defaultMemberUniqueName="[AMZN_data  2].[close].[All]" allUniqueName="[AMZN_data  2].[close].[All]" dimensionUniqueName="[AMZN_data  2]" displayFolder="" count="0" memberValueDatatype="5" unbalanced="0"/>
    <cacheHierarchy uniqueName="[AMZN_data  2].[date]" caption="date" attribute="1" time="1" defaultMemberUniqueName="[AMZN_data  2].[date].[All]" allUniqueName="[AMZN_data  2].[date].[All]" dimensionUniqueName="[AMZN_data  2]" displayFolder="" count="0" memberValueDatatype="7" unbalanced="0"/>
    <cacheHierarchy uniqueName="[AMZN_data  2].[date (Month)]" caption="date (Month)" attribute="1" defaultMemberUniqueName="[AMZN_data  2].[date (Month)].[All]" allUniqueName="[AMZN_data  2].[date (Month)].[All]" dimensionUniqueName="[AMZN_data  2]" displayFolder="" count="0" memberValueDatatype="130" unbalanced="0"/>
    <cacheHierarchy uniqueName="[AMZN_data  2].[date (Quarter)]" caption="date (Quarter)" attribute="1" defaultMemberUniqueName="[AMZN_data  2].[date (Quarter)].[All]" allUniqueName="[AMZN_data  2].[date (Quarter)].[All]" dimensionUniqueName="[AMZN_data  2]" displayFolder="" count="0" memberValueDatatype="130" unbalanced="0"/>
    <cacheHierarchy uniqueName="[AMZN_data  2].[date (Year)]" caption="date (Year)" attribute="1" defaultMemberUniqueName="[AMZN_data  2].[date (Year)].[All]" allUniqueName="[AMZN_data  2].[date (Year)].[All]" dimensionUniqueName="[AMZN_data  2]" displayFolder="" count="0" memberValueDatatype="130" unbalanced="0"/>
    <cacheHierarchy uniqueName="[AMZN_data  2].[Day]" caption="Day" attribute="1" defaultMemberUniqueName="[AMZN_data  2].[Day].[All]" allUniqueName="[AMZN_data  2].[Day].[All]" dimensionUniqueName="[AMZN_data  2]" displayFolder="" count="0" memberValueDatatype="20" unbalanced="0"/>
    <cacheHierarchy uniqueName="[AMZN_data  2].[high]" caption="high" attribute="1" defaultMemberUniqueName="[AMZN_data  2].[high].[All]" allUniqueName="[AMZN_data  2].[high].[All]" dimensionUniqueName="[AMZN_data  2]" displayFolder="" count="0" memberValueDatatype="5" unbalanced="0"/>
    <cacheHierarchy uniqueName="[AMZN_data  2].[low]" caption="low" attribute="1" defaultMemberUniqueName="[AMZN_data  2].[low].[All]" allUniqueName="[AMZN_data  2].[low].[All]" dimensionUniqueName="[AMZN_data  2]" displayFolder="" count="0" memberValueDatatype="5" unbalanced="0"/>
    <cacheHierarchy uniqueName="[AMZN_data  2].[Month]" caption="Month" attribute="1" defaultMemberUniqueName="[AMZN_data  2].[Month].[All]" allUniqueName="[AMZN_data  2].[Month].[All]" dimensionUniqueName="[AMZN_data  2]" displayFolder="" count="0" memberValueDatatype="20" unbalanced="0"/>
    <cacheHierarchy uniqueName="[AMZN_data  2].[Name]" caption="Name" attribute="1" defaultMemberUniqueName="[AMZN_data  2].[Name].[All]" allUniqueName="[AMZN_data  2].[Name].[All]" dimensionUniqueName="[AMZN_data  2]" displayFolder="" count="0" memberValueDatatype="130" unbalanced="0"/>
    <cacheHierarchy uniqueName="[AMZN_data  2].[open]" caption="open" attribute="1" defaultMemberUniqueName="[AMZN_data  2].[open].[All]" allUniqueName="[AMZN_data  2].[open].[All]" dimensionUniqueName="[AMZN_data  2]" displayFolder="" count="0" memberValueDatatype="5" unbalanced="0"/>
    <cacheHierarchy uniqueName="[AMZN_data  2].[Quarter]" caption="Quarter" attribute="1" defaultMemberUniqueName="[AMZN_data  2].[Quarter].[All]" allUniqueName="[AMZN_data  2].[Quarter].[All]" dimensionUniqueName="[AMZN_data  2]" displayFolder="" count="0" memberValueDatatype="20" unbalanced="0"/>
    <cacheHierarchy uniqueName="[AMZN_data  2].[volume]" caption="volume" attribute="1" defaultMemberUniqueName="[AMZN_data  2].[volume].[All]" allUniqueName="[AMZN_data  2].[volume].[All]" dimensionUniqueName="[AMZN_data  2]" displayFolder="" count="0" memberValueDatatype="20" unbalanced="0"/>
    <cacheHierarchy uniqueName="[AMZN_data  2].[Year]" caption="Year" attribute="1" defaultMemberUniqueName="[AMZN_data  2].[Year].[All]" allUniqueName="[AMZN_data  2].[Year].[All]" dimensionUniqueName="[AMZN_data  2]" displayFolder="" count="0" memberValueDatatype="20" unbalanced="0"/>
    <cacheHierarchy uniqueName="[GOOG_data].[close]" caption="close" attribute="1" defaultMemberUniqueName="[GOOG_data].[close].[All]" allUniqueName="[GOOG_data].[close].[All]" dimensionUniqueName="[GOOG_data]" displayFolder="" count="0" memberValueDatatype="5" unbalanced="0"/>
    <cacheHierarchy uniqueName="[GOOG_data].[date]" caption="date" attribute="1" time="1" defaultMemberUniqueName="[GOOG_data].[date].[All]" allUniqueName="[GOOG_data].[date].[All]" dimensionUniqueName="[GOOG_data]" displayFolder="" count="0" memberValueDatatype="7" unbalanced="0"/>
    <cacheHierarchy uniqueName="[GOOG_data].[date (Month)]" caption="date (Month)" attribute="1" defaultMemberUniqueName="[GOOG_data].[date (Month)].[All]" allUniqueName="[GOOG_data].[date (Month)].[All]" dimensionUniqueName="[GOOG_data]" displayFolder="" count="0" memberValueDatatype="130" unbalanced="0"/>
    <cacheHierarchy uniqueName="[GOOG_data].[date (Quarter)]" caption="date (Quarter)" attribute="1" defaultMemberUniqueName="[GOOG_data].[date (Quarter)].[All]" allUniqueName="[GOOG_data].[date (Quarter)].[All]" dimensionUniqueName="[GOOG_data]" displayFolder="" count="0" memberValueDatatype="130" unbalanced="0"/>
    <cacheHierarchy uniqueName="[GOOG_data].[date (Year)]" caption="date (Year)" attribute="1" defaultMemberUniqueName="[GOOG_data].[date (Year)].[All]" allUniqueName="[GOOG_data].[date (Year)].[All]" dimensionUniqueName="[GOOG_data]" displayFolder="" count="0" memberValueDatatype="130" unbalanced="0"/>
    <cacheHierarchy uniqueName="[GOOG_data].[high]" caption="high" attribute="1" defaultMemberUniqueName="[GOOG_data].[high].[All]" allUniqueName="[GOOG_data].[high].[All]" dimensionUniqueName="[GOOG_data]" displayFolder="" count="0" memberValueDatatype="5" unbalanced="0"/>
    <cacheHierarchy uniqueName="[GOOG_data].[low]" caption="low" attribute="1" defaultMemberUniqueName="[GOOG_data].[low].[All]" allUniqueName="[GOOG_data].[low].[All]" dimensionUniqueName="[GOOG_data]" displayFolder="" count="0" memberValueDatatype="5" unbalanced="0"/>
    <cacheHierarchy uniqueName="[GOOG_data].[Name]" caption="Name" attribute="1" defaultMemberUniqueName="[GOOG_data].[Name].[All]" allUniqueName="[GOOG_data].[Name].[All]" dimensionUniqueName="[GOOG_data]" displayFolder="" count="0" memberValueDatatype="130" unbalanced="0"/>
    <cacheHierarchy uniqueName="[GOOG_data].[open]" caption="open" attribute="1" defaultMemberUniqueName="[GOOG_data].[open].[All]" allUniqueName="[GOOG_data].[open].[All]" dimensionUniqueName="[GOOG_data]" displayFolder="" count="0" memberValueDatatype="5" unbalanced="0"/>
    <cacheHierarchy uniqueName="[GOOG_data].[Volatility]" caption="Volatility" attribute="1" defaultMemberUniqueName="[GOOG_data].[Volatility].[All]" allUniqueName="[GOOG_data].[Volatility].[All]" dimensionUniqueName="[GOOG_data]" displayFolder="" count="0" memberValueDatatype="5" unbalanced="0"/>
    <cacheHierarchy uniqueName="[GOOG_data].[Volatility %]" caption="Volatility %" attribute="1" defaultMemberUniqueName="[GOOG_data].[Volatility %].[All]" allUniqueName="[GOOG_data].[Volatility %].[All]" dimensionUniqueName="[GOOG_data]" displayFolder="" count="0" memberValueDatatype="5" unbalanced="0"/>
    <cacheHierarchy uniqueName="[GOOG_data].[volume]" caption="volume" attribute="1" defaultMemberUniqueName="[GOOG_data].[volume].[All]" allUniqueName="[GOOG_data].[volume].[All]" dimensionUniqueName="[GOOG_data]" displayFolder="" count="0" memberValueDatatype="20" unbalanced="0"/>
    <cacheHierarchy uniqueName="[MSFT_data].[close]" caption="close" attribute="1" defaultMemberUniqueName="[MSFT_data].[close].[All]" allUniqueName="[MSFT_data].[close].[All]" dimensionUniqueName="[MSFT_data]" displayFolder="" count="0" memberValueDatatype="5" unbalanced="0"/>
    <cacheHierarchy uniqueName="[MSFT_data].[date]" caption="date" attribute="1" time="1" defaultMemberUniqueName="[MSFT_data].[date].[All]" allUniqueName="[MSFT_data].[date].[All]" dimensionUniqueName="[MSFT_data]" displayFolder="" count="2" memberValueDatatype="7" unbalanced="0">
      <fieldsUsage count="2">
        <fieldUsage x="-1"/>
        <fieldUsage x="1"/>
      </fieldsUsage>
    </cacheHierarchy>
    <cacheHierarchy uniqueName="[MSFT_data].[date (Month)]" caption="date (Month)" attribute="1" defaultMemberUniqueName="[MSFT_data].[date (Month)].[All]" allUniqueName="[MSFT_data].[date (Month)].[All]" dimensionUniqueName="[MSFT_data]" displayFolder="" count="2" memberValueDatatype="130" unbalanced="0"/>
    <cacheHierarchy uniqueName="[MSFT_data].[date (Quarter)]" caption="date (Quarter)" attribute="1" defaultMemberUniqueName="[MSFT_data].[date (Quarter)].[All]" allUniqueName="[MSFT_data].[date (Quarter)].[All]" dimensionUniqueName="[MSFT_data]" displayFolder="" count="2" memberValueDatatype="130" unbalanced="0"/>
    <cacheHierarchy uniqueName="[MSFT_data].[date (Year)]" caption="date (Year)" attribute="1" defaultMemberUniqueName="[MSFT_data].[date (Year)].[All]" allUniqueName="[MSFT_data].[date (Year)].[All]" dimensionUniqueName="[MSFT_data]" displayFolder="" count="2" memberValueDatatype="130" unbalanced="0"/>
    <cacheHierarchy uniqueName="[MSFT_data].[high]" caption="high" attribute="1" defaultMemberUniqueName="[MSFT_data].[high].[All]" allUniqueName="[MSFT_data].[high].[All]" dimensionUniqueName="[MSFT_data]" displayFolder="" count="0" memberValueDatatype="5" unbalanced="0"/>
    <cacheHierarchy uniqueName="[MSFT_data].[low]" caption="low" attribute="1" defaultMemberUniqueName="[MSFT_data].[low].[All]" allUniqueName="[MSFT_data].[low].[All]" dimensionUniqueName="[MSFT_data]" displayFolder="" count="0" memberValueDatatype="5" unbalanced="0"/>
    <cacheHierarchy uniqueName="[MSFT_data].[Name]" caption="Name" attribute="1" defaultMemberUniqueName="[MSFT_data].[Name].[All]" allUniqueName="[MSFT_data].[Name].[All]" dimensionUniqueName="[MSFT_data]" displayFolder="" count="0" memberValueDatatype="130" unbalanced="0"/>
    <cacheHierarchy uniqueName="[MSFT_data].[open]" caption="open" attribute="1" defaultMemberUniqueName="[MSFT_data].[open].[All]" allUniqueName="[MSFT_data].[open].[All]" dimensionUniqueName="[MSFT_data]" displayFolder="" count="0" memberValueDatatype="5" unbalanced="0"/>
    <cacheHierarchy uniqueName="[MSFT_data].[Volatility]" caption="Volatility" attribute="1" defaultMemberUniqueName="[MSFT_data].[Volatility].[All]" allUniqueName="[MSFT_data].[Volatility].[All]" dimensionUniqueName="[MSFT_data]" displayFolder="" count="0" memberValueDatatype="5" unbalanced="0"/>
    <cacheHierarchy uniqueName="[MSFT_data].[Volatillity %]" caption="Volatillity %" attribute="1" defaultMemberUniqueName="[MSFT_data].[Volatillity %].[All]" allUniqueName="[MSFT_data].[Volatillity %].[All]" dimensionUniqueName="[MSFT_data]" displayFolder="" count="0" memberValueDatatype="5" unbalanced="0"/>
    <cacheHierarchy uniqueName="[MSFT_data].[volume]" caption="volume" attribute="1" defaultMemberUniqueName="[MSFT_data].[volume].[All]" allUniqueName="[MSFT_data].[volume].[All]" dimensionUniqueName="[MSFT_data]" displayFolder="" count="0" memberValueDatatype="20" unbalanced="0"/>
    <cacheHierarchy uniqueName="[Query1].[Column1]" caption="Column1" attribute="1" time="1" defaultMemberUniqueName="[Query1].[Column1].[All]" allUniqueName="[Query1].[Column1].[All]" dimensionUniqueName="[Query1]" displayFolder="" count="0" memberValueDatatype="7" unbalanced="0"/>
    <cacheHierarchy uniqueName="[Query1].[Year]" caption="Year" attribute="1" defaultMemberUniqueName="[Query1].[Year].[All]" allUniqueName="[Query1].[Year].[All]" dimensionUniqueName="[Query1]" displayFolder="" count="0" memberValueDatatype="20" unbalanced="0"/>
    <cacheHierarchy uniqueName="[AAPL_data].[date (Month Index)]" caption="date (Month Index)" attribute="1" defaultMemberUniqueName="[AAPL_data].[date (Month Index)].[All]" allUniqueName="[AAPL_data].[date (Month Index)].[All]" dimensionUniqueName="[AAPL_data]" displayFolder="" count="0" memberValueDatatype="20" unbalanced="0" hidden="1"/>
    <cacheHierarchy uniqueName="[AMZN_data  2].[date (Month Index)]" caption="date (Month Index)" attribute="1" defaultMemberUniqueName="[AMZN_data  2].[date (Month Index)].[All]" allUniqueName="[AMZN_data  2].[date (Month Index)].[All]" dimensionUniqueName="[AMZN_data  2]" displayFolder="" count="0" memberValueDatatype="20" unbalanced="0" hidden="1"/>
    <cacheHierarchy uniqueName="[GOOG_data].[date (Month Index)]" caption="date (Month Index)" attribute="1" defaultMemberUniqueName="[GOOG_data].[date (Month Index)].[All]" allUniqueName="[GOOG_data].[date (Month Index)].[All]" dimensionUniqueName="[GOOG_data]" displayFolder="" count="0" memberValueDatatype="20" unbalanced="0" hidden="1"/>
    <cacheHierarchy uniqueName="[MSFT_data].[date (Month Index)]" caption="date (Month Index)" attribute="1" defaultMemberUniqueName="[MSFT_data].[date (Month Index)].[All]" allUniqueName="[MSFT_data].[date (Month Index)].[All]" dimensionUniqueName="[MSFT_data]" displayFolder="" count="0" memberValueDatatype="20" unbalanced="0" hidden="1"/>
    <cacheHierarchy uniqueName="[Measures].[__XL_Count AAPL_data]" caption="__XL_Count AAPL_data" measure="1" displayFolder="" measureGroup="AAPL_data" count="0" hidden="1"/>
    <cacheHierarchy uniqueName="[Measures].[__XL_Count GOOG_data]" caption="__XL_Count GOOG_data" measure="1" displayFolder="" measureGroup="GOOG_data" count="0" hidden="1"/>
    <cacheHierarchy uniqueName="[Measures].[__XL_Count MSFT_data]" caption="__XL_Count MSFT_data" measure="1" displayFolder="" measureGroup="MSFT_data" count="0" hidden="1"/>
    <cacheHierarchy uniqueName="[Measures].[__XL_Count AMZN_data]" caption="__XL_Count AMZN_data" measure="1" displayFolder="" measureGroup="AMZN_data" count="0" hidden="1"/>
    <cacheHierarchy uniqueName="[Measures].[__XL_Count AMZN_data  2]" caption="__XL_Count AMZN_data  2" measure="1" displayFolder="" measureGroup="AMZN_data  2"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open]" caption="Sum of open" measure="1" displayFolder="" measureGroup="AAPL_data" count="0" hidden="1">
      <extLst>
        <ext xmlns:x15="http://schemas.microsoft.com/office/spreadsheetml/2010/11/main" uri="{B97F6D7D-B522-45F9-BDA1-12C45D357490}">
          <x15:cacheHierarchy aggregatedColumn="8"/>
        </ext>
      </extLst>
    </cacheHierarchy>
    <cacheHierarchy uniqueName="[Measures].[Max of open]" caption="Max of open" measure="1" displayFolder="" measureGroup="AAPL_data" count="0" hidden="1">
      <extLst>
        <ext xmlns:x15="http://schemas.microsoft.com/office/spreadsheetml/2010/11/main" uri="{B97F6D7D-B522-45F9-BDA1-12C45D357490}">
          <x15:cacheHierarchy aggregatedColumn="8"/>
        </ext>
      </extLst>
    </cacheHierarchy>
    <cacheHierarchy uniqueName="[Measures].[Sum of high]" caption="Sum of high" measure="1" displayFolder="" measureGroup="AAPL_data" count="0" hidden="1">
      <extLst>
        <ext xmlns:x15="http://schemas.microsoft.com/office/spreadsheetml/2010/11/main" uri="{B97F6D7D-B522-45F9-BDA1-12C45D357490}">
          <x15:cacheHierarchy aggregatedColumn="5"/>
        </ext>
      </extLst>
    </cacheHierarchy>
    <cacheHierarchy uniqueName="[Measures].[Max of high]" caption="Max of high" measure="1" displayFolder="" measureGroup="AAPL_data" count="0" hidden="1">
      <extLst>
        <ext xmlns:x15="http://schemas.microsoft.com/office/spreadsheetml/2010/11/main" uri="{B97F6D7D-B522-45F9-BDA1-12C45D357490}">
          <x15:cacheHierarchy aggregatedColumn="5"/>
        </ext>
      </extLst>
    </cacheHierarchy>
    <cacheHierarchy uniqueName="[Measures].[Sum of low]" caption="Sum of low" measure="1" displayFolder="" measureGroup="AAPL_data" count="0" hidden="1">
      <extLst>
        <ext xmlns:x15="http://schemas.microsoft.com/office/spreadsheetml/2010/11/main" uri="{B97F6D7D-B522-45F9-BDA1-12C45D357490}">
          <x15:cacheHierarchy aggregatedColumn="6"/>
        </ext>
      </extLst>
    </cacheHierarchy>
    <cacheHierarchy uniqueName="[Measures].[Min of low]" caption="Min of low" measure="1" displayFolder="" measureGroup="AAPL_data" count="0" hidden="1">
      <extLst>
        <ext xmlns:x15="http://schemas.microsoft.com/office/spreadsheetml/2010/11/main" uri="{B97F6D7D-B522-45F9-BDA1-12C45D357490}">
          <x15:cacheHierarchy aggregatedColumn="6"/>
        </ext>
      </extLst>
    </cacheHierarchy>
    <cacheHierarchy uniqueName="[Measures].[StdDev of open]" caption="StdDev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ume]" caption="Sum of volume" measure="1" displayFolder="" measureGroup="AAPL_data" count="0" hidden="1">
      <extLst>
        <ext xmlns:x15="http://schemas.microsoft.com/office/spreadsheetml/2010/11/main" uri="{B97F6D7D-B522-45F9-BDA1-12C45D357490}">
          <x15:cacheHierarchy aggregatedColumn="11"/>
        </ext>
      </extLst>
    </cacheHierarchy>
    <cacheHierarchy uniqueName="[Measures].[Sum of close]" caption="Sum of close" measure="1" displayFolder="" measureGroup="AAPL_data" count="0" hidden="1">
      <extLst>
        <ext xmlns:x15="http://schemas.microsoft.com/office/spreadsheetml/2010/11/main" uri="{B97F6D7D-B522-45F9-BDA1-12C45D357490}">
          <x15:cacheHierarchy aggregatedColumn="0"/>
        </ext>
      </extLst>
    </cacheHierarchy>
    <cacheHierarchy uniqueName="[Measures].[Average of open]" caption="Average of open" measure="1" displayFolder="" measureGroup="AAPL_data" count="0" hidden="1">
      <extLst>
        <ext xmlns:x15="http://schemas.microsoft.com/office/spreadsheetml/2010/11/main" uri="{B97F6D7D-B522-45F9-BDA1-12C45D357490}">
          <x15:cacheHierarchy aggregatedColumn="8"/>
        </ext>
      </extLst>
    </cacheHierarchy>
    <cacheHierarchy uniqueName="[Measures].[Sum of Volatility %]" caption="Sum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Average of Volatility %]" caption="Average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ax of Volatility %]" caption="Max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Min of Volatility %]" caption="Min of Volatility %" measure="1" displayFolder="" measureGroup="AAPL_data" count="0" hidden="1">
      <extLst>
        <ext xmlns:x15="http://schemas.microsoft.com/office/spreadsheetml/2010/11/main" uri="{B97F6D7D-B522-45F9-BDA1-12C45D357490}">
          <x15:cacheHierarchy aggregatedColumn="10"/>
        </ext>
      </extLst>
    </cacheHierarchy>
    <cacheHierarchy uniqueName="[Measures].[Sum of high 2]" caption="Sum of high 2" measure="1" displayFolder="" measureGroup="GOOG_data" count="0" hidden="1">
      <extLst>
        <ext xmlns:x15="http://schemas.microsoft.com/office/spreadsheetml/2010/11/main" uri="{B97F6D7D-B522-45F9-BDA1-12C45D357490}">
          <x15:cacheHierarchy aggregatedColumn="40"/>
        </ext>
      </extLst>
    </cacheHierarchy>
    <cacheHierarchy uniqueName="[Measures].[Max of high 2]" caption="Max of high 2" measure="1" displayFolder="" measureGroup="GOOG_data" count="0" hidden="1">
      <extLst>
        <ext xmlns:x15="http://schemas.microsoft.com/office/spreadsheetml/2010/11/main" uri="{B97F6D7D-B522-45F9-BDA1-12C45D357490}">
          <x15:cacheHierarchy aggregatedColumn="40"/>
        </ext>
      </extLst>
    </cacheHierarchy>
    <cacheHierarchy uniqueName="[Measures].[Sum of low 2]" caption="Sum of low 2" measure="1" displayFolder="" measureGroup="GOOG_data" count="0" hidden="1">
      <extLst>
        <ext xmlns:x15="http://schemas.microsoft.com/office/spreadsheetml/2010/11/main" uri="{B97F6D7D-B522-45F9-BDA1-12C45D357490}">
          <x15:cacheHierarchy aggregatedColumn="41"/>
        </ext>
      </extLst>
    </cacheHierarchy>
    <cacheHierarchy uniqueName="[Measures].[Min of low 2]" caption="Min of low 2" measure="1" displayFolder="" measureGroup="GOOG_data" count="0" hidden="1">
      <extLst>
        <ext xmlns:x15="http://schemas.microsoft.com/office/spreadsheetml/2010/11/main" uri="{B97F6D7D-B522-45F9-BDA1-12C45D357490}">
          <x15:cacheHierarchy aggregatedColumn="41"/>
        </ext>
      </extLst>
    </cacheHierarchy>
    <cacheHierarchy uniqueName="[Measures].[Sum of open 2]" caption="Sum of open 2" measure="1" displayFolder="" measureGroup="GOOG_data" count="0" hidden="1">
      <extLst>
        <ext xmlns:x15="http://schemas.microsoft.com/office/spreadsheetml/2010/11/main" uri="{B97F6D7D-B522-45F9-BDA1-12C45D357490}">
          <x15:cacheHierarchy aggregatedColumn="43"/>
        </ext>
      </extLst>
    </cacheHierarchy>
    <cacheHierarchy uniqueName="[Measures].[Average of open 2]" caption="Average of open 2" measure="1" displayFolder="" measureGroup="GOOG_data" count="0" hidden="1">
      <extLst>
        <ext xmlns:x15="http://schemas.microsoft.com/office/spreadsheetml/2010/11/main" uri="{B97F6D7D-B522-45F9-BDA1-12C45D357490}">
          <x15:cacheHierarchy aggregatedColumn="43"/>
        </ext>
      </extLst>
    </cacheHierarchy>
    <cacheHierarchy uniqueName="[Measures].[StdDev of open 2]" caption="StdDev of open 2" measure="1" displayFolder="" measureGroup="GOOG_data" count="0" hidden="1">
      <extLst>
        <ext xmlns:x15="http://schemas.microsoft.com/office/spreadsheetml/2010/11/main" uri="{B97F6D7D-B522-45F9-BDA1-12C45D357490}">
          <x15:cacheHierarchy aggregatedColumn="43"/>
        </ext>
      </extLst>
    </cacheHierarchy>
    <cacheHierarchy uniqueName="[Measures].[Sum of volume 2]" caption="Sum of volume 2" measure="1" displayFolder="" measureGroup="GOOG_data" count="0" hidden="1">
      <extLst>
        <ext xmlns:x15="http://schemas.microsoft.com/office/spreadsheetml/2010/11/main" uri="{B97F6D7D-B522-45F9-BDA1-12C45D357490}">
          <x15:cacheHierarchy aggregatedColumn="46"/>
        </ext>
      </extLst>
    </cacheHierarchy>
    <cacheHierarchy uniqueName="[Measures].[Sum of close 2]" caption="Sum of close 2" measure="1" displayFolder="" measureGroup="GOOG_data" count="0" hidden="1">
      <extLst>
        <ext xmlns:x15="http://schemas.microsoft.com/office/spreadsheetml/2010/11/main" uri="{B97F6D7D-B522-45F9-BDA1-12C45D357490}">
          <x15:cacheHierarchy aggregatedColumn="35"/>
        </ext>
      </extLst>
    </cacheHierarchy>
    <cacheHierarchy uniqueName="[Measures].[Sum of Volatility % 2]" caption="Sum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ax of Volatility % 2]" caption="Max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Min of Volatility % 2]" caption="Min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Average of Volatility % 2]" caption="Average of Volatility % 2" measure="1" displayFolder="" measureGroup="GOOG_data" count="0" hidden="1">
      <extLst>
        <ext xmlns:x15="http://schemas.microsoft.com/office/spreadsheetml/2010/11/main" uri="{B97F6D7D-B522-45F9-BDA1-12C45D357490}">
          <x15:cacheHierarchy aggregatedColumn="45"/>
        </ext>
      </extLst>
    </cacheHierarchy>
    <cacheHierarchy uniqueName="[Measures].[Sum of high 3]" caption="Sum of high 3" measure="1" displayFolder="" measureGroup="MSFT_data" count="0" hidden="1">
      <extLst>
        <ext xmlns:x15="http://schemas.microsoft.com/office/spreadsheetml/2010/11/main" uri="{B97F6D7D-B522-45F9-BDA1-12C45D357490}">
          <x15:cacheHierarchy aggregatedColumn="52"/>
        </ext>
      </extLst>
    </cacheHierarchy>
    <cacheHierarchy uniqueName="[Measures].[Max of high 3]" caption="Max of high 3" measure="1" displayFolder="" measureGroup="MSFT_data" count="0" hidden="1">
      <extLst>
        <ext xmlns:x15="http://schemas.microsoft.com/office/spreadsheetml/2010/11/main" uri="{B97F6D7D-B522-45F9-BDA1-12C45D357490}">
          <x15:cacheHierarchy aggregatedColumn="52"/>
        </ext>
      </extLst>
    </cacheHierarchy>
    <cacheHierarchy uniqueName="[Measures].[Sum of low 3]" caption="Sum of low 3" measure="1" displayFolder="" measureGroup="MSFT_data" count="0" hidden="1">
      <extLst>
        <ext xmlns:x15="http://schemas.microsoft.com/office/spreadsheetml/2010/11/main" uri="{B97F6D7D-B522-45F9-BDA1-12C45D357490}">
          <x15:cacheHierarchy aggregatedColumn="53"/>
        </ext>
      </extLst>
    </cacheHierarchy>
    <cacheHierarchy uniqueName="[Measures].[Min of low 3]" caption="Min of low 3" measure="1" displayFolder="" measureGroup="MSFT_data" count="0" hidden="1">
      <extLst>
        <ext xmlns:x15="http://schemas.microsoft.com/office/spreadsheetml/2010/11/main" uri="{B97F6D7D-B522-45F9-BDA1-12C45D357490}">
          <x15:cacheHierarchy aggregatedColumn="53"/>
        </ext>
      </extLst>
    </cacheHierarchy>
    <cacheHierarchy uniqueName="[Measures].[Sum of open 3]" caption="Sum of open 3" measure="1" displayFolder="" measureGroup="MSFT_data" count="0" hidden="1">
      <extLst>
        <ext xmlns:x15="http://schemas.microsoft.com/office/spreadsheetml/2010/11/main" uri="{B97F6D7D-B522-45F9-BDA1-12C45D357490}">
          <x15:cacheHierarchy aggregatedColumn="55"/>
        </ext>
      </extLst>
    </cacheHierarchy>
    <cacheHierarchy uniqueName="[Measures].[Average of open 3]" caption="Average of open 3" measure="1" displayFolder="" measureGroup="MSFT_data" count="0" hidden="1">
      <extLst>
        <ext xmlns:x15="http://schemas.microsoft.com/office/spreadsheetml/2010/11/main" uri="{B97F6D7D-B522-45F9-BDA1-12C45D357490}">
          <x15:cacheHierarchy aggregatedColumn="55"/>
        </ext>
      </extLst>
    </cacheHierarchy>
    <cacheHierarchy uniqueName="[Measures].[StdDev of open 3]" caption="StdDev of open 3" measure="1" displayFolder="" measureGroup="MSFT_data" count="0" hidden="1">
      <extLst>
        <ext xmlns:x15="http://schemas.microsoft.com/office/spreadsheetml/2010/11/main" uri="{B97F6D7D-B522-45F9-BDA1-12C45D357490}">
          <x15:cacheHierarchy aggregatedColumn="55"/>
        </ext>
      </extLst>
    </cacheHierarchy>
    <cacheHierarchy uniqueName="[Measures].[Sum of volume 3]" caption="Sum of volume 3" measure="1" displayFolder="" measureGroup="MSFT_data" count="0" hidden="1">
      <extLst>
        <ext xmlns:x15="http://schemas.microsoft.com/office/spreadsheetml/2010/11/main" uri="{B97F6D7D-B522-45F9-BDA1-12C45D357490}">
          <x15:cacheHierarchy aggregatedColumn="58"/>
        </ext>
      </extLst>
    </cacheHierarchy>
    <cacheHierarchy uniqueName="[Measures].[Sum of close 3]" caption="Sum of close 3" measure="1" displayFolder="" measureGroup="MSFT_data" count="0" oneField="1" hidden="1">
      <fieldsUsage count="1">
        <fieldUsage x="0"/>
      </fieldsUsage>
      <extLst>
        <ext xmlns:x15="http://schemas.microsoft.com/office/spreadsheetml/2010/11/main" uri="{B97F6D7D-B522-45F9-BDA1-12C45D357490}">
          <x15:cacheHierarchy aggregatedColumn="47"/>
        </ext>
      </extLst>
    </cacheHierarchy>
    <cacheHierarchy uniqueName="[Measures].[Sum of Volatillity %]" caption="Sum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ax of Volatillity %]" caption="Max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Min of Volatillity %]" caption="Min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Average of Volatillity %]" caption="Average of Volatillity %" measure="1" displayFolder="" measureGroup="MSFT_data" count="0" hidden="1">
      <extLst>
        <ext xmlns:x15="http://schemas.microsoft.com/office/spreadsheetml/2010/11/main" uri="{B97F6D7D-B522-45F9-BDA1-12C45D357490}">
          <x15:cacheHierarchy aggregatedColumn="57"/>
        </ext>
      </extLst>
    </cacheHierarchy>
    <cacheHierarchy uniqueName="[Measures].[Sum of high 4]" caption="Sum of high 4" measure="1" displayFolder="" measureGroup="AMZN_data" count="0" hidden="1">
      <extLst>
        <ext xmlns:x15="http://schemas.microsoft.com/office/spreadsheetml/2010/11/main" uri="{B97F6D7D-B522-45F9-BDA1-12C45D357490}">
          <x15:cacheHierarchy aggregatedColumn="14"/>
        </ext>
      </extLst>
    </cacheHierarchy>
    <cacheHierarchy uniqueName="[Measures].[Max of high 4]" caption="Max of high 4" measure="1" displayFolder="" measureGroup="AMZN_data" count="0" hidden="1">
      <extLst>
        <ext xmlns:x15="http://schemas.microsoft.com/office/spreadsheetml/2010/11/main" uri="{B97F6D7D-B522-45F9-BDA1-12C45D357490}">
          <x15:cacheHierarchy aggregatedColumn="14"/>
        </ext>
      </extLst>
    </cacheHierarchy>
    <cacheHierarchy uniqueName="[Measures].[Sum of low 4]" caption="Sum of low 4" measure="1" displayFolder="" measureGroup="AMZN_data" count="0" hidden="1">
      <extLst>
        <ext xmlns:x15="http://schemas.microsoft.com/office/spreadsheetml/2010/11/main" uri="{B97F6D7D-B522-45F9-BDA1-12C45D357490}">
          <x15:cacheHierarchy aggregatedColumn="15"/>
        </ext>
      </extLst>
    </cacheHierarchy>
    <cacheHierarchy uniqueName="[Measures].[Min of low 4]" caption="Min of low 4" measure="1" displayFolder="" measureGroup="AMZN_data" count="0" hidden="1">
      <extLst>
        <ext xmlns:x15="http://schemas.microsoft.com/office/spreadsheetml/2010/11/main" uri="{B97F6D7D-B522-45F9-BDA1-12C45D357490}">
          <x15:cacheHierarchy aggregatedColumn="15"/>
        </ext>
      </extLst>
    </cacheHierarchy>
    <cacheHierarchy uniqueName="[Measures].[Sum of open 4]" caption="Sum of open 4" measure="1" displayFolder="" measureGroup="AMZN_data" count="0" hidden="1">
      <extLst>
        <ext xmlns:x15="http://schemas.microsoft.com/office/spreadsheetml/2010/11/main" uri="{B97F6D7D-B522-45F9-BDA1-12C45D357490}">
          <x15:cacheHierarchy aggregatedColumn="17"/>
        </ext>
      </extLst>
    </cacheHierarchy>
    <cacheHierarchy uniqueName="[Measures].[Average of open 4]" caption="Average of open 4" measure="1" displayFolder="" measureGroup="AMZN_data" count="0" hidden="1">
      <extLst>
        <ext xmlns:x15="http://schemas.microsoft.com/office/spreadsheetml/2010/11/main" uri="{B97F6D7D-B522-45F9-BDA1-12C45D357490}">
          <x15:cacheHierarchy aggregatedColumn="17"/>
        </ext>
      </extLst>
    </cacheHierarchy>
    <cacheHierarchy uniqueName="[Measures].[StdDev of open 4]" caption="StdDev of open 4" measure="1" displayFolder="" measureGroup="AMZN_data" count="0" hidden="1">
      <extLst>
        <ext xmlns:x15="http://schemas.microsoft.com/office/spreadsheetml/2010/11/main" uri="{B97F6D7D-B522-45F9-BDA1-12C45D357490}">
          <x15:cacheHierarchy aggregatedColumn="17"/>
        </ext>
      </extLst>
    </cacheHierarchy>
    <cacheHierarchy uniqueName="[Measures].[Sum of volume 4]" caption="Sum of volume 4" measure="1" displayFolder="" measureGroup="AMZN_data" count="0" hidden="1">
      <extLst>
        <ext xmlns:x15="http://schemas.microsoft.com/office/spreadsheetml/2010/11/main" uri="{B97F6D7D-B522-45F9-BDA1-12C45D357490}">
          <x15:cacheHierarchy aggregatedColumn="20"/>
        </ext>
      </extLst>
    </cacheHierarchy>
    <cacheHierarchy uniqueName="[Measures].[Sum of close 4]" caption="Sum of close 4" measure="1" displayFolder="" measureGroup="AMZN_data" count="0" hidden="1">
      <extLst>
        <ext xmlns:x15="http://schemas.microsoft.com/office/spreadsheetml/2010/11/main" uri="{B97F6D7D-B522-45F9-BDA1-12C45D357490}">
          <x15:cacheHierarchy aggregatedColumn="12"/>
        </ext>
      </extLst>
    </cacheHierarchy>
    <cacheHierarchy uniqueName="[Measures].[Sum of Volatility % 3]" caption="Sum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ax of Volatility % 3]" caption="Max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Min of Volatility % 3]" caption="Min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Average of Volatility % 3]" caption="Average of Volatility % 3" measure="1" displayFolder="" measureGroup="AMZN_data" count="0" hidden="1">
      <extLst>
        <ext xmlns:x15="http://schemas.microsoft.com/office/spreadsheetml/2010/11/main" uri="{B97F6D7D-B522-45F9-BDA1-12C45D357490}">
          <x15:cacheHierarchy aggregatedColumn="19"/>
        </ext>
      </extLst>
    </cacheHierarchy>
    <cacheHierarchy uniqueName="[Measures].[Sum of high 5]" caption="Sum of high 5" measure="1" displayFolder="" measureGroup="AMZN_data  2" count="0" hidden="1">
      <extLst>
        <ext xmlns:x15="http://schemas.microsoft.com/office/spreadsheetml/2010/11/main" uri="{B97F6D7D-B522-45F9-BDA1-12C45D357490}">
          <x15:cacheHierarchy aggregatedColumn="27"/>
        </ext>
      </extLst>
    </cacheHierarchy>
    <cacheHierarchy uniqueName="[Measures].[Max of high 5]" caption="Max of high 5" measure="1" displayFolder="" measureGroup="AMZN_data  2" count="0" hidden="1">
      <extLst>
        <ext xmlns:x15="http://schemas.microsoft.com/office/spreadsheetml/2010/11/main" uri="{B97F6D7D-B522-45F9-BDA1-12C45D357490}">
          <x15:cacheHierarchy aggregatedColumn="27"/>
        </ext>
      </extLst>
    </cacheHierarchy>
    <cacheHierarchy uniqueName="[Measures].[Sum of low 5]" caption="Sum of low 5" measure="1" displayFolder="" measureGroup="AMZN_data  2" count="0" hidden="1">
      <extLst>
        <ext xmlns:x15="http://schemas.microsoft.com/office/spreadsheetml/2010/11/main" uri="{B97F6D7D-B522-45F9-BDA1-12C45D357490}">
          <x15:cacheHierarchy aggregatedColumn="28"/>
        </ext>
      </extLst>
    </cacheHierarchy>
    <cacheHierarchy uniqueName="[Measures].[Min of low 5]" caption="Min of low 5" measure="1" displayFolder="" measureGroup="AMZN_data  2" count="0" hidden="1">
      <extLst>
        <ext xmlns:x15="http://schemas.microsoft.com/office/spreadsheetml/2010/11/main" uri="{B97F6D7D-B522-45F9-BDA1-12C45D357490}">
          <x15:cacheHierarchy aggregatedColumn="28"/>
        </ext>
      </extLst>
    </cacheHierarchy>
    <cacheHierarchy uniqueName="[Measures].[Sum of open 5]" caption="Sum of open 5" measure="1" displayFolder="" measureGroup="AMZN_data  2" count="0" hidden="1">
      <extLst>
        <ext xmlns:x15="http://schemas.microsoft.com/office/spreadsheetml/2010/11/main" uri="{B97F6D7D-B522-45F9-BDA1-12C45D357490}">
          <x15:cacheHierarchy aggregatedColumn="31"/>
        </ext>
      </extLst>
    </cacheHierarchy>
    <cacheHierarchy uniqueName="[Measures].[Average of open 5]" caption="Average of open 5" measure="1" displayFolder="" measureGroup="AMZN_data  2" count="0" hidden="1">
      <extLst>
        <ext xmlns:x15="http://schemas.microsoft.com/office/spreadsheetml/2010/11/main" uri="{B97F6D7D-B522-45F9-BDA1-12C45D357490}">
          <x15:cacheHierarchy aggregatedColumn="31"/>
        </ext>
      </extLst>
    </cacheHierarchy>
    <cacheHierarchy uniqueName="[Measures].[StdDev of open 5]" caption="StdDev of open 5" measure="1" displayFolder="" measureGroup="AMZN_data  2" count="0" hidden="1">
      <extLst>
        <ext xmlns:x15="http://schemas.microsoft.com/office/spreadsheetml/2010/11/main" uri="{B97F6D7D-B522-45F9-BDA1-12C45D357490}">
          <x15:cacheHierarchy aggregatedColumn="31"/>
        </ext>
      </extLst>
    </cacheHierarchy>
    <cacheHierarchy uniqueName="[Measures].[Sum of volume 5]" caption="Sum of volume 5" measure="1" displayFolder="" measureGroup="AMZN_data  2" count="0" hidden="1">
      <extLst>
        <ext xmlns:x15="http://schemas.microsoft.com/office/spreadsheetml/2010/11/main" uri="{B97F6D7D-B522-45F9-BDA1-12C45D357490}">
          <x15:cacheHierarchy aggregatedColumn="33"/>
        </ext>
      </extLst>
    </cacheHierarchy>
    <cacheHierarchy uniqueName="[Measures].[Sum of close 5]" caption="Sum of close 5" measure="1" displayFolder="" measureGroup="AMZN_data  2" count="0" hidden="1">
      <extLst>
        <ext xmlns:x15="http://schemas.microsoft.com/office/spreadsheetml/2010/11/main" uri="{B97F6D7D-B522-45F9-BDA1-12C45D357490}">
          <x15:cacheHierarchy aggregatedColumn="21"/>
        </ext>
      </extLst>
    </cacheHierarchy>
    <cacheHierarchy uniqueName="[Measures].[Distinct Count of close]" caption="Distinct Count of close" measure="1" displayFolder="" measureGroup="AMZN_data  2" count="0" hidden="1">
      <extLst>
        <ext xmlns:x15="http://schemas.microsoft.com/office/spreadsheetml/2010/11/main" uri="{B97F6D7D-B522-45F9-BDA1-12C45D357490}">
          <x15:cacheHierarchy aggregatedColumn="21"/>
        </ext>
      </extLst>
    </cacheHierarchy>
  </cacheHierarchies>
  <kpis count="0"/>
  <dimensions count="7">
    <dimension name="AAPL_data" uniqueName="[AAPL_data]" caption="AAPL_data"/>
    <dimension name="AMZN_data" uniqueName="[AMZN_data]" caption="AMZN_data"/>
    <dimension name="AMZN_data  2" uniqueName="[AMZN_data  2]" caption="AMZN_data  2"/>
    <dimension name="GOOG_data" uniqueName="[GOOG_data]" caption="GOOG_data"/>
    <dimension measure="1" name="Measures" uniqueName="[Measures]" caption="Measures"/>
    <dimension name="MSFT_data" uniqueName="[MSFT_data]" caption="MSFT_data"/>
    <dimension name="Query1" uniqueName="[Query1]" caption="Query1"/>
  </dimensions>
  <measureGroups count="6">
    <measureGroup name="AAPL_data" caption="AAPL_data"/>
    <measureGroup name="AMZN_data" caption="AMZN_data"/>
    <measureGroup name="AMZN_data  2" caption="AMZN_data  2"/>
    <measureGroup name="GOOG_data" caption="GOOG_data"/>
    <measureGroup name="MSFT_data" caption="MSFT_data"/>
    <measureGroup name="Query1" caption="Query1"/>
  </measureGroups>
  <maps count="9">
    <map measureGroup="0" dimension="0"/>
    <map measureGroup="0" dimension="2"/>
    <map measureGroup="0" dimension="3"/>
    <map measureGroup="0" dimension="5"/>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7.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34.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35.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4A6799-2119-46B2-B759-F965AD622F2D}" name="App_min" cacheId="39" applyNumberFormats="0" applyBorderFormats="0" applyFontFormats="0" applyPatternFormats="0" applyAlignmentFormats="0" applyWidthHeightFormats="1" dataCaption="Values" tag="72d8e27a-acd9-4a31-a15c-929f6043414e" updatedVersion="7" minRefreshableVersion="3" useAutoFormatting="1" itemPrintTitles="1" createdVersion="6" indent="0" outline="1" outlineData="1" multipleFieldFilters="0">
  <location ref="B8:B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Min of low" fld="0" subtotal="min" baseField="0" baseItem="0" numFmtId="165"/>
  </dataFields>
  <pivotHierarchies count="13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Min of low"/>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APL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93352EE-01D7-4E5C-99CD-17F0F0F60D9A}" name="Google_volume_bar" cacheId="26" applyNumberFormats="0" applyBorderFormats="0" applyFontFormats="0" applyPatternFormats="0" applyAlignmentFormats="0" applyWidthHeightFormats="1" dataCaption="Values" tag="5a8cb86e-3c84-42a4-8b98-72207b69a0eb" updatedVersion="6" minRefreshableVersion="3" useAutoFormatting="1" itemPrintTitles="1" createdVersion="6" indent="0" outline="1" outlineData="1" multipleFieldFilters="0" chartFormat="3">
  <location ref="B15:C21" firstHeaderRow="1" firstDataRow="1" firstDataCol="1"/>
  <pivotFields count="4">
    <pivotField dataField="1" subtotalTop="0" showAll="0" defaultSubtotal="0"/>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5">
        <item x="0" e="0"/>
        <item x="1" e="0"/>
        <item x="2" e="0"/>
        <item x="3" e="0"/>
        <item x="4" e="0"/>
      </items>
    </pivotField>
  </pivotFields>
  <rowFields count="3">
    <field x="3"/>
    <field x="2"/>
    <field x="1"/>
  </rowFields>
  <rowItems count="6">
    <i>
      <x/>
    </i>
    <i>
      <x v="1"/>
    </i>
    <i>
      <x v="2"/>
    </i>
    <i>
      <x v="3"/>
    </i>
    <i>
      <x v="4"/>
    </i>
    <i t="grand">
      <x/>
    </i>
  </rowItems>
  <colItems count="1">
    <i/>
  </colItems>
  <dataFields count="1">
    <dataField name="Sum of volume" fld="0"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39"/>
    <rowHierarchyUsage hierarchyUsage="38"/>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OO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D8C290F-83AC-4606-8FDD-04727F8DE251}" name="PivotTable26" cacheId="5" applyNumberFormats="0" applyBorderFormats="0" applyFontFormats="0" applyPatternFormats="0" applyAlignmentFormats="0" applyWidthHeightFormats="1" dataCaption="Values" tag="adae4305-fe3d-42bc-a86c-334f88a13ab1" updatedVersion="6" minRefreshableVersion="3" useAutoFormatting="1" itemPrintTitles="1" createdVersion="6" indent="0" outline="1" outlineData="1" multipleFieldFilters="0">
  <location ref="H9:H10" firstHeaderRow="1" firstDataRow="1" firstDataCol="0"/>
  <pivotFields count="1">
    <pivotField dataField="1" subtotalTop="0" showAll="0" defaultSubtotal="0"/>
  </pivotFields>
  <rowItems count="1">
    <i/>
  </rowItems>
  <colItems count="1">
    <i/>
  </colItems>
  <dataFields count="1">
    <dataField name="Average of Volatility %" fld="0" subtotal="average" baseField="0" baseItem="0"/>
  </dataField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Volatility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OO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1F08A5D-A25D-4503-AC53-B86AAF843E09}" name="Google_max" cacheId="12" applyNumberFormats="0" applyBorderFormats="0" applyFontFormats="0" applyPatternFormats="0" applyAlignmentFormats="0" applyWidthHeightFormats="1" dataCaption="Values" tag="bbf9d264-c6de-43e3-82eb-11ad6e31b7ae" updatedVersion="6" minRefreshableVersion="3" useAutoFormatting="1" itemPrintTitles="1" createdVersion="6"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Max of high" fld="0" subtotal="max" baseField="0" baseItem="0"/>
  </dataField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high"/>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OO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951540C-CBE1-47D2-BCD2-B8F145117489}" name="Google_avg" cacheId="10" applyNumberFormats="0" applyBorderFormats="0" applyFontFormats="0" applyPatternFormats="0" applyAlignmentFormats="0" applyWidthHeightFormats="1" dataCaption="Values" tag="fc64122b-3f77-4586-bbed-cdb7b98142d7" updatedVersion="6" minRefreshableVersion="3" useAutoFormatting="1" itemPrintTitles="1" createdVersion="6" indent="0" outline="1" outlineData="1" multipleFieldFilters="0">
  <location ref="B9:B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open" fld="0" subtotal="average" baseField="0" baseItem="0"/>
  </dataField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pe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OO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A7C8DBF-9191-431A-8D36-F3F06B5018F3}" name="Google_min" cacheId="13" applyNumberFormats="0" applyBorderFormats="0" applyFontFormats="0" applyPatternFormats="0" applyAlignmentFormats="0" applyWidthHeightFormats="1" dataCaption="Values" tag="6dc0d024-4952-4cde-8d8e-e95147d10cae" updatedVersion="6" minRefreshableVersion="3" useAutoFormatting="1" itemPrintTitles="1" createdVersion="6" indent="0" outline="1" outlineData="1" multipleFieldFilters="0">
  <location ref="B6:B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Min of low" fld="0" subtotal="min" baseField="0" baseItem="0"/>
  </dataField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in of low"/>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OO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A34291E-248E-472E-9B96-48ECB57308BA}" name="Google_vol_max" cacheId="15" applyNumberFormats="0" applyBorderFormats="0" applyFontFormats="0" applyPatternFormats="0" applyAlignmentFormats="0" applyWidthHeightFormats="1" dataCaption="Values" tag="c5a23b15-0673-4a30-9306-091849b16264" updatedVersion="6" minRefreshableVersion="3" useAutoFormatting="1" itemPrintTitles="1" createdVersion="6" indent="0" outline="1" outlineData="1" multipleFieldFilters="0">
  <location ref="H3:H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Max of Volatility %" fld="0" subtotal="max" baseField="0" baseItem="0"/>
  </dataField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Volatility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OO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4A24D5C-3280-4EBC-B419-317789F1FE3E}" name="Google_vol_min" cacheId="16" applyNumberFormats="0" applyBorderFormats="0" applyFontFormats="0" applyPatternFormats="0" applyAlignmentFormats="0" applyWidthHeightFormats="1" dataCaption="Values" tag="3acd4876-2ddb-4176-84a7-84e8ed9a02fa" updatedVersion="6" minRefreshableVersion="3" useAutoFormatting="1" itemPrintTitles="1" createdVersion="6" indent="0" outline="1" outlineData="1" multipleFieldFilters="0">
  <location ref="H6:H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Min of Volatility %" fld="0" subtotal="min" baseField="0" baseItem="0"/>
  </dataField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in of Volatility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OO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624889E-EBC2-4F44-A878-945BAC200DB2}" name="Google_std" cacheId="14" applyNumberFormats="0" applyBorderFormats="0" applyFontFormats="0" applyPatternFormats="0" applyAlignmentFormats="0" applyWidthHeightFormats="1" dataCaption="Values" tag="91cf842c-10ae-4bdc-84ea-c5cba9ac29cc" updatedVersion="6" minRefreshableVersion="3" useAutoFormatting="1" itemPrintTitles="1" createdVersion="6" indent="0" outline="1" outlineData="1" multipleFieldFilters="0">
  <location ref="B12:B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tdDev of open" fld="0" subtotal="stdDev" baseField="0" baseItem="0"/>
  </dataField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tdDev of ope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OO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137A4A2-C88E-4DCC-AC70-0B6903CDCB5B}" name="Google_dialy_close_lin" cacheId="11" applyNumberFormats="0" applyBorderFormats="0" applyFontFormats="0" applyPatternFormats="0" applyAlignmentFormats="0" applyWidthHeightFormats="1" dataCaption="Values" tag="b077543d-65f3-4576-afcf-29434ae67382" updatedVersion="6" minRefreshableVersion="3" useAutoFormatting="1" itemPrintTitles="1" createdVersion="6" indent="0" outline="1" outlineData="1" multipleFieldFilters="0" chartFormat="7">
  <location ref="E2:F978" firstHeaderRow="1" firstDataRow="1" firstDataCol="1"/>
  <pivotFields count="3">
    <pivotField axis="axisRow" allDrilled="1" subtotalTop="0" showAll="0" dataSourceSort="1" defaultSubtotal="0" defaultAttributeDrillState="1">
      <items count="9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s>
    </pivotField>
    <pivotField dataField="1" subtotalTop="0" showAll="0" defaultSubtotal="0"/>
    <pivotField allDrilled="1" subtotalTop="0" showAll="0" dataSourceSort="1" defaultSubtotal="0" defaultAttributeDrillState="1"/>
  </pivotFields>
  <rowFields count="1">
    <field x="0"/>
  </rowFields>
  <rowItems count="9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t="grand">
      <x/>
    </i>
  </rowItems>
  <colItems count="1">
    <i/>
  </colItems>
  <dataFields count="1">
    <dataField name="Sum of close" fld="1" baseField="0" baseItem="0"/>
  </dataFields>
  <chartFormats count="1">
    <chartFormat chart="6" format="2" series="1">
      <pivotArea type="data" outline="0" fieldPosition="0">
        <references count="1">
          <reference field="4294967294" count="1" selected="0">
            <x v="0"/>
          </reference>
        </references>
      </pivotArea>
    </chartFormat>
  </chartFormat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OO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0F82ADB-496A-41C2-8AA0-B683742F340F}" name="Micro_std" cacheId="22" applyNumberFormats="0" applyBorderFormats="0" applyFontFormats="0" applyPatternFormats="0" applyAlignmentFormats="0" applyWidthHeightFormats="1" dataCaption="Values" tag="48eef78b-889a-42e5-8f95-30c0491ad8da" updatedVersion="6" minRefreshableVersion="3" useAutoFormatting="1" itemPrintTitles="1" createdVersion="6" indent="0" outline="1" outlineData="1" multipleFieldFilters="0">
  <location ref="B12:B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tdDev of open" fld="0" subtotal="stdDev" baseField="0" baseItem="0"/>
  </dataField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tdDev of ope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SF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97A334-1645-415A-BB67-B4591FB6AE31}" name="App_vol_max" cacheId="42" applyNumberFormats="0" applyBorderFormats="0" applyFontFormats="0" applyPatternFormats="0" applyAlignmentFormats="0" applyWidthHeightFormats="1" dataCaption="Values" tag="c705ccde-7ada-4a72-9894-568a607799fb" updatedVersion="7" minRefreshableVersion="3" useAutoFormatting="1" itemPrintTitles="1" createdVersion="6" indent="0" outline="1" outlineData="1" multipleFieldFilters="0" chartFormat="9">
  <location ref="I4:I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Max of Volatility %" fld="0" subtotal="max" baseField="0" baseItem="0"/>
  </dataFields>
  <pivotHierarchies count="13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Volatility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APL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B2FB94D-D604-4937-A80E-122D20EAF92F}" name="Micor_min" cacheId="18" applyNumberFormats="0" applyBorderFormats="0" applyFontFormats="0" applyPatternFormats="0" applyAlignmentFormats="0" applyWidthHeightFormats="1" dataCaption="Values" tag="70007d04-0d56-4467-862d-b2a7d6c8ea33" updatedVersion="6" minRefreshableVersion="3" useAutoFormatting="1" itemPrintTitles="1" createdVersion="6" indent="0" outline="1" outlineData="1" multipleFieldFilters="0">
  <location ref="B6:B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Min of low" fld="0" subtotal="min" baseField="0" baseItem="0"/>
  </dataField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in of low"/>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SF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6CC0C41-E430-422F-A1B5-90BBD0698DA5}" name="Micro_vol_min" cacheId="25" applyNumberFormats="0" applyBorderFormats="0" applyFontFormats="0" applyPatternFormats="0" applyAlignmentFormats="0" applyWidthHeightFormats="1" dataCaption="Values" tag="18b53a24-5343-45c4-84f5-4716fc4e4d5a" updatedVersion="6" minRefreshableVersion="3" useAutoFormatting="1" itemPrintTitles="1" createdVersion="6" indent="0" outline="1" outlineData="1" multipleFieldFilters="0">
  <location ref="H6:H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Min of Volatillity %" fld="0" subtotal="min" baseField="0" baseItem="0"/>
  </dataField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in of Volatillity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SF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2A45A11-9F72-4821-AFA8-6D1A2125FE92}" name="Micro_avg" cacheId="19" applyNumberFormats="0" applyBorderFormats="0" applyFontFormats="0" applyPatternFormats="0" applyAlignmentFormats="0" applyWidthHeightFormats="1" dataCaption="Values" tag="9e6424a8-2a4b-4b2d-8edc-a72933deb71d" updatedVersion="6" minRefreshableVersion="3" useAutoFormatting="1" itemPrintTitles="1" createdVersion="6" indent="0" outline="1" outlineData="1" multipleFieldFilters="0">
  <location ref="B9:B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open" fld="0" subtotal="average" baseField="0" baseItem="0"/>
  </dataField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pe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SF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73491F6B-FAAD-4C27-9B12-54FC15FD1236}" name="Micro_volume_bar" cacheId="17" applyNumberFormats="0" applyBorderFormats="0" applyFontFormats="0" applyPatternFormats="0" applyAlignmentFormats="0" applyWidthHeightFormats="1" dataCaption="Values" tag="ef483ae9-57ae-49a3-8af2-20754ae4e1a2" updatedVersion="6" minRefreshableVersion="3" useAutoFormatting="1" itemPrintTitles="1" createdVersion="6" indent="0" outline="1" outlineData="1" multipleFieldFilters="0" chartFormat="5">
  <location ref="B15:C22" firstHeaderRow="1" firstDataRow="1" firstDataCol="1"/>
  <pivotFields count="4">
    <pivotField dataField="1" subtotalTop="0" showAll="0" defaultSubtotal="0"/>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6">
        <item x="0" e="0"/>
        <item x="1" e="0"/>
        <item x="2" e="0"/>
        <item x="3" e="0"/>
        <item x="4" e="0"/>
        <item x="5" e="0"/>
      </items>
    </pivotField>
  </pivotFields>
  <rowFields count="3">
    <field x="3"/>
    <field x="2"/>
    <field x="1"/>
  </rowFields>
  <rowItems count="7">
    <i>
      <x/>
    </i>
    <i>
      <x v="1"/>
    </i>
    <i>
      <x v="2"/>
    </i>
    <i>
      <x v="3"/>
    </i>
    <i>
      <x v="4"/>
    </i>
    <i>
      <x v="5"/>
    </i>
    <i t="grand">
      <x/>
    </i>
  </rowItems>
  <colItems count="1">
    <i/>
  </colItems>
  <dataFields count="1">
    <dataField name="Sum of volum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51"/>
    <rowHierarchyUsage hierarchyUsage="50"/>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SF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B8FBD572-6BCA-4300-821F-AC292B140969}" name="Micro_vol_max" cacheId="24" applyNumberFormats="0" applyBorderFormats="0" applyFontFormats="0" applyPatternFormats="0" applyAlignmentFormats="0" applyWidthHeightFormats="1" dataCaption="Values" tag="bb43c5ab-b640-4060-8514-c4bc6b361c9e" updatedVersion="6" minRefreshableVersion="3" useAutoFormatting="1" itemPrintTitles="1" createdVersion="6" indent="0" outline="1" outlineData="1" multipleFieldFilters="0">
  <location ref="H3:H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Max of Volatillity %" fld="0" subtotal="max" baseField="0" baseItem="0"/>
  </dataField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Volatillity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SF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594138E3-9CCD-446F-A3D8-E43131E8FE4E}" name="Micro_vol_avg" cacheId="23" applyNumberFormats="0" applyBorderFormats="0" applyFontFormats="0" applyPatternFormats="0" applyAlignmentFormats="0" applyWidthHeightFormats="1" dataCaption="Values" tag="614c2041-2363-4978-b5d0-43f327616e0c" updatedVersion="6" minRefreshableVersion="3" useAutoFormatting="1" itemPrintTitles="1" createdVersion="6" indent="0" outline="1" outlineData="1" multipleFieldFilters="0">
  <location ref="H9:H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Volatillity %" fld="0" subtotal="average" baseField="0" baseItem="0"/>
  </dataField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Volatillity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SF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FA838319-D551-477E-8FF4-35C92CB1C0FC}" name="Micro_close_line" cacheId="20" applyNumberFormats="0" applyBorderFormats="0" applyFontFormats="0" applyPatternFormats="0" applyAlignmentFormats="0" applyWidthHeightFormats="1" dataCaption="Values" tag="b532abe3-3a4a-4749-a390-8f8aca95f987" updatedVersion="6" minRefreshableVersion="3" useAutoFormatting="1" itemPrintTitles="1" createdVersion="6" indent="0" outline="1" outlineData="1" multipleFieldFilters="0" chartFormat="4">
  <location ref="E3:F1263" firstHeaderRow="1" firstDataRow="1" firstDataCol="1"/>
  <pivotFields count="3">
    <pivotField axis="axisRow" allDrilled="1" subtotalTop="0" showAll="0" dataSourceSort="1" defaultSubtotal="0" defaultAttributeDrillState="1">
      <items count="12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s>
    </pivotField>
    <pivotField dataField="1" subtotalTop="0" showAll="0" defaultSubtotal="0"/>
    <pivotField allDrilled="1" subtotalTop="0" showAll="0" dataSourceSort="1" defaultSubtotal="0" defaultAttributeDrillState="1"/>
  </pivotFields>
  <rowFields count="1">
    <field x="0"/>
  </rowFields>
  <rowItems count="12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t="grand">
      <x/>
    </i>
  </rowItems>
  <colItems count="1">
    <i/>
  </colItems>
  <dataFields count="1">
    <dataField name="Sum of clos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SF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FB17C677-E3D2-46C7-B251-820D454A2F71}" name="Micro_max" cacheId="21" applyNumberFormats="0" applyBorderFormats="0" applyFontFormats="0" applyPatternFormats="0" applyAlignmentFormats="0" applyWidthHeightFormats="1" dataCaption="Values" tag="8eb9b3df-3cc2-407d-8147-a3f3f8441c6e" updatedVersion="6" minRefreshableVersion="3" useAutoFormatting="1" itemPrintTitles="1" createdVersion="6"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Max of high" fld="0" subtotal="max" baseField="0" baseItem="0"/>
  </dataField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high"/>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SF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B4595BCC-02A0-4DC4-8FAD-40E55EABADA6}" name="AMZ_AVG" cacheId="28" applyNumberFormats="0" applyBorderFormats="0" applyFontFormats="0" applyPatternFormats="0" applyAlignmentFormats="0" applyWidthHeightFormats="1" dataCaption="Values" tag="3cb8e41d-dc02-4909-8642-67415dcf8655" updatedVersion="7" minRefreshableVersion="3" useAutoFormatting="1" itemPrintTitles="1" createdVersion="6" indent="0" outline="1" outlineData="1" multipleFieldFilters="0">
  <location ref="B9:B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open" fld="0" subtotal="average" baseField="0" baseItem="0"/>
  </dataField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pen"/>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ZN_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93393BF0-742C-43D7-81FF-9D2885B547AC}" name="AMZ_STD" cacheId="32" applyNumberFormats="0" applyBorderFormats="0" applyFontFormats="0" applyPatternFormats="0" applyAlignmentFormats="0" applyWidthHeightFormats="1" dataCaption="Values" tag="03af06f3-4899-4cbd-9685-b63e445dd6ee" updatedVersion="7" minRefreshableVersion="3" useAutoFormatting="1" itemPrintTitles="1" createdVersion="6" indent="0" outline="1" outlineData="1" multipleFieldFilters="0">
  <location ref="B12:B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tdDev of open" fld="0" subtotal="stdDev" baseField="0" baseItem="0"/>
  </dataField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tdDev of open"/>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ZN_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24AF35-BE42-4175-AF89-376F60984103}" name="App_avg" cacheId="36" applyNumberFormats="0" applyBorderFormats="0" applyFontFormats="0" applyPatternFormats="0" applyAlignmentFormats="0" applyWidthHeightFormats="1" dataCaption="Values" tag="b33f687f-9064-4fb2-af06-960ce9d045d6" updatedVersion="7" minRefreshableVersion="3" useAutoFormatting="1" itemPrintTitles="1" createdVersion="6" indent="0" outline="1" outlineData="1" multipleFieldFilters="0">
  <location ref="B26:B2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open" fld="0" subtotal="average" baseField="0" baseItem="0"/>
  </dataFields>
  <pivotHierarchies count="13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pe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APL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1AC9F3F9-EFAC-4EE8-BA15-B12AC13290EC}" name="AMZ_VOLUME_BAR" cacheId="27" applyNumberFormats="0" applyBorderFormats="0" applyFontFormats="0" applyPatternFormats="0" applyAlignmentFormats="0" applyWidthHeightFormats="1" dataCaption="Values" tag="6af4b152-7831-42d6-95ce-e5c664548c64" updatedVersion="7" minRefreshableVersion="3" useAutoFormatting="1" subtotalHiddenItems="1" itemPrintTitles="1" createdVersion="6" indent="0" outline="1" outlineData="1" multipleFieldFilters="0" chartFormat="3">
  <location ref="B15:C43" firstHeaderRow="1" firstDataRow="1" firstDataCol="1"/>
  <pivotFields count="4">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2">
    <field x="0"/>
    <field x="1"/>
  </rowFields>
  <rowItems count="28">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t="grand">
      <x/>
    </i>
  </rowItems>
  <colItems count="1">
    <i/>
  </colItems>
  <dataFields count="1">
    <dataField name="Sum of volume" fld="2" baseField="0" baseItem="0"/>
  </dataFields>
  <chartFormats count="1">
    <chartFormat chart="2" format="2" series="1">
      <pivotArea type="data" outline="0" fieldPosition="0">
        <references count="1">
          <reference field="4294967294" count="1" selected="0">
            <x v="0"/>
          </reference>
        </references>
      </pivotArea>
    </chartFormat>
  </chartFormat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4"/>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ZN_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ACD83F09-4B85-472C-8EBF-78BD8669B451}" name="AMZ_MIN" cacheId="31" applyNumberFormats="0" applyBorderFormats="0" applyFontFormats="0" applyPatternFormats="0" applyAlignmentFormats="0" applyWidthHeightFormats="1" dataCaption="Values" tag="77da2698-2d60-4d19-8963-54e1f684225e" updatedVersion="7" minRefreshableVersion="3" useAutoFormatting="1" itemPrintTitles="1" createdVersion="6" indent="0" outline="1" outlineData="1" multipleFieldFilters="0">
  <location ref="B6:B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Min of low" fld="0" subtotal="min" baseField="0" baseItem="0"/>
  </dataField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in of low"/>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ZN_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2CDF841D-D04B-448A-8FE1-0335E1B1EE94}" name="PivotTable52" cacheId="4" applyNumberFormats="0" applyBorderFormats="0" applyFontFormats="0" applyPatternFormats="0" applyAlignmentFormats="0" applyWidthHeightFormats="1" dataCaption="Values" tag="49ffaf13-8a37-4605-8a5f-baa7f04ff1b4" updatedVersion="6" minRefreshableVersion="3" useAutoFormatting="1" itemPrintTitles="1" createdVersion="6" indent="0" outline="1" outlineData="1" multipleFieldFilters="0">
  <location ref="H9:H10" firstHeaderRow="1" firstDataRow="1" firstDataCol="0"/>
  <pivotFields count="1">
    <pivotField dataField="1" subtotalTop="0" showAll="0" defaultSubtotal="0"/>
  </pivotFields>
  <rowItems count="1">
    <i/>
  </rowItems>
  <colItems count="1">
    <i/>
  </colItems>
  <dataFields count="1">
    <dataField name="Average of Volatility %" fld="0" subtotal="average" baseField="0" baseItem="0"/>
  </dataField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Volatility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Z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7BC84189-FC18-4A11-9372-28275A78F705}" name="AMZ_VOL_MAX" cacheId="33" applyNumberFormats="0" applyBorderFormats="0" applyFontFormats="0" applyPatternFormats="0" applyAlignmentFormats="0" applyWidthHeightFormats="1" dataCaption="Values" tag="c333cea2-083d-4fed-9da9-72125469dbe9" updatedVersion="7" minRefreshableVersion="3" useAutoFormatting="1" itemPrintTitles="1" createdVersion="6" indent="0" outline="1" outlineData="1" multipleFieldFilters="0">
  <location ref="H3:H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Max of Volatility %" fld="0" subtotal="max" baseField="0" baseItem="0"/>
  </dataField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Volatility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Z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D7C264F1-463B-4DD3-A096-947715ACF8ED}" name="AMZ_MAX" cacheId="30" applyNumberFormats="0" applyBorderFormats="0" applyFontFormats="0" applyPatternFormats="0" applyAlignmentFormats="0" applyWidthHeightFormats="1" dataCaption="Values" tag="d52084eb-67f5-43af-b50e-605e688b971d" updatedVersion="7" minRefreshableVersion="3" useAutoFormatting="1" itemPrintTitles="1" createdVersion="6"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Max of high" fld="0" subtotal="max" baseField="0" baseItem="0"/>
  </dataField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high"/>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ZN_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8229047A-AD1F-4338-A354-24F2CA5266A0}" name="AMZ_VOL_MIN" cacheId="34" applyNumberFormats="0" applyBorderFormats="0" applyFontFormats="0" applyPatternFormats="0" applyAlignmentFormats="0" applyWidthHeightFormats="1" dataCaption="Values" tag="88c76f33-b8cf-4c18-96e9-0e6510725739" updatedVersion="7" minRefreshableVersion="3" useAutoFormatting="1" itemPrintTitles="1" createdVersion="6" indent="0" outline="1" outlineData="1" multipleFieldFilters="0">
  <location ref="H6:H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Min of Volatility %" fld="0" subtotal="min" baseField="0" baseItem="0"/>
  </dataField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in of Volatility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Z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F0EECA60-6FA3-4829-80EB-8E4BEB28F0C5}" name="AMZ_CLOSE_LINE" cacheId="29" applyNumberFormats="0" applyBorderFormats="0" applyFontFormats="0" applyPatternFormats="0" applyAlignmentFormats="0" applyWidthHeightFormats="1" dataCaption="Values" tag="c1781325-db59-4652-bdfe-f12711804e5f" updatedVersion="7" minRefreshableVersion="3" useAutoFormatting="1" itemPrintTitles="1" createdVersion="6" indent="0" outline="1" outlineData="1" multipleFieldFilters="0" chartFormat="3">
  <location ref="E3:F1263" firstHeaderRow="1" firstDataRow="1" firstDataCol="1"/>
  <pivotFields count="3">
    <pivotField axis="axisRow" allDrilled="1" subtotalTop="0" showAll="0" dataSourceSort="1" defaultSubtotal="0" defaultAttributeDrillState="1">
      <items count="12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s>
    </pivotField>
    <pivotField dataField="1" subtotalTop="0" showAll="0" defaultSubtotal="0"/>
    <pivotField allDrilled="1" subtotalTop="0" showAll="0" dataSourceSort="1" defaultSubtotal="0" defaultAttributeDrillState="1"/>
  </pivotFields>
  <rowFields count="1">
    <field x="0"/>
  </rowFields>
  <rowItems count="12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t="grand">
      <x/>
    </i>
  </rowItems>
  <colItems count="1">
    <i/>
  </colItems>
  <dataFields count="1">
    <dataField name="Sum of clos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ZN_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69D4D9BF-FC3B-4FFE-A99C-919B6BBA6A01}" name="PivotTable62" cacheId="9" applyNumberFormats="0" applyBorderFormats="0" applyFontFormats="0" applyPatternFormats="0" applyAlignmentFormats="0" applyWidthHeightFormats="1" dataCaption="Values" tag="69b9042e-531b-4949-b295-82187445226e" updatedVersion="6" minRefreshableVersion="3" useAutoFormatting="1" itemPrintTitles="1" createdVersion="6" indent="0" outline="1" outlineData="1" multipleFieldFilters="0">
  <location ref="W3:X1263" firstHeaderRow="1" firstDataRow="1" firstDataCol="1"/>
  <pivotFields count="2">
    <pivotField dataField="1" subtotalTop="0" showAll="0" defaultSubtotal="0"/>
    <pivotField axis="axisRow" allDrilled="1" subtotalTop="0" showAll="0" dataSourceSort="1" defaultSubtotal="0" defaultAttributeDrillState="1">
      <items count="12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s>
    </pivotField>
  </pivotFields>
  <rowFields count="1">
    <field x="1"/>
  </rowFields>
  <rowItems count="12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t="grand">
      <x/>
    </i>
  </rowItems>
  <colItems count="1">
    <i/>
  </colItems>
  <dataFields count="1">
    <dataField name="Sum of close" fld="0" baseField="0" baseItem="0"/>
  </dataField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Z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5F3D8D60-E0CB-44D2-BAD2-C68A6CF7DE25}" name="ALL_MIN" cacheId="1" applyNumberFormats="0" applyBorderFormats="0" applyFontFormats="0" applyPatternFormats="0" applyAlignmentFormats="0" applyWidthHeightFormats="1" dataCaption="Values" tag="a2510d5f-ebe1-49af-85be-056e594dd0f9" updatedVersion="6" minRefreshableVersion="3" useAutoFormatting="1" subtotalHiddenItems="1" itemPrintTitles="1" createdVersion="6" indent="0" outline="1" outlineData="1" multipleFieldFilters="0" chartFormat="11">
  <location ref="B7:E8"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Apple" fld="0" subtotal="min" baseField="0" baseItem="1"/>
    <dataField name="Amazon" fld="1" subtotal="min" baseField="0" baseItem="1"/>
    <dataField name="Google" fld="2" subtotal="min" baseField="0" baseItem="2"/>
    <dataField name="Microsoft" fld="3" subtotal="min" baseField="0" baseItem="3"/>
  </dataFields>
  <formats count="1">
    <format dxfId="0">
      <pivotArea outline="0" collapsedLevelsAreSubtotals="1" fieldPosition="0"/>
    </format>
  </formats>
  <chartFormats count="4">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2"/>
          </reference>
        </references>
      </pivotArea>
    </chartFormat>
    <chartFormat chart="5" format="11" series="1">
      <pivotArea type="data" outline="0" fieldPosition="0">
        <references count="1">
          <reference field="4294967294" count="1" selected="0">
            <x v="3"/>
          </reference>
        </references>
      </pivotArea>
    </chartFormat>
  </chartFormat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ppl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Googl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icrosof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mazon"/>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APL_data]"/>
        <x15:activeTabTopLevelEntity name="[AMZN_data  2]"/>
        <x15:activeTabTopLevelEntity name="[GOOG_data]"/>
        <x15:activeTabTopLevelEntity name="[MSF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60DEF857-19AA-41A0-BF12-07C3EB9A155B}" name="PivotTable61" cacheId="8" applyNumberFormats="0" applyBorderFormats="0" applyFontFormats="0" applyPatternFormats="0" applyAlignmentFormats="0" applyWidthHeightFormats="1" dataCaption="Values" tag="488fc261-fed6-4e58-92de-7591ada58e24" updatedVersion="6" minRefreshableVersion="3" useAutoFormatting="1" itemPrintTitles="1" createdVersion="6" indent="0" outline="1" outlineData="1" multipleFieldFilters="0">
  <location ref="T3:U1263" firstHeaderRow="1" firstDataRow="1" firstDataCol="1"/>
  <pivotFields count="2">
    <pivotField dataField="1" subtotalTop="0" showAll="0" defaultSubtotal="0"/>
    <pivotField axis="axisRow" allDrilled="1" subtotalTop="0" showAll="0" dataSourceSort="1" defaultSubtotal="0" defaultAttributeDrillState="1">
      <items count="12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s>
    </pivotField>
  </pivotFields>
  <rowFields count="1">
    <field x="1"/>
  </rowFields>
  <rowItems count="12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t="grand">
      <x/>
    </i>
  </rowItems>
  <colItems count="1">
    <i/>
  </colItems>
  <dataFields count="1">
    <dataField name="Sum of close" fld="0" baseField="0" baseItem="0"/>
  </dataField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SF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388D3A-C27E-4026-97D5-65F53B9B11C8}" name="PivotTable8" cacheId="6" applyNumberFormats="0" applyBorderFormats="0" applyFontFormats="0" applyPatternFormats="0" applyAlignmentFormats="0" applyWidthHeightFormats="1" dataCaption="Values" tag="c0e13f8a-fb93-40f2-8193-5330e072fccd" updatedVersion="6" minRefreshableVersion="3" useAutoFormatting="1" itemPrintTitles="1" createdVersion="6" indent="0" outline="1" outlineData="1" multipleFieldFilters="0">
  <location ref="I8:I9" firstHeaderRow="1" firstDataRow="1" firstDataCol="0"/>
  <pivotFields count="1">
    <pivotField dataField="1" subtotalTop="0" showAll="0" defaultSubtotal="0"/>
  </pivotFields>
  <rowItems count="1">
    <i/>
  </rowItems>
  <colItems count="1">
    <i/>
  </colItems>
  <dataFields count="1">
    <dataField name="Min of Volatility %" fld="0" subtotal="min" baseField="0" baseItem="0"/>
  </dataField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in of Volatility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APL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EBD51C43-7997-4790-A22C-96ACE5C45DEC}" name="PivotTable56" cacheId="3" applyNumberFormats="0" applyBorderFormats="0" applyFontFormats="0" applyPatternFormats="0" applyAlignmentFormats="0" applyWidthHeightFormats="1" dataCaption="Values" tag="fadb87ae-1c9d-4d05-965b-ba9a4dd78287" updatedVersion="6" minRefreshableVersion="3" useAutoFormatting="1" itemPrintTitles="1" createdVersion="6" indent="0" outline="1" outlineData="1" multipleFieldFilters="0" chartFormat="3">
  <location ref="B14:E15"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Apple" fld="0" subtotal="stdDev" baseField="0" baseItem="1"/>
    <dataField name="Amazon" fld="1" subtotal="stdDev" baseField="0" baseItem="1"/>
    <dataField name="Google" fld="2" subtotal="stdDev" baseField="0" baseItem="2"/>
    <dataField name="Microsoft" fld="3" subtotal="stdDev" baseField="0" baseItem="3"/>
  </dataFields>
  <formats count="1">
    <format dxfId="1">
      <pivotArea outline="0" collapsedLevelsAreSubtotals="1" fieldPosition="0"/>
    </format>
  </format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ppl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Googl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icrosof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maz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APL_data]"/>
        <x15:activeTabTopLevelEntity name="[AMZN_data]"/>
        <x15:activeTabTopLevelEntity name="[GOOG_data]"/>
        <x15:activeTabTopLevelEntity name="[MSF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DA7D185D-0501-4116-B784-0DBAFEAAAED2}" name="ALL_AVG" cacheId="2" applyNumberFormats="0" applyBorderFormats="0" applyFontFormats="0" applyPatternFormats="0" applyAlignmentFormats="0" applyWidthHeightFormats="1" dataCaption="Values" tag="3d84cd03-a9ed-4332-afdd-7e82aa4864dd" updatedVersion="6" minRefreshableVersion="3" useAutoFormatting="1" itemPrintTitles="1" createdVersion="6" indent="0" outline="1" outlineData="1" multipleFieldFilters="0" chartFormat="4">
  <location ref="B11:E12"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Apple" fld="0" subtotal="average" baseField="0" baseItem="1"/>
    <dataField name="Amazon" fld="1" subtotal="average" baseField="0" baseItem="1"/>
    <dataField name="Google" fld="2" subtotal="average" baseField="0" baseItem="2"/>
    <dataField name="Microsoft" fld="3" subtotal="average" baseField="0" baseItem="3"/>
  </dataFields>
  <formats count="1">
    <format dxfId="2">
      <pivotArea outline="0" collapsedLevelsAreSubtotals="1" fieldPosition="0"/>
    </format>
  </format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pple"/>
    <pivotHierarchy dragToData="1"/>
    <pivotHierarchy dragToData="1"/>
    <pivotHierarchy dragToData="1"/>
    <pivotHierarchy dragToData="1"/>
    <pivotHierarchy dragToData="1"/>
    <pivotHierarchy dragToData="1"/>
    <pivotHierarchy dragToData="1"/>
    <pivotHierarchy dragToData="1"/>
    <pivotHierarchy dragToData="1"/>
    <pivotHierarchy dragToData="1" caption="Googl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icrosof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mazon"/>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APL_data]"/>
        <x15:activeTabTopLevelEntity name="[AMZN_data  2]"/>
        <x15:activeTabTopLevelEntity name="[GOOG_data]"/>
        <x15:activeTabTopLevelEntity name="[MSF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E9B2A5F3-5833-4424-BA52-E0373C095D3D}" name="PivotTable58" cacheId="7" applyNumberFormats="0" applyBorderFormats="0" applyFontFormats="0" applyPatternFormats="0" applyAlignmentFormats="0" applyWidthHeightFormats="1" dataCaption="Values" tag="cbeb2d5e-41d0-40c6-89ca-39e0086ad192" updatedVersion="6" minRefreshableVersion="3" useAutoFormatting="1" itemPrintTitles="1" createdVersion="6" indent="0" outline="1" outlineData="1" multipleFieldFilters="0">
  <location ref="H4:I1264" firstHeaderRow="1" firstDataRow="1" firstDataCol="1"/>
  <pivotFields count="2">
    <pivotField dataField="1" subtotalTop="0" showAll="0" defaultSubtotal="0"/>
    <pivotField axis="axisRow" allDrilled="1" subtotalTop="0" showAll="0" dataSourceSort="1" defaultSubtotal="0" defaultAttributeDrillState="1">
      <items count="12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s>
    </pivotField>
  </pivotFields>
  <rowFields count="1">
    <field x="1"/>
  </rowFields>
  <rowItems count="12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t="grand">
      <x/>
    </i>
  </rowItems>
  <colItems count="1">
    <i/>
  </colItems>
  <dataFields count="1">
    <dataField name="Sum of close" fld="0" baseField="0" baseItem="0"/>
  </dataField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ZN_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D46FC84C-A826-40CC-9287-E1377A2CE2D4}" name="ALL_MAX" cacheId="0" applyNumberFormats="0" applyBorderFormats="0" applyFontFormats="0" applyPatternFormats="0" applyAlignmentFormats="0" applyWidthHeightFormats="1" dataCaption="Values" tag="b0b9f92d-2b07-47ea-8cee-150939d8a29d" updatedVersion="6" minRefreshableVersion="3" useAutoFormatting="1" itemPrintTitles="1" createdVersion="6" indent="0" outline="1" outlineData="1" multipleFieldFilters="0" chartFormat="4">
  <location ref="B3:E4"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Apple" fld="0" subtotal="max" baseField="0" baseItem="1"/>
    <dataField name="Amazon" fld="1" subtotal="max" baseField="0" baseItem="1"/>
    <dataField name="Google" fld="2" subtotal="max" baseField="0" baseItem="2"/>
    <dataField name="Micorsoft" fld="3" subtotal="max" baseField="0" baseItem="3"/>
  </dataFields>
  <formats count="1">
    <format dxfId="3">
      <pivotArea outline="0" collapsedLevelsAreSubtotals="1" fieldPosition="0"/>
    </format>
  </formats>
  <chartFormats count="4">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s>
  <pivotHierarchies count="1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ppl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Googl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icorsof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mazon"/>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APL_data]"/>
        <x15:activeTabTopLevelEntity name="[AMZN_data  2]"/>
        <x15:activeTabTopLevelEntity name="[GOOG_data]"/>
        <x15:activeTabTopLevelEntity name="[MSF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D00C84-CCF2-404D-83BD-9E61ED2BEB9A}" name="App_std price" cacheId="40" applyNumberFormats="0" applyBorderFormats="0" applyFontFormats="0" applyPatternFormats="0" applyAlignmentFormats="0" applyWidthHeightFormats="1" dataCaption="Values" tag="9bb96f82-5a6f-4ec1-a5cd-008b969e5d39" updatedVersion="7" minRefreshableVersion="3" useAutoFormatting="1" itemPrintTitles="1" createdVersion="6" indent="0" outline="1" outlineData="1" multipleFieldFilters="0">
  <location ref="B12:B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tdDev of open" fld="0" subtotal="stdDev" baseField="0" baseItem="0" numFmtId="166"/>
  </dataFields>
  <pivotHierarchies count="13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tdDev of ope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APL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B737B8-5953-4219-90E5-BC7D88AB736A}" name="App_closeprice line" cacheId="37" applyNumberFormats="0" applyBorderFormats="0" applyFontFormats="0" applyPatternFormats="0" applyAlignmentFormats="0" applyWidthHeightFormats="1" dataCaption="Values" tag="6a0e52d1-6106-401b-aa90-1016b4ee46a3" updatedVersion="7" minRefreshableVersion="3" useAutoFormatting="1" itemPrintTitles="1" createdVersion="6" indent="0" outline="1" outlineData="1" multipleFieldFilters="0" chartFormat="6">
  <location ref="E4:F1264" firstHeaderRow="1" firstDataRow="1" firstDataCol="1"/>
  <pivotFields count="3">
    <pivotField dataField="1" subtotalTop="0" showAll="0" defaultSubtotal="0"/>
    <pivotField axis="axisRow" allDrilled="1" subtotalTop="0" showAll="0" dataSourceSort="1" defaultSubtotal="0" defaultAttributeDrillState="1">
      <items count="12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s>
    </pivotField>
    <pivotField allDrilled="1" subtotalTop="0" showAll="0" dataSourceSort="1" defaultSubtotal="0" defaultAttributeDrillState="1"/>
  </pivotFields>
  <rowFields count="1">
    <field x="1"/>
  </rowFields>
  <rowItems count="12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t="grand">
      <x/>
    </i>
  </rowItems>
  <colItems count="1">
    <i/>
  </colItems>
  <dataFields count="1">
    <dataField name="Sum of clos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13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APL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73A440-6AA0-4067-8F3A-8796BFDDDA22}" name="APP_vol_avg" cacheId="41" applyNumberFormats="0" applyBorderFormats="0" applyFontFormats="0" applyPatternFormats="0" applyAlignmentFormats="0" applyWidthHeightFormats="1" dataCaption="Values" tag="968df7d4-65d3-4de1-adda-c9b9fa6185ce" updatedVersion="7" minRefreshableVersion="3" useAutoFormatting="1" itemPrintTitles="1" createdVersion="6" indent="0" outline="1" outlineData="1" multipleFieldFilters="0">
  <location ref="M4:M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Volatility %" fld="0" subtotal="average" baseField="0" baseItem="0"/>
  </dataFields>
  <pivotHierarchies count="13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Volatility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APL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8007E51-841E-4D0F-8DDE-36111BFE8E0F}" name="App_max" cacheId="38" applyNumberFormats="0" applyBorderFormats="0" applyFontFormats="0" applyPatternFormats="0" applyAlignmentFormats="0" applyWidthHeightFormats="1" dataCaption="Values" tag="77eb507e-8e64-4333-ae1c-bcc418be07f3" updatedVersion="7" minRefreshableVersion="3" useAutoFormatting="1" subtotalHiddenItems="1" itemPrintTitles="1" createdVersion="6" indent="0" outline="1" outlineData="1" multipleFieldFilters="0">
  <location ref="B4:B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Max of high" fld="0" subtotal="max" baseField="0" baseItem="0" numFmtId="164"/>
  </dataFields>
  <pivotHierarchies count="13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Max of open"/>
    <pivotHierarchy dragToData="1"/>
    <pivotHierarchy dragToData="1" caption="Max of high"/>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APL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6CCAE50-0DDA-4231-A48C-A541E80F546B}" name="App_volume by year" cacheId="35" applyNumberFormats="0" applyBorderFormats="0" applyFontFormats="0" applyPatternFormats="0" applyAlignmentFormats="0" applyWidthHeightFormats="1" dataCaption="Values" tag="0f6c784e-4dec-43f3-9639-244c2bb89a37" updatedVersion="7" minRefreshableVersion="3" useAutoFormatting="1" itemPrintTitles="1" createdVersion="6" indent="0" outline="1" outlineData="1" multipleFieldFilters="0" chartFormat="3">
  <location ref="B16:C23" firstHeaderRow="1" firstDataRow="1" firstDataCol="1"/>
  <pivotFields count="4">
    <pivotField dataField="1" subtotalTop="0" showAll="0" defaultSubtotal="0"/>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6">
        <item x="0" e="0"/>
        <item x="1" e="0"/>
        <item x="2" e="0"/>
        <item x="3" e="0"/>
        <item x="4" e="0"/>
        <item x="5" e="0"/>
      </items>
    </pivotField>
  </pivotFields>
  <rowFields count="3">
    <field x="3"/>
    <field x="2"/>
    <field x="1"/>
  </rowFields>
  <rowItems count="7">
    <i>
      <x/>
    </i>
    <i>
      <x v="1"/>
    </i>
    <i>
      <x v="2"/>
    </i>
    <i>
      <x v="3"/>
    </i>
    <i>
      <x v="4"/>
    </i>
    <i>
      <x v="5"/>
    </i>
    <i t="grand">
      <x/>
    </i>
  </rowItems>
  <colItems count="1">
    <i/>
  </colItems>
  <dataFields count="1">
    <dataField name="Sum of volum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13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4"/>
    <rowHierarchyUsage hierarchyUsage="3"/>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APL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F3B9BD7-D52C-4086-A9B1-FE61D310EC6B}" sourceName="[AAPL_data].[date (Year)]">
  <pivotTables>
    <pivotTable tabId="6" name="App_volume by year"/>
    <pivotTable tabId="6" name="App_avg"/>
    <pivotTable tabId="6" name="App_closeprice line"/>
    <pivotTable tabId="6" name="App_max"/>
    <pivotTable tabId="6" name="App_min"/>
    <pivotTable tabId="6" name="App_std price"/>
    <pivotTable tabId="6" name="APP_vol_avg"/>
    <pivotTable tabId="6" name="App_vol_max"/>
  </pivotTables>
  <data>
    <olap pivotCacheId="172821315">
      <levels count="2">
        <level uniqueName="[AAPL_data].[date (Year)].[(All)]" sourceCaption="(All)" count="0"/>
        <level uniqueName="[AAPL_data].[date (Year)].[date (Year)]" sourceCaption="date (Year)" count="6">
          <ranges>
            <range startItem="0">
              <i n="[AAPL_data].[date (Year)].&amp;[2013]" c="2013"/>
              <i n="[AAPL_data].[date (Year)].&amp;[2014]" c="2014"/>
              <i n="[AAPL_data].[date (Year)].&amp;[2015]" c="2015"/>
              <i n="[AAPL_data].[date (Year)].&amp;[2016]" c="2016"/>
              <i n="[AAPL_data].[date (Year)].&amp;[2017]" c="2017"/>
              <i n="[AAPL_data].[date (Year)].&amp;[2018]" c="2018"/>
            </range>
          </ranges>
        </level>
      </levels>
      <selections count="1">
        <selection n="[AAPL_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1" xr10:uid="{8BF582FC-1FC5-4443-A75D-185F47D778EB}" sourceName="[GOOG_data].[date (Year)]">
  <pivotTables>
    <pivotTable tabId="7" name="Google_volume_bar"/>
    <pivotTable tabId="7" name="Google_avg"/>
    <pivotTable tabId="7" name="Google_dialy_close_lin"/>
    <pivotTable tabId="7" name="Google_max"/>
    <pivotTable tabId="7" name="Google_min"/>
    <pivotTable tabId="7" name="Google_std"/>
    <pivotTable tabId="7" name="Google_vol_max"/>
    <pivotTable tabId="7" name="Google_vol_min"/>
  </pivotTables>
  <data>
    <olap pivotCacheId="172821315">
      <levels count="2">
        <level uniqueName="[GOOG_data].[date (Year)].[(All)]" sourceCaption="(All)" count="0"/>
        <level uniqueName="[GOOG_data].[date (Year)].[date (Year)]" sourceCaption="date (Year)" count="6">
          <ranges>
            <range startItem="0">
              <i n="[GOOG_data].[date (Year)].&amp;[2014]" c="2014"/>
              <i n="[GOOG_data].[date (Year)].&amp;[2015]" c="2015"/>
              <i n="[GOOG_data].[date (Year)].&amp;[2016]" c="2016"/>
              <i n="[GOOG_data].[date (Year)].&amp;[2017]" c="2017"/>
              <i n="[GOOG_data].[date (Year)].&amp;[2018]" c="2018"/>
              <i n="[GOOG_data].[date (Year)].&amp;" c="(blank)" nd="1"/>
            </range>
          </ranges>
        </level>
      </levels>
      <selections count="1">
        <selection n="[GOOG_data].[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2" xr10:uid="{A3E807CD-A874-4A3C-946A-4AC0053E8DCE}" sourceName="[MSFT_data].[date (Year)]">
  <pivotTables>
    <pivotTable tabId="8" name="Micro_volume_bar"/>
    <pivotTable tabId="8" name="Micor_min"/>
    <pivotTable tabId="8" name="Micro_avg"/>
    <pivotTable tabId="8" name="Micro_close_line"/>
    <pivotTable tabId="8" name="Micro_max"/>
    <pivotTable tabId="8" name="Micro_std"/>
    <pivotTable tabId="8" name="Micro_vol_avg"/>
    <pivotTable tabId="8" name="Micro_vol_max"/>
    <pivotTable tabId="8" name="Micro_vol_min"/>
  </pivotTables>
  <data>
    <olap pivotCacheId="172821315">
      <levels count="2">
        <level uniqueName="[MSFT_data].[date (Year)].[(All)]" sourceCaption="(All)" count="0"/>
        <level uniqueName="[MSFT_data].[date (Year)].[date (Year)]" sourceCaption="date (Year)" count="7">
          <ranges>
            <range startItem="0">
              <i n="[MSFT_data].[date (Year)].&amp;[2013]" c="2013"/>
              <i n="[MSFT_data].[date (Year)].&amp;[2014]" c="2014"/>
              <i n="[MSFT_data].[date (Year)].&amp;[2015]" c="2015"/>
              <i n="[MSFT_data].[date (Year)].&amp;[2016]" c="2016"/>
              <i n="[MSFT_data].[date (Year)].&amp;[2017]" c="2017"/>
              <i n="[MSFT_data].[date (Year)].&amp;[2018]" c="2018"/>
              <i n="[MSFT_data].[date (Year)].&amp;" c="(blank)" nd="1"/>
            </range>
          </ranges>
        </level>
      </levels>
      <selections count="1">
        <selection n="[MSFT_data].[date (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3" xr10:uid="{DA5B186D-AB66-4D3E-983E-7AF860737342}" sourceName="[AMZN_data  2].[date (Year)]">
  <pivotTables>
    <pivotTable tabId="9" name="AMZ_VOLUME_BAR"/>
    <pivotTable tabId="9" name="AMZ_AVG"/>
    <pivotTable tabId="9" name="AMZ_CLOSE_LINE"/>
    <pivotTable tabId="9" name="AMZ_MAX"/>
    <pivotTable tabId="9" name="AMZ_MIN"/>
    <pivotTable tabId="9" name="AMZ_STD"/>
    <pivotTable tabId="9" name="AMZ_VOL_MAX"/>
    <pivotTable tabId="9" name="AMZ_VOL_MIN"/>
  </pivotTables>
  <data>
    <olap pivotCacheId="1874717328">
      <levels count="2">
        <level uniqueName="[AMZN_data  2].[date (Year)].[(All)]" sourceCaption="(All)" count="0"/>
        <level uniqueName="[AMZN_data  2].[date (Year)].[date (Year)]" sourceCaption="date (Year)" count="7">
          <ranges>
            <range startItem="0">
              <i n="[AMZN_data  2].[date (Year)].&amp;[2013]" c="2013"/>
              <i n="[AMZN_data  2].[date (Year)].&amp;[2014]" c="2014"/>
              <i n="[AMZN_data  2].[date (Year)].&amp;[2015]" c="2015"/>
              <i n="[AMZN_data  2].[date (Year)].&amp;[2016]" c="2016"/>
              <i n="[AMZN_data  2].[date (Year)].&amp;[2017]" c="2017"/>
              <i n="[AMZN_data  2].[date (Year)].&amp;[2018]" c="2018"/>
              <i n="[AMZN_data  2].[date (Year)].&amp;" c="(blank)"/>
            </range>
          </ranges>
        </level>
      </levels>
      <selections count="1">
        <selection n="[AMZN_data  2].[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FC6E53C4-B2E7-4B24-ADB7-3F3DC8368B4B}" cache="Slicer_date__Year" caption="Year" level="1"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1" xr10:uid="{A14F421B-98BF-4360-A9BF-7C5EEB11F51E}" cache="Slicer_date__Year1" caption="Year" level="1" style="SlicerStyleOther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2" xr10:uid="{A32E5728-D307-4528-B75F-B86C4DC9663A}" cache="Slicer_date__Year2" caption="Year" level="1" style="SlicerStyleLight4"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3" xr10:uid="{B496A305-BB02-46D1-8C06-34A249464543}" cache="Slicer_date__Year3" caption="Year" level="1" style="SlicerStyleDark2"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9.xml"/><Relationship Id="rId7" Type="http://schemas.openxmlformats.org/officeDocument/2006/relationships/pivotTable" Target="../pivotTables/pivotTable43.xml"/><Relationship Id="rId2" Type="http://schemas.openxmlformats.org/officeDocument/2006/relationships/pivotTable" Target="../pivotTables/pivotTable38.xml"/><Relationship Id="rId1" Type="http://schemas.openxmlformats.org/officeDocument/2006/relationships/pivotTable" Target="../pivotTables/pivotTable37.xml"/><Relationship Id="rId6" Type="http://schemas.openxmlformats.org/officeDocument/2006/relationships/pivotTable" Target="../pivotTables/pivotTable42.xml"/><Relationship Id="rId5" Type="http://schemas.openxmlformats.org/officeDocument/2006/relationships/pivotTable" Target="../pivotTables/pivotTable41.xml"/><Relationship Id="rId4" Type="http://schemas.openxmlformats.org/officeDocument/2006/relationships/pivotTable" Target="../pivotTables/pivotTable40.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3.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7.xml"/><Relationship Id="rId3" Type="http://schemas.openxmlformats.org/officeDocument/2006/relationships/pivotTable" Target="../pivotTables/pivotTable12.xml"/><Relationship Id="rId7" Type="http://schemas.openxmlformats.org/officeDocument/2006/relationships/pivotTable" Target="../pivotTables/pivotTable16.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 Id="rId9" Type="http://schemas.openxmlformats.org/officeDocument/2006/relationships/pivotTable" Target="../pivotTables/pivotTable18.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26.xml"/><Relationship Id="rId3" Type="http://schemas.openxmlformats.org/officeDocument/2006/relationships/pivotTable" Target="../pivotTables/pivotTable21.xml"/><Relationship Id="rId7" Type="http://schemas.openxmlformats.org/officeDocument/2006/relationships/pivotTable" Target="../pivotTables/pivotTable25.xml"/><Relationship Id="rId2" Type="http://schemas.openxmlformats.org/officeDocument/2006/relationships/pivotTable" Target="../pivotTables/pivotTable20.xml"/><Relationship Id="rId1" Type="http://schemas.openxmlformats.org/officeDocument/2006/relationships/pivotTable" Target="../pivotTables/pivotTable19.xml"/><Relationship Id="rId6" Type="http://schemas.openxmlformats.org/officeDocument/2006/relationships/pivotTable" Target="../pivotTables/pivotTable24.xml"/><Relationship Id="rId5" Type="http://schemas.openxmlformats.org/officeDocument/2006/relationships/pivotTable" Target="../pivotTables/pivotTable23.xml"/><Relationship Id="rId4" Type="http://schemas.openxmlformats.org/officeDocument/2006/relationships/pivotTable" Target="../pivotTables/pivotTable22.xml"/><Relationship Id="rId9" Type="http://schemas.openxmlformats.org/officeDocument/2006/relationships/pivotTable" Target="../pivotTables/pivotTable27.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35.xml"/><Relationship Id="rId3" Type="http://schemas.openxmlformats.org/officeDocument/2006/relationships/pivotTable" Target="../pivotTables/pivotTable30.xml"/><Relationship Id="rId7" Type="http://schemas.openxmlformats.org/officeDocument/2006/relationships/pivotTable" Target="../pivotTables/pivotTable34.xml"/><Relationship Id="rId2" Type="http://schemas.openxmlformats.org/officeDocument/2006/relationships/pivotTable" Target="../pivotTables/pivotTable29.xml"/><Relationship Id="rId1" Type="http://schemas.openxmlformats.org/officeDocument/2006/relationships/pivotTable" Target="../pivotTables/pivotTable28.xml"/><Relationship Id="rId6" Type="http://schemas.openxmlformats.org/officeDocument/2006/relationships/pivotTable" Target="../pivotTables/pivotTable33.xml"/><Relationship Id="rId5" Type="http://schemas.openxmlformats.org/officeDocument/2006/relationships/pivotTable" Target="../pivotTables/pivotTable32.xml"/><Relationship Id="rId4" Type="http://schemas.openxmlformats.org/officeDocument/2006/relationships/pivotTable" Target="../pivotTables/pivotTable31.xml"/><Relationship Id="rId9" Type="http://schemas.openxmlformats.org/officeDocument/2006/relationships/pivotTable" Target="../pivotTables/pivotTable3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33"/>
  <sheetViews>
    <sheetView showGridLines="0" showRowColHeaders="0" zoomScale="90" zoomScaleNormal="90" workbookViewId="0"/>
  </sheetViews>
  <sheetFormatPr defaultRowHeight="13.8" x14ac:dyDescent="0.25"/>
  <sheetData>
    <row r="1" spans="2:23" ht="10.8" customHeight="1" thickBot="1" x14ac:dyDescent="0.3"/>
    <row r="2" spans="2:23" ht="15.6" customHeight="1" x14ac:dyDescent="0.25">
      <c r="B2" s="76" t="s">
        <v>36</v>
      </c>
      <c r="C2" s="77"/>
      <c r="D2" s="77"/>
      <c r="E2" s="77"/>
      <c r="F2" s="77"/>
      <c r="G2" s="77"/>
      <c r="H2" s="77"/>
      <c r="I2" s="77"/>
      <c r="J2" s="77"/>
      <c r="K2" s="77"/>
      <c r="L2" s="77"/>
      <c r="M2" s="77"/>
      <c r="N2" s="77"/>
      <c r="O2" s="77"/>
      <c r="P2" s="77"/>
      <c r="Q2" s="77"/>
      <c r="R2" s="77"/>
      <c r="S2" s="77"/>
      <c r="T2" s="77"/>
      <c r="U2" s="77"/>
      <c r="V2" s="77"/>
      <c r="W2" s="78"/>
    </row>
    <row r="3" spans="2:23" ht="14.4" customHeight="1" thickBot="1" x14ac:dyDescent="0.3">
      <c r="B3" s="79"/>
      <c r="C3" s="80"/>
      <c r="D3" s="81"/>
      <c r="E3" s="81"/>
      <c r="F3" s="81"/>
      <c r="G3" s="81"/>
      <c r="H3" s="81"/>
      <c r="I3" s="81"/>
      <c r="J3" s="81"/>
      <c r="K3" s="81"/>
      <c r="L3" s="81"/>
      <c r="M3" s="81"/>
      <c r="N3" s="80"/>
      <c r="O3" s="80"/>
      <c r="P3" s="80"/>
      <c r="Q3" s="80"/>
      <c r="R3" s="80"/>
      <c r="S3" s="80"/>
      <c r="T3" s="80"/>
      <c r="U3" s="80"/>
      <c r="V3" s="80"/>
      <c r="W3" s="82"/>
    </row>
    <row r="4" spans="2:23" x14ac:dyDescent="0.25">
      <c r="B4" s="70"/>
      <c r="C4" s="71"/>
      <c r="D4" s="2"/>
      <c r="E4" s="2"/>
      <c r="F4" s="33"/>
      <c r="G4" s="33"/>
      <c r="H4" s="2"/>
      <c r="I4" s="32"/>
      <c r="J4" s="33"/>
      <c r="K4" s="2"/>
      <c r="L4" s="33"/>
      <c r="M4" s="44"/>
      <c r="N4" s="2"/>
      <c r="O4" s="33"/>
      <c r="P4" s="33"/>
      <c r="Q4" s="2"/>
      <c r="R4" s="3"/>
      <c r="S4" s="1"/>
      <c r="T4" s="2"/>
      <c r="U4" s="2"/>
      <c r="V4" s="2"/>
      <c r="W4" s="11"/>
    </row>
    <row r="5" spans="2:23" x14ac:dyDescent="0.25">
      <c r="B5" s="72"/>
      <c r="C5" s="73"/>
      <c r="D5" s="36"/>
      <c r="E5" s="36"/>
      <c r="F5" s="36"/>
      <c r="G5" s="36"/>
      <c r="H5" s="9"/>
      <c r="I5" s="35"/>
      <c r="J5" s="36"/>
      <c r="K5" s="9"/>
      <c r="L5" s="36"/>
      <c r="M5" s="45"/>
      <c r="N5" s="9"/>
      <c r="O5" s="36"/>
      <c r="P5" s="36"/>
      <c r="Q5" s="9"/>
      <c r="R5" s="8"/>
      <c r="S5" s="7"/>
      <c r="T5" s="9"/>
      <c r="U5" s="9"/>
      <c r="V5" s="9"/>
      <c r="W5" s="12"/>
    </row>
    <row r="6" spans="2:23" ht="17.399999999999999" customHeight="1" x14ac:dyDescent="0.25">
      <c r="B6" s="72"/>
      <c r="C6" s="73"/>
      <c r="D6" s="36"/>
      <c r="E6" s="36"/>
      <c r="F6" s="36"/>
      <c r="G6" s="36"/>
      <c r="H6" s="9"/>
      <c r="I6" s="35"/>
      <c r="J6" s="36"/>
      <c r="K6" s="9"/>
      <c r="L6" s="36"/>
      <c r="M6" s="45"/>
      <c r="N6" s="9"/>
      <c r="O6" s="36"/>
      <c r="P6" s="36"/>
      <c r="Q6" s="9"/>
      <c r="R6" s="8"/>
      <c r="S6" s="7"/>
      <c r="T6" s="9"/>
      <c r="U6" s="9"/>
      <c r="V6" s="9"/>
      <c r="W6" s="12"/>
    </row>
    <row r="7" spans="2:23" ht="18" customHeight="1" x14ac:dyDescent="0.25">
      <c r="B7" s="72"/>
      <c r="C7" s="73"/>
      <c r="D7" s="36"/>
      <c r="E7" s="36"/>
      <c r="F7" s="36"/>
      <c r="G7" s="36"/>
      <c r="H7" s="9"/>
      <c r="I7" s="35"/>
      <c r="J7" s="36"/>
      <c r="K7" s="9"/>
      <c r="L7" s="36"/>
      <c r="M7" s="45"/>
      <c r="N7" s="9"/>
      <c r="O7" s="36"/>
      <c r="P7" s="36"/>
      <c r="Q7" s="9"/>
      <c r="R7" s="8"/>
      <c r="S7" s="7"/>
      <c r="T7" s="9"/>
      <c r="U7" s="9"/>
      <c r="V7" s="9"/>
      <c r="W7" s="12"/>
    </row>
    <row r="8" spans="2:23" x14ac:dyDescent="0.25">
      <c r="B8" s="72"/>
      <c r="C8" s="73"/>
      <c r="D8" s="9"/>
      <c r="E8" s="9"/>
      <c r="F8" s="9"/>
      <c r="G8" s="9"/>
      <c r="H8" s="9"/>
      <c r="I8" s="7"/>
      <c r="J8" s="9"/>
      <c r="K8" s="9"/>
      <c r="L8" s="9"/>
      <c r="M8" s="8"/>
      <c r="N8" s="9"/>
      <c r="O8" s="9"/>
      <c r="P8" s="9"/>
      <c r="Q8" s="9"/>
      <c r="R8" s="8"/>
      <c r="S8" s="7"/>
      <c r="T8" s="9"/>
      <c r="U8" s="9"/>
      <c r="V8" s="9"/>
      <c r="W8" s="12"/>
    </row>
    <row r="9" spans="2:23" x14ac:dyDescent="0.25">
      <c r="B9" s="72"/>
      <c r="C9" s="73"/>
      <c r="D9" s="9"/>
      <c r="E9" s="9"/>
      <c r="F9" s="9"/>
      <c r="G9" s="9"/>
      <c r="H9" s="9"/>
      <c r="I9" s="7"/>
      <c r="J9" s="9"/>
      <c r="K9" s="9"/>
      <c r="L9" s="9"/>
      <c r="M9" s="8"/>
      <c r="N9" s="9"/>
      <c r="O9" s="9"/>
      <c r="P9" s="9"/>
      <c r="Q9" s="9"/>
      <c r="R9" s="8"/>
      <c r="S9" s="7"/>
      <c r="T9" s="9"/>
      <c r="U9" s="9"/>
      <c r="V9" s="9"/>
      <c r="W9" s="12"/>
    </row>
    <row r="10" spans="2:23" x14ac:dyDescent="0.25">
      <c r="B10" s="72"/>
      <c r="C10" s="73"/>
      <c r="D10" s="9"/>
      <c r="E10" s="9"/>
      <c r="F10" s="9"/>
      <c r="G10" s="9"/>
      <c r="H10" s="9"/>
      <c r="I10" s="7"/>
      <c r="J10" s="9"/>
      <c r="K10" s="9"/>
      <c r="L10" s="9"/>
      <c r="M10" s="8"/>
      <c r="N10" s="9"/>
      <c r="O10" s="9"/>
      <c r="P10" s="9"/>
      <c r="Q10" s="9"/>
      <c r="R10" s="8"/>
      <c r="S10" s="7"/>
      <c r="T10" s="9"/>
      <c r="U10" s="9"/>
      <c r="V10" s="9"/>
      <c r="W10" s="12"/>
    </row>
    <row r="11" spans="2:23" x14ac:dyDescent="0.25">
      <c r="B11" s="72"/>
      <c r="C11" s="73"/>
      <c r="D11" s="9"/>
      <c r="E11" s="9"/>
      <c r="F11" s="9"/>
      <c r="G11" s="9"/>
      <c r="H11" s="9"/>
      <c r="I11" s="7"/>
      <c r="J11" s="9"/>
      <c r="K11" s="9"/>
      <c r="L11" s="9"/>
      <c r="M11" s="8"/>
      <c r="N11" s="9"/>
      <c r="O11" s="9"/>
      <c r="P11" s="9"/>
      <c r="Q11" s="9"/>
      <c r="R11" s="8"/>
      <c r="S11" s="7"/>
      <c r="T11" s="9"/>
      <c r="U11" s="9"/>
      <c r="V11" s="9"/>
      <c r="W11" s="12"/>
    </row>
    <row r="12" spans="2:23" x14ac:dyDescent="0.25">
      <c r="B12" s="72"/>
      <c r="C12" s="73"/>
      <c r="D12" s="9"/>
      <c r="E12" s="9"/>
      <c r="F12" s="9"/>
      <c r="G12" s="9"/>
      <c r="H12" s="9"/>
      <c r="I12" s="7"/>
      <c r="J12" s="9"/>
      <c r="K12" s="9"/>
      <c r="L12" s="9"/>
      <c r="M12" s="8"/>
      <c r="N12" s="9"/>
      <c r="O12" s="9"/>
      <c r="P12" s="9"/>
      <c r="Q12" s="9"/>
      <c r="R12" s="8"/>
      <c r="S12" s="7"/>
      <c r="T12" s="9"/>
      <c r="U12" s="9"/>
      <c r="V12" s="9"/>
      <c r="W12" s="12"/>
    </row>
    <row r="13" spans="2:23" x14ac:dyDescent="0.25">
      <c r="B13" s="72"/>
      <c r="C13" s="73"/>
      <c r="D13" s="9"/>
      <c r="E13" s="9"/>
      <c r="F13" s="9"/>
      <c r="G13" s="9"/>
      <c r="H13" s="9"/>
      <c r="I13" s="7"/>
      <c r="J13" s="9"/>
      <c r="K13" s="9"/>
      <c r="L13" s="9"/>
      <c r="M13" s="8"/>
      <c r="N13" s="9"/>
      <c r="O13" s="9"/>
      <c r="P13" s="9"/>
      <c r="Q13" s="9"/>
      <c r="R13" s="8"/>
      <c r="S13" s="7"/>
      <c r="T13" s="9"/>
      <c r="U13" s="9"/>
      <c r="V13" s="9"/>
      <c r="W13" s="12"/>
    </row>
    <row r="14" spans="2:23" x14ac:dyDescent="0.25">
      <c r="B14" s="72"/>
      <c r="C14" s="73"/>
      <c r="D14" s="9"/>
      <c r="E14" s="9"/>
      <c r="F14" s="9"/>
      <c r="G14" s="9"/>
      <c r="H14" s="9"/>
      <c r="I14" s="7"/>
      <c r="J14" s="9"/>
      <c r="K14" s="9"/>
      <c r="L14" s="9"/>
      <c r="M14" s="8"/>
      <c r="N14" s="9"/>
      <c r="O14" s="9"/>
      <c r="P14" s="9"/>
      <c r="Q14" s="9"/>
      <c r="R14" s="8"/>
      <c r="S14" s="7"/>
      <c r="T14" s="9"/>
      <c r="U14" s="9"/>
      <c r="V14" s="9"/>
      <c r="W14" s="12"/>
    </row>
    <row r="15" spans="2:23" x14ac:dyDescent="0.25">
      <c r="B15" s="72"/>
      <c r="C15" s="73"/>
      <c r="D15" s="9"/>
      <c r="E15" s="9"/>
      <c r="F15" s="9"/>
      <c r="G15" s="9"/>
      <c r="H15" s="9"/>
      <c r="I15" s="7"/>
      <c r="J15" s="9"/>
      <c r="K15" s="9"/>
      <c r="L15" s="9"/>
      <c r="M15" s="8"/>
      <c r="N15" s="9"/>
      <c r="O15" s="9"/>
      <c r="P15" s="9"/>
      <c r="Q15" s="9"/>
      <c r="R15" s="8"/>
      <c r="S15" s="7"/>
      <c r="T15" s="9"/>
      <c r="U15" s="9"/>
      <c r="V15" s="9"/>
      <c r="W15" s="12"/>
    </row>
    <row r="16" spans="2:23" x14ac:dyDescent="0.25">
      <c r="B16" s="72"/>
      <c r="C16" s="73"/>
      <c r="D16" s="9"/>
      <c r="E16" s="9"/>
      <c r="F16" s="9"/>
      <c r="G16" s="9"/>
      <c r="H16" s="9"/>
      <c r="I16" s="7"/>
      <c r="J16" s="9"/>
      <c r="K16" s="9"/>
      <c r="L16" s="9"/>
      <c r="M16" s="8"/>
      <c r="N16" s="9"/>
      <c r="O16" s="9"/>
      <c r="P16" s="9"/>
      <c r="Q16" s="9"/>
      <c r="R16" s="8"/>
      <c r="S16" s="7"/>
      <c r="T16" s="9"/>
      <c r="U16" s="9"/>
      <c r="V16" s="9"/>
      <c r="W16" s="12"/>
    </row>
    <row r="17" spans="2:23" x14ac:dyDescent="0.25">
      <c r="B17" s="72"/>
      <c r="C17" s="73"/>
      <c r="D17" s="5"/>
      <c r="E17" s="5"/>
      <c r="F17" s="5"/>
      <c r="G17" s="5"/>
      <c r="H17" s="5"/>
      <c r="I17" s="4"/>
      <c r="J17" s="5"/>
      <c r="K17" s="5"/>
      <c r="L17" s="5"/>
      <c r="M17" s="6"/>
      <c r="N17" s="5"/>
      <c r="O17" s="5"/>
      <c r="P17" s="5"/>
      <c r="Q17" s="5"/>
      <c r="R17" s="6"/>
      <c r="S17" s="4"/>
      <c r="T17" s="5"/>
      <c r="U17" s="5"/>
      <c r="V17" s="5"/>
      <c r="W17" s="10"/>
    </row>
    <row r="18" spans="2:23" x14ac:dyDescent="0.25">
      <c r="B18" s="72"/>
      <c r="C18" s="73"/>
      <c r="D18" s="9"/>
      <c r="E18" s="9"/>
      <c r="F18" s="9"/>
      <c r="G18" s="9"/>
      <c r="H18" s="9"/>
      <c r="I18" s="9"/>
      <c r="J18" s="9"/>
      <c r="K18" s="8"/>
      <c r="L18" s="7"/>
      <c r="M18" s="9"/>
      <c r="N18" s="9"/>
      <c r="O18" s="9"/>
      <c r="P18" s="9"/>
      <c r="Q18" s="9"/>
      <c r="R18" s="9"/>
      <c r="S18" s="9"/>
      <c r="T18" s="9"/>
      <c r="U18" s="9"/>
      <c r="V18" s="9"/>
      <c r="W18" s="12"/>
    </row>
    <row r="19" spans="2:23" x14ac:dyDescent="0.25">
      <c r="B19" s="72"/>
      <c r="C19" s="73"/>
      <c r="D19" s="9"/>
      <c r="E19" s="9"/>
      <c r="F19" s="9"/>
      <c r="G19" s="9"/>
      <c r="H19" s="9"/>
      <c r="I19" s="9"/>
      <c r="J19" s="9"/>
      <c r="K19" s="8"/>
      <c r="L19" s="7"/>
      <c r="M19" s="9"/>
      <c r="N19" s="9"/>
      <c r="O19" s="9"/>
      <c r="P19" s="9"/>
      <c r="Q19" s="9"/>
      <c r="R19" s="9"/>
      <c r="S19" s="9"/>
      <c r="T19" s="9"/>
      <c r="U19" s="9"/>
      <c r="V19" s="9"/>
      <c r="W19" s="12"/>
    </row>
    <row r="20" spans="2:23" x14ac:dyDescent="0.25">
      <c r="B20" s="72"/>
      <c r="C20" s="73"/>
      <c r="D20" s="9"/>
      <c r="E20" s="9"/>
      <c r="F20" s="9"/>
      <c r="G20" s="9"/>
      <c r="H20" s="9"/>
      <c r="I20" s="9"/>
      <c r="J20" s="9"/>
      <c r="K20" s="8"/>
      <c r="L20" s="7"/>
      <c r="M20" s="9"/>
      <c r="N20" s="9"/>
      <c r="O20" s="9"/>
      <c r="P20" s="9"/>
      <c r="Q20" s="9"/>
      <c r="R20" s="9"/>
      <c r="S20" s="9"/>
      <c r="T20" s="9"/>
      <c r="U20" s="9"/>
      <c r="V20" s="9"/>
      <c r="W20" s="12"/>
    </row>
    <row r="21" spans="2:23" x14ac:dyDescent="0.25">
      <c r="B21" s="72"/>
      <c r="C21" s="73"/>
      <c r="D21" s="9"/>
      <c r="E21" s="9"/>
      <c r="F21" s="9"/>
      <c r="G21" s="9"/>
      <c r="H21" s="9"/>
      <c r="I21" s="9"/>
      <c r="J21" s="9"/>
      <c r="K21" s="8"/>
      <c r="L21" s="7"/>
      <c r="M21" s="9"/>
      <c r="N21" s="9"/>
      <c r="O21" s="9"/>
      <c r="P21" s="9"/>
      <c r="Q21" s="9"/>
      <c r="R21" s="9"/>
      <c r="S21" s="9"/>
      <c r="T21" s="9"/>
      <c r="U21" s="9"/>
      <c r="V21" s="9"/>
      <c r="W21" s="12"/>
    </row>
    <row r="22" spans="2:23" x14ac:dyDescent="0.25">
      <c r="B22" s="72"/>
      <c r="C22" s="73"/>
      <c r="D22" s="9"/>
      <c r="E22" s="9"/>
      <c r="F22" s="9"/>
      <c r="G22" s="9"/>
      <c r="H22" s="9"/>
      <c r="I22" s="9"/>
      <c r="J22" s="9"/>
      <c r="K22" s="8"/>
      <c r="L22" s="7"/>
      <c r="M22" s="9"/>
      <c r="N22" s="9"/>
      <c r="O22" s="9"/>
      <c r="P22" s="9"/>
      <c r="Q22" s="9"/>
      <c r="R22" s="9"/>
      <c r="S22" s="9"/>
      <c r="T22" s="9"/>
      <c r="U22" s="9"/>
      <c r="V22" s="9"/>
      <c r="W22" s="12"/>
    </row>
    <row r="23" spans="2:23" x14ac:dyDescent="0.25">
      <c r="B23" s="72"/>
      <c r="C23" s="73"/>
      <c r="D23" s="9"/>
      <c r="E23" s="9"/>
      <c r="F23" s="9"/>
      <c r="G23" s="9"/>
      <c r="H23" s="9"/>
      <c r="I23" s="9"/>
      <c r="J23" s="9"/>
      <c r="K23" s="8"/>
      <c r="L23" s="7"/>
      <c r="M23" s="9"/>
      <c r="N23" s="9"/>
      <c r="O23" s="9"/>
      <c r="P23" s="9"/>
      <c r="Q23" s="9"/>
      <c r="R23" s="9"/>
      <c r="S23" s="9"/>
      <c r="T23" s="9"/>
      <c r="U23" s="9"/>
      <c r="V23" s="9"/>
      <c r="W23" s="12"/>
    </row>
    <row r="24" spans="2:23" x14ac:dyDescent="0.25">
      <c r="B24" s="72"/>
      <c r="C24" s="73"/>
      <c r="D24" s="9"/>
      <c r="E24" s="9"/>
      <c r="F24" s="9"/>
      <c r="G24" s="9"/>
      <c r="H24" s="9"/>
      <c r="I24" s="9"/>
      <c r="J24" s="9"/>
      <c r="K24" s="8"/>
      <c r="L24" s="7"/>
      <c r="M24" s="9"/>
      <c r="N24" s="9"/>
      <c r="O24" s="9"/>
      <c r="P24" s="9"/>
      <c r="Q24" s="9"/>
      <c r="R24" s="9"/>
      <c r="S24" s="9"/>
      <c r="T24" s="9"/>
      <c r="U24" s="9"/>
      <c r="V24" s="9"/>
      <c r="W24" s="12"/>
    </row>
    <row r="25" spans="2:23" x14ac:dyDescent="0.25">
      <c r="B25" s="72"/>
      <c r="C25" s="73"/>
      <c r="D25" s="9"/>
      <c r="E25" s="9"/>
      <c r="F25" s="9"/>
      <c r="G25" s="9"/>
      <c r="H25" s="9"/>
      <c r="I25" s="9"/>
      <c r="J25" s="9"/>
      <c r="K25" s="8"/>
      <c r="L25" s="7"/>
      <c r="M25" s="9"/>
      <c r="N25" s="9"/>
      <c r="O25" s="9"/>
      <c r="P25" s="9"/>
      <c r="Q25" s="9"/>
      <c r="R25" s="9"/>
      <c r="S25" s="9"/>
      <c r="T25" s="9"/>
      <c r="U25" s="9"/>
      <c r="V25" s="9"/>
      <c r="W25" s="12"/>
    </row>
    <row r="26" spans="2:23" x14ac:dyDescent="0.25">
      <c r="B26" s="72"/>
      <c r="C26" s="73"/>
      <c r="D26" s="9"/>
      <c r="E26" s="9"/>
      <c r="F26" s="9"/>
      <c r="G26" s="9"/>
      <c r="H26" s="9"/>
      <c r="I26" s="9"/>
      <c r="J26" s="9"/>
      <c r="K26" s="8"/>
      <c r="L26" s="7"/>
      <c r="M26" s="9"/>
      <c r="N26" s="9"/>
      <c r="O26" s="9"/>
      <c r="P26" s="9"/>
      <c r="Q26" s="9"/>
      <c r="R26" s="9"/>
      <c r="S26" s="9"/>
      <c r="T26" s="9"/>
      <c r="U26" s="9"/>
      <c r="V26" s="9"/>
      <c r="W26" s="12"/>
    </row>
    <row r="27" spans="2:23" x14ac:dyDescent="0.25">
      <c r="B27" s="72"/>
      <c r="C27" s="73"/>
      <c r="D27" s="9"/>
      <c r="E27" s="9"/>
      <c r="F27" s="9"/>
      <c r="G27" s="9"/>
      <c r="H27" s="9"/>
      <c r="I27" s="9"/>
      <c r="J27" s="9"/>
      <c r="K27" s="8"/>
      <c r="L27" s="7"/>
      <c r="M27" s="9"/>
      <c r="N27" s="9"/>
      <c r="O27" s="9"/>
      <c r="P27" s="9"/>
      <c r="Q27" s="9"/>
      <c r="R27" s="9"/>
      <c r="S27" s="9"/>
      <c r="T27" s="9"/>
      <c r="U27" s="9"/>
      <c r="V27" s="9"/>
      <c r="W27" s="12"/>
    </row>
    <row r="28" spans="2:23" x14ac:dyDescent="0.25">
      <c r="B28" s="72"/>
      <c r="C28" s="73"/>
      <c r="D28" s="9"/>
      <c r="E28" s="9"/>
      <c r="F28" s="9"/>
      <c r="G28" s="9"/>
      <c r="H28" s="9"/>
      <c r="I28" s="9"/>
      <c r="J28" s="9"/>
      <c r="K28" s="8"/>
      <c r="L28" s="7"/>
      <c r="M28" s="9"/>
      <c r="N28" s="9"/>
      <c r="O28" s="9"/>
      <c r="P28" s="9"/>
      <c r="Q28" s="9"/>
      <c r="R28" s="9"/>
      <c r="S28" s="9"/>
      <c r="T28" s="9"/>
      <c r="U28" s="9"/>
      <c r="V28" s="9"/>
      <c r="W28" s="12"/>
    </row>
    <row r="29" spans="2:23" x14ac:dyDescent="0.25">
      <c r="B29" s="72"/>
      <c r="C29" s="73"/>
      <c r="D29" s="9"/>
      <c r="E29" s="9"/>
      <c r="F29" s="9"/>
      <c r="G29" s="9"/>
      <c r="H29" s="9"/>
      <c r="I29" s="9"/>
      <c r="J29" s="9"/>
      <c r="K29" s="8"/>
      <c r="L29" s="7"/>
      <c r="M29" s="9"/>
      <c r="N29" s="9"/>
      <c r="O29" s="9"/>
      <c r="P29" s="9"/>
      <c r="Q29" s="9"/>
      <c r="R29" s="9"/>
      <c r="S29" s="9"/>
      <c r="T29" s="9"/>
      <c r="U29" s="9"/>
      <c r="V29" s="9"/>
      <c r="W29" s="12"/>
    </row>
    <row r="30" spans="2:23" x14ac:dyDescent="0.25">
      <c r="B30" s="72"/>
      <c r="C30" s="73"/>
      <c r="D30" s="9"/>
      <c r="E30" s="9"/>
      <c r="F30" s="9"/>
      <c r="G30" s="9"/>
      <c r="H30" s="9"/>
      <c r="I30" s="9"/>
      <c r="J30" s="9"/>
      <c r="K30" s="8"/>
      <c r="L30" s="7"/>
      <c r="M30" s="9"/>
      <c r="N30" s="9"/>
      <c r="O30" s="9"/>
      <c r="P30" s="9"/>
      <c r="Q30" s="9"/>
      <c r="R30" s="9"/>
      <c r="S30" s="9"/>
      <c r="T30" s="9"/>
      <c r="U30" s="9"/>
      <c r="V30" s="9"/>
      <c r="W30" s="12"/>
    </row>
    <row r="31" spans="2:23" x14ac:dyDescent="0.25">
      <c r="B31" s="72"/>
      <c r="C31" s="73"/>
      <c r="D31" s="9"/>
      <c r="E31" s="9"/>
      <c r="F31" s="9"/>
      <c r="G31" s="9"/>
      <c r="H31" s="9"/>
      <c r="I31" s="9"/>
      <c r="J31" s="9"/>
      <c r="K31" s="8"/>
      <c r="L31" s="7"/>
      <c r="M31" s="9"/>
      <c r="N31" s="9"/>
      <c r="O31" s="9"/>
      <c r="P31" s="9"/>
      <c r="Q31" s="9"/>
      <c r="R31" s="9"/>
      <c r="S31" s="9"/>
      <c r="T31" s="9"/>
      <c r="U31" s="9"/>
      <c r="V31" s="9"/>
      <c r="W31" s="12"/>
    </row>
    <row r="32" spans="2:23" x14ac:dyDescent="0.25">
      <c r="B32" s="72"/>
      <c r="C32" s="73"/>
      <c r="D32" s="9"/>
      <c r="E32" s="9"/>
      <c r="F32" s="9"/>
      <c r="G32" s="9"/>
      <c r="H32" s="9"/>
      <c r="I32" s="9"/>
      <c r="J32" s="9"/>
      <c r="K32" s="8"/>
      <c r="L32" s="7"/>
      <c r="M32" s="9"/>
      <c r="N32" s="9"/>
      <c r="O32" s="9"/>
      <c r="P32" s="9"/>
      <c r="Q32" s="9"/>
      <c r="R32" s="9"/>
      <c r="S32" s="9"/>
      <c r="T32" s="9"/>
      <c r="U32" s="9"/>
      <c r="V32" s="9"/>
      <c r="W32" s="12"/>
    </row>
    <row r="33" spans="2:23" ht="14.4" thickBot="1" x14ac:dyDescent="0.3">
      <c r="B33" s="74"/>
      <c r="C33" s="75"/>
      <c r="D33" s="15"/>
      <c r="E33" s="15"/>
      <c r="F33" s="15"/>
      <c r="G33" s="15"/>
      <c r="H33" s="15"/>
      <c r="I33" s="15"/>
      <c r="J33" s="15"/>
      <c r="K33" s="13"/>
      <c r="L33" s="14"/>
      <c r="M33" s="15"/>
      <c r="N33" s="15"/>
      <c r="O33" s="15"/>
      <c r="P33" s="15"/>
      <c r="Q33" s="15"/>
      <c r="R33" s="15"/>
      <c r="S33" s="15"/>
      <c r="T33" s="15"/>
      <c r="U33" s="15"/>
      <c r="V33" s="15"/>
      <c r="W33" s="16"/>
    </row>
  </sheetData>
  <mergeCells count="1">
    <mergeCell ref="B2:W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255DE-C211-4D1D-BE85-F9C7548F019C}">
  <dimension ref="B1:X1264"/>
  <sheetViews>
    <sheetView workbookViewId="0">
      <selection activeCell="B34" sqref="B34"/>
    </sheetView>
  </sheetViews>
  <sheetFormatPr defaultRowHeight="13.8" x14ac:dyDescent="0.25"/>
  <cols>
    <col min="2" max="2" width="22.796875" customWidth="1"/>
    <col min="3" max="3" width="17.59765625" customWidth="1"/>
    <col min="4" max="4" width="10" customWidth="1"/>
    <col min="5" max="5" width="9.09765625" customWidth="1"/>
    <col min="6" max="6" width="12.3984375" customWidth="1"/>
    <col min="7" max="7" width="16.8984375" customWidth="1"/>
    <col min="8" max="8" width="12.5" customWidth="1"/>
    <col min="9" max="9" width="11.59765625" customWidth="1"/>
    <col min="10" max="10" width="10.296875" customWidth="1"/>
    <col min="11" max="11" width="13" customWidth="1"/>
    <col min="12" max="12" width="11.59765625" customWidth="1"/>
    <col min="20" max="20" width="12.5" customWidth="1"/>
    <col min="21" max="21" width="11.59765625" customWidth="1"/>
    <col min="23" max="23" width="12.5" customWidth="1"/>
    <col min="24" max="24" width="11.59765625" customWidth="1"/>
  </cols>
  <sheetData>
    <row r="1" spans="2:24" x14ac:dyDescent="0.25">
      <c r="C1" t="s">
        <v>31</v>
      </c>
      <c r="D1" t="s">
        <v>32</v>
      </c>
    </row>
    <row r="3" spans="2:24" x14ac:dyDescent="0.25">
      <c r="B3" t="s">
        <v>0</v>
      </c>
      <c r="C3" t="s">
        <v>3</v>
      </c>
      <c r="D3" t="s">
        <v>1</v>
      </c>
      <c r="E3" t="s">
        <v>30</v>
      </c>
      <c r="K3" t="s">
        <v>33</v>
      </c>
      <c r="L3" t="s">
        <v>0</v>
      </c>
      <c r="M3" t="s">
        <v>1</v>
      </c>
      <c r="N3" t="s">
        <v>30</v>
      </c>
      <c r="O3" t="s">
        <v>3</v>
      </c>
      <c r="T3" s="22" t="s">
        <v>8</v>
      </c>
      <c r="U3" t="s">
        <v>16</v>
      </c>
      <c r="W3" s="22" t="s">
        <v>8</v>
      </c>
      <c r="X3" t="s">
        <v>16</v>
      </c>
    </row>
    <row r="4" spans="2:24" x14ac:dyDescent="0.25">
      <c r="B4" s="31">
        <v>180.1</v>
      </c>
      <c r="C4" s="31">
        <v>1498</v>
      </c>
      <c r="D4" s="31">
        <v>1186.8900000000001</v>
      </c>
      <c r="E4" s="31">
        <v>96.07</v>
      </c>
      <c r="F4" s="31"/>
      <c r="H4" s="22" t="s">
        <v>8</v>
      </c>
      <c r="I4" t="s">
        <v>16</v>
      </c>
      <c r="K4" s="23">
        <v>41313</v>
      </c>
      <c r="L4">
        <v>67.854200000000006</v>
      </c>
      <c r="M4" s="21">
        <v>261.95</v>
      </c>
      <c r="N4" s="21">
        <v>27.55</v>
      </c>
      <c r="O4" s="21">
        <v>261.95</v>
      </c>
      <c r="T4" s="23">
        <v>41313</v>
      </c>
      <c r="U4" s="21">
        <v>27.55</v>
      </c>
      <c r="W4" s="23">
        <v>41313</v>
      </c>
      <c r="X4" s="21">
        <v>261.95</v>
      </c>
    </row>
    <row r="5" spans="2:24" x14ac:dyDescent="0.25">
      <c r="H5" s="23">
        <v>41313</v>
      </c>
      <c r="I5" s="21">
        <v>261.95</v>
      </c>
      <c r="K5" s="23">
        <v>41316</v>
      </c>
      <c r="L5">
        <v>68.561400000000006</v>
      </c>
      <c r="M5" s="21">
        <v>257.20999999999998</v>
      </c>
      <c r="N5" s="21">
        <v>27.86</v>
      </c>
      <c r="O5" s="21">
        <v>257.20999999999998</v>
      </c>
      <c r="T5" s="23">
        <v>41316</v>
      </c>
      <c r="U5" s="21">
        <v>27.86</v>
      </c>
      <c r="W5" s="23">
        <v>41316</v>
      </c>
      <c r="X5" s="21">
        <v>257.20999999999998</v>
      </c>
    </row>
    <row r="6" spans="2:24" x14ac:dyDescent="0.25">
      <c r="H6" s="23">
        <v>41316</v>
      </c>
      <c r="I6" s="21">
        <v>257.20999999999998</v>
      </c>
      <c r="K6" s="23">
        <v>41317</v>
      </c>
      <c r="L6">
        <v>66.842799999999997</v>
      </c>
      <c r="M6" s="21">
        <v>258.7</v>
      </c>
      <c r="N6" s="21">
        <v>27.88</v>
      </c>
      <c r="O6" s="21">
        <v>258.7</v>
      </c>
      <c r="T6" s="23">
        <v>41317</v>
      </c>
      <c r="U6" s="21">
        <v>27.88</v>
      </c>
      <c r="W6" s="23">
        <v>41317</v>
      </c>
      <c r="X6" s="21">
        <v>258.7</v>
      </c>
    </row>
    <row r="7" spans="2:24" x14ac:dyDescent="0.25">
      <c r="B7" t="s">
        <v>0</v>
      </c>
      <c r="C7" t="s">
        <v>3</v>
      </c>
      <c r="D7" t="s">
        <v>1</v>
      </c>
      <c r="E7" t="s">
        <v>2</v>
      </c>
      <c r="H7" s="23">
        <v>41317</v>
      </c>
      <c r="I7" s="21">
        <v>258.7</v>
      </c>
      <c r="K7" s="23">
        <v>41318</v>
      </c>
      <c r="L7">
        <v>66.715599999999995</v>
      </c>
      <c r="M7" s="21">
        <v>269.47000000000003</v>
      </c>
      <c r="N7" s="21">
        <v>28.03</v>
      </c>
      <c r="O7" s="21">
        <v>269.47000000000003</v>
      </c>
      <c r="T7" s="23">
        <v>41318</v>
      </c>
      <c r="U7" s="21">
        <v>28.03</v>
      </c>
      <c r="W7" s="23">
        <v>41318</v>
      </c>
      <c r="X7" s="21">
        <v>269.47000000000003</v>
      </c>
    </row>
    <row r="8" spans="2:24" x14ac:dyDescent="0.25">
      <c r="B8" s="31">
        <v>55.014200000000002</v>
      </c>
      <c r="C8" s="31">
        <v>245.75</v>
      </c>
      <c r="D8" s="31">
        <v>487.56</v>
      </c>
      <c r="E8" s="31">
        <v>27.23</v>
      </c>
      <c r="F8" s="31"/>
      <c r="H8" s="23">
        <v>41318</v>
      </c>
      <c r="I8" s="21">
        <v>269.47000000000003</v>
      </c>
      <c r="K8" s="23">
        <v>41319</v>
      </c>
      <c r="L8">
        <v>66.655600000000007</v>
      </c>
      <c r="M8" s="21">
        <v>269.24</v>
      </c>
      <c r="N8" s="21">
        <v>28.04</v>
      </c>
      <c r="O8" s="21">
        <v>269.24</v>
      </c>
      <c r="T8" s="23">
        <v>41319</v>
      </c>
      <c r="U8" s="21">
        <v>28.04</v>
      </c>
      <c r="W8" s="23">
        <v>41319</v>
      </c>
      <c r="X8" s="21">
        <v>269.24</v>
      </c>
    </row>
    <row r="9" spans="2:24" x14ac:dyDescent="0.25">
      <c r="H9" s="23">
        <v>41319</v>
      </c>
      <c r="I9" s="21">
        <v>269.24</v>
      </c>
      <c r="K9" s="23">
        <v>41320</v>
      </c>
      <c r="L9">
        <v>65.737099999999998</v>
      </c>
      <c r="M9" s="21">
        <v>265.08999999999997</v>
      </c>
      <c r="N9" s="21">
        <v>28.01</v>
      </c>
      <c r="O9" s="21">
        <v>265.08999999999997</v>
      </c>
      <c r="T9" s="23">
        <v>41320</v>
      </c>
      <c r="U9" s="21">
        <v>28.01</v>
      </c>
      <c r="W9" s="23">
        <v>41320</v>
      </c>
      <c r="X9" s="21">
        <v>265.08999999999997</v>
      </c>
    </row>
    <row r="10" spans="2:24" x14ac:dyDescent="0.25">
      <c r="H10" s="23">
        <v>41320</v>
      </c>
      <c r="I10" s="21">
        <v>265.08999999999997</v>
      </c>
      <c r="K10" s="23">
        <v>41324</v>
      </c>
      <c r="L10">
        <v>65.712800000000001</v>
      </c>
      <c r="M10" s="21">
        <v>269.75</v>
      </c>
      <c r="N10" s="21">
        <v>28.045000000000002</v>
      </c>
      <c r="O10" s="21">
        <v>269.75</v>
      </c>
      <c r="T10" s="23">
        <v>41324</v>
      </c>
      <c r="U10" s="21">
        <v>28.045000000000002</v>
      </c>
      <c r="W10" s="23">
        <v>41324</v>
      </c>
      <c r="X10" s="21">
        <v>269.75</v>
      </c>
    </row>
    <row r="11" spans="2:24" x14ac:dyDescent="0.25">
      <c r="B11" t="s">
        <v>0</v>
      </c>
      <c r="C11" t="s">
        <v>3</v>
      </c>
      <c r="D11" t="s">
        <v>1</v>
      </c>
      <c r="E11" t="s">
        <v>2</v>
      </c>
      <c r="H11" s="23">
        <v>41324</v>
      </c>
      <c r="I11" s="21">
        <v>269.75</v>
      </c>
      <c r="K11" s="23">
        <v>41325</v>
      </c>
      <c r="L11">
        <v>64.121399999999994</v>
      </c>
      <c r="M11" s="21">
        <v>266.41000000000003</v>
      </c>
      <c r="N11" s="21">
        <v>27.87</v>
      </c>
      <c r="O11" s="21">
        <v>266.41000000000003</v>
      </c>
      <c r="T11" s="23">
        <v>41325</v>
      </c>
      <c r="U11" s="21">
        <v>27.87</v>
      </c>
      <c r="W11" s="23">
        <v>41325</v>
      </c>
      <c r="X11" s="21">
        <v>266.41000000000003</v>
      </c>
    </row>
    <row r="12" spans="2:24" x14ac:dyDescent="0.25">
      <c r="B12" s="31">
        <v>109.0554289118348</v>
      </c>
      <c r="C12" s="31">
        <v>576.86726378077833</v>
      </c>
      <c r="D12" s="31">
        <v>725.36416769230777</v>
      </c>
      <c r="E12" s="31">
        <v>51.026394281175534</v>
      </c>
      <c r="F12" s="31"/>
      <c r="H12" s="23">
        <v>41325</v>
      </c>
      <c r="I12" s="21">
        <v>266.41000000000003</v>
      </c>
      <c r="K12" s="23">
        <v>41326</v>
      </c>
      <c r="L12">
        <v>63.722799999999999</v>
      </c>
      <c r="M12" s="21">
        <v>265.94</v>
      </c>
      <c r="N12" s="21">
        <v>27.49</v>
      </c>
      <c r="O12" s="21">
        <v>265.94</v>
      </c>
      <c r="T12" s="23">
        <v>41326</v>
      </c>
      <c r="U12" s="21">
        <v>27.49</v>
      </c>
      <c r="W12" s="23">
        <v>41326</v>
      </c>
      <c r="X12" s="21">
        <v>265.94</v>
      </c>
    </row>
    <row r="13" spans="2:24" x14ac:dyDescent="0.25">
      <c r="H13" s="23">
        <v>41326</v>
      </c>
      <c r="I13" s="21">
        <v>265.94</v>
      </c>
      <c r="K13" s="23">
        <v>41327</v>
      </c>
      <c r="L13">
        <v>64.401399999999995</v>
      </c>
      <c r="M13" s="21">
        <v>265.42</v>
      </c>
      <c r="N13" s="21">
        <v>27.76</v>
      </c>
      <c r="O13" s="21">
        <v>265.42</v>
      </c>
      <c r="T13" s="23">
        <v>41327</v>
      </c>
      <c r="U13" s="21">
        <v>27.76</v>
      </c>
      <c r="W13" s="23">
        <v>41327</v>
      </c>
      <c r="X13" s="21">
        <v>265.42</v>
      </c>
    </row>
    <row r="14" spans="2:24" x14ac:dyDescent="0.25">
      <c r="B14" t="s">
        <v>0</v>
      </c>
      <c r="C14" t="s">
        <v>3</v>
      </c>
      <c r="D14" t="s">
        <v>1</v>
      </c>
      <c r="E14" t="s">
        <v>2</v>
      </c>
      <c r="H14" s="23">
        <v>41327</v>
      </c>
      <c r="I14" s="21">
        <v>265.42</v>
      </c>
      <c r="K14" s="23">
        <v>41330</v>
      </c>
      <c r="L14">
        <v>63.257100000000001</v>
      </c>
      <c r="M14" s="21">
        <v>259.87</v>
      </c>
      <c r="N14" s="21">
        <v>27.37</v>
      </c>
      <c r="O14" s="21">
        <v>259.87</v>
      </c>
      <c r="T14" s="23">
        <v>41330</v>
      </c>
      <c r="U14" s="21">
        <v>27.37</v>
      </c>
      <c r="W14" s="23">
        <v>41330</v>
      </c>
      <c r="X14" s="21">
        <v>259.87</v>
      </c>
    </row>
    <row r="15" spans="2:24" x14ac:dyDescent="0.25">
      <c r="B15" s="31">
        <v>30.549220024588269</v>
      </c>
      <c r="C15" s="31">
        <v>282.5000194330749</v>
      </c>
      <c r="D15" s="31">
        <v>165.99658971383676</v>
      </c>
      <c r="E15" s="31">
        <v>14.859387120131906</v>
      </c>
      <c r="F15" s="31"/>
      <c r="H15" s="23">
        <v>41330</v>
      </c>
      <c r="I15" s="21">
        <v>259.87</v>
      </c>
      <c r="K15" s="23">
        <v>41331</v>
      </c>
      <c r="L15">
        <v>64.138499999999993</v>
      </c>
      <c r="M15" s="21">
        <v>259.36</v>
      </c>
      <c r="N15" s="21">
        <v>27.37</v>
      </c>
      <c r="O15" s="21">
        <v>259.36</v>
      </c>
      <c r="T15" s="23">
        <v>41331</v>
      </c>
      <c r="U15" s="21">
        <v>27.37</v>
      </c>
      <c r="W15" s="23">
        <v>41331</v>
      </c>
      <c r="X15" s="21">
        <v>259.36</v>
      </c>
    </row>
    <row r="16" spans="2:24" x14ac:dyDescent="0.25">
      <c r="H16" s="23">
        <v>41331</v>
      </c>
      <c r="I16" s="21">
        <v>259.36</v>
      </c>
      <c r="K16" s="23">
        <v>41332</v>
      </c>
      <c r="L16">
        <v>63.509900000000002</v>
      </c>
      <c r="M16" s="21">
        <v>263.25</v>
      </c>
      <c r="N16" s="21">
        <v>27.81</v>
      </c>
      <c r="O16" s="21">
        <v>263.25</v>
      </c>
      <c r="T16" s="23">
        <v>41332</v>
      </c>
      <c r="U16" s="21">
        <v>27.81</v>
      </c>
      <c r="W16" s="23">
        <v>41332</v>
      </c>
      <c r="X16" s="21">
        <v>263.25</v>
      </c>
    </row>
    <row r="17" spans="2:24" x14ac:dyDescent="0.25">
      <c r="H17" s="23">
        <v>41332</v>
      </c>
      <c r="I17" s="21">
        <v>263.25</v>
      </c>
      <c r="K17" s="23">
        <v>41333</v>
      </c>
      <c r="L17">
        <v>63.057099999999998</v>
      </c>
      <c r="M17" s="21">
        <v>264.27</v>
      </c>
      <c r="N17" s="21">
        <v>27.8</v>
      </c>
      <c r="O17" s="21">
        <v>264.27</v>
      </c>
      <c r="T17" s="23">
        <v>41333</v>
      </c>
      <c r="U17" s="21">
        <v>27.8</v>
      </c>
      <c r="W17" s="23">
        <v>41333</v>
      </c>
      <c r="X17" s="21">
        <v>264.27</v>
      </c>
    </row>
    <row r="18" spans="2:24" x14ac:dyDescent="0.25">
      <c r="B18" t="s">
        <v>34</v>
      </c>
      <c r="C18" s="31">
        <f>'Apple KPI'!J18</f>
        <v>241.19844004917653</v>
      </c>
      <c r="D18" s="31">
        <f>'Google KPI'!I17</f>
        <v>1518.8831794276737</v>
      </c>
      <c r="E18" s="31">
        <f>'Microsoft KPI'!I17</f>
        <v>125.78877424026381</v>
      </c>
      <c r="F18" s="31">
        <f>'Amazon KPI'!I17</f>
        <v>2063.000038866151</v>
      </c>
      <c r="H18" s="23">
        <v>41333</v>
      </c>
      <c r="I18" s="21">
        <v>264.27</v>
      </c>
      <c r="K18" s="23">
        <v>41334</v>
      </c>
      <c r="L18">
        <v>61.495699999999999</v>
      </c>
      <c r="M18" s="21">
        <v>265.74</v>
      </c>
      <c r="N18" s="21">
        <v>27.95</v>
      </c>
      <c r="O18" s="21">
        <v>265.74</v>
      </c>
      <c r="T18" s="23">
        <v>41334</v>
      </c>
      <c r="U18" s="21">
        <v>27.95</v>
      </c>
      <c r="W18" s="23">
        <v>41334</v>
      </c>
      <c r="X18" s="21">
        <v>265.74</v>
      </c>
    </row>
    <row r="19" spans="2:24" x14ac:dyDescent="0.25">
      <c r="B19" t="s">
        <v>35</v>
      </c>
      <c r="C19" s="31">
        <f>'Apple KPI'!J19</f>
        <v>-6.084240049176536</v>
      </c>
      <c r="D19" s="31">
        <f>'Google KPI'!I18</f>
        <v>155.56682057232649</v>
      </c>
      <c r="E19" s="31">
        <f>'Microsoft KPI'!I18</f>
        <v>-2.4887742402638118</v>
      </c>
      <c r="F19" s="31">
        <f>'Amazon KPI'!I18</f>
        <v>-319.25003886615116</v>
      </c>
      <c r="H19" s="23">
        <v>41334</v>
      </c>
      <c r="I19" s="21">
        <v>265.74</v>
      </c>
      <c r="K19" s="23">
        <v>41337</v>
      </c>
      <c r="L19">
        <v>60.007100000000001</v>
      </c>
      <c r="M19" s="21">
        <v>273.11</v>
      </c>
      <c r="N19" s="21">
        <v>28.15</v>
      </c>
      <c r="O19" s="21">
        <v>273.11</v>
      </c>
      <c r="T19" s="23">
        <v>41337</v>
      </c>
      <c r="U19" s="21">
        <v>28.15</v>
      </c>
      <c r="W19" s="23">
        <v>41337</v>
      </c>
      <c r="X19" s="21">
        <v>273.11</v>
      </c>
    </row>
    <row r="20" spans="2:24" x14ac:dyDescent="0.25">
      <c r="H20" s="23">
        <v>41337</v>
      </c>
      <c r="I20" s="21">
        <v>273.11</v>
      </c>
      <c r="K20" s="23">
        <v>41338</v>
      </c>
      <c r="L20">
        <v>61.591900000000003</v>
      </c>
      <c r="M20" s="21">
        <v>275.58999999999997</v>
      </c>
      <c r="N20" s="21">
        <v>28.35</v>
      </c>
      <c r="O20" s="21">
        <v>275.58999999999997</v>
      </c>
      <c r="T20" s="23">
        <v>41338</v>
      </c>
      <c r="U20" s="21">
        <v>28.35</v>
      </c>
      <c r="W20" s="23">
        <v>41338</v>
      </c>
      <c r="X20" s="21">
        <v>275.58999999999997</v>
      </c>
    </row>
    <row r="21" spans="2:24" x14ac:dyDescent="0.25">
      <c r="H21" s="23">
        <v>41338</v>
      </c>
      <c r="I21" s="21">
        <v>275.58999999999997</v>
      </c>
      <c r="K21" s="23">
        <v>41339</v>
      </c>
      <c r="L21">
        <v>60.808799999999998</v>
      </c>
      <c r="M21" s="21">
        <v>273.79000000000002</v>
      </c>
      <c r="N21" s="21">
        <v>28.09</v>
      </c>
      <c r="O21" s="21">
        <v>273.79000000000002</v>
      </c>
      <c r="T21" s="23">
        <v>41339</v>
      </c>
      <c r="U21" s="21">
        <v>28.09</v>
      </c>
      <c r="W21" s="23">
        <v>41339</v>
      </c>
      <c r="X21" s="21">
        <v>273.79000000000002</v>
      </c>
    </row>
    <row r="22" spans="2:24" x14ac:dyDescent="0.25">
      <c r="H22" s="23">
        <v>41339</v>
      </c>
      <c r="I22" s="21">
        <v>273.79000000000002</v>
      </c>
      <c r="K22" s="23">
        <v>41340</v>
      </c>
      <c r="L22">
        <v>61.511699999999998</v>
      </c>
      <c r="M22" s="21">
        <v>273.88</v>
      </c>
      <c r="N22" s="21">
        <v>28.14</v>
      </c>
      <c r="O22" s="21">
        <v>273.88</v>
      </c>
      <c r="T22" s="23">
        <v>41340</v>
      </c>
      <c r="U22" s="21">
        <v>28.14</v>
      </c>
      <c r="W22" s="23">
        <v>41340</v>
      </c>
      <c r="X22" s="21">
        <v>273.88</v>
      </c>
    </row>
    <row r="23" spans="2:24" x14ac:dyDescent="0.25">
      <c r="H23" s="23">
        <v>41340</v>
      </c>
      <c r="I23" s="21">
        <v>273.88</v>
      </c>
      <c r="K23" s="23">
        <v>41341</v>
      </c>
      <c r="L23">
        <v>61.674199999999999</v>
      </c>
      <c r="M23" s="21">
        <v>274.19</v>
      </c>
      <c r="N23" s="21">
        <v>28</v>
      </c>
      <c r="O23" s="21">
        <v>274.19</v>
      </c>
      <c r="T23" s="23">
        <v>41341</v>
      </c>
      <c r="U23" s="21">
        <v>28</v>
      </c>
      <c r="W23" s="23">
        <v>41341</v>
      </c>
      <c r="X23" s="21">
        <v>274.19</v>
      </c>
    </row>
    <row r="24" spans="2:24" x14ac:dyDescent="0.25">
      <c r="H24" s="23">
        <v>41341</v>
      </c>
      <c r="I24" s="21">
        <v>274.19</v>
      </c>
      <c r="K24" s="23">
        <v>41344</v>
      </c>
      <c r="L24">
        <v>62.552799999999998</v>
      </c>
      <c r="M24" s="21">
        <v>271.24</v>
      </c>
      <c r="N24" s="21">
        <v>27.87</v>
      </c>
      <c r="O24" s="21">
        <v>271.24</v>
      </c>
      <c r="T24" s="23">
        <v>41344</v>
      </c>
      <c r="U24" s="21">
        <v>27.87</v>
      </c>
      <c r="W24" s="23">
        <v>41344</v>
      </c>
      <c r="X24" s="21">
        <v>271.24</v>
      </c>
    </row>
    <row r="25" spans="2:24" x14ac:dyDescent="0.25">
      <c r="H25" s="23">
        <v>41344</v>
      </c>
      <c r="I25" s="21">
        <v>271.24</v>
      </c>
      <c r="K25" s="23">
        <v>41345</v>
      </c>
      <c r="L25">
        <v>61.2042</v>
      </c>
      <c r="M25" s="21">
        <v>274.13</v>
      </c>
      <c r="N25" s="21">
        <v>27.91</v>
      </c>
      <c r="O25" s="21">
        <v>274.13</v>
      </c>
      <c r="T25" s="23">
        <v>41345</v>
      </c>
      <c r="U25" s="21">
        <v>27.91</v>
      </c>
      <c r="W25" s="23">
        <v>41345</v>
      </c>
      <c r="X25" s="21">
        <v>274.13</v>
      </c>
    </row>
    <row r="26" spans="2:24" x14ac:dyDescent="0.25">
      <c r="H26" s="23">
        <v>41345</v>
      </c>
      <c r="I26" s="21">
        <v>274.13</v>
      </c>
      <c r="K26" s="23">
        <v>41346</v>
      </c>
      <c r="L26">
        <v>61.192799999999998</v>
      </c>
      <c r="M26" s="21">
        <v>275.10000000000002</v>
      </c>
      <c r="N26" s="21">
        <v>27.914999999999999</v>
      </c>
      <c r="O26" s="21">
        <v>275.10000000000002</v>
      </c>
      <c r="T26" s="23">
        <v>41346</v>
      </c>
      <c r="U26" s="21">
        <v>27.914999999999999</v>
      </c>
      <c r="W26" s="23">
        <v>41346</v>
      </c>
      <c r="X26" s="21">
        <v>275.10000000000002</v>
      </c>
    </row>
    <row r="27" spans="2:24" x14ac:dyDescent="0.25">
      <c r="H27" s="23">
        <v>41346</v>
      </c>
      <c r="I27" s="21">
        <v>275.10000000000002</v>
      </c>
      <c r="K27" s="23">
        <v>41347</v>
      </c>
      <c r="L27">
        <v>61.785699999999999</v>
      </c>
      <c r="M27" s="21">
        <v>265.74</v>
      </c>
      <c r="N27" s="21">
        <v>28.135000000000002</v>
      </c>
      <c r="O27" s="21">
        <v>265.74</v>
      </c>
      <c r="T27" s="23">
        <v>41347</v>
      </c>
      <c r="U27" s="21">
        <v>28.135000000000002</v>
      </c>
      <c r="W27" s="23">
        <v>41347</v>
      </c>
      <c r="X27" s="21">
        <v>265.74</v>
      </c>
    </row>
    <row r="28" spans="2:24" x14ac:dyDescent="0.25">
      <c r="H28" s="23">
        <v>41347</v>
      </c>
      <c r="I28" s="21">
        <v>265.74</v>
      </c>
      <c r="K28" s="23">
        <v>41348</v>
      </c>
      <c r="L28">
        <v>63.379899999999999</v>
      </c>
      <c r="M28" s="21">
        <v>261.82</v>
      </c>
      <c r="N28" s="21">
        <v>28.035</v>
      </c>
      <c r="O28" s="21">
        <v>261.82</v>
      </c>
      <c r="T28" s="23">
        <v>41348</v>
      </c>
      <c r="U28" s="21">
        <v>28.035</v>
      </c>
      <c r="W28" s="23">
        <v>41348</v>
      </c>
      <c r="X28" s="21">
        <v>261.82</v>
      </c>
    </row>
    <row r="29" spans="2:24" x14ac:dyDescent="0.25">
      <c r="H29" s="23">
        <v>41348</v>
      </c>
      <c r="I29" s="21">
        <v>261.82</v>
      </c>
      <c r="K29" s="23">
        <v>41351</v>
      </c>
      <c r="L29">
        <v>65.102800000000002</v>
      </c>
      <c r="M29" s="21">
        <v>257.89</v>
      </c>
      <c r="N29" s="21">
        <v>28.1</v>
      </c>
      <c r="O29" s="21">
        <v>257.89</v>
      </c>
      <c r="T29" s="23">
        <v>41351</v>
      </c>
      <c r="U29" s="21">
        <v>28.1</v>
      </c>
      <c r="W29" s="23">
        <v>41351</v>
      </c>
      <c r="X29" s="21">
        <v>257.89</v>
      </c>
    </row>
    <row r="30" spans="2:24" x14ac:dyDescent="0.25">
      <c r="H30" s="23">
        <v>41351</v>
      </c>
      <c r="I30" s="21">
        <v>257.89</v>
      </c>
      <c r="K30" s="23">
        <v>41352</v>
      </c>
      <c r="L30">
        <v>64.927099999999996</v>
      </c>
      <c r="M30" s="21">
        <v>256.41000000000003</v>
      </c>
      <c r="N30" s="21">
        <v>28.18</v>
      </c>
      <c r="O30" s="21">
        <v>256.41000000000003</v>
      </c>
      <c r="T30" s="23">
        <v>41352</v>
      </c>
      <c r="U30" s="21">
        <v>28.18</v>
      </c>
      <c r="W30" s="23">
        <v>41352</v>
      </c>
      <c r="X30" s="21">
        <v>256.41000000000003</v>
      </c>
    </row>
    <row r="31" spans="2:24" x14ac:dyDescent="0.25">
      <c r="H31" s="23">
        <v>41352</v>
      </c>
      <c r="I31" s="21">
        <v>256.41000000000003</v>
      </c>
      <c r="K31" s="23">
        <v>41353</v>
      </c>
      <c r="L31">
        <v>64.582800000000006</v>
      </c>
      <c r="M31" s="21">
        <v>257.27800000000002</v>
      </c>
      <c r="N31" s="21">
        <v>28.315000000000001</v>
      </c>
      <c r="O31" s="21">
        <v>257.27800000000002</v>
      </c>
      <c r="T31" s="23">
        <v>41353</v>
      </c>
      <c r="U31" s="21">
        <v>28.315000000000001</v>
      </c>
      <c r="W31" s="23">
        <v>41353</v>
      </c>
      <c r="X31" s="21">
        <v>257.27800000000002</v>
      </c>
    </row>
    <row r="32" spans="2:24" x14ac:dyDescent="0.25">
      <c r="H32" s="23">
        <v>41353</v>
      </c>
      <c r="I32" s="21">
        <v>257.27800000000002</v>
      </c>
      <c r="K32" s="23">
        <v>41354</v>
      </c>
      <c r="L32">
        <v>64.675600000000003</v>
      </c>
      <c r="M32" s="21">
        <v>253.39</v>
      </c>
      <c r="N32" s="21">
        <v>28.11</v>
      </c>
      <c r="O32" s="21">
        <v>253.39</v>
      </c>
      <c r="T32" s="23">
        <v>41354</v>
      </c>
      <c r="U32" s="21">
        <v>28.11</v>
      </c>
      <c r="W32" s="23">
        <v>41354</v>
      </c>
      <c r="X32" s="21">
        <v>253.39</v>
      </c>
    </row>
    <row r="33" spans="8:24" x14ac:dyDescent="0.25">
      <c r="H33" s="23">
        <v>41354</v>
      </c>
      <c r="I33" s="21">
        <v>253.39</v>
      </c>
      <c r="K33" s="23">
        <v>41355</v>
      </c>
      <c r="L33">
        <v>65.987099999999998</v>
      </c>
      <c r="M33" s="21">
        <v>257.75</v>
      </c>
      <c r="N33" s="21">
        <v>28.25</v>
      </c>
      <c r="O33" s="21">
        <v>257.75</v>
      </c>
      <c r="T33" s="23">
        <v>41355</v>
      </c>
      <c r="U33" s="21">
        <v>28.25</v>
      </c>
      <c r="W33" s="23">
        <v>41355</v>
      </c>
      <c r="X33" s="21">
        <v>257.75</v>
      </c>
    </row>
    <row r="34" spans="8:24" x14ac:dyDescent="0.25">
      <c r="H34" s="23">
        <v>41355</v>
      </c>
      <c r="I34" s="21">
        <v>257.75</v>
      </c>
      <c r="K34" s="23">
        <v>41358</v>
      </c>
      <c r="L34">
        <v>66.2256</v>
      </c>
      <c r="M34" s="21">
        <v>256.02</v>
      </c>
      <c r="N34" s="21">
        <v>28.16</v>
      </c>
      <c r="O34" s="21">
        <v>256.02</v>
      </c>
      <c r="T34" s="23">
        <v>41358</v>
      </c>
      <c r="U34" s="21">
        <v>28.16</v>
      </c>
      <c r="W34" s="23">
        <v>41358</v>
      </c>
      <c r="X34" s="21">
        <v>256.02</v>
      </c>
    </row>
    <row r="35" spans="8:24" x14ac:dyDescent="0.25">
      <c r="H35" s="23">
        <v>41358</v>
      </c>
      <c r="I35" s="21">
        <v>256.02</v>
      </c>
      <c r="K35" s="23">
        <v>41359</v>
      </c>
      <c r="L35">
        <v>65.876499999999993</v>
      </c>
      <c r="M35" s="21">
        <v>260.31</v>
      </c>
      <c r="N35" s="21">
        <v>28.155000000000001</v>
      </c>
      <c r="O35" s="21">
        <v>260.31</v>
      </c>
      <c r="T35" s="23">
        <v>41359</v>
      </c>
      <c r="U35" s="21">
        <v>28.155000000000001</v>
      </c>
      <c r="W35" s="23">
        <v>41359</v>
      </c>
      <c r="X35" s="21">
        <v>260.31</v>
      </c>
    </row>
    <row r="36" spans="8:24" x14ac:dyDescent="0.25">
      <c r="H36" s="23">
        <v>41359</v>
      </c>
      <c r="I36" s="21">
        <v>260.31</v>
      </c>
      <c r="K36" s="23">
        <v>41360</v>
      </c>
      <c r="L36">
        <v>64.582800000000006</v>
      </c>
      <c r="M36" s="21">
        <v>265.3</v>
      </c>
      <c r="N36" s="21">
        <v>28.37</v>
      </c>
      <c r="O36" s="21">
        <v>265.3</v>
      </c>
      <c r="T36" s="23">
        <v>41360</v>
      </c>
      <c r="U36" s="21">
        <v>28.37</v>
      </c>
      <c r="W36" s="23">
        <v>41360</v>
      </c>
      <c r="X36" s="21">
        <v>265.3</v>
      </c>
    </row>
    <row r="37" spans="8:24" x14ac:dyDescent="0.25">
      <c r="H37" s="23">
        <v>41360</v>
      </c>
      <c r="I37" s="21">
        <v>265.3</v>
      </c>
      <c r="K37" s="23">
        <v>41361</v>
      </c>
      <c r="L37">
        <v>63.237099999999998</v>
      </c>
      <c r="M37" s="21">
        <v>266.49</v>
      </c>
      <c r="N37" s="21">
        <v>28.605</v>
      </c>
      <c r="O37" s="21">
        <v>266.49</v>
      </c>
      <c r="T37" s="23">
        <v>41361</v>
      </c>
      <c r="U37" s="21">
        <v>28.605</v>
      </c>
      <c r="W37" s="23">
        <v>41361</v>
      </c>
      <c r="X37" s="21">
        <v>266.49</v>
      </c>
    </row>
    <row r="38" spans="8:24" x14ac:dyDescent="0.25">
      <c r="H38" s="23">
        <v>41361</v>
      </c>
      <c r="I38" s="21">
        <v>266.49</v>
      </c>
      <c r="K38" s="23">
        <v>41365</v>
      </c>
      <c r="L38">
        <v>61.272799999999997</v>
      </c>
      <c r="M38" s="21">
        <v>261.61</v>
      </c>
      <c r="N38" s="21">
        <v>28.61</v>
      </c>
      <c r="O38" s="21">
        <v>261.61</v>
      </c>
      <c r="T38" s="23">
        <v>41365</v>
      </c>
      <c r="U38" s="21">
        <v>28.61</v>
      </c>
      <c r="W38" s="23">
        <v>41365</v>
      </c>
      <c r="X38" s="21">
        <v>261.61</v>
      </c>
    </row>
    <row r="39" spans="8:24" x14ac:dyDescent="0.25">
      <c r="H39" s="23">
        <v>41365</v>
      </c>
      <c r="I39" s="21">
        <v>261.61</v>
      </c>
      <c r="K39" s="23">
        <v>41366</v>
      </c>
      <c r="L39">
        <v>61.398800000000001</v>
      </c>
      <c r="M39" s="21">
        <v>263.322</v>
      </c>
      <c r="N39" s="21">
        <v>28.8</v>
      </c>
      <c r="O39" s="21">
        <v>263.322</v>
      </c>
      <c r="T39" s="23">
        <v>41366</v>
      </c>
      <c r="U39" s="21">
        <v>28.8</v>
      </c>
      <c r="W39" s="23">
        <v>41366</v>
      </c>
      <c r="X39" s="21">
        <v>263.322</v>
      </c>
    </row>
    <row r="40" spans="8:24" x14ac:dyDescent="0.25">
      <c r="H40" s="23">
        <v>41366</v>
      </c>
      <c r="I40" s="21">
        <v>263.322</v>
      </c>
      <c r="K40" s="23">
        <v>41367</v>
      </c>
      <c r="L40">
        <v>61.712800000000001</v>
      </c>
      <c r="M40" s="21">
        <v>259.02999999999997</v>
      </c>
      <c r="N40" s="21">
        <v>28.56</v>
      </c>
      <c r="O40" s="21">
        <v>259.02999999999997</v>
      </c>
      <c r="T40" s="23">
        <v>41367</v>
      </c>
      <c r="U40" s="21">
        <v>28.56</v>
      </c>
      <c r="W40" s="23">
        <v>41367</v>
      </c>
      <c r="X40" s="21">
        <v>259.02999999999997</v>
      </c>
    </row>
    <row r="41" spans="8:24" x14ac:dyDescent="0.25">
      <c r="H41" s="23">
        <v>41367</v>
      </c>
      <c r="I41" s="21">
        <v>259.02999999999997</v>
      </c>
      <c r="K41" s="23">
        <v>41368</v>
      </c>
      <c r="L41">
        <v>61.102800000000002</v>
      </c>
      <c r="M41" s="21">
        <v>259.08</v>
      </c>
      <c r="N41" s="21">
        <v>28.594999999999999</v>
      </c>
      <c r="O41" s="21">
        <v>259.08</v>
      </c>
      <c r="T41" s="23">
        <v>41368</v>
      </c>
      <c r="U41" s="21">
        <v>28.594999999999999</v>
      </c>
      <c r="W41" s="23">
        <v>41368</v>
      </c>
      <c r="X41" s="21">
        <v>259.08</v>
      </c>
    </row>
    <row r="42" spans="8:24" x14ac:dyDescent="0.25">
      <c r="H42" s="23">
        <v>41368</v>
      </c>
      <c r="I42" s="21">
        <v>259.08</v>
      </c>
      <c r="K42" s="23">
        <v>41369</v>
      </c>
      <c r="L42">
        <v>60.457099999999997</v>
      </c>
      <c r="M42" s="21">
        <v>255.48</v>
      </c>
      <c r="N42" s="21">
        <v>28.7</v>
      </c>
      <c r="O42" s="21">
        <v>255.48</v>
      </c>
      <c r="T42" s="23">
        <v>41369</v>
      </c>
      <c r="U42" s="21">
        <v>28.7</v>
      </c>
      <c r="W42" s="23">
        <v>41369</v>
      </c>
      <c r="X42" s="21">
        <v>255.48</v>
      </c>
    </row>
    <row r="43" spans="8:24" x14ac:dyDescent="0.25">
      <c r="H43" s="23">
        <v>41369</v>
      </c>
      <c r="I43" s="21">
        <v>255.48</v>
      </c>
      <c r="K43" s="23">
        <v>41372</v>
      </c>
      <c r="L43">
        <v>60.887099999999997</v>
      </c>
      <c r="M43" s="21">
        <v>258.95</v>
      </c>
      <c r="N43" s="21">
        <v>28.59</v>
      </c>
      <c r="O43" s="21">
        <v>258.95</v>
      </c>
      <c r="T43" s="23">
        <v>41372</v>
      </c>
      <c r="U43" s="21">
        <v>28.59</v>
      </c>
      <c r="W43" s="23">
        <v>41372</v>
      </c>
      <c r="X43" s="21">
        <v>258.95</v>
      </c>
    </row>
    <row r="44" spans="8:24" x14ac:dyDescent="0.25">
      <c r="H44" s="23">
        <v>41372</v>
      </c>
      <c r="I44" s="21">
        <v>258.95</v>
      </c>
      <c r="K44" s="23">
        <v>41373</v>
      </c>
      <c r="L44">
        <v>60.997100000000003</v>
      </c>
      <c r="M44" s="21">
        <v>261.14</v>
      </c>
      <c r="N44" s="21">
        <v>29.61</v>
      </c>
      <c r="O44" s="21">
        <v>261.14</v>
      </c>
      <c r="T44" s="23">
        <v>41373</v>
      </c>
      <c r="U44" s="21">
        <v>29.61</v>
      </c>
      <c r="W44" s="23">
        <v>41373</v>
      </c>
      <c r="X44" s="21">
        <v>261.14</v>
      </c>
    </row>
    <row r="45" spans="8:24" x14ac:dyDescent="0.25">
      <c r="H45" s="23">
        <v>41373</v>
      </c>
      <c r="I45" s="21">
        <v>261.14</v>
      </c>
      <c r="K45" s="23">
        <v>41374</v>
      </c>
      <c r="L45">
        <v>62.241399999999999</v>
      </c>
      <c r="M45" s="21">
        <v>264.77</v>
      </c>
      <c r="N45" s="21">
        <v>30.28</v>
      </c>
      <c r="O45" s="21">
        <v>264.77</v>
      </c>
      <c r="T45" s="23">
        <v>41374</v>
      </c>
      <c r="U45" s="21">
        <v>30.28</v>
      </c>
      <c r="W45" s="23">
        <v>41374</v>
      </c>
      <c r="X45" s="21">
        <v>264.77</v>
      </c>
    </row>
    <row r="46" spans="8:24" x14ac:dyDescent="0.25">
      <c r="H46" s="23">
        <v>41374</v>
      </c>
      <c r="I46" s="21">
        <v>264.77</v>
      </c>
      <c r="K46" s="23">
        <v>41375</v>
      </c>
      <c r="L46">
        <v>62.0471</v>
      </c>
      <c r="M46" s="21">
        <v>269.85000000000002</v>
      </c>
      <c r="N46" s="21">
        <v>28.934999999999999</v>
      </c>
      <c r="O46" s="21">
        <v>269.85000000000002</v>
      </c>
      <c r="T46" s="23">
        <v>41375</v>
      </c>
      <c r="U46" s="21">
        <v>28.934999999999999</v>
      </c>
      <c r="W46" s="23">
        <v>41375</v>
      </c>
      <c r="X46" s="21">
        <v>269.85000000000002</v>
      </c>
    </row>
    <row r="47" spans="8:24" x14ac:dyDescent="0.25">
      <c r="H47" s="23">
        <v>41375</v>
      </c>
      <c r="I47" s="21">
        <v>269.85000000000002</v>
      </c>
      <c r="K47" s="23">
        <v>41376</v>
      </c>
      <c r="L47">
        <v>61.399900000000002</v>
      </c>
      <c r="M47" s="21">
        <v>272.87</v>
      </c>
      <c r="N47" s="21">
        <v>28.79</v>
      </c>
      <c r="O47" s="21">
        <v>272.87</v>
      </c>
      <c r="T47" s="23">
        <v>41376</v>
      </c>
      <c r="U47" s="21">
        <v>28.79</v>
      </c>
      <c r="W47" s="23">
        <v>41376</v>
      </c>
      <c r="X47" s="21">
        <v>272.87</v>
      </c>
    </row>
    <row r="48" spans="8:24" x14ac:dyDescent="0.25">
      <c r="H48" s="23">
        <v>41376</v>
      </c>
      <c r="I48" s="21">
        <v>272.87</v>
      </c>
      <c r="K48" s="23">
        <v>41379</v>
      </c>
      <c r="L48">
        <v>59.978499999999997</v>
      </c>
      <c r="M48" s="21">
        <v>267.72000000000003</v>
      </c>
      <c r="N48" s="21">
        <v>28.69</v>
      </c>
      <c r="O48" s="21">
        <v>267.72000000000003</v>
      </c>
      <c r="T48" s="23">
        <v>41379</v>
      </c>
      <c r="U48" s="21">
        <v>28.69</v>
      </c>
      <c r="W48" s="23">
        <v>41379</v>
      </c>
      <c r="X48" s="21">
        <v>267.72000000000003</v>
      </c>
    </row>
    <row r="49" spans="8:24" x14ac:dyDescent="0.25">
      <c r="H49" s="23">
        <v>41379</v>
      </c>
      <c r="I49" s="21">
        <v>267.72000000000003</v>
      </c>
      <c r="K49" s="23">
        <v>41380</v>
      </c>
      <c r="L49">
        <v>60.891399999999997</v>
      </c>
      <c r="M49" s="21">
        <v>272.33999999999997</v>
      </c>
      <c r="N49" s="21">
        <v>28.97</v>
      </c>
      <c r="O49" s="21">
        <v>272.33999999999997</v>
      </c>
      <c r="T49" s="23">
        <v>41380</v>
      </c>
      <c r="U49" s="21">
        <v>28.97</v>
      </c>
      <c r="W49" s="23">
        <v>41380</v>
      </c>
      <c r="X49" s="21">
        <v>272.33999999999997</v>
      </c>
    </row>
    <row r="50" spans="8:24" x14ac:dyDescent="0.25">
      <c r="H50" s="23">
        <v>41380</v>
      </c>
      <c r="I50" s="21">
        <v>272.33999999999997</v>
      </c>
      <c r="K50" s="23">
        <v>41381</v>
      </c>
      <c r="L50">
        <v>57.5428</v>
      </c>
      <c r="M50" s="21">
        <v>267.39999999999998</v>
      </c>
      <c r="N50" s="21">
        <v>28.824999999999999</v>
      </c>
      <c r="O50" s="21">
        <v>267.39999999999998</v>
      </c>
      <c r="T50" s="23">
        <v>41381</v>
      </c>
      <c r="U50" s="21">
        <v>28.824999999999999</v>
      </c>
      <c r="W50" s="23">
        <v>41381</v>
      </c>
      <c r="X50" s="21">
        <v>267.39999999999998</v>
      </c>
    </row>
    <row r="51" spans="8:24" x14ac:dyDescent="0.25">
      <c r="H51" s="23">
        <v>41381</v>
      </c>
      <c r="I51" s="21">
        <v>267.39999999999998</v>
      </c>
      <c r="K51" s="23">
        <v>41382</v>
      </c>
      <c r="L51">
        <v>56.007100000000001</v>
      </c>
      <c r="M51" s="21">
        <v>259.42</v>
      </c>
      <c r="N51" s="21">
        <v>28.79</v>
      </c>
      <c r="O51" s="21">
        <v>259.42</v>
      </c>
      <c r="T51" s="23">
        <v>41382</v>
      </c>
      <c r="U51" s="21">
        <v>28.79</v>
      </c>
      <c r="W51" s="23">
        <v>41382</v>
      </c>
      <c r="X51" s="21">
        <v>259.42</v>
      </c>
    </row>
    <row r="52" spans="8:24" x14ac:dyDescent="0.25">
      <c r="H52" s="23">
        <v>41382</v>
      </c>
      <c r="I52" s="21">
        <v>259.42</v>
      </c>
      <c r="K52" s="23">
        <v>41383</v>
      </c>
      <c r="L52">
        <v>55.789900000000003</v>
      </c>
      <c r="M52" s="21">
        <v>260.32</v>
      </c>
      <c r="N52" s="21">
        <v>29.765000000000001</v>
      </c>
      <c r="O52" s="21">
        <v>260.32</v>
      </c>
      <c r="T52" s="23">
        <v>41383</v>
      </c>
      <c r="U52" s="21">
        <v>29.765000000000001</v>
      </c>
      <c r="W52" s="23">
        <v>41383</v>
      </c>
      <c r="X52" s="21">
        <v>260.32</v>
      </c>
    </row>
    <row r="53" spans="8:24" x14ac:dyDescent="0.25">
      <c r="H53" s="23">
        <v>41383</v>
      </c>
      <c r="I53" s="21">
        <v>260.32</v>
      </c>
      <c r="K53" s="23">
        <v>41386</v>
      </c>
      <c r="L53">
        <v>56.952800000000003</v>
      </c>
      <c r="M53" s="21">
        <v>263.55</v>
      </c>
      <c r="N53" s="21">
        <v>30.83</v>
      </c>
      <c r="O53" s="21">
        <v>263.55</v>
      </c>
      <c r="T53" s="23">
        <v>41386</v>
      </c>
      <c r="U53" s="21">
        <v>30.83</v>
      </c>
      <c r="W53" s="23">
        <v>41386</v>
      </c>
      <c r="X53" s="21">
        <v>263.55</v>
      </c>
    </row>
    <row r="54" spans="8:24" x14ac:dyDescent="0.25">
      <c r="H54" s="23">
        <v>41386</v>
      </c>
      <c r="I54" s="21">
        <v>263.55</v>
      </c>
      <c r="K54" s="23">
        <v>41387</v>
      </c>
      <c r="L54">
        <v>58.018500000000003</v>
      </c>
      <c r="M54" s="21">
        <v>268.89999999999998</v>
      </c>
      <c r="N54" s="21">
        <v>30.6</v>
      </c>
      <c r="O54" s="21">
        <v>268.89999999999998</v>
      </c>
      <c r="T54" s="23">
        <v>41387</v>
      </c>
      <c r="U54" s="21">
        <v>30.6</v>
      </c>
      <c r="W54" s="23">
        <v>41387</v>
      </c>
      <c r="X54" s="21">
        <v>268.89999999999998</v>
      </c>
    </row>
    <row r="55" spans="8:24" x14ac:dyDescent="0.25">
      <c r="H55" s="23">
        <v>41387</v>
      </c>
      <c r="I55" s="21">
        <v>268.89999999999998</v>
      </c>
      <c r="K55" s="23">
        <v>41388</v>
      </c>
      <c r="L55">
        <v>57.923099999999998</v>
      </c>
      <c r="M55" s="21">
        <v>268.77999999999997</v>
      </c>
      <c r="N55" s="21">
        <v>31.76</v>
      </c>
      <c r="O55" s="21">
        <v>268.77999999999997</v>
      </c>
      <c r="T55" s="23">
        <v>41388</v>
      </c>
      <c r="U55" s="21">
        <v>31.76</v>
      </c>
      <c r="W55" s="23">
        <v>41388</v>
      </c>
      <c r="X55" s="21">
        <v>268.77999999999997</v>
      </c>
    </row>
    <row r="56" spans="8:24" x14ac:dyDescent="0.25">
      <c r="H56" s="23">
        <v>41388</v>
      </c>
      <c r="I56" s="21">
        <v>268.77999999999997</v>
      </c>
      <c r="K56" s="23">
        <v>41389</v>
      </c>
      <c r="L56">
        <v>58.3399</v>
      </c>
      <c r="M56" s="21">
        <v>274.7</v>
      </c>
      <c r="N56" s="21">
        <v>31.94</v>
      </c>
      <c r="O56" s="21">
        <v>274.7</v>
      </c>
      <c r="T56" s="23">
        <v>41389</v>
      </c>
      <c r="U56" s="21">
        <v>31.94</v>
      </c>
      <c r="W56" s="23">
        <v>41389</v>
      </c>
      <c r="X56" s="21">
        <v>274.7</v>
      </c>
    </row>
    <row r="57" spans="8:24" x14ac:dyDescent="0.25">
      <c r="H57" s="23">
        <v>41389</v>
      </c>
      <c r="I57" s="21">
        <v>274.7</v>
      </c>
      <c r="K57" s="23">
        <v>41390</v>
      </c>
      <c r="L57">
        <v>59.600700000000003</v>
      </c>
      <c r="M57" s="21">
        <v>254.81</v>
      </c>
      <c r="N57" s="21">
        <v>31.79</v>
      </c>
      <c r="O57" s="21">
        <v>254.81</v>
      </c>
      <c r="T57" s="23">
        <v>41390</v>
      </c>
      <c r="U57" s="21">
        <v>31.79</v>
      </c>
      <c r="W57" s="23">
        <v>41390</v>
      </c>
      <c r="X57" s="21">
        <v>254.81</v>
      </c>
    </row>
    <row r="58" spans="8:24" x14ac:dyDescent="0.25">
      <c r="H58" s="23">
        <v>41390</v>
      </c>
      <c r="I58" s="21">
        <v>254.81</v>
      </c>
      <c r="K58" s="23">
        <v>41393</v>
      </c>
      <c r="L58">
        <v>61.445700000000002</v>
      </c>
      <c r="M58" s="21">
        <v>249.74</v>
      </c>
      <c r="N58" s="21">
        <v>32.61</v>
      </c>
      <c r="O58" s="21">
        <v>249.74</v>
      </c>
      <c r="T58" s="23">
        <v>41393</v>
      </c>
      <c r="U58" s="21">
        <v>32.61</v>
      </c>
      <c r="W58" s="23">
        <v>41393</v>
      </c>
      <c r="X58" s="21">
        <v>249.74</v>
      </c>
    </row>
    <row r="59" spans="8:24" x14ac:dyDescent="0.25">
      <c r="H59" s="23">
        <v>41393</v>
      </c>
      <c r="I59" s="21">
        <v>249.74</v>
      </c>
      <c r="K59" s="23">
        <v>41394</v>
      </c>
      <c r="L59">
        <v>63.254199999999997</v>
      </c>
      <c r="M59" s="21">
        <v>253.81</v>
      </c>
      <c r="N59" s="21">
        <v>33.1</v>
      </c>
      <c r="O59" s="21">
        <v>253.81</v>
      </c>
      <c r="T59" s="23">
        <v>41394</v>
      </c>
      <c r="U59" s="21">
        <v>33.1</v>
      </c>
      <c r="W59" s="23">
        <v>41394</v>
      </c>
      <c r="X59" s="21">
        <v>253.81</v>
      </c>
    </row>
    <row r="60" spans="8:24" x14ac:dyDescent="0.25">
      <c r="H60" s="23">
        <v>41394</v>
      </c>
      <c r="I60" s="21">
        <v>253.81</v>
      </c>
      <c r="K60" s="23">
        <v>41395</v>
      </c>
      <c r="L60">
        <v>62.755699999999997</v>
      </c>
      <c r="M60" s="21">
        <v>248.23</v>
      </c>
      <c r="N60" s="21">
        <v>32.72</v>
      </c>
      <c r="O60" s="21">
        <v>248.23</v>
      </c>
      <c r="T60" s="23">
        <v>41395</v>
      </c>
      <c r="U60" s="21">
        <v>32.72</v>
      </c>
      <c r="W60" s="23">
        <v>41395</v>
      </c>
      <c r="X60" s="21">
        <v>248.23</v>
      </c>
    </row>
    <row r="61" spans="8:24" x14ac:dyDescent="0.25">
      <c r="H61" s="23">
        <v>41395</v>
      </c>
      <c r="I61" s="21">
        <v>248.23</v>
      </c>
      <c r="K61" s="23">
        <v>41396</v>
      </c>
      <c r="L61">
        <v>63.645699999999998</v>
      </c>
      <c r="M61" s="21">
        <v>252.55</v>
      </c>
      <c r="N61" s="21">
        <v>33.159999999999997</v>
      </c>
      <c r="O61" s="21">
        <v>252.55</v>
      </c>
      <c r="T61" s="23">
        <v>41396</v>
      </c>
      <c r="U61" s="21">
        <v>33.159999999999997</v>
      </c>
      <c r="W61" s="23">
        <v>41396</v>
      </c>
      <c r="X61" s="21">
        <v>252.55</v>
      </c>
    </row>
    <row r="62" spans="8:24" x14ac:dyDescent="0.25">
      <c r="H62" s="23">
        <v>41396</v>
      </c>
      <c r="I62" s="21">
        <v>252.55</v>
      </c>
      <c r="K62" s="23">
        <v>41397</v>
      </c>
      <c r="L62">
        <v>64.282799999999995</v>
      </c>
      <c r="M62" s="21">
        <v>258.05</v>
      </c>
      <c r="N62" s="21">
        <v>33.49</v>
      </c>
      <c r="O62" s="21">
        <v>258.05</v>
      </c>
      <c r="T62" s="23">
        <v>41397</v>
      </c>
      <c r="U62" s="21">
        <v>33.49</v>
      </c>
      <c r="W62" s="23">
        <v>41397</v>
      </c>
      <c r="X62" s="21">
        <v>258.05</v>
      </c>
    </row>
    <row r="63" spans="8:24" x14ac:dyDescent="0.25">
      <c r="H63" s="23">
        <v>41397</v>
      </c>
      <c r="I63" s="21">
        <v>258.05</v>
      </c>
      <c r="K63" s="23">
        <v>41400</v>
      </c>
      <c r="L63">
        <v>65.815600000000003</v>
      </c>
      <c r="M63" s="21">
        <v>255.72</v>
      </c>
      <c r="N63" s="21">
        <v>33.75</v>
      </c>
      <c r="O63" s="21">
        <v>255.72</v>
      </c>
      <c r="T63" s="23">
        <v>41400</v>
      </c>
      <c r="U63" s="21">
        <v>33.75</v>
      </c>
      <c r="W63" s="23">
        <v>41400</v>
      </c>
      <c r="X63" s="21">
        <v>255.72</v>
      </c>
    </row>
    <row r="64" spans="8:24" x14ac:dyDescent="0.25">
      <c r="H64" s="23">
        <v>41400</v>
      </c>
      <c r="I64" s="21">
        <v>255.72</v>
      </c>
      <c r="K64" s="23">
        <v>41401</v>
      </c>
      <c r="L64">
        <v>65.522499999999994</v>
      </c>
      <c r="M64" s="21">
        <v>257.73</v>
      </c>
      <c r="N64" s="21">
        <v>33.31</v>
      </c>
      <c r="O64" s="21">
        <v>257.73</v>
      </c>
      <c r="T64" s="23">
        <v>41401</v>
      </c>
      <c r="U64" s="21">
        <v>33.31</v>
      </c>
      <c r="W64" s="23">
        <v>41401</v>
      </c>
      <c r="X64" s="21">
        <v>257.73</v>
      </c>
    </row>
    <row r="65" spans="8:24" x14ac:dyDescent="0.25">
      <c r="H65" s="23">
        <v>41401</v>
      </c>
      <c r="I65" s="21">
        <v>257.73</v>
      </c>
      <c r="K65" s="23">
        <v>41402</v>
      </c>
      <c r="L65">
        <v>66.262799999999999</v>
      </c>
      <c r="M65" s="21">
        <v>258.68</v>
      </c>
      <c r="N65" s="21">
        <v>32.99</v>
      </c>
      <c r="O65" s="21">
        <v>258.68</v>
      </c>
      <c r="T65" s="23">
        <v>41402</v>
      </c>
      <c r="U65" s="21">
        <v>32.99</v>
      </c>
      <c r="W65" s="23">
        <v>41402</v>
      </c>
      <c r="X65" s="21">
        <v>258.68</v>
      </c>
    </row>
    <row r="66" spans="8:24" x14ac:dyDescent="0.25">
      <c r="H66" s="23">
        <v>41402</v>
      </c>
      <c r="I66" s="21">
        <v>258.68</v>
      </c>
      <c r="K66" s="23">
        <v>41403</v>
      </c>
      <c r="L66">
        <v>65.252799999999993</v>
      </c>
      <c r="M66" s="21">
        <v>260.16000000000003</v>
      </c>
      <c r="N66" s="21">
        <v>32.659999999999997</v>
      </c>
      <c r="O66" s="21">
        <v>260.16000000000003</v>
      </c>
      <c r="T66" s="23">
        <v>41403</v>
      </c>
      <c r="U66" s="21">
        <v>32.659999999999997</v>
      </c>
      <c r="W66" s="23">
        <v>41403</v>
      </c>
      <c r="X66" s="21">
        <v>260.16000000000003</v>
      </c>
    </row>
    <row r="67" spans="8:24" x14ac:dyDescent="0.25">
      <c r="H67" s="23">
        <v>41403</v>
      </c>
      <c r="I67" s="21">
        <v>260.16000000000003</v>
      </c>
      <c r="K67" s="23">
        <v>41404</v>
      </c>
      <c r="L67">
        <v>64.709900000000005</v>
      </c>
      <c r="M67" s="21">
        <v>263.63</v>
      </c>
      <c r="N67" s="21">
        <v>32.69</v>
      </c>
      <c r="O67" s="21">
        <v>263.63</v>
      </c>
      <c r="T67" s="23">
        <v>41404</v>
      </c>
      <c r="U67" s="21">
        <v>32.69</v>
      </c>
      <c r="W67" s="23">
        <v>41404</v>
      </c>
      <c r="X67" s="21">
        <v>263.63</v>
      </c>
    </row>
    <row r="68" spans="8:24" x14ac:dyDescent="0.25">
      <c r="H68" s="23">
        <v>41404</v>
      </c>
      <c r="I68" s="21">
        <v>263.63</v>
      </c>
      <c r="K68" s="23">
        <v>41407</v>
      </c>
      <c r="L68">
        <v>64.962800000000001</v>
      </c>
      <c r="M68" s="21">
        <v>264.51</v>
      </c>
      <c r="N68" s="21">
        <v>33.03</v>
      </c>
      <c r="O68" s="21">
        <v>264.51</v>
      </c>
      <c r="T68" s="23">
        <v>41407</v>
      </c>
      <c r="U68" s="21">
        <v>33.03</v>
      </c>
      <c r="W68" s="23">
        <v>41407</v>
      </c>
      <c r="X68" s="21">
        <v>264.51</v>
      </c>
    </row>
    <row r="69" spans="8:24" x14ac:dyDescent="0.25">
      <c r="H69" s="23">
        <v>41407</v>
      </c>
      <c r="I69" s="21">
        <v>264.51</v>
      </c>
      <c r="K69" s="23">
        <v>41408</v>
      </c>
      <c r="L69">
        <v>63.408499999999997</v>
      </c>
      <c r="M69" s="21">
        <v>268.33</v>
      </c>
      <c r="N69" s="21">
        <v>33.53</v>
      </c>
      <c r="O69" s="21">
        <v>268.33</v>
      </c>
      <c r="T69" s="23">
        <v>41408</v>
      </c>
      <c r="U69" s="21">
        <v>33.53</v>
      </c>
      <c r="W69" s="23">
        <v>41408</v>
      </c>
      <c r="X69" s="21">
        <v>268.33</v>
      </c>
    </row>
    <row r="70" spans="8:24" x14ac:dyDescent="0.25">
      <c r="H70" s="23">
        <v>41408</v>
      </c>
      <c r="I70" s="21">
        <v>268.33</v>
      </c>
      <c r="K70" s="23">
        <v>41409</v>
      </c>
      <c r="L70">
        <v>61.264200000000002</v>
      </c>
      <c r="M70" s="21">
        <v>266.56</v>
      </c>
      <c r="N70" s="21">
        <v>33.844999999999999</v>
      </c>
      <c r="O70" s="21">
        <v>266.56</v>
      </c>
      <c r="T70" s="23">
        <v>41409</v>
      </c>
      <c r="U70" s="21">
        <v>33.844999999999999</v>
      </c>
      <c r="W70" s="23">
        <v>41409</v>
      </c>
      <c r="X70" s="21">
        <v>266.56</v>
      </c>
    </row>
    <row r="71" spans="8:24" x14ac:dyDescent="0.25">
      <c r="H71" s="23">
        <v>41409</v>
      </c>
      <c r="I71" s="21">
        <v>266.56</v>
      </c>
      <c r="K71" s="23">
        <v>41410</v>
      </c>
      <c r="L71">
        <v>62.082500000000003</v>
      </c>
      <c r="M71" s="21">
        <v>264.12</v>
      </c>
      <c r="N71" s="21">
        <v>34.08</v>
      </c>
      <c r="O71" s="21">
        <v>264.12</v>
      </c>
      <c r="T71" s="23">
        <v>41410</v>
      </c>
      <c r="U71" s="21">
        <v>34.08</v>
      </c>
      <c r="W71" s="23">
        <v>41410</v>
      </c>
      <c r="X71" s="21">
        <v>264.12</v>
      </c>
    </row>
    <row r="72" spans="8:24" x14ac:dyDescent="0.25">
      <c r="H72" s="23">
        <v>41410</v>
      </c>
      <c r="I72" s="21">
        <v>264.12</v>
      </c>
      <c r="K72" s="23">
        <v>41411</v>
      </c>
      <c r="L72">
        <v>61.894199999999998</v>
      </c>
      <c r="M72" s="21">
        <v>269.89999999999998</v>
      </c>
      <c r="N72" s="21">
        <v>34.869999999999997</v>
      </c>
      <c r="O72" s="21">
        <v>269.89999999999998</v>
      </c>
      <c r="T72" s="23">
        <v>41411</v>
      </c>
      <c r="U72" s="21">
        <v>34.869999999999997</v>
      </c>
      <c r="W72" s="23">
        <v>41411</v>
      </c>
      <c r="X72" s="21">
        <v>269.89999999999998</v>
      </c>
    </row>
    <row r="73" spans="8:24" x14ac:dyDescent="0.25">
      <c r="H73" s="23">
        <v>41411</v>
      </c>
      <c r="I73" s="21">
        <v>269.89999999999998</v>
      </c>
      <c r="K73" s="23">
        <v>41414</v>
      </c>
      <c r="L73">
        <v>63.275700000000001</v>
      </c>
      <c r="M73" s="21">
        <v>267.63</v>
      </c>
      <c r="N73" s="21">
        <v>35.08</v>
      </c>
      <c r="O73" s="21">
        <v>267.63</v>
      </c>
      <c r="T73" s="23">
        <v>41414</v>
      </c>
      <c r="U73" s="21">
        <v>35.08</v>
      </c>
      <c r="W73" s="23">
        <v>41414</v>
      </c>
      <c r="X73" s="21">
        <v>267.63</v>
      </c>
    </row>
    <row r="74" spans="8:24" x14ac:dyDescent="0.25">
      <c r="H74" s="23">
        <v>41414</v>
      </c>
      <c r="I74" s="21">
        <v>267.63</v>
      </c>
      <c r="K74" s="23">
        <v>41415</v>
      </c>
      <c r="L74">
        <v>62.808500000000002</v>
      </c>
      <c r="M74" s="21">
        <v>268.86</v>
      </c>
      <c r="N74" s="21">
        <v>34.85</v>
      </c>
      <c r="O74" s="21">
        <v>268.86</v>
      </c>
      <c r="T74" s="23">
        <v>41415</v>
      </c>
      <c r="U74" s="21">
        <v>34.85</v>
      </c>
      <c r="W74" s="23">
        <v>41415</v>
      </c>
      <c r="X74" s="21">
        <v>268.86</v>
      </c>
    </row>
    <row r="75" spans="8:24" x14ac:dyDescent="0.25">
      <c r="H75" s="23">
        <v>41415</v>
      </c>
      <c r="I75" s="21">
        <v>268.86</v>
      </c>
      <c r="K75" s="23">
        <v>41416</v>
      </c>
      <c r="L75">
        <v>63.0505</v>
      </c>
      <c r="M75" s="21">
        <v>262.95999999999998</v>
      </c>
      <c r="N75" s="21">
        <v>34.61</v>
      </c>
      <c r="O75" s="21">
        <v>262.95999999999998</v>
      </c>
      <c r="T75" s="23">
        <v>41416</v>
      </c>
      <c r="U75" s="21">
        <v>34.61</v>
      </c>
      <c r="W75" s="23">
        <v>41416</v>
      </c>
      <c r="X75" s="21">
        <v>262.95999999999998</v>
      </c>
    </row>
    <row r="76" spans="8:24" x14ac:dyDescent="0.25">
      <c r="H76" s="23">
        <v>41416</v>
      </c>
      <c r="I76" s="21">
        <v>262.95999999999998</v>
      </c>
      <c r="K76" s="23">
        <v>41417</v>
      </c>
      <c r="L76">
        <v>63.162799999999997</v>
      </c>
      <c r="M76" s="21">
        <v>261.8</v>
      </c>
      <c r="N76" s="21">
        <v>34.15</v>
      </c>
      <c r="O76" s="21">
        <v>261.8</v>
      </c>
      <c r="T76" s="23">
        <v>41417</v>
      </c>
      <c r="U76" s="21">
        <v>34.15</v>
      </c>
      <c r="W76" s="23">
        <v>41417</v>
      </c>
      <c r="X76" s="21">
        <v>261.8</v>
      </c>
    </row>
    <row r="77" spans="8:24" x14ac:dyDescent="0.25">
      <c r="H77" s="23">
        <v>41417</v>
      </c>
      <c r="I77" s="21">
        <v>261.8</v>
      </c>
      <c r="K77" s="23">
        <v>41418</v>
      </c>
      <c r="L77">
        <v>63.592799999999997</v>
      </c>
      <c r="M77" s="21">
        <v>261.74</v>
      </c>
      <c r="N77" s="21">
        <v>34.268999999999998</v>
      </c>
      <c r="O77" s="21">
        <v>261.74</v>
      </c>
      <c r="T77" s="23">
        <v>41418</v>
      </c>
      <c r="U77" s="21">
        <v>34.268999999999998</v>
      </c>
      <c r="W77" s="23">
        <v>41418</v>
      </c>
      <c r="X77" s="21">
        <v>261.74</v>
      </c>
    </row>
    <row r="78" spans="8:24" x14ac:dyDescent="0.25">
      <c r="H78" s="23">
        <v>41418</v>
      </c>
      <c r="I78" s="21">
        <v>261.74</v>
      </c>
      <c r="K78" s="23">
        <v>41422</v>
      </c>
      <c r="L78">
        <v>63.0627</v>
      </c>
      <c r="M78" s="21">
        <v>267.29000000000002</v>
      </c>
      <c r="N78" s="21">
        <v>35.020000000000003</v>
      </c>
      <c r="O78" s="21">
        <v>267.29000000000002</v>
      </c>
      <c r="T78" s="23">
        <v>41422</v>
      </c>
      <c r="U78" s="21">
        <v>35.020000000000003</v>
      </c>
      <c r="W78" s="23">
        <v>41422</v>
      </c>
      <c r="X78" s="21">
        <v>267.29000000000002</v>
      </c>
    </row>
    <row r="79" spans="8:24" x14ac:dyDescent="0.25">
      <c r="H79" s="23">
        <v>41422</v>
      </c>
      <c r="I79" s="21">
        <v>267.29000000000002</v>
      </c>
      <c r="K79" s="23">
        <v>41423</v>
      </c>
      <c r="L79">
        <v>63.5642</v>
      </c>
      <c r="M79" s="21">
        <v>265.52999999999997</v>
      </c>
      <c r="N79" s="21">
        <v>34.880000000000003</v>
      </c>
      <c r="O79" s="21">
        <v>265.52999999999997</v>
      </c>
      <c r="T79" s="23">
        <v>41423</v>
      </c>
      <c r="U79" s="21">
        <v>34.880000000000003</v>
      </c>
      <c r="W79" s="23">
        <v>41423</v>
      </c>
      <c r="X79" s="21">
        <v>265.52999999999997</v>
      </c>
    </row>
    <row r="80" spans="8:24" x14ac:dyDescent="0.25">
      <c r="H80" s="23">
        <v>41423</v>
      </c>
      <c r="I80" s="21">
        <v>265.52999999999997</v>
      </c>
      <c r="K80" s="23">
        <v>41424</v>
      </c>
      <c r="L80">
        <v>64.511399999999995</v>
      </c>
      <c r="M80" s="21">
        <v>266.83</v>
      </c>
      <c r="N80" s="21">
        <v>35.03</v>
      </c>
      <c r="O80" s="21">
        <v>266.83</v>
      </c>
      <c r="T80" s="23">
        <v>41424</v>
      </c>
      <c r="U80" s="21">
        <v>35.03</v>
      </c>
      <c r="W80" s="23">
        <v>41424</v>
      </c>
      <c r="X80" s="21">
        <v>266.83</v>
      </c>
    </row>
    <row r="81" spans="8:24" x14ac:dyDescent="0.25">
      <c r="H81" s="23">
        <v>41424</v>
      </c>
      <c r="I81" s="21">
        <v>266.83</v>
      </c>
      <c r="K81" s="23">
        <v>41425</v>
      </c>
      <c r="L81">
        <v>64.247799999999998</v>
      </c>
      <c r="M81" s="21">
        <v>269.2</v>
      </c>
      <c r="N81" s="21">
        <v>34.9</v>
      </c>
      <c r="O81" s="21">
        <v>269.2</v>
      </c>
      <c r="T81" s="23">
        <v>41425</v>
      </c>
      <c r="U81" s="21">
        <v>34.9</v>
      </c>
      <c r="W81" s="23">
        <v>41425</v>
      </c>
      <c r="X81" s="21">
        <v>269.2</v>
      </c>
    </row>
    <row r="82" spans="8:24" x14ac:dyDescent="0.25">
      <c r="H82" s="23">
        <v>41425</v>
      </c>
      <c r="I82" s="21">
        <v>269.2</v>
      </c>
      <c r="K82" s="23">
        <v>41428</v>
      </c>
      <c r="L82">
        <v>64.388499999999993</v>
      </c>
      <c r="M82" s="21">
        <v>266.88</v>
      </c>
      <c r="N82" s="21">
        <v>35.590000000000003</v>
      </c>
      <c r="O82" s="21">
        <v>266.88</v>
      </c>
      <c r="T82" s="23">
        <v>41428</v>
      </c>
      <c r="U82" s="21">
        <v>35.590000000000003</v>
      </c>
      <c r="W82" s="23">
        <v>41428</v>
      </c>
      <c r="X82" s="21">
        <v>266.88</v>
      </c>
    </row>
    <row r="83" spans="8:24" x14ac:dyDescent="0.25">
      <c r="H83" s="23">
        <v>41428</v>
      </c>
      <c r="I83" s="21">
        <v>266.88</v>
      </c>
      <c r="K83" s="23">
        <v>41429</v>
      </c>
      <c r="L83">
        <v>64.187100000000001</v>
      </c>
      <c r="M83" s="21">
        <v>265.7</v>
      </c>
      <c r="N83" s="21">
        <v>34.99</v>
      </c>
      <c r="O83" s="21">
        <v>265.7</v>
      </c>
      <c r="T83" s="23">
        <v>41429</v>
      </c>
      <c r="U83" s="21">
        <v>34.99</v>
      </c>
      <c r="W83" s="23">
        <v>41429</v>
      </c>
      <c r="X83" s="21">
        <v>265.7</v>
      </c>
    </row>
    <row r="84" spans="8:24" x14ac:dyDescent="0.25">
      <c r="H84" s="23">
        <v>41429</v>
      </c>
      <c r="I84" s="21">
        <v>265.7</v>
      </c>
      <c r="K84" s="23">
        <v>41430</v>
      </c>
      <c r="L84">
        <v>63.5871</v>
      </c>
      <c r="M84" s="21">
        <v>267.17</v>
      </c>
      <c r="N84" s="21">
        <v>34.78</v>
      </c>
      <c r="O84" s="21">
        <v>267.17</v>
      </c>
      <c r="T84" s="23">
        <v>41430</v>
      </c>
      <c r="U84" s="21">
        <v>34.78</v>
      </c>
      <c r="W84" s="23">
        <v>41430</v>
      </c>
      <c r="X84" s="21">
        <v>267.17</v>
      </c>
    </row>
    <row r="85" spans="8:24" x14ac:dyDescent="0.25">
      <c r="H85" s="23">
        <v>41430</v>
      </c>
      <c r="I85" s="21">
        <v>267.17</v>
      </c>
      <c r="K85" s="23">
        <v>41431</v>
      </c>
      <c r="L85">
        <v>62.637099999999997</v>
      </c>
      <c r="M85" s="21">
        <v>267.83</v>
      </c>
      <c r="N85" s="21">
        <v>34.96</v>
      </c>
      <c r="O85" s="21">
        <v>267.83</v>
      </c>
      <c r="T85" s="23">
        <v>41431</v>
      </c>
      <c r="U85" s="21">
        <v>34.96</v>
      </c>
      <c r="W85" s="23">
        <v>41431</v>
      </c>
      <c r="X85" s="21">
        <v>267.83</v>
      </c>
    </row>
    <row r="86" spans="8:24" x14ac:dyDescent="0.25">
      <c r="H86" s="23">
        <v>41431</v>
      </c>
      <c r="I86" s="21">
        <v>267.83</v>
      </c>
      <c r="K86" s="23">
        <v>41432</v>
      </c>
      <c r="L86">
        <v>63.1158</v>
      </c>
      <c r="M86" s="21">
        <v>276.87</v>
      </c>
      <c r="N86" s="21">
        <v>35.67</v>
      </c>
      <c r="O86" s="21">
        <v>276.87</v>
      </c>
      <c r="T86" s="23">
        <v>41432</v>
      </c>
      <c r="U86" s="21">
        <v>35.67</v>
      </c>
      <c r="W86" s="23">
        <v>41432</v>
      </c>
      <c r="X86" s="21">
        <v>276.87</v>
      </c>
    </row>
    <row r="87" spans="8:24" x14ac:dyDescent="0.25">
      <c r="H87" s="23">
        <v>41432</v>
      </c>
      <c r="I87" s="21">
        <v>276.87</v>
      </c>
      <c r="K87" s="23">
        <v>41435</v>
      </c>
      <c r="L87">
        <v>62.698500000000003</v>
      </c>
      <c r="M87" s="21">
        <v>281.07</v>
      </c>
      <c r="N87" s="21">
        <v>35.47</v>
      </c>
      <c r="O87" s="21">
        <v>281.07</v>
      </c>
      <c r="T87" s="23">
        <v>41435</v>
      </c>
      <c r="U87" s="21">
        <v>35.47</v>
      </c>
      <c r="W87" s="23">
        <v>41435</v>
      </c>
      <c r="X87" s="21">
        <v>281.07</v>
      </c>
    </row>
    <row r="88" spans="8:24" x14ac:dyDescent="0.25">
      <c r="H88" s="23">
        <v>41435</v>
      </c>
      <c r="I88" s="21">
        <v>281.07</v>
      </c>
      <c r="K88" s="23">
        <v>41436</v>
      </c>
      <c r="L88">
        <v>62.514200000000002</v>
      </c>
      <c r="M88" s="21">
        <v>274.77999999999997</v>
      </c>
      <c r="N88" s="21">
        <v>34.840000000000003</v>
      </c>
      <c r="O88" s="21">
        <v>274.77999999999997</v>
      </c>
      <c r="T88" s="23">
        <v>41436</v>
      </c>
      <c r="U88" s="21">
        <v>34.840000000000003</v>
      </c>
      <c r="W88" s="23">
        <v>41436</v>
      </c>
      <c r="X88" s="21">
        <v>274.77999999999997</v>
      </c>
    </row>
    <row r="89" spans="8:24" x14ac:dyDescent="0.25">
      <c r="H89" s="23">
        <v>41436</v>
      </c>
      <c r="I89" s="21">
        <v>274.77999999999997</v>
      </c>
      <c r="K89" s="23">
        <v>41437</v>
      </c>
      <c r="L89">
        <v>61.741399999999999</v>
      </c>
      <c r="M89" s="21">
        <v>271.67</v>
      </c>
      <c r="N89" s="21">
        <v>35</v>
      </c>
      <c r="O89" s="21">
        <v>271.67</v>
      </c>
      <c r="T89" s="23">
        <v>41437</v>
      </c>
      <c r="U89" s="21">
        <v>35</v>
      </c>
      <c r="W89" s="23">
        <v>41437</v>
      </c>
      <c r="X89" s="21">
        <v>271.67</v>
      </c>
    </row>
    <row r="90" spans="8:24" x14ac:dyDescent="0.25">
      <c r="H90" s="23">
        <v>41437</v>
      </c>
      <c r="I90" s="21">
        <v>271.67</v>
      </c>
      <c r="K90" s="23">
        <v>41438</v>
      </c>
      <c r="L90">
        <v>62.280700000000003</v>
      </c>
      <c r="M90" s="21">
        <v>275.79000000000002</v>
      </c>
      <c r="N90" s="21">
        <v>34.715000000000003</v>
      </c>
      <c r="O90" s="21">
        <v>275.79000000000002</v>
      </c>
      <c r="T90" s="23">
        <v>41438</v>
      </c>
      <c r="U90" s="21">
        <v>34.715000000000003</v>
      </c>
      <c r="W90" s="23">
        <v>41438</v>
      </c>
      <c r="X90" s="21">
        <v>275.79000000000002</v>
      </c>
    </row>
    <row r="91" spans="8:24" x14ac:dyDescent="0.25">
      <c r="H91" s="23">
        <v>41438</v>
      </c>
      <c r="I91" s="21">
        <v>275.79000000000002</v>
      </c>
      <c r="K91" s="23">
        <v>41439</v>
      </c>
      <c r="L91">
        <v>61.435699999999997</v>
      </c>
      <c r="M91" s="21">
        <v>273.99</v>
      </c>
      <c r="N91" s="21">
        <v>34.4</v>
      </c>
      <c r="O91" s="21">
        <v>273.99</v>
      </c>
      <c r="T91" s="23">
        <v>41439</v>
      </c>
      <c r="U91" s="21">
        <v>34.4</v>
      </c>
      <c r="W91" s="23">
        <v>41439</v>
      </c>
      <c r="X91" s="21">
        <v>273.99</v>
      </c>
    </row>
    <row r="92" spans="8:24" x14ac:dyDescent="0.25">
      <c r="H92" s="23">
        <v>41439</v>
      </c>
      <c r="I92" s="21">
        <v>273.99</v>
      </c>
      <c r="K92" s="23">
        <v>41442</v>
      </c>
      <c r="L92">
        <v>61.714199999999998</v>
      </c>
      <c r="M92" s="21">
        <v>278.06</v>
      </c>
      <c r="N92" s="21">
        <v>35</v>
      </c>
      <c r="O92" s="21">
        <v>278.06</v>
      </c>
      <c r="T92" s="23">
        <v>41442</v>
      </c>
      <c r="U92" s="21">
        <v>35</v>
      </c>
      <c r="W92" s="23">
        <v>41442</v>
      </c>
      <c r="X92" s="21">
        <v>278.06</v>
      </c>
    </row>
    <row r="93" spans="8:24" x14ac:dyDescent="0.25">
      <c r="H93" s="23">
        <v>41442</v>
      </c>
      <c r="I93" s="21">
        <v>278.06</v>
      </c>
      <c r="K93" s="23">
        <v>41443</v>
      </c>
      <c r="L93">
        <v>61.681399999999996</v>
      </c>
      <c r="M93" s="21">
        <v>281.76</v>
      </c>
      <c r="N93" s="21">
        <v>34.979999999999997</v>
      </c>
      <c r="O93" s="21">
        <v>281.76</v>
      </c>
      <c r="T93" s="23">
        <v>41443</v>
      </c>
      <c r="U93" s="21">
        <v>34.979999999999997</v>
      </c>
      <c r="W93" s="23">
        <v>41443</v>
      </c>
      <c r="X93" s="21">
        <v>281.76</v>
      </c>
    </row>
    <row r="94" spans="8:24" x14ac:dyDescent="0.25">
      <c r="H94" s="23">
        <v>41443</v>
      </c>
      <c r="I94" s="21">
        <v>281.76</v>
      </c>
      <c r="K94" s="23">
        <v>41444</v>
      </c>
      <c r="L94">
        <v>60.4285</v>
      </c>
      <c r="M94" s="21">
        <v>278.16000000000003</v>
      </c>
      <c r="N94" s="21">
        <v>34.590000000000003</v>
      </c>
      <c r="O94" s="21">
        <v>278.16000000000003</v>
      </c>
      <c r="T94" s="23">
        <v>41444</v>
      </c>
      <c r="U94" s="21">
        <v>34.590000000000003</v>
      </c>
      <c r="W94" s="23">
        <v>41444</v>
      </c>
      <c r="X94" s="21">
        <v>278.16000000000003</v>
      </c>
    </row>
    <row r="95" spans="8:24" x14ac:dyDescent="0.25">
      <c r="H95" s="23">
        <v>41444</v>
      </c>
      <c r="I95" s="21">
        <v>278.16000000000003</v>
      </c>
      <c r="K95" s="23">
        <v>41445</v>
      </c>
      <c r="L95">
        <v>59.548200000000001</v>
      </c>
      <c r="M95" s="21">
        <v>273.44</v>
      </c>
      <c r="N95" s="21">
        <v>33.49</v>
      </c>
      <c r="O95" s="21">
        <v>273.44</v>
      </c>
      <c r="T95" s="23">
        <v>41445</v>
      </c>
      <c r="U95" s="21">
        <v>33.49</v>
      </c>
      <c r="W95" s="23">
        <v>41445</v>
      </c>
      <c r="X95" s="21">
        <v>273.44</v>
      </c>
    </row>
    <row r="96" spans="8:24" x14ac:dyDescent="0.25">
      <c r="H96" s="23">
        <v>41445</v>
      </c>
      <c r="I96" s="21">
        <v>273.44</v>
      </c>
      <c r="K96" s="23">
        <v>41446</v>
      </c>
      <c r="L96">
        <v>59.071399999999997</v>
      </c>
      <c r="M96" s="21">
        <v>273.36</v>
      </c>
      <c r="N96" s="21">
        <v>33.265000000000001</v>
      </c>
      <c r="O96" s="21">
        <v>273.36</v>
      </c>
      <c r="T96" s="23">
        <v>41446</v>
      </c>
      <c r="U96" s="21">
        <v>33.265000000000001</v>
      </c>
      <c r="W96" s="23">
        <v>41446</v>
      </c>
      <c r="X96" s="21">
        <v>273.36</v>
      </c>
    </row>
    <row r="97" spans="8:24" x14ac:dyDescent="0.25">
      <c r="H97" s="23">
        <v>41446</v>
      </c>
      <c r="I97" s="21">
        <v>273.36</v>
      </c>
      <c r="K97" s="23">
        <v>41449</v>
      </c>
      <c r="L97">
        <v>57.505699999999997</v>
      </c>
      <c r="M97" s="21">
        <v>270.61</v>
      </c>
      <c r="N97" s="21">
        <v>33.715000000000003</v>
      </c>
      <c r="O97" s="21">
        <v>270.61</v>
      </c>
      <c r="T97" s="23">
        <v>41449</v>
      </c>
      <c r="U97" s="21">
        <v>33.715000000000003</v>
      </c>
      <c r="W97" s="23">
        <v>41449</v>
      </c>
      <c r="X97" s="21">
        <v>270.61</v>
      </c>
    </row>
    <row r="98" spans="8:24" x14ac:dyDescent="0.25">
      <c r="H98" s="23">
        <v>41449</v>
      </c>
      <c r="I98" s="21">
        <v>270.61</v>
      </c>
      <c r="K98" s="23">
        <v>41450</v>
      </c>
      <c r="L98">
        <v>57.518500000000003</v>
      </c>
      <c r="M98" s="21">
        <v>272.08800000000002</v>
      </c>
      <c r="N98" s="21">
        <v>33.67</v>
      </c>
      <c r="O98" s="21">
        <v>272.08800000000002</v>
      </c>
      <c r="T98" s="23">
        <v>41450</v>
      </c>
      <c r="U98" s="21">
        <v>33.67</v>
      </c>
      <c r="W98" s="23">
        <v>41450</v>
      </c>
      <c r="X98" s="21">
        <v>272.08800000000002</v>
      </c>
    </row>
    <row r="99" spans="8:24" x14ac:dyDescent="0.25">
      <c r="H99" s="23">
        <v>41450</v>
      </c>
      <c r="I99" s="21">
        <v>272.08800000000002</v>
      </c>
      <c r="K99" s="23">
        <v>41451</v>
      </c>
      <c r="L99">
        <v>56.867100000000001</v>
      </c>
      <c r="M99" s="21">
        <v>277.57</v>
      </c>
      <c r="N99" s="21">
        <v>34.35</v>
      </c>
      <c r="O99" s="21">
        <v>277.57</v>
      </c>
      <c r="T99" s="23">
        <v>41451</v>
      </c>
      <c r="U99" s="21">
        <v>34.35</v>
      </c>
      <c r="W99" s="23">
        <v>41451</v>
      </c>
      <c r="X99" s="21">
        <v>277.57</v>
      </c>
    </row>
    <row r="100" spans="8:24" x14ac:dyDescent="0.25">
      <c r="H100" s="23">
        <v>41451</v>
      </c>
      <c r="I100" s="21">
        <v>277.57</v>
      </c>
      <c r="K100" s="23">
        <v>41452</v>
      </c>
      <c r="L100">
        <v>56.254199999999997</v>
      </c>
      <c r="M100" s="21">
        <v>277.55</v>
      </c>
      <c r="N100" s="21">
        <v>34.619999999999997</v>
      </c>
      <c r="O100" s="21">
        <v>277.55</v>
      </c>
      <c r="T100" s="23">
        <v>41452</v>
      </c>
      <c r="U100" s="21">
        <v>34.619999999999997</v>
      </c>
      <c r="W100" s="23">
        <v>41452</v>
      </c>
      <c r="X100" s="21">
        <v>277.55</v>
      </c>
    </row>
    <row r="101" spans="8:24" x14ac:dyDescent="0.25">
      <c r="H101" s="23">
        <v>41452</v>
      </c>
      <c r="I101" s="21">
        <v>277.55</v>
      </c>
      <c r="K101" s="23">
        <v>41453</v>
      </c>
      <c r="L101">
        <v>56.647100000000002</v>
      </c>
      <c r="M101" s="21">
        <v>277.69</v>
      </c>
      <c r="N101" s="21">
        <v>34.545000000000002</v>
      </c>
      <c r="O101" s="21">
        <v>277.69</v>
      </c>
      <c r="T101" s="23">
        <v>41453</v>
      </c>
      <c r="U101" s="21">
        <v>34.545000000000002</v>
      </c>
      <c r="W101" s="23">
        <v>41453</v>
      </c>
      <c r="X101" s="21">
        <v>277.69</v>
      </c>
    </row>
    <row r="102" spans="8:24" x14ac:dyDescent="0.25">
      <c r="H102" s="23">
        <v>41453</v>
      </c>
      <c r="I102" s="21">
        <v>277.69</v>
      </c>
      <c r="K102" s="23">
        <v>41456</v>
      </c>
      <c r="L102">
        <v>58.459899999999998</v>
      </c>
      <c r="M102" s="21">
        <v>282.10000000000002</v>
      </c>
      <c r="N102" s="21">
        <v>34.36</v>
      </c>
      <c r="O102" s="21">
        <v>282.10000000000002</v>
      </c>
      <c r="T102" s="23">
        <v>41456</v>
      </c>
      <c r="U102" s="21">
        <v>34.36</v>
      </c>
      <c r="W102" s="23">
        <v>41456</v>
      </c>
      <c r="X102" s="21">
        <v>282.10000000000002</v>
      </c>
    </row>
    <row r="103" spans="8:24" x14ac:dyDescent="0.25">
      <c r="H103" s="23">
        <v>41456</v>
      </c>
      <c r="I103" s="21">
        <v>282.10000000000002</v>
      </c>
      <c r="K103" s="23">
        <v>41457</v>
      </c>
      <c r="L103">
        <v>59.784199999999998</v>
      </c>
      <c r="M103" s="21">
        <v>283.73</v>
      </c>
      <c r="N103" s="21">
        <v>33.94</v>
      </c>
      <c r="O103" s="21">
        <v>283.73</v>
      </c>
      <c r="T103" s="23">
        <v>41457</v>
      </c>
      <c r="U103" s="21">
        <v>33.94</v>
      </c>
      <c r="W103" s="23">
        <v>41457</v>
      </c>
      <c r="X103" s="21">
        <v>283.73</v>
      </c>
    </row>
    <row r="104" spans="8:24" x14ac:dyDescent="0.25">
      <c r="H104" s="23">
        <v>41457</v>
      </c>
      <c r="I104" s="21">
        <v>283.73</v>
      </c>
      <c r="K104" s="23">
        <v>41458</v>
      </c>
      <c r="L104">
        <v>60.114199999999997</v>
      </c>
      <c r="M104" s="21">
        <v>284.02999999999997</v>
      </c>
      <c r="N104" s="21">
        <v>34.01</v>
      </c>
      <c r="O104" s="21">
        <v>284.02999999999997</v>
      </c>
      <c r="T104" s="23">
        <v>41458</v>
      </c>
      <c r="U104" s="21">
        <v>34.01</v>
      </c>
      <c r="W104" s="23">
        <v>41458</v>
      </c>
      <c r="X104" s="21">
        <v>284.02999999999997</v>
      </c>
    </row>
    <row r="105" spans="8:24" x14ac:dyDescent="0.25">
      <c r="H105" s="23">
        <v>41458</v>
      </c>
      <c r="I105" s="21">
        <v>284.02999999999997</v>
      </c>
      <c r="K105" s="23">
        <v>41460</v>
      </c>
      <c r="L105">
        <v>59.631399999999999</v>
      </c>
      <c r="M105" s="21">
        <v>285.88</v>
      </c>
      <c r="N105" s="21">
        <v>34.21</v>
      </c>
      <c r="O105" s="21">
        <v>285.88</v>
      </c>
      <c r="T105" s="23">
        <v>41460</v>
      </c>
      <c r="U105" s="21">
        <v>34.21</v>
      </c>
      <c r="W105" s="23">
        <v>41460</v>
      </c>
      <c r="X105" s="21">
        <v>285.88</v>
      </c>
    </row>
    <row r="106" spans="8:24" x14ac:dyDescent="0.25">
      <c r="H106" s="23">
        <v>41460</v>
      </c>
      <c r="I106" s="21">
        <v>285.88</v>
      </c>
      <c r="K106" s="23">
        <v>41463</v>
      </c>
      <c r="L106">
        <v>59.2928</v>
      </c>
      <c r="M106" s="21">
        <v>290.58999999999997</v>
      </c>
      <c r="N106" s="21">
        <v>34.325000000000003</v>
      </c>
      <c r="O106" s="21">
        <v>290.58999999999997</v>
      </c>
      <c r="T106" s="23">
        <v>41463</v>
      </c>
      <c r="U106" s="21">
        <v>34.325000000000003</v>
      </c>
      <c r="W106" s="23">
        <v>41463</v>
      </c>
      <c r="X106" s="21">
        <v>290.58999999999997</v>
      </c>
    </row>
    <row r="107" spans="8:24" x14ac:dyDescent="0.25">
      <c r="H107" s="23">
        <v>41463</v>
      </c>
      <c r="I107" s="21">
        <v>290.58999999999997</v>
      </c>
      <c r="K107" s="23">
        <v>41464</v>
      </c>
      <c r="L107">
        <v>60.335700000000003</v>
      </c>
      <c r="M107" s="21">
        <v>291.52999999999997</v>
      </c>
      <c r="N107" s="21">
        <v>34.35</v>
      </c>
      <c r="O107" s="21">
        <v>291.52999999999997</v>
      </c>
      <c r="T107" s="23">
        <v>41464</v>
      </c>
      <c r="U107" s="21">
        <v>34.35</v>
      </c>
      <c r="W107" s="23">
        <v>41464</v>
      </c>
      <c r="X107" s="21">
        <v>291.52999999999997</v>
      </c>
    </row>
    <row r="108" spans="8:24" x14ac:dyDescent="0.25">
      <c r="H108" s="23">
        <v>41464</v>
      </c>
      <c r="I108" s="21">
        <v>291.52999999999997</v>
      </c>
      <c r="K108" s="23">
        <v>41465</v>
      </c>
      <c r="L108">
        <v>60.104199999999999</v>
      </c>
      <c r="M108" s="21">
        <v>292.33</v>
      </c>
      <c r="N108" s="21">
        <v>34.700000000000003</v>
      </c>
      <c r="O108" s="21">
        <v>292.33</v>
      </c>
      <c r="T108" s="23">
        <v>41465</v>
      </c>
      <c r="U108" s="21">
        <v>34.700000000000003</v>
      </c>
      <c r="W108" s="23">
        <v>41465</v>
      </c>
      <c r="X108" s="21">
        <v>292.33</v>
      </c>
    </row>
    <row r="109" spans="8:24" x14ac:dyDescent="0.25">
      <c r="H109" s="23">
        <v>41465</v>
      </c>
      <c r="I109" s="21">
        <v>292.33</v>
      </c>
      <c r="K109" s="23">
        <v>41466</v>
      </c>
      <c r="L109">
        <v>61.0411</v>
      </c>
      <c r="M109" s="21">
        <v>299.66000000000003</v>
      </c>
      <c r="N109" s="21">
        <v>35.685000000000002</v>
      </c>
      <c r="O109" s="21">
        <v>299.66000000000003</v>
      </c>
      <c r="T109" s="23">
        <v>41466</v>
      </c>
      <c r="U109" s="21">
        <v>35.685000000000002</v>
      </c>
      <c r="W109" s="23">
        <v>41466</v>
      </c>
      <c r="X109" s="21">
        <v>299.66000000000003</v>
      </c>
    </row>
    <row r="110" spans="8:24" x14ac:dyDescent="0.25">
      <c r="H110" s="23">
        <v>41466</v>
      </c>
      <c r="I110" s="21">
        <v>299.66000000000003</v>
      </c>
      <c r="K110" s="23">
        <v>41467</v>
      </c>
      <c r="L110">
        <v>60.929900000000004</v>
      </c>
      <c r="M110" s="21">
        <v>307.55</v>
      </c>
      <c r="N110" s="21">
        <v>35.67</v>
      </c>
      <c r="O110" s="21">
        <v>307.55</v>
      </c>
      <c r="T110" s="23">
        <v>41467</v>
      </c>
      <c r="U110" s="21">
        <v>35.67</v>
      </c>
      <c r="W110" s="23">
        <v>41467</v>
      </c>
      <c r="X110" s="21">
        <v>307.55</v>
      </c>
    </row>
    <row r="111" spans="8:24" x14ac:dyDescent="0.25">
      <c r="H111" s="23">
        <v>41467</v>
      </c>
      <c r="I111" s="21">
        <v>307.55</v>
      </c>
      <c r="K111" s="23">
        <v>41470</v>
      </c>
      <c r="L111">
        <v>61.062800000000003</v>
      </c>
      <c r="M111" s="21">
        <v>306.57</v>
      </c>
      <c r="N111" s="21">
        <v>36.17</v>
      </c>
      <c r="O111" s="21">
        <v>306.57</v>
      </c>
      <c r="T111" s="23">
        <v>41470</v>
      </c>
      <c r="U111" s="21">
        <v>36.17</v>
      </c>
      <c r="W111" s="23">
        <v>41470</v>
      </c>
      <c r="X111" s="21">
        <v>306.57</v>
      </c>
    </row>
    <row r="112" spans="8:24" x14ac:dyDescent="0.25">
      <c r="H112" s="23">
        <v>41470</v>
      </c>
      <c r="I112" s="21">
        <v>306.57</v>
      </c>
      <c r="K112" s="23">
        <v>41471</v>
      </c>
      <c r="L112">
        <v>61.456400000000002</v>
      </c>
      <c r="M112" s="21">
        <v>306.87</v>
      </c>
      <c r="N112" s="21">
        <v>36.270000000000003</v>
      </c>
      <c r="O112" s="21">
        <v>306.87</v>
      </c>
      <c r="T112" s="23">
        <v>41471</v>
      </c>
      <c r="U112" s="21">
        <v>36.270000000000003</v>
      </c>
      <c r="W112" s="23">
        <v>41471</v>
      </c>
      <c r="X112" s="21">
        <v>306.87</v>
      </c>
    </row>
    <row r="113" spans="8:24" x14ac:dyDescent="0.25">
      <c r="H113" s="23">
        <v>41471</v>
      </c>
      <c r="I113" s="21">
        <v>306.87</v>
      </c>
      <c r="K113" s="23">
        <v>41472</v>
      </c>
      <c r="L113">
        <v>61.472799999999999</v>
      </c>
      <c r="M113" s="21">
        <v>308.69</v>
      </c>
      <c r="N113" s="21">
        <v>35.74</v>
      </c>
      <c r="O113" s="21">
        <v>308.69</v>
      </c>
      <c r="T113" s="23">
        <v>41472</v>
      </c>
      <c r="U113" s="21">
        <v>35.74</v>
      </c>
      <c r="W113" s="23">
        <v>41472</v>
      </c>
      <c r="X113" s="21">
        <v>308.69</v>
      </c>
    </row>
    <row r="114" spans="8:24" x14ac:dyDescent="0.25">
      <c r="H114" s="23">
        <v>41472</v>
      </c>
      <c r="I114" s="21">
        <v>308.69</v>
      </c>
      <c r="K114" s="23">
        <v>41473</v>
      </c>
      <c r="L114">
        <v>61.679699999999997</v>
      </c>
      <c r="M114" s="21">
        <v>304.11</v>
      </c>
      <c r="N114" s="21">
        <v>35.44</v>
      </c>
      <c r="O114" s="21">
        <v>304.11</v>
      </c>
      <c r="T114" s="23">
        <v>41473</v>
      </c>
      <c r="U114" s="21">
        <v>35.44</v>
      </c>
      <c r="W114" s="23">
        <v>41473</v>
      </c>
      <c r="X114" s="21">
        <v>304.11</v>
      </c>
    </row>
    <row r="115" spans="8:24" x14ac:dyDescent="0.25">
      <c r="H115" s="23">
        <v>41473</v>
      </c>
      <c r="I115" s="21">
        <v>304.11</v>
      </c>
      <c r="K115" s="23">
        <v>41474</v>
      </c>
      <c r="L115">
        <v>60.707099999999997</v>
      </c>
      <c r="M115" s="21">
        <v>305.23</v>
      </c>
      <c r="N115" s="21">
        <v>31.4</v>
      </c>
      <c r="O115" s="21">
        <v>305.23</v>
      </c>
      <c r="T115" s="23">
        <v>41474</v>
      </c>
      <c r="U115" s="21">
        <v>31.4</v>
      </c>
      <c r="W115" s="23">
        <v>41474</v>
      </c>
      <c r="X115" s="21">
        <v>305.23</v>
      </c>
    </row>
    <row r="116" spans="8:24" x14ac:dyDescent="0.25">
      <c r="H116" s="23">
        <v>41474</v>
      </c>
      <c r="I116" s="21">
        <v>305.23</v>
      </c>
      <c r="K116" s="23">
        <v>41477</v>
      </c>
      <c r="L116">
        <v>60.901400000000002</v>
      </c>
      <c r="M116" s="21">
        <v>303.48</v>
      </c>
      <c r="N116" s="21">
        <v>32.01</v>
      </c>
      <c r="O116" s="21">
        <v>303.48</v>
      </c>
      <c r="T116" s="23">
        <v>41477</v>
      </c>
      <c r="U116" s="21">
        <v>32.01</v>
      </c>
      <c r="W116" s="23">
        <v>41477</v>
      </c>
      <c r="X116" s="21">
        <v>303.48</v>
      </c>
    </row>
    <row r="117" spans="8:24" x14ac:dyDescent="0.25">
      <c r="H117" s="23">
        <v>41477</v>
      </c>
      <c r="I117" s="21">
        <v>303.48</v>
      </c>
      <c r="K117" s="23">
        <v>41478</v>
      </c>
      <c r="L117">
        <v>59.855699999999999</v>
      </c>
      <c r="M117" s="21">
        <v>301.06</v>
      </c>
      <c r="N117" s="21">
        <v>31.82</v>
      </c>
      <c r="O117" s="21">
        <v>301.06</v>
      </c>
      <c r="T117" s="23">
        <v>41478</v>
      </c>
      <c r="U117" s="21">
        <v>31.82</v>
      </c>
      <c r="W117" s="23">
        <v>41478</v>
      </c>
      <c r="X117" s="21">
        <v>301.06</v>
      </c>
    </row>
    <row r="118" spans="8:24" x14ac:dyDescent="0.25">
      <c r="H118" s="23">
        <v>41478</v>
      </c>
      <c r="I118" s="21">
        <v>301.06</v>
      </c>
      <c r="K118" s="23">
        <v>41479</v>
      </c>
      <c r="L118">
        <v>62.929900000000004</v>
      </c>
      <c r="M118" s="21">
        <v>298.94</v>
      </c>
      <c r="N118" s="21">
        <v>31.96</v>
      </c>
      <c r="O118" s="21">
        <v>298.94</v>
      </c>
      <c r="T118" s="23">
        <v>41479</v>
      </c>
      <c r="U118" s="21">
        <v>31.96</v>
      </c>
      <c r="W118" s="23">
        <v>41479</v>
      </c>
      <c r="X118" s="21">
        <v>298.94</v>
      </c>
    </row>
    <row r="119" spans="8:24" x14ac:dyDescent="0.25">
      <c r="H119" s="23">
        <v>41479</v>
      </c>
      <c r="I119" s="21">
        <v>298.94</v>
      </c>
      <c r="K119" s="23">
        <v>41480</v>
      </c>
      <c r="L119">
        <v>62.642800000000001</v>
      </c>
      <c r="M119" s="21">
        <v>303.39999999999998</v>
      </c>
      <c r="N119" s="21">
        <v>31.39</v>
      </c>
      <c r="O119" s="21">
        <v>303.39999999999998</v>
      </c>
      <c r="T119" s="23">
        <v>41480</v>
      </c>
      <c r="U119" s="21">
        <v>31.39</v>
      </c>
      <c r="W119" s="23">
        <v>41480</v>
      </c>
      <c r="X119" s="21">
        <v>303.39999999999998</v>
      </c>
    </row>
    <row r="120" spans="8:24" x14ac:dyDescent="0.25">
      <c r="H120" s="23">
        <v>41480</v>
      </c>
      <c r="I120" s="21">
        <v>303.39999999999998</v>
      </c>
      <c r="K120" s="23">
        <v>41481</v>
      </c>
      <c r="L120">
        <v>62.9985</v>
      </c>
      <c r="M120" s="21">
        <v>312.01</v>
      </c>
      <c r="N120" s="21">
        <v>31.62</v>
      </c>
      <c r="O120" s="21">
        <v>312.01</v>
      </c>
      <c r="T120" s="23">
        <v>41481</v>
      </c>
      <c r="U120" s="21">
        <v>31.62</v>
      </c>
      <c r="W120" s="23">
        <v>41481</v>
      </c>
      <c r="X120" s="21">
        <v>312.01</v>
      </c>
    </row>
    <row r="121" spans="8:24" x14ac:dyDescent="0.25">
      <c r="H121" s="23">
        <v>41481</v>
      </c>
      <c r="I121" s="21">
        <v>312.01</v>
      </c>
      <c r="K121" s="23">
        <v>41484</v>
      </c>
      <c r="L121">
        <v>63.969900000000003</v>
      </c>
      <c r="M121" s="21">
        <v>306.10000000000002</v>
      </c>
      <c r="N121" s="21">
        <v>31.54</v>
      </c>
      <c r="O121" s="21">
        <v>306.10000000000002</v>
      </c>
      <c r="T121" s="23">
        <v>41484</v>
      </c>
      <c r="U121" s="21">
        <v>31.54</v>
      </c>
      <c r="W121" s="23">
        <v>41484</v>
      </c>
      <c r="X121" s="21">
        <v>306.10000000000002</v>
      </c>
    </row>
    <row r="122" spans="8:24" x14ac:dyDescent="0.25">
      <c r="H122" s="23">
        <v>41484</v>
      </c>
      <c r="I122" s="21">
        <v>306.10000000000002</v>
      </c>
      <c r="K122" s="23">
        <v>41485</v>
      </c>
      <c r="L122">
        <v>64.759900000000002</v>
      </c>
      <c r="M122" s="21">
        <v>302.41000000000003</v>
      </c>
      <c r="N122" s="21">
        <v>31.85</v>
      </c>
      <c r="O122" s="21">
        <v>302.41000000000003</v>
      </c>
      <c r="T122" s="23">
        <v>41485</v>
      </c>
      <c r="U122" s="21">
        <v>31.85</v>
      </c>
      <c r="W122" s="23">
        <v>41485</v>
      </c>
      <c r="X122" s="21">
        <v>302.41000000000003</v>
      </c>
    </row>
    <row r="123" spans="8:24" x14ac:dyDescent="0.25">
      <c r="H123" s="23">
        <v>41485</v>
      </c>
      <c r="I123" s="21">
        <v>302.41000000000003</v>
      </c>
      <c r="K123" s="23">
        <v>41486</v>
      </c>
      <c r="L123">
        <v>64.647099999999995</v>
      </c>
      <c r="M123" s="21">
        <v>301.22000000000003</v>
      </c>
      <c r="N123" s="21">
        <v>31.84</v>
      </c>
      <c r="O123" s="21">
        <v>301.22000000000003</v>
      </c>
      <c r="T123" s="23">
        <v>41486</v>
      </c>
      <c r="U123" s="21">
        <v>31.84</v>
      </c>
      <c r="W123" s="23">
        <v>41486</v>
      </c>
      <c r="X123" s="21">
        <v>301.22000000000003</v>
      </c>
    </row>
    <row r="124" spans="8:24" x14ac:dyDescent="0.25">
      <c r="H124" s="23">
        <v>41486</v>
      </c>
      <c r="I124" s="21">
        <v>301.22000000000003</v>
      </c>
      <c r="K124" s="23">
        <v>41487</v>
      </c>
      <c r="L124">
        <v>65.239400000000003</v>
      </c>
      <c r="M124" s="21">
        <v>305.57</v>
      </c>
      <c r="N124" s="21">
        <v>31.67</v>
      </c>
      <c r="O124" s="21">
        <v>305.57</v>
      </c>
      <c r="T124" s="23">
        <v>41487</v>
      </c>
      <c r="U124" s="21">
        <v>31.67</v>
      </c>
      <c r="W124" s="23">
        <v>41487</v>
      </c>
      <c r="X124" s="21">
        <v>305.57</v>
      </c>
    </row>
    <row r="125" spans="8:24" x14ac:dyDescent="0.25">
      <c r="H125" s="23">
        <v>41487</v>
      </c>
      <c r="I125" s="21">
        <v>305.57</v>
      </c>
      <c r="K125" s="23">
        <v>41488</v>
      </c>
      <c r="L125">
        <v>66.077100000000002</v>
      </c>
      <c r="M125" s="21">
        <v>304.20999999999998</v>
      </c>
      <c r="N125" s="21">
        <v>31.89</v>
      </c>
      <c r="O125" s="21">
        <v>304.20999999999998</v>
      </c>
      <c r="T125" s="23">
        <v>41488</v>
      </c>
      <c r="U125" s="21">
        <v>31.89</v>
      </c>
      <c r="W125" s="23">
        <v>41488</v>
      </c>
      <c r="X125" s="21">
        <v>304.20999999999998</v>
      </c>
    </row>
    <row r="126" spans="8:24" x14ac:dyDescent="0.25">
      <c r="H126" s="23">
        <v>41488</v>
      </c>
      <c r="I126" s="21">
        <v>304.20999999999998</v>
      </c>
      <c r="K126" s="23">
        <v>41491</v>
      </c>
      <c r="L126">
        <v>67.0642</v>
      </c>
      <c r="M126" s="21">
        <v>300.99</v>
      </c>
      <c r="N126" s="21">
        <v>31.7</v>
      </c>
      <c r="O126" s="21">
        <v>300.99</v>
      </c>
      <c r="T126" s="23">
        <v>41491</v>
      </c>
      <c r="U126" s="21">
        <v>31.7</v>
      </c>
      <c r="W126" s="23">
        <v>41491</v>
      </c>
      <c r="X126" s="21">
        <v>300.99</v>
      </c>
    </row>
    <row r="127" spans="8:24" x14ac:dyDescent="0.25">
      <c r="H127" s="23">
        <v>41491</v>
      </c>
      <c r="I127" s="21">
        <v>300.99</v>
      </c>
      <c r="K127" s="23">
        <v>41492</v>
      </c>
      <c r="L127">
        <v>66.464200000000005</v>
      </c>
      <c r="M127" s="21">
        <v>300.75</v>
      </c>
      <c r="N127" s="21">
        <v>31.58</v>
      </c>
      <c r="O127" s="21">
        <v>300.75</v>
      </c>
      <c r="T127" s="23">
        <v>41492</v>
      </c>
      <c r="U127" s="21">
        <v>31.58</v>
      </c>
      <c r="W127" s="23">
        <v>41492</v>
      </c>
      <c r="X127" s="21">
        <v>300.75</v>
      </c>
    </row>
    <row r="128" spans="8:24" x14ac:dyDescent="0.25">
      <c r="H128" s="23">
        <v>41492</v>
      </c>
      <c r="I128" s="21">
        <v>300.75</v>
      </c>
      <c r="K128" s="23">
        <v>41493</v>
      </c>
      <c r="L128">
        <v>66.425600000000003</v>
      </c>
      <c r="M128" s="21">
        <v>296.91000000000003</v>
      </c>
      <c r="N128" s="21">
        <v>32.063000000000002</v>
      </c>
      <c r="O128" s="21">
        <v>296.91000000000003</v>
      </c>
      <c r="T128" s="23">
        <v>41493</v>
      </c>
      <c r="U128" s="21">
        <v>32.063000000000002</v>
      </c>
      <c r="W128" s="23">
        <v>41493</v>
      </c>
      <c r="X128" s="21">
        <v>296.91000000000003</v>
      </c>
    </row>
    <row r="129" spans="8:24" x14ac:dyDescent="0.25">
      <c r="H129" s="23">
        <v>41493</v>
      </c>
      <c r="I129" s="21">
        <v>296.91000000000003</v>
      </c>
      <c r="K129" s="23">
        <v>41494</v>
      </c>
      <c r="L129">
        <v>65.858500000000006</v>
      </c>
      <c r="M129" s="21">
        <v>295.74</v>
      </c>
      <c r="N129" s="21">
        <v>32.89</v>
      </c>
      <c r="O129" s="21">
        <v>295.74</v>
      </c>
      <c r="T129" s="23">
        <v>41494</v>
      </c>
      <c r="U129" s="21">
        <v>32.89</v>
      </c>
      <c r="W129" s="23">
        <v>41494</v>
      </c>
      <c r="X129" s="21">
        <v>295.74</v>
      </c>
    </row>
    <row r="130" spans="8:24" x14ac:dyDescent="0.25">
      <c r="H130" s="23">
        <v>41494</v>
      </c>
      <c r="I130" s="21">
        <v>295.74</v>
      </c>
      <c r="K130" s="23">
        <v>41495</v>
      </c>
      <c r="L130">
        <v>64.921400000000006</v>
      </c>
      <c r="M130" s="21">
        <v>297.26</v>
      </c>
      <c r="N130" s="21">
        <v>32.700000000000003</v>
      </c>
      <c r="O130" s="21">
        <v>297.26</v>
      </c>
      <c r="T130" s="23">
        <v>41495</v>
      </c>
      <c r="U130" s="21">
        <v>32.700000000000003</v>
      </c>
      <c r="W130" s="23">
        <v>41495</v>
      </c>
      <c r="X130" s="21">
        <v>297.26</v>
      </c>
    </row>
    <row r="131" spans="8:24" x14ac:dyDescent="0.25">
      <c r="H131" s="23">
        <v>41495</v>
      </c>
      <c r="I131" s="21">
        <v>297.26</v>
      </c>
      <c r="K131" s="23">
        <v>41498</v>
      </c>
      <c r="L131">
        <v>66.765600000000006</v>
      </c>
      <c r="M131" s="21">
        <v>296.69</v>
      </c>
      <c r="N131" s="21">
        <v>32.869999999999997</v>
      </c>
      <c r="O131" s="21">
        <v>296.69</v>
      </c>
      <c r="T131" s="23">
        <v>41498</v>
      </c>
      <c r="U131" s="21">
        <v>32.869999999999997</v>
      </c>
      <c r="W131" s="23">
        <v>41498</v>
      </c>
      <c r="X131" s="21">
        <v>296.69</v>
      </c>
    </row>
    <row r="132" spans="8:24" x14ac:dyDescent="0.25">
      <c r="H132" s="23">
        <v>41498</v>
      </c>
      <c r="I132" s="21">
        <v>296.69</v>
      </c>
      <c r="K132" s="23">
        <v>41499</v>
      </c>
      <c r="L132">
        <v>69.938500000000005</v>
      </c>
      <c r="M132" s="21">
        <v>293.97000000000003</v>
      </c>
      <c r="N132" s="21">
        <v>32.229999999999997</v>
      </c>
      <c r="O132" s="21">
        <v>293.97000000000003</v>
      </c>
      <c r="T132" s="23">
        <v>41499</v>
      </c>
      <c r="U132" s="21">
        <v>32.229999999999997</v>
      </c>
      <c r="W132" s="23">
        <v>41499</v>
      </c>
      <c r="X132" s="21">
        <v>293.97000000000003</v>
      </c>
    </row>
    <row r="133" spans="8:24" x14ac:dyDescent="0.25">
      <c r="H133" s="23">
        <v>41499</v>
      </c>
      <c r="I133" s="21">
        <v>293.97000000000003</v>
      </c>
      <c r="K133" s="23">
        <v>41500</v>
      </c>
      <c r="L133">
        <v>71.214200000000005</v>
      </c>
      <c r="M133" s="21">
        <v>291.33999999999997</v>
      </c>
      <c r="N133" s="21">
        <v>32.35</v>
      </c>
      <c r="O133" s="21">
        <v>291.33999999999997</v>
      </c>
      <c r="T133" s="23">
        <v>41500</v>
      </c>
      <c r="U133" s="21">
        <v>32.35</v>
      </c>
      <c r="W133" s="23">
        <v>41500</v>
      </c>
      <c r="X133" s="21">
        <v>291.33999999999997</v>
      </c>
    </row>
    <row r="134" spans="8:24" x14ac:dyDescent="0.25">
      <c r="H134" s="23">
        <v>41500</v>
      </c>
      <c r="I134" s="21">
        <v>291.33999999999997</v>
      </c>
      <c r="K134" s="23">
        <v>41501</v>
      </c>
      <c r="L134">
        <v>71.129900000000006</v>
      </c>
      <c r="M134" s="21">
        <v>286.47000000000003</v>
      </c>
      <c r="N134" s="21">
        <v>31.79</v>
      </c>
      <c r="O134" s="21">
        <v>286.47000000000003</v>
      </c>
      <c r="T134" s="23">
        <v>41501</v>
      </c>
      <c r="U134" s="21">
        <v>31.79</v>
      </c>
      <c r="W134" s="23">
        <v>41501</v>
      </c>
      <c r="X134" s="21">
        <v>286.47000000000003</v>
      </c>
    </row>
    <row r="135" spans="8:24" x14ac:dyDescent="0.25">
      <c r="H135" s="23">
        <v>41501</v>
      </c>
      <c r="I135" s="21">
        <v>286.47000000000003</v>
      </c>
      <c r="K135" s="23">
        <v>41502</v>
      </c>
      <c r="L135">
        <v>71.761399999999995</v>
      </c>
      <c r="M135" s="21">
        <v>284.82</v>
      </c>
      <c r="N135" s="21">
        <v>31.8</v>
      </c>
      <c r="O135" s="21">
        <v>284.82</v>
      </c>
      <c r="T135" s="23">
        <v>41502</v>
      </c>
      <c r="U135" s="21">
        <v>31.8</v>
      </c>
      <c r="W135" s="23">
        <v>41502</v>
      </c>
      <c r="X135" s="21">
        <v>284.82</v>
      </c>
    </row>
    <row r="136" spans="8:24" x14ac:dyDescent="0.25">
      <c r="H136" s="23">
        <v>41502</v>
      </c>
      <c r="I136" s="21">
        <v>284.82</v>
      </c>
      <c r="K136" s="23">
        <v>41505</v>
      </c>
      <c r="L136">
        <v>72.534199999999998</v>
      </c>
      <c r="M136" s="21">
        <v>285.57</v>
      </c>
      <c r="N136" s="21">
        <v>31.393000000000001</v>
      </c>
      <c r="O136" s="21">
        <v>285.57</v>
      </c>
      <c r="T136" s="23">
        <v>41505</v>
      </c>
      <c r="U136" s="21">
        <v>31.393000000000001</v>
      </c>
      <c r="W136" s="23">
        <v>41505</v>
      </c>
      <c r="X136" s="21">
        <v>285.57</v>
      </c>
    </row>
    <row r="137" spans="8:24" x14ac:dyDescent="0.25">
      <c r="H137" s="23">
        <v>41505</v>
      </c>
      <c r="I137" s="21">
        <v>285.57</v>
      </c>
      <c r="K137" s="23">
        <v>41506</v>
      </c>
      <c r="L137">
        <v>71.581400000000002</v>
      </c>
      <c r="M137" s="21">
        <v>287.08999999999997</v>
      </c>
      <c r="N137" s="21">
        <v>31.62</v>
      </c>
      <c r="O137" s="21">
        <v>287.08999999999997</v>
      </c>
      <c r="T137" s="23">
        <v>41506</v>
      </c>
      <c r="U137" s="21">
        <v>31.62</v>
      </c>
      <c r="W137" s="23">
        <v>41506</v>
      </c>
      <c r="X137" s="21">
        <v>287.08999999999997</v>
      </c>
    </row>
    <row r="138" spans="8:24" x14ac:dyDescent="0.25">
      <c r="H138" s="23">
        <v>41506</v>
      </c>
      <c r="I138" s="21">
        <v>287.08999999999997</v>
      </c>
      <c r="K138" s="23">
        <v>41507</v>
      </c>
      <c r="L138">
        <v>71.765600000000006</v>
      </c>
      <c r="M138" s="21">
        <v>284.57</v>
      </c>
      <c r="N138" s="21">
        <v>31.61</v>
      </c>
      <c r="O138" s="21">
        <v>284.57</v>
      </c>
      <c r="T138" s="23">
        <v>41507</v>
      </c>
      <c r="U138" s="21">
        <v>31.61</v>
      </c>
      <c r="W138" s="23">
        <v>41507</v>
      </c>
      <c r="X138" s="21">
        <v>284.57</v>
      </c>
    </row>
    <row r="139" spans="8:24" x14ac:dyDescent="0.25">
      <c r="H139" s="23">
        <v>41507</v>
      </c>
      <c r="I139" s="21">
        <v>284.57</v>
      </c>
      <c r="K139" s="23">
        <v>41508</v>
      </c>
      <c r="L139">
        <v>71.851399999999998</v>
      </c>
      <c r="M139" s="21">
        <v>289.73</v>
      </c>
      <c r="N139" s="21">
        <v>32.39</v>
      </c>
      <c r="O139" s="21">
        <v>289.73</v>
      </c>
      <c r="T139" s="23">
        <v>41508</v>
      </c>
      <c r="U139" s="21">
        <v>32.39</v>
      </c>
      <c r="W139" s="23">
        <v>41508</v>
      </c>
      <c r="X139" s="21">
        <v>289.73</v>
      </c>
    </row>
    <row r="140" spans="8:24" x14ac:dyDescent="0.25">
      <c r="H140" s="23">
        <v>41508</v>
      </c>
      <c r="I140" s="21">
        <v>289.73</v>
      </c>
      <c r="K140" s="23">
        <v>41509</v>
      </c>
      <c r="L140">
        <v>71.574200000000005</v>
      </c>
      <c r="M140" s="21">
        <v>290.01</v>
      </c>
      <c r="N140" s="21">
        <v>34.75</v>
      </c>
      <c r="O140" s="21">
        <v>290.01</v>
      </c>
      <c r="T140" s="23">
        <v>41509</v>
      </c>
      <c r="U140" s="21">
        <v>34.75</v>
      </c>
      <c r="W140" s="23">
        <v>41509</v>
      </c>
      <c r="X140" s="21">
        <v>290.01</v>
      </c>
    </row>
    <row r="141" spans="8:24" x14ac:dyDescent="0.25">
      <c r="H141" s="23">
        <v>41509</v>
      </c>
      <c r="I141" s="21">
        <v>290.01</v>
      </c>
      <c r="K141" s="23">
        <v>41512</v>
      </c>
      <c r="L141">
        <v>71.852800000000002</v>
      </c>
      <c r="M141" s="21">
        <v>286.20999999999998</v>
      </c>
      <c r="N141" s="21">
        <v>34.15</v>
      </c>
      <c r="O141" s="21">
        <v>286.20999999999998</v>
      </c>
      <c r="T141" s="23">
        <v>41512</v>
      </c>
      <c r="U141" s="21">
        <v>34.15</v>
      </c>
      <c r="W141" s="23">
        <v>41512</v>
      </c>
      <c r="X141" s="21">
        <v>286.20999999999998</v>
      </c>
    </row>
    <row r="142" spans="8:24" x14ac:dyDescent="0.25">
      <c r="H142" s="23">
        <v>41512</v>
      </c>
      <c r="I142" s="21">
        <v>286.20999999999998</v>
      </c>
      <c r="K142" s="23">
        <v>41513</v>
      </c>
      <c r="L142">
        <v>69.798500000000004</v>
      </c>
      <c r="M142" s="21">
        <v>280.93</v>
      </c>
      <c r="N142" s="21">
        <v>33.26</v>
      </c>
      <c r="O142" s="21">
        <v>280.93</v>
      </c>
      <c r="T142" s="23">
        <v>41513</v>
      </c>
      <c r="U142" s="21">
        <v>33.26</v>
      </c>
      <c r="W142" s="23">
        <v>41513</v>
      </c>
      <c r="X142" s="21">
        <v>280.93</v>
      </c>
    </row>
    <row r="143" spans="8:24" x14ac:dyDescent="0.25">
      <c r="H143" s="23">
        <v>41513</v>
      </c>
      <c r="I143" s="21">
        <v>280.93</v>
      </c>
      <c r="K143" s="23">
        <v>41514</v>
      </c>
      <c r="L143">
        <v>70.127899999999997</v>
      </c>
      <c r="M143" s="21">
        <v>281.58</v>
      </c>
      <c r="N143" s="21">
        <v>33.020000000000003</v>
      </c>
      <c r="O143" s="21">
        <v>281.58</v>
      </c>
      <c r="T143" s="23">
        <v>41514</v>
      </c>
      <c r="U143" s="21">
        <v>33.020000000000003</v>
      </c>
      <c r="W143" s="23">
        <v>41514</v>
      </c>
      <c r="X143" s="21">
        <v>281.58</v>
      </c>
    </row>
    <row r="144" spans="8:24" x14ac:dyDescent="0.25">
      <c r="H144" s="23">
        <v>41514</v>
      </c>
      <c r="I144" s="21">
        <v>281.58</v>
      </c>
      <c r="K144" s="23">
        <v>41515</v>
      </c>
      <c r="L144">
        <v>70.242800000000003</v>
      </c>
      <c r="M144" s="21">
        <v>283.98</v>
      </c>
      <c r="N144" s="21">
        <v>33.549999999999997</v>
      </c>
      <c r="O144" s="21">
        <v>283.98</v>
      </c>
      <c r="T144" s="23">
        <v>41515</v>
      </c>
      <c r="U144" s="21">
        <v>33.549999999999997</v>
      </c>
      <c r="W144" s="23">
        <v>41515</v>
      </c>
      <c r="X144" s="21">
        <v>283.98</v>
      </c>
    </row>
    <row r="145" spans="8:24" x14ac:dyDescent="0.25">
      <c r="H145" s="23">
        <v>41515</v>
      </c>
      <c r="I145" s="21">
        <v>283.98</v>
      </c>
      <c r="K145" s="23">
        <v>41516</v>
      </c>
      <c r="L145">
        <v>69.602199999999996</v>
      </c>
      <c r="M145" s="21">
        <v>280.98</v>
      </c>
      <c r="N145" s="21">
        <v>33.4</v>
      </c>
      <c r="O145" s="21">
        <v>280.98</v>
      </c>
      <c r="T145" s="23">
        <v>41516</v>
      </c>
      <c r="U145" s="21">
        <v>33.4</v>
      </c>
      <c r="W145" s="23">
        <v>41516</v>
      </c>
      <c r="X145" s="21">
        <v>280.98</v>
      </c>
    </row>
    <row r="146" spans="8:24" x14ac:dyDescent="0.25">
      <c r="H146" s="23">
        <v>41516</v>
      </c>
      <c r="I146" s="21">
        <v>280.98</v>
      </c>
      <c r="K146" s="23">
        <v>41520</v>
      </c>
      <c r="L146">
        <v>69.7971</v>
      </c>
      <c r="M146" s="21">
        <v>288.8</v>
      </c>
      <c r="N146" s="21">
        <v>31.88</v>
      </c>
      <c r="O146" s="21">
        <v>288.8</v>
      </c>
      <c r="T146" s="23">
        <v>41520</v>
      </c>
      <c r="U146" s="21">
        <v>31.88</v>
      </c>
      <c r="W146" s="23">
        <v>41520</v>
      </c>
      <c r="X146" s="21">
        <v>288.8</v>
      </c>
    </row>
    <row r="147" spans="8:24" x14ac:dyDescent="0.25">
      <c r="H147" s="23">
        <v>41520</v>
      </c>
      <c r="I147" s="21">
        <v>288.8</v>
      </c>
      <c r="K147" s="23">
        <v>41521</v>
      </c>
      <c r="L147">
        <v>71.241500000000002</v>
      </c>
      <c r="M147" s="21">
        <v>293.64</v>
      </c>
      <c r="N147" s="21">
        <v>31.195</v>
      </c>
      <c r="O147" s="21">
        <v>293.64</v>
      </c>
      <c r="T147" s="23">
        <v>41521</v>
      </c>
      <c r="U147" s="21">
        <v>31.195</v>
      </c>
      <c r="W147" s="23">
        <v>41521</v>
      </c>
      <c r="X147" s="21">
        <v>293.64</v>
      </c>
    </row>
    <row r="148" spans="8:24" x14ac:dyDescent="0.25">
      <c r="H148" s="23">
        <v>41521</v>
      </c>
      <c r="I148" s="21">
        <v>293.64</v>
      </c>
      <c r="K148" s="23">
        <v>41522</v>
      </c>
      <c r="L148">
        <v>70.752799999999993</v>
      </c>
      <c r="M148" s="21">
        <v>294.10000000000002</v>
      </c>
      <c r="N148" s="21">
        <v>31.234999999999999</v>
      </c>
      <c r="O148" s="21">
        <v>294.10000000000002</v>
      </c>
      <c r="T148" s="23">
        <v>41522</v>
      </c>
      <c r="U148" s="21">
        <v>31.234999999999999</v>
      </c>
      <c r="W148" s="23">
        <v>41522</v>
      </c>
      <c r="X148" s="21">
        <v>294.10000000000002</v>
      </c>
    </row>
    <row r="149" spans="8:24" x14ac:dyDescent="0.25">
      <c r="H149" s="23">
        <v>41522</v>
      </c>
      <c r="I149" s="21">
        <v>294.10000000000002</v>
      </c>
      <c r="K149" s="23">
        <v>41523</v>
      </c>
      <c r="L149">
        <v>71.174199999999999</v>
      </c>
      <c r="M149" s="21">
        <v>295.86</v>
      </c>
      <c r="N149" s="21">
        <v>31.152000000000001</v>
      </c>
      <c r="O149" s="21">
        <v>295.86</v>
      </c>
      <c r="T149" s="23">
        <v>41523</v>
      </c>
      <c r="U149" s="21">
        <v>31.152000000000001</v>
      </c>
      <c r="W149" s="23">
        <v>41523</v>
      </c>
      <c r="X149" s="21">
        <v>295.86</v>
      </c>
    </row>
    <row r="150" spans="8:24" x14ac:dyDescent="0.25">
      <c r="H150" s="23">
        <v>41523</v>
      </c>
      <c r="I150" s="21">
        <v>295.86</v>
      </c>
      <c r="K150" s="23">
        <v>41526</v>
      </c>
      <c r="L150">
        <v>72.309899999999999</v>
      </c>
      <c r="M150" s="21">
        <v>299.70999999999998</v>
      </c>
      <c r="N150" s="21">
        <v>31.655000000000001</v>
      </c>
      <c r="O150" s="21">
        <v>299.70999999999998</v>
      </c>
      <c r="T150" s="23">
        <v>41526</v>
      </c>
      <c r="U150" s="21">
        <v>31.655000000000001</v>
      </c>
      <c r="W150" s="23">
        <v>41526</v>
      </c>
      <c r="X150" s="21">
        <v>299.70999999999998</v>
      </c>
    </row>
    <row r="151" spans="8:24" x14ac:dyDescent="0.25">
      <c r="H151" s="23">
        <v>41526</v>
      </c>
      <c r="I151" s="21">
        <v>299.70999999999998</v>
      </c>
      <c r="K151" s="23">
        <v>41527</v>
      </c>
      <c r="L151">
        <v>70.662800000000004</v>
      </c>
      <c r="M151" s="21">
        <v>300.36</v>
      </c>
      <c r="N151" s="21">
        <v>32.39</v>
      </c>
      <c r="O151" s="21">
        <v>300.36</v>
      </c>
      <c r="T151" s="23">
        <v>41527</v>
      </c>
      <c r="U151" s="21">
        <v>32.39</v>
      </c>
      <c r="W151" s="23">
        <v>41527</v>
      </c>
      <c r="X151" s="21">
        <v>300.36</v>
      </c>
    </row>
    <row r="152" spans="8:24" x14ac:dyDescent="0.25">
      <c r="H152" s="23">
        <v>41527</v>
      </c>
      <c r="I152" s="21">
        <v>300.36</v>
      </c>
      <c r="K152" s="23">
        <v>41528</v>
      </c>
      <c r="L152">
        <v>66.815600000000003</v>
      </c>
      <c r="M152" s="21">
        <v>299.64</v>
      </c>
      <c r="N152" s="21">
        <v>32.74</v>
      </c>
      <c r="O152" s="21">
        <v>299.64</v>
      </c>
      <c r="T152" s="23">
        <v>41528</v>
      </c>
      <c r="U152" s="21">
        <v>32.74</v>
      </c>
      <c r="W152" s="23">
        <v>41528</v>
      </c>
      <c r="X152" s="21">
        <v>299.64</v>
      </c>
    </row>
    <row r="153" spans="8:24" x14ac:dyDescent="0.25">
      <c r="H153" s="23">
        <v>41528</v>
      </c>
      <c r="I153" s="21">
        <v>299.64</v>
      </c>
      <c r="K153" s="23">
        <v>41529</v>
      </c>
      <c r="L153">
        <v>67.527100000000004</v>
      </c>
      <c r="M153" s="21">
        <v>298.86</v>
      </c>
      <c r="N153" s="21">
        <v>32.69</v>
      </c>
      <c r="O153" s="21">
        <v>298.86</v>
      </c>
      <c r="T153" s="23">
        <v>41529</v>
      </c>
      <c r="U153" s="21">
        <v>32.69</v>
      </c>
      <c r="W153" s="23">
        <v>41529</v>
      </c>
      <c r="X153" s="21">
        <v>298.86</v>
      </c>
    </row>
    <row r="154" spans="8:24" x14ac:dyDescent="0.25">
      <c r="H154" s="23">
        <v>41529</v>
      </c>
      <c r="I154" s="21">
        <v>298.86</v>
      </c>
      <c r="K154" s="23">
        <v>41530</v>
      </c>
      <c r="L154">
        <v>66.414199999999994</v>
      </c>
      <c r="M154" s="21">
        <v>297.92</v>
      </c>
      <c r="N154" s="21">
        <v>33.03</v>
      </c>
      <c r="O154" s="21">
        <v>297.92</v>
      </c>
      <c r="T154" s="23">
        <v>41530</v>
      </c>
      <c r="U154" s="21">
        <v>33.03</v>
      </c>
      <c r="W154" s="23">
        <v>41530</v>
      </c>
      <c r="X154" s="21">
        <v>297.92</v>
      </c>
    </row>
    <row r="155" spans="8:24" x14ac:dyDescent="0.25">
      <c r="H155" s="23">
        <v>41530</v>
      </c>
      <c r="I155" s="21">
        <v>297.92</v>
      </c>
      <c r="K155" s="23">
        <v>41533</v>
      </c>
      <c r="L155">
        <v>64.302800000000005</v>
      </c>
      <c r="M155" s="21">
        <v>296.06</v>
      </c>
      <c r="N155" s="21">
        <v>32.801000000000002</v>
      </c>
      <c r="O155" s="21">
        <v>296.06</v>
      </c>
      <c r="T155" s="23">
        <v>41533</v>
      </c>
      <c r="U155" s="21">
        <v>32.801000000000002</v>
      </c>
      <c r="W155" s="23">
        <v>41533</v>
      </c>
      <c r="X155" s="21">
        <v>296.06</v>
      </c>
    </row>
    <row r="156" spans="8:24" x14ac:dyDescent="0.25">
      <c r="H156" s="23">
        <v>41533</v>
      </c>
      <c r="I156" s="21">
        <v>296.06</v>
      </c>
      <c r="K156" s="23">
        <v>41534</v>
      </c>
      <c r="L156">
        <v>65.045599999999993</v>
      </c>
      <c r="M156" s="21">
        <v>304.17</v>
      </c>
      <c r="N156" s="21">
        <v>32.93</v>
      </c>
      <c r="O156" s="21">
        <v>304.17</v>
      </c>
      <c r="T156" s="23">
        <v>41534</v>
      </c>
      <c r="U156" s="21">
        <v>32.93</v>
      </c>
      <c r="W156" s="23">
        <v>41534</v>
      </c>
      <c r="X156" s="21">
        <v>304.17</v>
      </c>
    </row>
    <row r="157" spans="8:24" x14ac:dyDescent="0.25">
      <c r="H157" s="23">
        <v>41534</v>
      </c>
      <c r="I157" s="21">
        <v>304.17</v>
      </c>
      <c r="K157" s="23">
        <v>41535</v>
      </c>
      <c r="L157">
        <v>66.382800000000003</v>
      </c>
      <c r="M157" s="21">
        <v>312.03399999999999</v>
      </c>
      <c r="N157" s="21">
        <v>33.32</v>
      </c>
      <c r="O157" s="21">
        <v>312.03399999999999</v>
      </c>
      <c r="T157" s="23">
        <v>41535</v>
      </c>
      <c r="U157" s="21">
        <v>33.32</v>
      </c>
      <c r="W157" s="23">
        <v>41535</v>
      </c>
      <c r="X157" s="21">
        <v>312.03399999999999</v>
      </c>
    </row>
    <row r="158" spans="8:24" x14ac:dyDescent="0.25">
      <c r="H158" s="23">
        <v>41535</v>
      </c>
      <c r="I158" s="21">
        <v>312.03399999999999</v>
      </c>
      <c r="K158" s="23">
        <v>41536</v>
      </c>
      <c r="L158">
        <v>67.471400000000003</v>
      </c>
      <c r="M158" s="21">
        <v>312.06</v>
      </c>
      <c r="N158" s="21">
        <v>33.64</v>
      </c>
      <c r="O158" s="21">
        <v>312.06</v>
      </c>
      <c r="T158" s="23">
        <v>41536</v>
      </c>
      <c r="U158" s="21">
        <v>33.64</v>
      </c>
      <c r="W158" s="23">
        <v>41536</v>
      </c>
      <c r="X158" s="21">
        <v>312.06</v>
      </c>
    </row>
    <row r="159" spans="8:24" x14ac:dyDescent="0.25">
      <c r="H159" s="23">
        <v>41536</v>
      </c>
      <c r="I159" s="21">
        <v>312.06</v>
      </c>
      <c r="K159" s="23">
        <v>41537</v>
      </c>
      <c r="L159">
        <v>66.772800000000004</v>
      </c>
      <c r="M159" s="21">
        <v>316.33999999999997</v>
      </c>
      <c r="N159" s="21">
        <v>32.790999999999997</v>
      </c>
      <c r="O159" s="21">
        <v>316.33999999999997</v>
      </c>
      <c r="T159" s="23">
        <v>41537</v>
      </c>
      <c r="U159" s="21">
        <v>32.790999999999997</v>
      </c>
      <c r="W159" s="23">
        <v>41537</v>
      </c>
      <c r="X159" s="21">
        <v>316.33999999999997</v>
      </c>
    </row>
    <row r="160" spans="8:24" x14ac:dyDescent="0.25">
      <c r="H160" s="23">
        <v>41537</v>
      </c>
      <c r="I160" s="21">
        <v>316.33999999999997</v>
      </c>
      <c r="K160" s="23">
        <v>41540</v>
      </c>
      <c r="L160">
        <v>70.091399999999993</v>
      </c>
      <c r="M160" s="21">
        <v>311.49</v>
      </c>
      <c r="N160" s="21">
        <v>32.74</v>
      </c>
      <c r="O160" s="21">
        <v>311.49</v>
      </c>
      <c r="T160" s="23">
        <v>41540</v>
      </c>
      <c r="U160" s="21">
        <v>32.74</v>
      </c>
      <c r="W160" s="23">
        <v>41540</v>
      </c>
      <c r="X160" s="21">
        <v>311.49</v>
      </c>
    </row>
    <row r="161" spans="8:24" x14ac:dyDescent="0.25">
      <c r="H161" s="23">
        <v>41540</v>
      </c>
      <c r="I161" s="21">
        <v>311.49</v>
      </c>
      <c r="K161" s="23">
        <v>41541</v>
      </c>
      <c r="L161">
        <v>69.871399999999994</v>
      </c>
      <c r="M161" s="21">
        <v>314.13</v>
      </c>
      <c r="N161" s="21">
        <v>32.454999999999998</v>
      </c>
      <c r="O161" s="21">
        <v>314.13</v>
      </c>
      <c r="T161" s="23">
        <v>41541</v>
      </c>
      <c r="U161" s="21">
        <v>32.454999999999998</v>
      </c>
      <c r="W161" s="23">
        <v>41541</v>
      </c>
      <c r="X161" s="21">
        <v>314.13</v>
      </c>
    </row>
    <row r="162" spans="8:24" x14ac:dyDescent="0.25">
      <c r="H162" s="23">
        <v>41541</v>
      </c>
      <c r="I162" s="21">
        <v>314.13</v>
      </c>
      <c r="K162" s="23">
        <v>41542</v>
      </c>
      <c r="L162">
        <v>68.789900000000003</v>
      </c>
      <c r="M162" s="21">
        <v>312.64999999999998</v>
      </c>
      <c r="N162" s="21">
        <v>32.505000000000003</v>
      </c>
      <c r="O162" s="21">
        <v>312.64999999999998</v>
      </c>
      <c r="T162" s="23">
        <v>41542</v>
      </c>
      <c r="U162" s="21">
        <v>32.505000000000003</v>
      </c>
      <c r="W162" s="23">
        <v>41542</v>
      </c>
      <c r="X162" s="21">
        <v>312.64999999999998</v>
      </c>
    </row>
    <row r="163" spans="8:24" x14ac:dyDescent="0.25">
      <c r="H163" s="23">
        <v>41542</v>
      </c>
      <c r="I163" s="21">
        <v>312.64999999999998</v>
      </c>
      <c r="K163" s="23">
        <v>41543</v>
      </c>
      <c r="L163">
        <v>69.459900000000005</v>
      </c>
      <c r="M163" s="21">
        <v>318.12</v>
      </c>
      <c r="N163" s="21">
        <v>32.770000000000003</v>
      </c>
      <c r="O163" s="21">
        <v>318.12</v>
      </c>
      <c r="T163" s="23">
        <v>41543</v>
      </c>
      <c r="U163" s="21">
        <v>32.770000000000003</v>
      </c>
      <c r="W163" s="23">
        <v>41543</v>
      </c>
      <c r="X163" s="21">
        <v>318.12</v>
      </c>
    </row>
    <row r="164" spans="8:24" x14ac:dyDescent="0.25">
      <c r="H164" s="23">
        <v>41543</v>
      </c>
      <c r="I164" s="21">
        <v>318.12</v>
      </c>
      <c r="K164" s="23">
        <v>41544</v>
      </c>
      <c r="L164">
        <v>68.964200000000005</v>
      </c>
      <c r="M164" s="21">
        <v>316.01</v>
      </c>
      <c r="N164" s="21">
        <v>33.270000000000003</v>
      </c>
      <c r="O164" s="21">
        <v>316.01</v>
      </c>
      <c r="T164" s="23">
        <v>41544</v>
      </c>
      <c r="U164" s="21">
        <v>33.270000000000003</v>
      </c>
      <c r="W164" s="23">
        <v>41544</v>
      </c>
      <c r="X164" s="21">
        <v>316.01</v>
      </c>
    </row>
    <row r="165" spans="8:24" x14ac:dyDescent="0.25">
      <c r="H165" s="23">
        <v>41544</v>
      </c>
      <c r="I165" s="21">
        <v>316.01</v>
      </c>
      <c r="K165" s="23">
        <v>41547</v>
      </c>
      <c r="L165">
        <v>68.107100000000003</v>
      </c>
      <c r="M165" s="21">
        <v>312.64</v>
      </c>
      <c r="N165" s="21">
        <v>33.28</v>
      </c>
      <c r="O165" s="21">
        <v>312.64</v>
      </c>
      <c r="T165" s="23">
        <v>41547</v>
      </c>
      <c r="U165" s="21">
        <v>33.28</v>
      </c>
      <c r="W165" s="23">
        <v>41547</v>
      </c>
      <c r="X165" s="21">
        <v>312.64</v>
      </c>
    </row>
    <row r="166" spans="8:24" x14ac:dyDescent="0.25">
      <c r="H166" s="23">
        <v>41547</v>
      </c>
      <c r="I166" s="21">
        <v>312.64</v>
      </c>
      <c r="K166" s="23">
        <v>41548</v>
      </c>
      <c r="L166">
        <v>69.708500000000001</v>
      </c>
      <c r="M166" s="21">
        <v>320.95</v>
      </c>
      <c r="N166" s="21">
        <v>33.58</v>
      </c>
      <c r="O166" s="21">
        <v>320.95</v>
      </c>
      <c r="T166" s="23">
        <v>41548</v>
      </c>
      <c r="U166" s="21">
        <v>33.58</v>
      </c>
      <c r="W166" s="23">
        <v>41548</v>
      </c>
      <c r="X166" s="21">
        <v>320.95</v>
      </c>
    </row>
    <row r="167" spans="8:24" x14ac:dyDescent="0.25">
      <c r="H167" s="23">
        <v>41548</v>
      </c>
      <c r="I167" s="21">
        <v>320.95</v>
      </c>
      <c r="K167" s="23">
        <v>41549</v>
      </c>
      <c r="L167">
        <v>69.937100000000001</v>
      </c>
      <c r="M167" s="21">
        <v>320.51</v>
      </c>
      <c r="N167" s="21">
        <v>33.92</v>
      </c>
      <c r="O167" s="21">
        <v>320.51</v>
      </c>
      <c r="T167" s="23">
        <v>41549</v>
      </c>
      <c r="U167" s="21">
        <v>33.92</v>
      </c>
      <c r="W167" s="23">
        <v>41549</v>
      </c>
      <c r="X167" s="21">
        <v>320.51</v>
      </c>
    </row>
    <row r="168" spans="8:24" x14ac:dyDescent="0.25">
      <c r="H168" s="23">
        <v>41549</v>
      </c>
      <c r="I168" s="21">
        <v>320.51</v>
      </c>
      <c r="K168" s="23">
        <v>41550</v>
      </c>
      <c r="L168">
        <v>69.058499999999995</v>
      </c>
      <c r="M168" s="21">
        <v>314.76</v>
      </c>
      <c r="N168" s="21">
        <v>33.86</v>
      </c>
      <c r="O168" s="21">
        <v>314.76</v>
      </c>
      <c r="T168" s="23">
        <v>41550</v>
      </c>
      <c r="U168" s="21">
        <v>33.86</v>
      </c>
      <c r="W168" s="23">
        <v>41550</v>
      </c>
      <c r="X168" s="21">
        <v>314.76</v>
      </c>
    </row>
    <row r="169" spans="8:24" x14ac:dyDescent="0.25">
      <c r="H169" s="23">
        <v>41550</v>
      </c>
      <c r="I169" s="21">
        <v>314.76</v>
      </c>
      <c r="K169" s="23">
        <v>41551</v>
      </c>
      <c r="L169">
        <v>69.004199999999997</v>
      </c>
      <c r="M169" s="21">
        <v>319.04000000000002</v>
      </c>
      <c r="N169" s="21">
        <v>33.880000000000003</v>
      </c>
      <c r="O169" s="21">
        <v>319.04000000000002</v>
      </c>
      <c r="T169" s="23">
        <v>41551</v>
      </c>
      <c r="U169" s="21">
        <v>33.880000000000003</v>
      </c>
      <c r="W169" s="23">
        <v>41551</v>
      </c>
      <c r="X169" s="21">
        <v>319.04000000000002</v>
      </c>
    </row>
    <row r="170" spans="8:24" x14ac:dyDescent="0.25">
      <c r="H170" s="23">
        <v>41551</v>
      </c>
      <c r="I170" s="21">
        <v>319.04000000000002</v>
      </c>
      <c r="K170" s="23">
        <v>41554</v>
      </c>
      <c r="L170">
        <v>69.6785</v>
      </c>
      <c r="M170" s="21">
        <v>310.02999999999997</v>
      </c>
      <c r="N170" s="21">
        <v>33.299999999999997</v>
      </c>
      <c r="O170" s="21">
        <v>310.02999999999997</v>
      </c>
      <c r="T170" s="23">
        <v>41554</v>
      </c>
      <c r="U170" s="21">
        <v>33.299999999999997</v>
      </c>
      <c r="W170" s="23">
        <v>41554</v>
      </c>
      <c r="X170" s="21">
        <v>310.02999999999997</v>
      </c>
    </row>
    <row r="171" spans="8:24" x14ac:dyDescent="0.25">
      <c r="H171" s="23">
        <v>41554</v>
      </c>
      <c r="I171" s="21">
        <v>310.02999999999997</v>
      </c>
      <c r="K171" s="23">
        <v>41555</v>
      </c>
      <c r="L171">
        <v>68.705600000000004</v>
      </c>
      <c r="M171" s="21">
        <v>303.23</v>
      </c>
      <c r="N171" s="21">
        <v>33.01</v>
      </c>
      <c r="O171" s="21">
        <v>303.23</v>
      </c>
      <c r="T171" s="23">
        <v>41555</v>
      </c>
      <c r="U171" s="21">
        <v>33.01</v>
      </c>
      <c r="W171" s="23">
        <v>41555</v>
      </c>
      <c r="X171" s="21">
        <v>303.23</v>
      </c>
    </row>
    <row r="172" spans="8:24" x14ac:dyDescent="0.25">
      <c r="H172" s="23">
        <v>41555</v>
      </c>
      <c r="I172" s="21">
        <v>303.23</v>
      </c>
      <c r="K172" s="23">
        <v>41556</v>
      </c>
      <c r="L172">
        <v>69.512500000000003</v>
      </c>
      <c r="M172" s="21">
        <v>298.23</v>
      </c>
      <c r="N172" s="21">
        <v>33.07</v>
      </c>
      <c r="O172" s="21">
        <v>298.23</v>
      </c>
      <c r="T172" s="23">
        <v>41556</v>
      </c>
      <c r="U172" s="21">
        <v>33.07</v>
      </c>
      <c r="W172" s="23">
        <v>41556</v>
      </c>
      <c r="X172" s="21">
        <v>298.23</v>
      </c>
    </row>
    <row r="173" spans="8:24" x14ac:dyDescent="0.25">
      <c r="H173" s="23">
        <v>41556</v>
      </c>
      <c r="I173" s="21">
        <v>298.23</v>
      </c>
      <c r="K173" s="23">
        <v>41557</v>
      </c>
      <c r="L173">
        <v>69.9482</v>
      </c>
      <c r="M173" s="21">
        <v>305.17399999999998</v>
      </c>
      <c r="N173" s="21">
        <v>33.76</v>
      </c>
      <c r="O173" s="21">
        <v>305.17399999999998</v>
      </c>
      <c r="T173" s="23">
        <v>41557</v>
      </c>
      <c r="U173" s="21">
        <v>33.76</v>
      </c>
      <c r="W173" s="23">
        <v>41557</v>
      </c>
      <c r="X173" s="21">
        <v>305.17399999999998</v>
      </c>
    </row>
    <row r="174" spans="8:24" x14ac:dyDescent="0.25">
      <c r="H174" s="23">
        <v>41557</v>
      </c>
      <c r="I174" s="21">
        <v>305.17399999999998</v>
      </c>
      <c r="K174" s="23">
        <v>41558</v>
      </c>
      <c r="L174">
        <v>70.401600000000002</v>
      </c>
      <c r="M174" s="21">
        <v>310.88900000000001</v>
      </c>
      <c r="N174" s="21">
        <v>34.130000000000003</v>
      </c>
      <c r="O174" s="21">
        <v>310.88900000000001</v>
      </c>
      <c r="T174" s="23">
        <v>41558</v>
      </c>
      <c r="U174" s="21">
        <v>34.130000000000003</v>
      </c>
      <c r="W174" s="23">
        <v>41558</v>
      </c>
      <c r="X174" s="21">
        <v>310.88900000000001</v>
      </c>
    </row>
    <row r="175" spans="8:24" x14ac:dyDescent="0.25">
      <c r="H175" s="23">
        <v>41558</v>
      </c>
      <c r="I175" s="21">
        <v>310.88900000000001</v>
      </c>
      <c r="K175" s="23">
        <v>41561</v>
      </c>
      <c r="L175">
        <v>70.862799999999993</v>
      </c>
      <c r="M175" s="21">
        <v>310.7</v>
      </c>
      <c r="N175" s="21">
        <v>34.450000000000003</v>
      </c>
      <c r="O175" s="21">
        <v>310.7</v>
      </c>
      <c r="T175" s="23">
        <v>41561</v>
      </c>
      <c r="U175" s="21">
        <v>34.450000000000003</v>
      </c>
      <c r="W175" s="23">
        <v>41561</v>
      </c>
      <c r="X175" s="21">
        <v>310.7</v>
      </c>
    </row>
    <row r="176" spans="8:24" x14ac:dyDescent="0.25">
      <c r="H176" s="23">
        <v>41561</v>
      </c>
      <c r="I176" s="21">
        <v>310.7</v>
      </c>
      <c r="K176" s="23">
        <v>41562</v>
      </c>
      <c r="L176">
        <v>71.239900000000006</v>
      </c>
      <c r="M176" s="21">
        <v>306.39999999999998</v>
      </c>
      <c r="N176" s="21">
        <v>34.49</v>
      </c>
      <c r="O176" s="21">
        <v>306.39999999999998</v>
      </c>
      <c r="T176" s="23">
        <v>41562</v>
      </c>
      <c r="U176" s="21">
        <v>34.49</v>
      </c>
      <c r="W176" s="23">
        <v>41562</v>
      </c>
      <c r="X176" s="21">
        <v>306.39999999999998</v>
      </c>
    </row>
    <row r="177" spans="8:24" x14ac:dyDescent="0.25">
      <c r="H177" s="23">
        <v>41562</v>
      </c>
      <c r="I177" s="21">
        <v>306.39999999999998</v>
      </c>
      <c r="K177" s="23">
        <v>41563</v>
      </c>
      <c r="L177">
        <v>71.587599999999995</v>
      </c>
      <c r="M177" s="21">
        <v>310.49</v>
      </c>
      <c r="N177" s="21">
        <v>34.64</v>
      </c>
      <c r="O177" s="21">
        <v>310.49</v>
      </c>
      <c r="T177" s="23">
        <v>41563</v>
      </c>
      <c r="U177" s="21">
        <v>34.64</v>
      </c>
      <c r="W177" s="23">
        <v>41563</v>
      </c>
      <c r="X177" s="21">
        <v>310.49</v>
      </c>
    </row>
    <row r="178" spans="8:24" x14ac:dyDescent="0.25">
      <c r="H178" s="23">
        <v>41563</v>
      </c>
      <c r="I178" s="21">
        <v>310.49</v>
      </c>
      <c r="K178" s="23">
        <v>41564</v>
      </c>
      <c r="L178">
        <v>72.071399999999997</v>
      </c>
      <c r="M178" s="21">
        <v>310.77</v>
      </c>
      <c r="N178" s="21">
        <v>34.92</v>
      </c>
      <c r="O178" s="21">
        <v>310.77</v>
      </c>
      <c r="T178" s="23">
        <v>41564</v>
      </c>
      <c r="U178" s="21">
        <v>34.92</v>
      </c>
      <c r="W178" s="23">
        <v>41564</v>
      </c>
      <c r="X178" s="21">
        <v>310.77</v>
      </c>
    </row>
    <row r="179" spans="8:24" x14ac:dyDescent="0.25">
      <c r="H179" s="23">
        <v>41564</v>
      </c>
      <c r="I179" s="21">
        <v>310.77</v>
      </c>
      <c r="K179" s="23">
        <v>41565</v>
      </c>
      <c r="L179">
        <v>72.698499999999996</v>
      </c>
      <c r="M179" s="21">
        <v>328.93099999999998</v>
      </c>
      <c r="N179" s="21">
        <v>34.96</v>
      </c>
      <c r="O179" s="21">
        <v>328.93099999999998</v>
      </c>
      <c r="T179" s="23">
        <v>41565</v>
      </c>
      <c r="U179" s="21">
        <v>34.96</v>
      </c>
      <c r="W179" s="23">
        <v>41565</v>
      </c>
      <c r="X179" s="21">
        <v>328.93099999999998</v>
      </c>
    </row>
    <row r="180" spans="8:24" x14ac:dyDescent="0.25">
      <c r="H180" s="23">
        <v>41565</v>
      </c>
      <c r="I180" s="21">
        <v>328.93099999999998</v>
      </c>
      <c r="K180" s="23">
        <v>41568</v>
      </c>
      <c r="L180">
        <v>74.480199999999996</v>
      </c>
      <c r="M180" s="21">
        <v>326.44</v>
      </c>
      <c r="N180" s="21">
        <v>34.99</v>
      </c>
      <c r="O180" s="21">
        <v>326.44</v>
      </c>
      <c r="T180" s="23">
        <v>41568</v>
      </c>
      <c r="U180" s="21">
        <v>34.99</v>
      </c>
      <c r="W180" s="23">
        <v>41568</v>
      </c>
      <c r="X180" s="21">
        <v>326.44</v>
      </c>
    </row>
    <row r="181" spans="8:24" x14ac:dyDescent="0.25">
      <c r="H181" s="23">
        <v>41568</v>
      </c>
      <c r="I181" s="21">
        <v>326.44</v>
      </c>
      <c r="K181" s="23">
        <v>41569</v>
      </c>
      <c r="L181">
        <v>74.2667</v>
      </c>
      <c r="M181" s="21">
        <v>332.54</v>
      </c>
      <c r="N181" s="21">
        <v>34.58</v>
      </c>
      <c r="O181" s="21">
        <v>332.54</v>
      </c>
      <c r="T181" s="23">
        <v>41569</v>
      </c>
      <c r="U181" s="21">
        <v>34.58</v>
      </c>
      <c r="W181" s="23">
        <v>41569</v>
      </c>
      <c r="X181" s="21">
        <v>332.54</v>
      </c>
    </row>
    <row r="182" spans="8:24" x14ac:dyDescent="0.25">
      <c r="H182" s="23">
        <v>41569</v>
      </c>
      <c r="I182" s="21">
        <v>332.54</v>
      </c>
      <c r="K182" s="23">
        <v>41570</v>
      </c>
      <c r="L182">
        <v>74.994200000000006</v>
      </c>
      <c r="M182" s="21">
        <v>326.75599999999997</v>
      </c>
      <c r="N182" s="21">
        <v>33.76</v>
      </c>
      <c r="O182" s="21">
        <v>326.75599999999997</v>
      </c>
      <c r="T182" s="23">
        <v>41570</v>
      </c>
      <c r="U182" s="21">
        <v>33.76</v>
      </c>
      <c r="W182" s="23">
        <v>41570</v>
      </c>
      <c r="X182" s="21">
        <v>326.75599999999997</v>
      </c>
    </row>
    <row r="183" spans="8:24" x14ac:dyDescent="0.25">
      <c r="H183" s="23">
        <v>41570</v>
      </c>
      <c r="I183" s="21">
        <v>326.75599999999997</v>
      </c>
      <c r="K183" s="23">
        <v>41571</v>
      </c>
      <c r="L183">
        <v>75.987099999999998</v>
      </c>
      <c r="M183" s="21">
        <v>332.21</v>
      </c>
      <c r="N183" s="21">
        <v>33.72</v>
      </c>
      <c r="O183" s="21">
        <v>332.21</v>
      </c>
      <c r="T183" s="23">
        <v>41571</v>
      </c>
      <c r="U183" s="21">
        <v>33.72</v>
      </c>
      <c r="W183" s="23">
        <v>41571</v>
      </c>
      <c r="X183" s="21">
        <v>332.21</v>
      </c>
    </row>
    <row r="184" spans="8:24" x14ac:dyDescent="0.25">
      <c r="H184" s="23">
        <v>41571</v>
      </c>
      <c r="I184" s="21">
        <v>332.21</v>
      </c>
      <c r="K184" s="23">
        <v>41572</v>
      </c>
      <c r="L184">
        <v>75.136799999999994</v>
      </c>
      <c r="M184" s="21">
        <v>363.39</v>
      </c>
      <c r="N184" s="21">
        <v>35.729999999999997</v>
      </c>
      <c r="O184" s="21">
        <v>363.39</v>
      </c>
      <c r="T184" s="23">
        <v>41572</v>
      </c>
      <c r="U184" s="21">
        <v>35.729999999999997</v>
      </c>
      <c r="W184" s="23">
        <v>41572</v>
      </c>
      <c r="X184" s="21">
        <v>363.39</v>
      </c>
    </row>
    <row r="185" spans="8:24" x14ac:dyDescent="0.25">
      <c r="H185" s="23">
        <v>41572</v>
      </c>
      <c r="I185" s="21">
        <v>363.39</v>
      </c>
      <c r="K185" s="23">
        <v>41575</v>
      </c>
      <c r="L185">
        <v>75.6965</v>
      </c>
      <c r="M185" s="21">
        <v>358.16</v>
      </c>
      <c r="N185" s="21">
        <v>35.57</v>
      </c>
      <c r="O185" s="21">
        <v>358.16</v>
      </c>
      <c r="T185" s="23">
        <v>41575</v>
      </c>
      <c r="U185" s="21">
        <v>35.57</v>
      </c>
      <c r="W185" s="23">
        <v>41575</v>
      </c>
      <c r="X185" s="21">
        <v>358.16</v>
      </c>
    </row>
    <row r="186" spans="8:24" x14ac:dyDescent="0.25">
      <c r="H186" s="23">
        <v>41575</v>
      </c>
      <c r="I186" s="21">
        <v>358.16</v>
      </c>
      <c r="K186" s="23">
        <v>41576</v>
      </c>
      <c r="L186">
        <v>73.811099999999996</v>
      </c>
      <c r="M186" s="21">
        <v>362.7</v>
      </c>
      <c r="N186" s="21">
        <v>35.520000000000003</v>
      </c>
      <c r="O186" s="21">
        <v>362.7</v>
      </c>
      <c r="T186" s="23">
        <v>41576</v>
      </c>
      <c r="U186" s="21">
        <v>35.520000000000003</v>
      </c>
      <c r="W186" s="23">
        <v>41576</v>
      </c>
      <c r="X186" s="21">
        <v>362.7</v>
      </c>
    </row>
    <row r="187" spans="8:24" x14ac:dyDescent="0.25">
      <c r="H187" s="23">
        <v>41576</v>
      </c>
      <c r="I187" s="21">
        <v>362.7</v>
      </c>
      <c r="K187" s="23">
        <v>41577</v>
      </c>
      <c r="L187">
        <v>74.985100000000003</v>
      </c>
      <c r="M187" s="21">
        <v>361.08</v>
      </c>
      <c r="N187" s="21">
        <v>35.54</v>
      </c>
      <c r="O187" s="21">
        <v>361.08</v>
      </c>
      <c r="T187" s="23">
        <v>41577</v>
      </c>
      <c r="U187" s="21">
        <v>35.54</v>
      </c>
      <c r="W187" s="23">
        <v>41577</v>
      </c>
      <c r="X187" s="21">
        <v>361.08</v>
      </c>
    </row>
    <row r="188" spans="8:24" x14ac:dyDescent="0.25">
      <c r="H188" s="23">
        <v>41577</v>
      </c>
      <c r="I188" s="21">
        <v>361.08</v>
      </c>
      <c r="K188" s="23">
        <v>41578</v>
      </c>
      <c r="L188">
        <v>74.671599999999998</v>
      </c>
      <c r="M188" s="21">
        <v>364.03</v>
      </c>
      <c r="N188" s="21">
        <v>35.405000000000001</v>
      </c>
      <c r="O188" s="21">
        <v>364.03</v>
      </c>
      <c r="T188" s="23">
        <v>41578</v>
      </c>
      <c r="U188" s="21">
        <v>35.405000000000001</v>
      </c>
      <c r="W188" s="23">
        <v>41578</v>
      </c>
      <c r="X188" s="21">
        <v>364.03</v>
      </c>
    </row>
    <row r="189" spans="8:24" x14ac:dyDescent="0.25">
      <c r="H189" s="23">
        <v>41578</v>
      </c>
      <c r="I189" s="21">
        <v>364.03</v>
      </c>
      <c r="K189" s="23">
        <v>41579</v>
      </c>
      <c r="L189">
        <v>74.289900000000003</v>
      </c>
      <c r="M189" s="21">
        <v>359.00200000000001</v>
      </c>
      <c r="N189" s="21">
        <v>35.524999999999999</v>
      </c>
      <c r="O189" s="21">
        <v>359.00200000000001</v>
      </c>
      <c r="T189" s="23">
        <v>41579</v>
      </c>
      <c r="U189" s="21">
        <v>35.524999999999999</v>
      </c>
      <c r="W189" s="23">
        <v>41579</v>
      </c>
      <c r="X189" s="21">
        <v>359.00200000000001</v>
      </c>
    </row>
    <row r="190" spans="8:24" x14ac:dyDescent="0.25">
      <c r="H190" s="23">
        <v>41579</v>
      </c>
      <c r="I190" s="21">
        <v>359.00200000000001</v>
      </c>
      <c r="K190" s="23">
        <v>41582</v>
      </c>
      <c r="L190">
        <v>75.249899999999997</v>
      </c>
      <c r="M190" s="21">
        <v>358.74</v>
      </c>
      <c r="N190" s="21">
        <v>35.94</v>
      </c>
      <c r="O190" s="21">
        <v>358.74</v>
      </c>
      <c r="T190" s="23">
        <v>41582</v>
      </c>
      <c r="U190" s="21">
        <v>35.94</v>
      </c>
      <c r="W190" s="23">
        <v>41582</v>
      </c>
      <c r="X190" s="21">
        <v>358.74</v>
      </c>
    </row>
    <row r="191" spans="8:24" x14ac:dyDescent="0.25">
      <c r="H191" s="23">
        <v>41582</v>
      </c>
      <c r="I191" s="21">
        <v>358.74</v>
      </c>
      <c r="K191" s="23">
        <v>41583</v>
      </c>
      <c r="L191">
        <v>75.064099999999996</v>
      </c>
      <c r="M191" s="21">
        <v>358.892</v>
      </c>
      <c r="N191" s="21">
        <v>36.64</v>
      </c>
      <c r="O191" s="21">
        <v>358.892</v>
      </c>
      <c r="T191" s="23">
        <v>41583</v>
      </c>
      <c r="U191" s="21">
        <v>36.64</v>
      </c>
      <c r="W191" s="23">
        <v>41583</v>
      </c>
      <c r="X191" s="21">
        <v>358.892</v>
      </c>
    </row>
    <row r="192" spans="8:24" x14ac:dyDescent="0.25">
      <c r="H192" s="23">
        <v>41583</v>
      </c>
      <c r="I192" s="21">
        <v>358.892</v>
      </c>
      <c r="K192" s="23">
        <v>41584</v>
      </c>
      <c r="L192">
        <v>74.417100000000005</v>
      </c>
      <c r="M192" s="21">
        <v>356.18</v>
      </c>
      <c r="N192" s="21">
        <v>38.18</v>
      </c>
      <c r="O192" s="21">
        <v>356.18</v>
      </c>
      <c r="T192" s="23">
        <v>41584</v>
      </c>
      <c r="U192" s="21">
        <v>38.18</v>
      </c>
      <c r="W192" s="23">
        <v>41584</v>
      </c>
      <c r="X192" s="21">
        <v>356.18</v>
      </c>
    </row>
    <row r="193" spans="8:24" x14ac:dyDescent="0.25">
      <c r="H193" s="23">
        <v>41584</v>
      </c>
      <c r="I193" s="21">
        <v>356.18</v>
      </c>
      <c r="K193" s="23">
        <v>41585</v>
      </c>
      <c r="L193">
        <v>73.213099999999997</v>
      </c>
      <c r="M193" s="21">
        <v>343.56</v>
      </c>
      <c r="N193" s="21">
        <v>37.5</v>
      </c>
      <c r="O193" s="21">
        <v>343.56</v>
      </c>
      <c r="T193" s="23">
        <v>41585</v>
      </c>
      <c r="U193" s="21">
        <v>37.5</v>
      </c>
      <c r="W193" s="23">
        <v>41585</v>
      </c>
      <c r="X193" s="21">
        <v>343.56</v>
      </c>
    </row>
    <row r="194" spans="8:24" x14ac:dyDescent="0.25">
      <c r="H194" s="23">
        <v>41585</v>
      </c>
      <c r="I194" s="21">
        <v>343.56</v>
      </c>
      <c r="K194" s="23">
        <v>41586</v>
      </c>
      <c r="L194">
        <v>74.365600000000001</v>
      </c>
      <c r="M194" s="21">
        <v>350.31</v>
      </c>
      <c r="N194" s="21">
        <v>37.78</v>
      </c>
      <c r="O194" s="21">
        <v>350.31</v>
      </c>
      <c r="T194" s="23">
        <v>41586</v>
      </c>
      <c r="U194" s="21">
        <v>37.78</v>
      </c>
      <c r="W194" s="23">
        <v>41586</v>
      </c>
      <c r="X194" s="21">
        <v>350.31</v>
      </c>
    </row>
    <row r="195" spans="8:24" x14ac:dyDescent="0.25">
      <c r="H195" s="23">
        <v>41586</v>
      </c>
      <c r="I195" s="21">
        <v>350.31</v>
      </c>
      <c r="K195" s="23">
        <v>41589</v>
      </c>
      <c r="L195">
        <v>74.149600000000007</v>
      </c>
      <c r="M195" s="21">
        <v>354.37799999999999</v>
      </c>
      <c r="N195" s="21">
        <v>37.590000000000003</v>
      </c>
      <c r="O195" s="21">
        <v>354.37799999999999</v>
      </c>
      <c r="T195" s="23">
        <v>41589</v>
      </c>
      <c r="U195" s="21">
        <v>37.590000000000003</v>
      </c>
      <c r="W195" s="23">
        <v>41589</v>
      </c>
      <c r="X195" s="21">
        <v>354.37799999999999</v>
      </c>
    </row>
    <row r="196" spans="8:24" x14ac:dyDescent="0.25">
      <c r="H196" s="23">
        <v>41589</v>
      </c>
      <c r="I196" s="21">
        <v>354.37799999999999</v>
      </c>
      <c r="K196" s="23">
        <v>41590</v>
      </c>
      <c r="L196">
        <v>74.287099999999995</v>
      </c>
      <c r="M196" s="21">
        <v>349.53</v>
      </c>
      <c r="N196" s="21">
        <v>37.36</v>
      </c>
      <c r="O196" s="21">
        <v>349.53</v>
      </c>
      <c r="T196" s="23">
        <v>41590</v>
      </c>
      <c r="U196" s="21">
        <v>37.36</v>
      </c>
      <c r="W196" s="23">
        <v>41590</v>
      </c>
      <c r="X196" s="21">
        <v>349.53</v>
      </c>
    </row>
    <row r="197" spans="8:24" x14ac:dyDescent="0.25">
      <c r="H197" s="23">
        <v>41590</v>
      </c>
      <c r="I197" s="21">
        <v>349.53</v>
      </c>
      <c r="K197" s="23">
        <v>41591</v>
      </c>
      <c r="L197">
        <v>74.376199999999997</v>
      </c>
      <c r="M197" s="21">
        <v>356.22</v>
      </c>
      <c r="N197" s="21">
        <v>38.155000000000001</v>
      </c>
      <c r="O197" s="21">
        <v>356.22</v>
      </c>
      <c r="T197" s="23">
        <v>41591</v>
      </c>
      <c r="U197" s="21">
        <v>38.155000000000001</v>
      </c>
      <c r="W197" s="23">
        <v>41591</v>
      </c>
      <c r="X197" s="21">
        <v>356.22</v>
      </c>
    </row>
    <row r="198" spans="8:24" x14ac:dyDescent="0.25">
      <c r="H198" s="23">
        <v>41591</v>
      </c>
      <c r="I198" s="21">
        <v>356.22</v>
      </c>
      <c r="K198" s="23">
        <v>41592</v>
      </c>
      <c r="L198">
        <v>75.451400000000007</v>
      </c>
      <c r="M198" s="21">
        <v>367.39600000000002</v>
      </c>
      <c r="N198" s="21">
        <v>38.021000000000001</v>
      </c>
      <c r="O198" s="21">
        <v>367.39600000000002</v>
      </c>
      <c r="T198" s="23">
        <v>41592</v>
      </c>
      <c r="U198" s="21">
        <v>38.021000000000001</v>
      </c>
      <c r="W198" s="23">
        <v>41592</v>
      </c>
      <c r="X198" s="21">
        <v>367.39600000000002</v>
      </c>
    </row>
    <row r="199" spans="8:24" x14ac:dyDescent="0.25">
      <c r="H199" s="23">
        <v>41592</v>
      </c>
      <c r="I199" s="21">
        <v>367.39600000000002</v>
      </c>
      <c r="K199" s="23">
        <v>41593</v>
      </c>
      <c r="L199">
        <v>74.998599999999996</v>
      </c>
      <c r="M199" s="21">
        <v>369.17</v>
      </c>
      <c r="N199" s="21">
        <v>37.841000000000001</v>
      </c>
      <c r="O199" s="21">
        <v>369.17</v>
      </c>
      <c r="T199" s="23">
        <v>41593</v>
      </c>
      <c r="U199" s="21">
        <v>37.841000000000001</v>
      </c>
      <c r="W199" s="23">
        <v>41593</v>
      </c>
      <c r="X199" s="21">
        <v>369.17</v>
      </c>
    </row>
    <row r="200" spans="8:24" x14ac:dyDescent="0.25">
      <c r="H200" s="23">
        <v>41593</v>
      </c>
      <c r="I200" s="21">
        <v>369.17</v>
      </c>
      <c r="K200" s="23">
        <v>41596</v>
      </c>
      <c r="L200">
        <v>74.089799999999997</v>
      </c>
      <c r="M200" s="21">
        <v>366.18</v>
      </c>
      <c r="N200" s="21">
        <v>37.200000000000003</v>
      </c>
      <c r="O200" s="21">
        <v>366.18</v>
      </c>
      <c r="T200" s="23">
        <v>41596</v>
      </c>
      <c r="U200" s="21">
        <v>37.200000000000003</v>
      </c>
      <c r="W200" s="23">
        <v>41596</v>
      </c>
      <c r="X200" s="21">
        <v>366.18</v>
      </c>
    </row>
    <row r="201" spans="8:24" x14ac:dyDescent="0.25">
      <c r="H201" s="23">
        <v>41596</v>
      </c>
      <c r="I201" s="21">
        <v>366.18</v>
      </c>
      <c r="K201" s="23">
        <v>41597</v>
      </c>
      <c r="L201">
        <v>74.221400000000003</v>
      </c>
      <c r="M201" s="21">
        <v>364.94</v>
      </c>
      <c r="N201" s="21">
        <v>36.74</v>
      </c>
      <c r="O201" s="21">
        <v>364.94</v>
      </c>
      <c r="T201" s="23">
        <v>41597</v>
      </c>
      <c r="U201" s="21">
        <v>36.74</v>
      </c>
      <c r="W201" s="23">
        <v>41597</v>
      </c>
      <c r="X201" s="21">
        <v>364.94</v>
      </c>
    </row>
    <row r="202" spans="8:24" x14ac:dyDescent="0.25">
      <c r="H202" s="23">
        <v>41597</v>
      </c>
      <c r="I202" s="21">
        <v>364.94</v>
      </c>
      <c r="K202" s="23">
        <v>41598</v>
      </c>
      <c r="L202">
        <v>73.571399999999997</v>
      </c>
      <c r="M202" s="21">
        <v>362.57</v>
      </c>
      <c r="N202" s="21">
        <v>37.08</v>
      </c>
      <c r="O202" s="21">
        <v>362.57</v>
      </c>
      <c r="T202" s="23">
        <v>41598</v>
      </c>
      <c r="U202" s="21">
        <v>37.08</v>
      </c>
      <c r="W202" s="23">
        <v>41598</v>
      </c>
      <c r="X202" s="21">
        <v>362.57</v>
      </c>
    </row>
    <row r="203" spans="8:24" x14ac:dyDescent="0.25">
      <c r="H203" s="23">
        <v>41598</v>
      </c>
      <c r="I203" s="21">
        <v>362.57</v>
      </c>
      <c r="K203" s="23">
        <v>41599</v>
      </c>
      <c r="L203">
        <v>74.447900000000004</v>
      </c>
      <c r="M203" s="21">
        <v>368.92</v>
      </c>
      <c r="N203" s="21">
        <v>37.4</v>
      </c>
      <c r="O203" s="21">
        <v>368.92</v>
      </c>
      <c r="T203" s="23">
        <v>41599</v>
      </c>
      <c r="U203" s="21">
        <v>37.4</v>
      </c>
      <c r="W203" s="23">
        <v>41599</v>
      </c>
      <c r="X203" s="21">
        <v>368.92</v>
      </c>
    </row>
    <row r="204" spans="8:24" x14ac:dyDescent="0.25">
      <c r="H204" s="23">
        <v>41599</v>
      </c>
      <c r="I204" s="21">
        <v>368.92</v>
      </c>
      <c r="K204" s="23">
        <v>41600</v>
      </c>
      <c r="L204">
        <v>74.257099999999994</v>
      </c>
      <c r="M204" s="21">
        <v>372.31</v>
      </c>
      <c r="N204" s="21">
        <v>37.57</v>
      </c>
      <c r="O204" s="21">
        <v>372.31</v>
      </c>
      <c r="T204" s="23">
        <v>41600</v>
      </c>
      <c r="U204" s="21">
        <v>37.57</v>
      </c>
      <c r="W204" s="23">
        <v>41600</v>
      </c>
      <c r="X204" s="21">
        <v>372.31</v>
      </c>
    </row>
    <row r="205" spans="8:24" x14ac:dyDescent="0.25">
      <c r="H205" s="23">
        <v>41600</v>
      </c>
      <c r="I205" s="21">
        <v>372.31</v>
      </c>
      <c r="K205" s="23">
        <v>41603</v>
      </c>
      <c r="L205">
        <v>74.819900000000004</v>
      </c>
      <c r="M205" s="21">
        <v>376.64</v>
      </c>
      <c r="N205" s="21">
        <v>37.64</v>
      </c>
      <c r="O205" s="21">
        <v>376.64</v>
      </c>
      <c r="T205" s="23">
        <v>41603</v>
      </c>
      <c r="U205" s="21">
        <v>37.64</v>
      </c>
      <c r="W205" s="23">
        <v>41603</v>
      </c>
      <c r="X205" s="21">
        <v>376.64</v>
      </c>
    </row>
    <row r="206" spans="8:24" x14ac:dyDescent="0.25">
      <c r="H206" s="23">
        <v>41603</v>
      </c>
      <c r="I206" s="21">
        <v>376.64</v>
      </c>
      <c r="K206" s="23">
        <v>41604</v>
      </c>
      <c r="L206">
        <v>76.1999</v>
      </c>
      <c r="M206" s="21">
        <v>381.37</v>
      </c>
      <c r="N206" s="21">
        <v>37.35</v>
      </c>
      <c r="O206" s="21">
        <v>381.37</v>
      </c>
      <c r="T206" s="23">
        <v>41604</v>
      </c>
      <c r="U206" s="21">
        <v>37.35</v>
      </c>
      <c r="W206" s="23">
        <v>41604</v>
      </c>
      <c r="X206" s="21">
        <v>381.37</v>
      </c>
    </row>
    <row r="207" spans="8:24" x14ac:dyDescent="0.25">
      <c r="H207" s="23">
        <v>41604</v>
      </c>
      <c r="I207" s="21">
        <v>381.37</v>
      </c>
      <c r="K207" s="23">
        <v>41605</v>
      </c>
      <c r="L207">
        <v>77.994200000000006</v>
      </c>
      <c r="M207" s="21">
        <v>386.71</v>
      </c>
      <c r="N207" s="21">
        <v>37.6</v>
      </c>
      <c r="O207" s="21">
        <v>386.71</v>
      </c>
      <c r="T207" s="23">
        <v>41605</v>
      </c>
      <c r="U207" s="21">
        <v>37.6</v>
      </c>
      <c r="W207" s="23">
        <v>41605</v>
      </c>
      <c r="X207" s="21">
        <v>386.71</v>
      </c>
    </row>
    <row r="208" spans="8:24" x14ac:dyDescent="0.25">
      <c r="H208" s="23">
        <v>41605</v>
      </c>
      <c r="I208" s="21">
        <v>386.71</v>
      </c>
      <c r="K208" s="23">
        <v>41607</v>
      </c>
      <c r="L208">
        <v>79.438500000000005</v>
      </c>
      <c r="M208" s="21">
        <v>393.62</v>
      </c>
      <c r="N208" s="21">
        <v>38.130000000000003</v>
      </c>
      <c r="O208" s="21">
        <v>393.62</v>
      </c>
      <c r="T208" s="23">
        <v>41607</v>
      </c>
      <c r="U208" s="21">
        <v>38.130000000000003</v>
      </c>
      <c r="W208" s="23">
        <v>41607</v>
      </c>
      <c r="X208" s="21">
        <v>393.62</v>
      </c>
    </row>
    <row r="209" spans="8:24" x14ac:dyDescent="0.25">
      <c r="H209" s="23">
        <v>41607</v>
      </c>
      <c r="I209" s="21">
        <v>393.62</v>
      </c>
      <c r="K209" s="23">
        <v>41610</v>
      </c>
      <c r="L209">
        <v>78.747100000000003</v>
      </c>
      <c r="M209" s="21">
        <v>392.3</v>
      </c>
      <c r="N209" s="21">
        <v>38.450000000000003</v>
      </c>
      <c r="O209" s="21">
        <v>392.3</v>
      </c>
      <c r="T209" s="23">
        <v>41610</v>
      </c>
      <c r="U209" s="21">
        <v>38.450000000000003</v>
      </c>
      <c r="W209" s="23">
        <v>41610</v>
      </c>
      <c r="X209" s="21">
        <v>392.3</v>
      </c>
    </row>
    <row r="210" spans="8:24" x14ac:dyDescent="0.25">
      <c r="H210" s="23">
        <v>41610</v>
      </c>
      <c r="I210" s="21">
        <v>392.3</v>
      </c>
      <c r="K210" s="23">
        <v>41611</v>
      </c>
      <c r="L210">
        <v>80.903099999999995</v>
      </c>
      <c r="M210" s="21">
        <v>384.66</v>
      </c>
      <c r="N210" s="21">
        <v>38.31</v>
      </c>
      <c r="O210" s="21">
        <v>384.66</v>
      </c>
      <c r="T210" s="23">
        <v>41611</v>
      </c>
      <c r="U210" s="21">
        <v>38.31</v>
      </c>
      <c r="W210" s="23">
        <v>41611</v>
      </c>
      <c r="X210" s="21">
        <v>384.66</v>
      </c>
    </row>
    <row r="211" spans="8:24" x14ac:dyDescent="0.25">
      <c r="H211" s="23">
        <v>41611</v>
      </c>
      <c r="I211" s="21">
        <v>384.66</v>
      </c>
      <c r="K211" s="23">
        <v>41612</v>
      </c>
      <c r="L211">
        <v>80.714200000000005</v>
      </c>
      <c r="M211" s="21">
        <v>385.96</v>
      </c>
      <c r="N211" s="21">
        <v>38.94</v>
      </c>
      <c r="O211" s="21">
        <v>385.96</v>
      </c>
      <c r="T211" s="23">
        <v>41612</v>
      </c>
      <c r="U211" s="21">
        <v>38.94</v>
      </c>
      <c r="W211" s="23">
        <v>41612</v>
      </c>
      <c r="X211" s="21">
        <v>385.96</v>
      </c>
    </row>
    <row r="212" spans="8:24" x14ac:dyDescent="0.25">
      <c r="H212" s="23">
        <v>41612</v>
      </c>
      <c r="I212" s="21">
        <v>385.96</v>
      </c>
      <c r="K212" s="23">
        <v>41613</v>
      </c>
      <c r="L212">
        <v>81.128600000000006</v>
      </c>
      <c r="M212" s="21">
        <v>384.49</v>
      </c>
      <c r="N212" s="21">
        <v>38</v>
      </c>
      <c r="O212" s="21">
        <v>384.49</v>
      </c>
      <c r="T212" s="23">
        <v>41613</v>
      </c>
      <c r="U212" s="21">
        <v>38</v>
      </c>
      <c r="W212" s="23">
        <v>41613</v>
      </c>
      <c r="X212" s="21">
        <v>384.49</v>
      </c>
    </row>
    <row r="213" spans="8:24" x14ac:dyDescent="0.25">
      <c r="H213" s="23">
        <v>41613</v>
      </c>
      <c r="I213" s="21">
        <v>384.49</v>
      </c>
      <c r="K213" s="23">
        <v>41614</v>
      </c>
      <c r="L213">
        <v>80.002799999999993</v>
      </c>
      <c r="M213" s="21">
        <v>386.95</v>
      </c>
      <c r="N213" s="21">
        <v>38.36</v>
      </c>
      <c r="O213" s="21">
        <v>386.95</v>
      </c>
      <c r="T213" s="23">
        <v>41614</v>
      </c>
      <c r="U213" s="21">
        <v>38.36</v>
      </c>
      <c r="W213" s="23">
        <v>41614</v>
      </c>
      <c r="X213" s="21">
        <v>386.95</v>
      </c>
    </row>
    <row r="214" spans="8:24" x14ac:dyDescent="0.25">
      <c r="H214" s="23">
        <v>41614</v>
      </c>
      <c r="I214" s="21">
        <v>386.95</v>
      </c>
      <c r="K214" s="23">
        <v>41617</v>
      </c>
      <c r="L214">
        <v>80.918499999999995</v>
      </c>
      <c r="M214" s="21">
        <v>384.89</v>
      </c>
      <c r="N214" s="21">
        <v>38.704999999999998</v>
      </c>
      <c r="O214" s="21">
        <v>384.89</v>
      </c>
      <c r="T214" s="23">
        <v>41617</v>
      </c>
      <c r="U214" s="21">
        <v>38.704999999999998</v>
      </c>
      <c r="W214" s="23">
        <v>41617</v>
      </c>
      <c r="X214" s="21">
        <v>384.89</v>
      </c>
    </row>
    <row r="215" spans="8:24" x14ac:dyDescent="0.25">
      <c r="H215" s="23">
        <v>41617</v>
      </c>
      <c r="I215" s="21">
        <v>384.89</v>
      </c>
      <c r="K215" s="23">
        <v>41618</v>
      </c>
      <c r="L215">
        <v>80.7928</v>
      </c>
      <c r="M215" s="21">
        <v>387.78</v>
      </c>
      <c r="N215" s="21">
        <v>38.11</v>
      </c>
      <c r="O215" s="21">
        <v>387.78</v>
      </c>
      <c r="T215" s="23">
        <v>41618</v>
      </c>
      <c r="U215" s="21">
        <v>38.11</v>
      </c>
      <c r="W215" s="23">
        <v>41618</v>
      </c>
      <c r="X215" s="21">
        <v>387.78</v>
      </c>
    </row>
    <row r="216" spans="8:24" x14ac:dyDescent="0.25">
      <c r="H216" s="23">
        <v>41618</v>
      </c>
      <c r="I216" s="21">
        <v>387.78</v>
      </c>
      <c r="K216" s="23">
        <v>41619</v>
      </c>
      <c r="L216">
        <v>80.194199999999995</v>
      </c>
      <c r="M216" s="21">
        <v>382.19</v>
      </c>
      <c r="N216" s="21">
        <v>37.61</v>
      </c>
      <c r="O216" s="21">
        <v>382.19</v>
      </c>
      <c r="T216" s="23">
        <v>41619</v>
      </c>
      <c r="U216" s="21">
        <v>37.61</v>
      </c>
      <c r="W216" s="23">
        <v>41619</v>
      </c>
      <c r="X216" s="21">
        <v>382.19</v>
      </c>
    </row>
    <row r="217" spans="8:24" x14ac:dyDescent="0.25">
      <c r="H217" s="23">
        <v>41619</v>
      </c>
      <c r="I217" s="21">
        <v>382.19</v>
      </c>
      <c r="K217" s="23">
        <v>41620</v>
      </c>
      <c r="L217">
        <v>80.077100000000002</v>
      </c>
      <c r="M217" s="21">
        <v>381.25</v>
      </c>
      <c r="N217" s="21">
        <v>37.22</v>
      </c>
      <c r="O217" s="21">
        <v>381.25</v>
      </c>
      <c r="T217" s="23">
        <v>41620</v>
      </c>
      <c r="U217" s="21">
        <v>37.22</v>
      </c>
      <c r="W217" s="23">
        <v>41620</v>
      </c>
      <c r="X217" s="21">
        <v>381.25</v>
      </c>
    </row>
    <row r="218" spans="8:24" x14ac:dyDescent="0.25">
      <c r="H218" s="23">
        <v>41620</v>
      </c>
      <c r="I218" s="21">
        <v>381.25</v>
      </c>
      <c r="K218" s="23">
        <v>41621</v>
      </c>
      <c r="L218">
        <v>79.2042</v>
      </c>
      <c r="M218" s="21">
        <v>384.24</v>
      </c>
      <c r="N218" s="21">
        <v>36.69</v>
      </c>
      <c r="O218" s="21">
        <v>384.24</v>
      </c>
      <c r="T218" s="23">
        <v>41621</v>
      </c>
      <c r="U218" s="21">
        <v>36.69</v>
      </c>
      <c r="W218" s="23">
        <v>41621</v>
      </c>
      <c r="X218" s="21">
        <v>384.24</v>
      </c>
    </row>
    <row r="219" spans="8:24" x14ac:dyDescent="0.25">
      <c r="H219" s="23">
        <v>41621</v>
      </c>
      <c r="I219" s="21">
        <v>384.24</v>
      </c>
      <c r="K219" s="23">
        <v>41624</v>
      </c>
      <c r="L219">
        <v>79.642799999999994</v>
      </c>
      <c r="M219" s="21">
        <v>388.97</v>
      </c>
      <c r="N219" s="21">
        <v>36.884999999999998</v>
      </c>
      <c r="O219" s="21">
        <v>388.97</v>
      </c>
      <c r="T219" s="23">
        <v>41624</v>
      </c>
      <c r="U219" s="21">
        <v>36.884999999999998</v>
      </c>
      <c r="W219" s="23">
        <v>41624</v>
      </c>
      <c r="X219" s="21">
        <v>388.97</v>
      </c>
    </row>
    <row r="220" spans="8:24" x14ac:dyDescent="0.25">
      <c r="H220" s="23">
        <v>41624</v>
      </c>
      <c r="I220" s="21">
        <v>388.97</v>
      </c>
      <c r="K220" s="23">
        <v>41625</v>
      </c>
      <c r="L220">
        <v>79.284199999999998</v>
      </c>
      <c r="M220" s="21">
        <v>387.65</v>
      </c>
      <c r="N220" s="21">
        <v>36.520000000000003</v>
      </c>
      <c r="O220" s="21">
        <v>387.65</v>
      </c>
      <c r="T220" s="23">
        <v>41625</v>
      </c>
      <c r="U220" s="21">
        <v>36.520000000000003</v>
      </c>
      <c r="W220" s="23">
        <v>41625</v>
      </c>
      <c r="X220" s="21">
        <v>387.65</v>
      </c>
    </row>
    <row r="221" spans="8:24" x14ac:dyDescent="0.25">
      <c r="H221" s="23">
        <v>41625</v>
      </c>
      <c r="I221" s="21">
        <v>387.65</v>
      </c>
      <c r="K221" s="23">
        <v>41626</v>
      </c>
      <c r="L221">
        <v>78.681299999999993</v>
      </c>
      <c r="M221" s="21">
        <v>395.96</v>
      </c>
      <c r="N221" s="21">
        <v>36.58</v>
      </c>
      <c r="O221" s="21">
        <v>395.96</v>
      </c>
      <c r="T221" s="23">
        <v>41626</v>
      </c>
      <c r="U221" s="21">
        <v>36.58</v>
      </c>
      <c r="W221" s="23">
        <v>41626</v>
      </c>
      <c r="X221" s="21">
        <v>395.96</v>
      </c>
    </row>
    <row r="222" spans="8:24" x14ac:dyDescent="0.25">
      <c r="H222" s="23">
        <v>41626</v>
      </c>
      <c r="I222" s="21">
        <v>395.96</v>
      </c>
      <c r="K222" s="23">
        <v>41627</v>
      </c>
      <c r="L222">
        <v>77.779899999999998</v>
      </c>
      <c r="M222" s="21">
        <v>395.19</v>
      </c>
      <c r="N222" s="21">
        <v>36.25</v>
      </c>
      <c r="O222" s="21">
        <v>395.19</v>
      </c>
      <c r="T222" s="23">
        <v>41627</v>
      </c>
      <c r="U222" s="21">
        <v>36.25</v>
      </c>
      <c r="W222" s="23">
        <v>41627</v>
      </c>
      <c r="X222" s="21">
        <v>395.19</v>
      </c>
    </row>
    <row r="223" spans="8:24" x14ac:dyDescent="0.25">
      <c r="H223" s="23">
        <v>41627</v>
      </c>
      <c r="I223" s="21">
        <v>395.19</v>
      </c>
      <c r="K223" s="23">
        <v>41628</v>
      </c>
      <c r="L223">
        <v>78.431399999999996</v>
      </c>
      <c r="M223" s="21">
        <v>402.2</v>
      </c>
      <c r="N223" s="21">
        <v>36.799999999999997</v>
      </c>
      <c r="O223" s="21">
        <v>402.2</v>
      </c>
      <c r="T223" s="23">
        <v>41628</v>
      </c>
      <c r="U223" s="21">
        <v>36.799999999999997</v>
      </c>
      <c r="W223" s="23">
        <v>41628</v>
      </c>
      <c r="X223" s="21">
        <v>402.2</v>
      </c>
    </row>
    <row r="224" spans="8:24" x14ac:dyDescent="0.25">
      <c r="H224" s="23">
        <v>41628</v>
      </c>
      <c r="I224" s="21">
        <v>402.2</v>
      </c>
      <c r="K224" s="23">
        <v>41631</v>
      </c>
      <c r="L224">
        <v>81.441299999999998</v>
      </c>
      <c r="M224" s="21">
        <v>402.92</v>
      </c>
      <c r="N224" s="21">
        <v>36.619999999999997</v>
      </c>
      <c r="O224" s="21">
        <v>402.92</v>
      </c>
      <c r="T224" s="23">
        <v>41631</v>
      </c>
      <c r="U224" s="21">
        <v>36.619999999999997</v>
      </c>
      <c r="W224" s="23">
        <v>41631</v>
      </c>
      <c r="X224" s="21">
        <v>402.92</v>
      </c>
    </row>
    <row r="225" spans="8:24" x14ac:dyDescent="0.25">
      <c r="H225" s="23">
        <v>41631</v>
      </c>
      <c r="I225" s="21">
        <v>402.92</v>
      </c>
      <c r="K225" s="23">
        <v>41632</v>
      </c>
      <c r="L225">
        <v>81.095600000000005</v>
      </c>
      <c r="M225" s="21">
        <v>399.2</v>
      </c>
      <c r="N225" s="21">
        <v>37.08</v>
      </c>
      <c r="O225" s="21">
        <v>399.2</v>
      </c>
      <c r="T225" s="23">
        <v>41632</v>
      </c>
      <c r="U225" s="21">
        <v>37.08</v>
      </c>
      <c r="W225" s="23">
        <v>41632</v>
      </c>
      <c r="X225" s="21">
        <v>399.2</v>
      </c>
    </row>
    <row r="226" spans="8:24" x14ac:dyDescent="0.25">
      <c r="H226" s="23">
        <v>41632</v>
      </c>
      <c r="I226" s="21">
        <v>399.2</v>
      </c>
      <c r="K226" s="23">
        <v>41634</v>
      </c>
      <c r="L226">
        <v>80.557100000000005</v>
      </c>
      <c r="M226" s="21">
        <v>404.39</v>
      </c>
      <c r="N226" s="21">
        <v>37.44</v>
      </c>
      <c r="O226" s="21">
        <v>404.39</v>
      </c>
      <c r="T226" s="23">
        <v>41634</v>
      </c>
      <c r="U226" s="21">
        <v>37.44</v>
      </c>
      <c r="W226" s="23">
        <v>41634</v>
      </c>
      <c r="X226" s="21">
        <v>404.39</v>
      </c>
    </row>
    <row r="227" spans="8:24" x14ac:dyDescent="0.25">
      <c r="H227" s="23">
        <v>41634</v>
      </c>
      <c r="I227" s="21">
        <v>404.39</v>
      </c>
      <c r="K227" s="23">
        <v>41635</v>
      </c>
      <c r="L227">
        <v>80.012799999999999</v>
      </c>
      <c r="M227" s="21">
        <v>398.08</v>
      </c>
      <c r="N227" s="21">
        <v>37.29</v>
      </c>
      <c r="O227" s="21">
        <v>398.08</v>
      </c>
      <c r="T227" s="23">
        <v>41635</v>
      </c>
      <c r="U227" s="21">
        <v>37.29</v>
      </c>
      <c r="W227" s="23">
        <v>41635</v>
      </c>
      <c r="X227" s="21">
        <v>398.08</v>
      </c>
    </row>
    <row r="228" spans="8:24" x14ac:dyDescent="0.25">
      <c r="H228" s="23">
        <v>41635</v>
      </c>
      <c r="I228" s="21">
        <v>398.08</v>
      </c>
      <c r="K228" s="23">
        <v>41638</v>
      </c>
      <c r="L228">
        <v>79.217100000000002</v>
      </c>
      <c r="M228" s="21">
        <v>393.37</v>
      </c>
      <c r="N228" s="21">
        <v>37.29</v>
      </c>
      <c r="O228" s="21">
        <v>393.37</v>
      </c>
      <c r="T228" s="23">
        <v>41638</v>
      </c>
      <c r="U228" s="21">
        <v>37.29</v>
      </c>
      <c r="W228" s="23">
        <v>41638</v>
      </c>
      <c r="X228" s="21">
        <v>393.37</v>
      </c>
    </row>
    <row r="229" spans="8:24" x14ac:dyDescent="0.25">
      <c r="H229" s="23">
        <v>41638</v>
      </c>
      <c r="I229" s="21">
        <v>393.37</v>
      </c>
      <c r="K229" s="23">
        <v>41639</v>
      </c>
      <c r="L229">
        <v>80.145600000000002</v>
      </c>
      <c r="M229" s="21">
        <v>398.79</v>
      </c>
      <c r="N229" s="21">
        <v>37.409999999999997</v>
      </c>
      <c r="O229" s="21">
        <v>398.79</v>
      </c>
      <c r="T229" s="23">
        <v>41639</v>
      </c>
      <c r="U229" s="21">
        <v>37.409999999999997</v>
      </c>
      <c r="W229" s="23">
        <v>41639</v>
      </c>
      <c r="X229" s="21">
        <v>398.79</v>
      </c>
    </row>
    <row r="230" spans="8:24" x14ac:dyDescent="0.25">
      <c r="H230" s="23">
        <v>41639</v>
      </c>
      <c r="I230" s="21">
        <v>398.79</v>
      </c>
      <c r="K230" s="23">
        <v>41641</v>
      </c>
      <c r="L230">
        <v>79.018500000000003</v>
      </c>
      <c r="M230" s="21">
        <v>397.97</v>
      </c>
      <c r="N230" s="21">
        <v>37.159999999999997</v>
      </c>
      <c r="O230" s="21">
        <v>397.97</v>
      </c>
      <c r="T230" s="23">
        <v>41641</v>
      </c>
      <c r="U230" s="21">
        <v>37.159999999999997</v>
      </c>
      <c r="W230" s="23">
        <v>41641</v>
      </c>
      <c r="X230" s="21">
        <v>397.97</v>
      </c>
    </row>
    <row r="231" spans="8:24" x14ac:dyDescent="0.25">
      <c r="H231" s="23">
        <v>41641</v>
      </c>
      <c r="I231" s="21">
        <v>397.97</v>
      </c>
      <c r="K231" s="23">
        <v>41642</v>
      </c>
      <c r="L231">
        <v>77.282799999999995</v>
      </c>
      <c r="M231" s="21">
        <v>396.44</v>
      </c>
      <c r="N231" s="21">
        <v>36.909999999999997</v>
      </c>
      <c r="O231" s="21">
        <v>396.44</v>
      </c>
      <c r="T231" s="23">
        <v>41642</v>
      </c>
      <c r="U231" s="21">
        <v>36.909999999999997</v>
      </c>
      <c r="W231" s="23">
        <v>41642</v>
      </c>
      <c r="X231" s="21">
        <v>396.44</v>
      </c>
    </row>
    <row r="232" spans="8:24" x14ac:dyDescent="0.25">
      <c r="H232" s="23">
        <v>41642</v>
      </c>
      <c r="I232" s="21">
        <v>396.44</v>
      </c>
      <c r="K232" s="23">
        <v>41645</v>
      </c>
      <c r="L232">
        <v>77.7042</v>
      </c>
      <c r="M232" s="21">
        <v>393.63</v>
      </c>
      <c r="N232" s="21">
        <v>36.130000000000003</v>
      </c>
      <c r="O232" s="21">
        <v>393.63</v>
      </c>
      <c r="T232" s="23">
        <v>41645</v>
      </c>
      <c r="U232" s="21">
        <v>36.130000000000003</v>
      </c>
      <c r="W232" s="23">
        <v>41645</v>
      </c>
      <c r="X232" s="21">
        <v>393.63</v>
      </c>
    </row>
    <row r="233" spans="8:24" x14ac:dyDescent="0.25">
      <c r="H233" s="23">
        <v>41645</v>
      </c>
      <c r="I233" s="21">
        <v>393.63</v>
      </c>
      <c r="K233" s="23">
        <v>41646</v>
      </c>
      <c r="L233">
        <v>77.148099999999999</v>
      </c>
      <c r="M233" s="21">
        <v>398.03</v>
      </c>
      <c r="N233" s="21">
        <v>36.409999999999997</v>
      </c>
      <c r="O233" s="21">
        <v>398.03</v>
      </c>
      <c r="T233" s="23">
        <v>41646</v>
      </c>
      <c r="U233" s="21">
        <v>36.409999999999997</v>
      </c>
      <c r="W233" s="23">
        <v>41646</v>
      </c>
      <c r="X233" s="21">
        <v>398.03</v>
      </c>
    </row>
    <row r="234" spans="8:24" x14ac:dyDescent="0.25">
      <c r="H234" s="23">
        <v>41646</v>
      </c>
      <c r="I234" s="21">
        <v>398.03</v>
      </c>
      <c r="K234" s="23">
        <v>41647</v>
      </c>
      <c r="L234">
        <v>77.637100000000004</v>
      </c>
      <c r="M234" s="21">
        <v>401.92</v>
      </c>
      <c r="N234" s="21">
        <v>35.76</v>
      </c>
      <c r="O234" s="21">
        <v>401.92</v>
      </c>
      <c r="T234" s="23">
        <v>41647</v>
      </c>
      <c r="U234" s="21">
        <v>35.76</v>
      </c>
      <c r="W234" s="23">
        <v>41647</v>
      </c>
      <c r="X234" s="21">
        <v>401.92</v>
      </c>
    </row>
    <row r="235" spans="8:24" x14ac:dyDescent="0.25">
      <c r="H235" s="23">
        <v>41647</v>
      </c>
      <c r="I235" s="21">
        <v>401.92</v>
      </c>
      <c r="K235" s="23">
        <v>41648</v>
      </c>
      <c r="L235">
        <v>76.645499999999998</v>
      </c>
      <c r="M235" s="21">
        <v>401.01</v>
      </c>
      <c r="N235" s="21">
        <v>35.53</v>
      </c>
      <c r="O235" s="21">
        <v>401.01</v>
      </c>
      <c r="T235" s="23">
        <v>41648</v>
      </c>
      <c r="U235" s="21">
        <v>35.53</v>
      </c>
      <c r="W235" s="23">
        <v>41648</v>
      </c>
      <c r="X235" s="21">
        <v>401.01</v>
      </c>
    </row>
    <row r="236" spans="8:24" x14ac:dyDescent="0.25">
      <c r="H236" s="23">
        <v>41648</v>
      </c>
      <c r="I236" s="21">
        <v>401.01</v>
      </c>
      <c r="K236" s="23">
        <v>41649</v>
      </c>
      <c r="L236">
        <v>76.134200000000007</v>
      </c>
      <c r="M236" s="21">
        <v>397.66</v>
      </c>
      <c r="N236" s="21">
        <v>36.04</v>
      </c>
      <c r="O236" s="21">
        <v>397.66</v>
      </c>
      <c r="T236" s="23">
        <v>41649</v>
      </c>
      <c r="U236" s="21">
        <v>36.04</v>
      </c>
      <c r="W236" s="23">
        <v>41649</v>
      </c>
      <c r="X236" s="21">
        <v>397.66</v>
      </c>
    </row>
    <row r="237" spans="8:24" x14ac:dyDescent="0.25">
      <c r="H237" s="23">
        <v>41649</v>
      </c>
      <c r="I237" s="21">
        <v>397.66</v>
      </c>
      <c r="K237" s="23">
        <v>41652</v>
      </c>
      <c r="L237">
        <v>76.532799999999995</v>
      </c>
      <c r="M237" s="21">
        <v>390.98</v>
      </c>
      <c r="N237" s="21">
        <v>34.979999999999997</v>
      </c>
      <c r="O237" s="21">
        <v>390.98</v>
      </c>
      <c r="T237" s="23">
        <v>41652</v>
      </c>
      <c r="U237" s="21">
        <v>34.979999999999997</v>
      </c>
      <c r="W237" s="23">
        <v>41652</v>
      </c>
      <c r="X237" s="21">
        <v>390.98</v>
      </c>
    </row>
    <row r="238" spans="8:24" x14ac:dyDescent="0.25">
      <c r="H238" s="23">
        <v>41652</v>
      </c>
      <c r="I238" s="21">
        <v>390.98</v>
      </c>
      <c r="K238" s="23">
        <v>41653</v>
      </c>
      <c r="L238">
        <v>78.055599999999998</v>
      </c>
      <c r="M238" s="21">
        <v>397.54</v>
      </c>
      <c r="N238" s="21">
        <v>35.78</v>
      </c>
      <c r="O238" s="21">
        <v>397.54</v>
      </c>
      <c r="T238" s="23">
        <v>41653</v>
      </c>
      <c r="U238" s="21">
        <v>35.78</v>
      </c>
      <c r="W238" s="23">
        <v>41653</v>
      </c>
      <c r="X238" s="21">
        <v>397.54</v>
      </c>
    </row>
    <row r="239" spans="8:24" x14ac:dyDescent="0.25">
      <c r="H239" s="23">
        <v>41653</v>
      </c>
      <c r="I239" s="21">
        <v>397.54</v>
      </c>
      <c r="K239" s="23">
        <v>41654</v>
      </c>
      <c r="L239">
        <v>79.622799999999998</v>
      </c>
      <c r="M239" s="21">
        <v>395.87</v>
      </c>
      <c r="N239" s="21">
        <v>36.76</v>
      </c>
      <c r="O239" s="21">
        <v>395.87</v>
      </c>
      <c r="T239" s="23">
        <v>41654</v>
      </c>
      <c r="U239" s="21">
        <v>36.76</v>
      </c>
      <c r="W239" s="23">
        <v>41654</v>
      </c>
      <c r="X239" s="21">
        <v>395.87</v>
      </c>
    </row>
    <row r="240" spans="8:24" x14ac:dyDescent="0.25">
      <c r="H240" s="23">
        <v>41654</v>
      </c>
      <c r="I240" s="21">
        <v>395.87</v>
      </c>
      <c r="K240" s="23">
        <v>41655</v>
      </c>
      <c r="L240">
        <v>79.1785</v>
      </c>
      <c r="M240" s="21">
        <v>395.8</v>
      </c>
      <c r="N240" s="21">
        <v>36.89</v>
      </c>
      <c r="O240" s="21">
        <v>395.8</v>
      </c>
      <c r="T240" s="23">
        <v>41655</v>
      </c>
      <c r="U240" s="21">
        <v>36.89</v>
      </c>
      <c r="W240" s="23">
        <v>41655</v>
      </c>
      <c r="X240" s="21">
        <v>395.8</v>
      </c>
    </row>
    <row r="241" spans="8:24" x14ac:dyDescent="0.25">
      <c r="H241" s="23">
        <v>41655</v>
      </c>
      <c r="I241" s="21">
        <v>395.8</v>
      </c>
      <c r="K241" s="23">
        <v>41656</v>
      </c>
      <c r="L241">
        <v>77.238500000000002</v>
      </c>
      <c r="M241" s="21">
        <v>399.61</v>
      </c>
      <c r="N241" s="21">
        <v>36.380000000000003</v>
      </c>
      <c r="O241" s="21">
        <v>399.61</v>
      </c>
      <c r="T241" s="23">
        <v>41656</v>
      </c>
      <c r="U241" s="21">
        <v>36.380000000000003</v>
      </c>
      <c r="W241" s="23">
        <v>41656</v>
      </c>
      <c r="X241" s="21">
        <v>399.61</v>
      </c>
    </row>
    <row r="242" spans="8:24" x14ac:dyDescent="0.25">
      <c r="H242" s="23">
        <v>41656</v>
      </c>
      <c r="I242" s="21">
        <v>399.61</v>
      </c>
      <c r="K242" s="23">
        <v>41660</v>
      </c>
      <c r="L242">
        <v>78.438500000000005</v>
      </c>
      <c r="M242" s="21">
        <v>407.05</v>
      </c>
      <c r="N242" s="21">
        <v>36.17</v>
      </c>
      <c r="O242" s="21">
        <v>407.05</v>
      </c>
      <c r="T242" s="23">
        <v>41660</v>
      </c>
      <c r="U242" s="21">
        <v>36.17</v>
      </c>
      <c r="W242" s="23">
        <v>41660</v>
      </c>
      <c r="X242" s="21">
        <v>407.05</v>
      </c>
    </row>
    <row r="243" spans="8:24" x14ac:dyDescent="0.25">
      <c r="H243" s="23">
        <v>41660</v>
      </c>
      <c r="I243" s="21">
        <v>407.05</v>
      </c>
      <c r="K243" s="23">
        <v>41661</v>
      </c>
      <c r="L243">
        <v>78.787099999999995</v>
      </c>
      <c r="M243" s="21">
        <v>404.54</v>
      </c>
      <c r="N243" s="21">
        <v>35.93</v>
      </c>
      <c r="O243" s="21">
        <v>404.54</v>
      </c>
      <c r="T243" s="23">
        <v>41661</v>
      </c>
      <c r="U243" s="21">
        <v>35.93</v>
      </c>
      <c r="W243" s="23">
        <v>41661</v>
      </c>
      <c r="X243" s="21">
        <v>404.54</v>
      </c>
    </row>
    <row r="244" spans="8:24" x14ac:dyDescent="0.25">
      <c r="H244" s="23">
        <v>41661</v>
      </c>
      <c r="I244" s="21">
        <v>404.54</v>
      </c>
      <c r="K244" s="23">
        <v>41662</v>
      </c>
      <c r="L244">
        <v>79.4542</v>
      </c>
      <c r="M244" s="21">
        <v>399.87</v>
      </c>
      <c r="N244" s="21">
        <v>36.055</v>
      </c>
      <c r="O244" s="21">
        <v>399.87</v>
      </c>
      <c r="T244" s="23">
        <v>41662</v>
      </c>
      <c r="U244" s="21">
        <v>36.055</v>
      </c>
      <c r="W244" s="23">
        <v>41662</v>
      </c>
      <c r="X244" s="21">
        <v>399.87</v>
      </c>
    </row>
    <row r="245" spans="8:24" x14ac:dyDescent="0.25">
      <c r="H245" s="23">
        <v>41662</v>
      </c>
      <c r="I245" s="21">
        <v>399.87</v>
      </c>
      <c r="K245" s="23">
        <v>41663</v>
      </c>
      <c r="L245">
        <v>78.009900000000002</v>
      </c>
      <c r="M245" s="21">
        <v>387.6</v>
      </c>
      <c r="N245" s="21">
        <v>36.805</v>
      </c>
      <c r="O245" s="21">
        <v>387.6</v>
      </c>
      <c r="T245" s="23">
        <v>41663</v>
      </c>
      <c r="U245" s="21">
        <v>36.805</v>
      </c>
      <c r="W245" s="23">
        <v>41663</v>
      </c>
      <c r="X245" s="21">
        <v>387.6</v>
      </c>
    </row>
    <row r="246" spans="8:24" x14ac:dyDescent="0.25">
      <c r="H246" s="23">
        <v>41663</v>
      </c>
      <c r="I246" s="21">
        <v>387.6</v>
      </c>
      <c r="K246" s="23">
        <v>41666</v>
      </c>
      <c r="L246">
        <v>78.642799999999994</v>
      </c>
      <c r="M246" s="21">
        <v>386.28</v>
      </c>
      <c r="N246" s="21">
        <v>36.03</v>
      </c>
      <c r="O246" s="21">
        <v>386.28</v>
      </c>
      <c r="T246" s="23">
        <v>41666</v>
      </c>
      <c r="U246" s="21">
        <v>36.03</v>
      </c>
      <c r="W246" s="23">
        <v>41666</v>
      </c>
      <c r="X246" s="21">
        <v>386.28</v>
      </c>
    </row>
    <row r="247" spans="8:24" x14ac:dyDescent="0.25">
      <c r="H247" s="23">
        <v>41666</v>
      </c>
      <c r="I247" s="21">
        <v>386.28</v>
      </c>
      <c r="K247" s="23">
        <v>41667</v>
      </c>
      <c r="L247">
        <v>72.357100000000003</v>
      </c>
      <c r="M247" s="21">
        <v>394.43</v>
      </c>
      <c r="N247" s="21">
        <v>36.270000000000003</v>
      </c>
      <c r="O247" s="21">
        <v>394.43</v>
      </c>
      <c r="T247" s="23">
        <v>41667</v>
      </c>
      <c r="U247" s="21">
        <v>36.270000000000003</v>
      </c>
      <c r="W247" s="23">
        <v>41667</v>
      </c>
      <c r="X247" s="21">
        <v>394.43</v>
      </c>
    </row>
    <row r="248" spans="8:24" x14ac:dyDescent="0.25">
      <c r="H248" s="23">
        <v>41667</v>
      </c>
      <c r="I248" s="21">
        <v>394.43</v>
      </c>
      <c r="K248" s="23">
        <v>41668</v>
      </c>
      <c r="L248">
        <v>71.535600000000002</v>
      </c>
      <c r="M248" s="21">
        <v>384.2</v>
      </c>
      <c r="N248" s="21">
        <v>36.659999999999997</v>
      </c>
      <c r="O248" s="21">
        <v>384.2</v>
      </c>
      <c r="T248" s="23">
        <v>41668</v>
      </c>
      <c r="U248" s="21">
        <v>36.659999999999997</v>
      </c>
      <c r="W248" s="23">
        <v>41668</v>
      </c>
      <c r="X248" s="21">
        <v>384.2</v>
      </c>
    </row>
    <row r="249" spans="8:24" x14ac:dyDescent="0.25">
      <c r="H249" s="23">
        <v>41668</v>
      </c>
      <c r="I249" s="21">
        <v>384.2</v>
      </c>
      <c r="K249" s="23">
        <v>41669</v>
      </c>
      <c r="L249">
        <v>71.397400000000005</v>
      </c>
      <c r="M249" s="21">
        <v>403.01</v>
      </c>
      <c r="N249" s="21">
        <v>36.86</v>
      </c>
      <c r="O249" s="21">
        <v>403.01</v>
      </c>
      <c r="T249" s="23">
        <v>41669</v>
      </c>
      <c r="U249" s="21">
        <v>36.86</v>
      </c>
      <c r="W249" s="23">
        <v>41669</v>
      </c>
      <c r="X249" s="21">
        <v>403.01</v>
      </c>
    </row>
    <row r="250" spans="8:24" x14ac:dyDescent="0.25">
      <c r="H250" s="23">
        <v>41669</v>
      </c>
      <c r="I250" s="21">
        <v>403.01</v>
      </c>
      <c r="K250" s="23">
        <v>41670</v>
      </c>
      <c r="L250">
        <v>71.514200000000002</v>
      </c>
      <c r="M250" s="21">
        <v>358.69</v>
      </c>
      <c r="N250" s="21">
        <v>37.840000000000003</v>
      </c>
      <c r="O250" s="21">
        <v>358.69</v>
      </c>
      <c r="T250" s="23">
        <v>41670</v>
      </c>
      <c r="U250" s="21">
        <v>37.840000000000003</v>
      </c>
      <c r="W250" s="23">
        <v>41670</v>
      </c>
      <c r="X250" s="21">
        <v>358.69</v>
      </c>
    </row>
    <row r="251" spans="8:24" x14ac:dyDescent="0.25">
      <c r="H251" s="23">
        <v>41670</v>
      </c>
      <c r="I251" s="21">
        <v>358.69</v>
      </c>
      <c r="K251" s="23">
        <v>41673</v>
      </c>
      <c r="L251">
        <v>71.647099999999995</v>
      </c>
      <c r="M251" s="21">
        <v>346.15</v>
      </c>
      <c r="N251" s="21">
        <v>36.479999999999997</v>
      </c>
      <c r="O251" s="21">
        <v>346.15</v>
      </c>
      <c r="T251" s="23">
        <v>41673</v>
      </c>
      <c r="U251" s="21">
        <v>36.479999999999997</v>
      </c>
      <c r="W251" s="23">
        <v>41673</v>
      </c>
      <c r="X251" s="21">
        <v>346.15</v>
      </c>
    </row>
    <row r="252" spans="8:24" x14ac:dyDescent="0.25">
      <c r="H252" s="23">
        <v>41673</v>
      </c>
      <c r="I252" s="21">
        <v>346.15</v>
      </c>
      <c r="K252" s="23">
        <v>41674</v>
      </c>
      <c r="L252">
        <v>72.684200000000004</v>
      </c>
      <c r="M252" s="21">
        <v>347.95</v>
      </c>
      <c r="N252" s="21">
        <v>36.35</v>
      </c>
      <c r="O252" s="21">
        <v>347.95</v>
      </c>
      <c r="T252" s="23">
        <v>41674</v>
      </c>
      <c r="U252" s="21">
        <v>36.35</v>
      </c>
      <c r="W252" s="23">
        <v>41674</v>
      </c>
      <c r="X252" s="21">
        <v>347.95</v>
      </c>
    </row>
    <row r="253" spans="8:24" x14ac:dyDescent="0.25">
      <c r="H253" s="23">
        <v>41674</v>
      </c>
      <c r="I253" s="21">
        <v>347.95</v>
      </c>
      <c r="K253" s="23">
        <v>41675</v>
      </c>
      <c r="L253">
        <v>73.227099999999993</v>
      </c>
      <c r="M253" s="21">
        <v>346.45</v>
      </c>
      <c r="N253" s="21">
        <v>35.82</v>
      </c>
      <c r="O253" s="21">
        <v>346.45</v>
      </c>
      <c r="T253" s="23">
        <v>41675</v>
      </c>
      <c r="U253" s="21">
        <v>35.82</v>
      </c>
      <c r="W253" s="23">
        <v>41675</v>
      </c>
      <c r="X253" s="21">
        <v>346.45</v>
      </c>
    </row>
    <row r="254" spans="8:24" x14ac:dyDescent="0.25">
      <c r="H254" s="23">
        <v>41675</v>
      </c>
      <c r="I254" s="21">
        <v>346.45</v>
      </c>
      <c r="K254" s="23">
        <v>41676</v>
      </c>
      <c r="L254">
        <v>73.215599999999995</v>
      </c>
      <c r="M254" s="21">
        <v>354.59</v>
      </c>
      <c r="N254" s="21">
        <v>36.18</v>
      </c>
      <c r="O254" s="21">
        <v>354.59</v>
      </c>
      <c r="T254" s="23">
        <v>41676</v>
      </c>
      <c r="U254" s="21">
        <v>36.18</v>
      </c>
      <c r="W254" s="23">
        <v>41676</v>
      </c>
      <c r="X254" s="21">
        <v>354.59</v>
      </c>
    </row>
    <row r="255" spans="8:24" x14ac:dyDescent="0.25">
      <c r="H255" s="23">
        <v>41676</v>
      </c>
      <c r="I255" s="21">
        <v>354.59</v>
      </c>
      <c r="K255" s="23">
        <v>41677</v>
      </c>
      <c r="L255">
        <v>74.239900000000006</v>
      </c>
      <c r="M255" s="21">
        <v>361.08</v>
      </c>
      <c r="N255" s="21">
        <v>36.56</v>
      </c>
      <c r="O255" s="21">
        <v>361.08</v>
      </c>
      <c r="T255" s="23">
        <v>41677</v>
      </c>
      <c r="U255" s="21">
        <v>36.56</v>
      </c>
      <c r="W255" s="23">
        <v>41677</v>
      </c>
      <c r="X255" s="21">
        <v>361.08</v>
      </c>
    </row>
    <row r="256" spans="8:24" x14ac:dyDescent="0.25">
      <c r="H256" s="23">
        <v>41677</v>
      </c>
      <c r="I256" s="21">
        <v>361.08</v>
      </c>
      <c r="K256" s="23">
        <v>41680</v>
      </c>
      <c r="L256">
        <v>75.569900000000004</v>
      </c>
      <c r="M256" s="21">
        <v>360.87</v>
      </c>
      <c r="N256" s="21">
        <v>36.799999999999997</v>
      </c>
      <c r="O256" s="21">
        <v>360.87</v>
      </c>
      <c r="T256" s="23">
        <v>41680</v>
      </c>
      <c r="U256" s="21">
        <v>36.799999999999997</v>
      </c>
      <c r="W256" s="23">
        <v>41680</v>
      </c>
      <c r="X256" s="21">
        <v>360.87</v>
      </c>
    </row>
    <row r="257" spans="8:24" x14ac:dyDescent="0.25">
      <c r="H257" s="23">
        <v>41680</v>
      </c>
      <c r="I257" s="21">
        <v>360.87</v>
      </c>
      <c r="K257" s="23">
        <v>41681</v>
      </c>
      <c r="L257">
        <v>76.565600000000003</v>
      </c>
      <c r="M257" s="21">
        <v>361.79</v>
      </c>
      <c r="N257" s="21">
        <v>37.174999999999997</v>
      </c>
      <c r="O257" s="21">
        <v>361.79</v>
      </c>
      <c r="T257" s="23">
        <v>41681</v>
      </c>
      <c r="U257" s="21">
        <v>37.174999999999997</v>
      </c>
      <c r="W257" s="23">
        <v>41681</v>
      </c>
      <c r="X257" s="21">
        <v>361.79</v>
      </c>
    </row>
    <row r="258" spans="8:24" x14ac:dyDescent="0.25">
      <c r="H258" s="23">
        <v>41681</v>
      </c>
      <c r="I258" s="21">
        <v>361.79</v>
      </c>
      <c r="K258" s="23">
        <v>41682</v>
      </c>
      <c r="L258">
        <v>76.559899999999999</v>
      </c>
      <c r="M258" s="21">
        <v>349.25</v>
      </c>
      <c r="N258" s="21">
        <v>37.47</v>
      </c>
      <c r="O258" s="21">
        <v>349.25</v>
      </c>
      <c r="T258" s="23">
        <v>41682</v>
      </c>
      <c r="U258" s="21">
        <v>37.47</v>
      </c>
      <c r="W258" s="23">
        <v>41682</v>
      </c>
      <c r="X258" s="21">
        <v>349.25</v>
      </c>
    </row>
    <row r="259" spans="8:24" x14ac:dyDescent="0.25">
      <c r="H259" s="23">
        <v>41682</v>
      </c>
      <c r="I259" s="21">
        <v>349.25</v>
      </c>
      <c r="K259" s="23">
        <v>41683</v>
      </c>
      <c r="L259">
        <v>77.775599999999997</v>
      </c>
      <c r="M259" s="21">
        <v>357.2</v>
      </c>
      <c r="N259" s="21">
        <v>37.61</v>
      </c>
      <c r="O259" s="21">
        <v>357.2</v>
      </c>
      <c r="T259" s="23">
        <v>41683</v>
      </c>
      <c r="U259" s="21">
        <v>37.61</v>
      </c>
      <c r="W259" s="23">
        <v>41683</v>
      </c>
      <c r="X259" s="21">
        <v>357.2</v>
      </c>
    </row>
    <row r="260" spans="8:24" x14ac:dyDescent="0.25">
      <c r="H260" s="23">
        <v>41683</v>
      </c>
      <c r="I260" s="21">
        <v>357.2</v>
      </c>
      <c r="K260" s="23">
        <v>41684</v>
      </c>
      <c r="L260">
        <v>77.712800000000001</v>
      </c>
      <c r="M260" s="21">
        <v>357.35</v>
      </c>
      <c r="N260" s="21">
        <v>37.619999999999997</v>
      </c>
      <c r="O260" s="21">
        <v>357.35</v>
      </c>
      <c r="T260" s="23">
        <v>41684</v>
      </c>
      <c r="U260" s="21">
        <v>37.619999999999997</v>
      </c>
      <c r="W260" s="23">
        <v>41684</v>
      </c>
      <c r="X260" s="21">
        <v>357.35</v>
      </c>
    </row>
    <row r="261" spans="8:24" x14ac:dyDescent="0.25">
      <c r="H261" s="23">
        <v>41684</v>
      </c>
      <c r="I261" s="21">
        <v>357.35</v>
      </c>
      <c r="K261" s="23">
        <v>41688</v>
      </c>
      <c r="L261">
        <v>77.998500000000007</v>
      </c>
      <c r="M261" s="21">
        <v>353.65</v>
      </c>
      <c r="N261" s="21">
        <v>37.42</v>
      </c>
      <c r="O261" s="21">
        <v>353.65</v>
      </c>
      <c r="T261" s="23">
        <v>41688</v>
      </c>
      <c r="U261" s="21">
        <v>37.42</v>
      </c>
      <c r="W261" s="23">
        <v>41688</v>
      </c>
      <c r="X261" s="21">
        <v>353.65</v>
      </c>
    </row>
    <row r="262" spans="8:24" x14ac:dyDescent="0.25">
      <c r="H262" s="23">
        <v>41688</v>
      </c>
      <c r="I262" s="21">
        <v>353.65</v>
      </c>
      <c r="K262" s="23">
        <v>41689</v>
      </c>
      <c r="L262">
        <v>76.767099999999999</v>
      </c>
      <c r="M262" s="21">
        <v>347.38</v>
      </c>
      <c r="N262" s="21">
        <v>37.51</v>
      </c>
      <c r="O262" s="21">
        <v>347.38</v>
      </c>
      <c r="T262" s="23">
        <v>41689</v>
      </c>
      <c r="U262" s="21">
        <v>37.51</v>
      </c>
      <c r="W262" s="23">
        <v>41689</v>
      </c>
      <c r="X262" s="21">
        <v>347.38</v>
      </c>
    </row>
    <row r="263" spans="8:24" x14ac:dyDescent="0.25">
      <c r="H263" s="23">
        <v>41689</v>
      </c>
      <c r="I263" s="21">
        <v>347.38</v>
      </c>
      <c r="K263" s="23">
        <v>41690</v>
      </c>
      <c r="L263">
        <v>75.878500000000003</v>
      </c>
      <c r="M263" s="21">
        <v>349.8</v>
      </c>
      <c r="N263" s="21">
        <v>37.75</v>
      </c>
      <c r="O263" s="21">
        <v>349.8</v>
      </c>
      <c r="T263" s="23">
        <v>41690</v>
      </c>
      <c r="U263" s="21">
        <v>37.75</v>
      </c>
      <c r="W263" s="23">
        <v>41690</v>
      </c>
      <c r="X263" s="21">
        <v>349.8</v>
      </c>
    </row>
    <row r="264" spans="8:24" x14ac:dyDescent="0.25">
      <c r="H264" s="23">
        <v>41690</v>
      </c>
      <c r="I264" s="21">
        <v>349.8</v>
      </c>
      <c r="K264" s="23">
        <v>41691</v>
      </c>
      <c r="L264">
        <v>75.035600000000002</v>
      </c>
      <c r="M264" s="21">
        <v>346.76</v>
      </c>
      <c r="N264" s="21">
        <v>37.979999999999997</v>
      </c>
      <c r="O264" s="21">
        <v>346.76</v>
      </c>
      <c r="T264" s="23">
        <v>41691</v>
      </c>
      <c r="U264" s="21">
        <v>37.979999999999997</v>
      </c>
      <c r="W264" s="23">
        <v>41691</v>
      </c>
      <c r="X264" s="21">
        <v>346.76</v>
      </c>
    </row>
    <row r="265" spans="8:24" x14ac:dyDescent="0.25">
      <c r="H265" s="23">
        <v>41691</v>
      </c>
      <c r="I265" s="21">
        <v>346.76</v>
      </c>
      <c r="K265" s="23">
        <v>41694</v>
      </c>
      <c r="L265">
        <v>75.364199999999997</v>
      </c>
      <c r="M265" s="21">
        <v>351.78</v>
      </c>
      <c r="N265" s="21">
        <v>37.69</v>
      </c>
      <c r="O265" s="21">
        <v>351.78</v>
      </c>
      <c r="T265" s="23">
        <v>41694</v>
      </c>
      <c r="U265" s="21">
        <v>37.69</v>
      </c>
      <c r="W265" s="23">
        <v>41694</v>
      </c>
      <c r="X265" s="21">
        <v>351.78</v>
      </c>
    </row>
    <row r="266" spans="8:24" x14ac:dyDescent="0.25">
      <c r="H266" s="23">
        <v>41694</v>
      </c>
      <c r="I266" s="21">
        <v>351.78</v>
      </c>
      <c r="K266" s="23">
        <v>41695</v>
      </c>
      <c r="L266">
        <v>74.579899999999995</v>
      </c>
      <c r="M266" s="21">
        <v>358.32</v>
      </c>
      <c r="N266" s="21">
        <v>37.54</v>
      </c>
      <c r="O266" s="21">
        <v>358.32</v>
      </c>
      <c r="T266" s="23">
        <v>41695</v>
      </c>
      <c r="U266" s="21">
        <v>37.54</v>
      </c>
      <c r="W266" s="23">
        <v>41695</v>
      </c>
      <c r="X266" s="21">
        <v>358.32</v>
      </c>
    </row>
    <row r="267" spans="8:24" x14ac:dyDescent="0.25">
      <c r="H267" s="23">
        <v>41695</v>
      </c>
      <c r="I267" s="21">
        <v>358.32</v>
      </c>
      <c r="K267" s="23">
        <v>41696</v>
      </c>
      <c r="L267">
        <v>73.9071</v>
      </c>
      <c r="M267" s="21">
        <v>359.8</v>
      </c>
      <c r="N267" s="21">
        <v>37.47</v>
      </c>
      <c r="O267" s="21">
        <v>359.8</v>
      </c>
      <c r="T267" s="23">
        <v>41696</v>
      </c>
      <c r="U267" s="21">
        <v>37.47</v>
      </c>
      <c r="W267" s="23">
        <v>41696</v>
      </c>
      <c r="X267" s="21">
        <v>359.8</v>
      </c>
    </row>
    <row r="268" spans="8:24" x14ac:dyDescent="0.25">
      <c r="H268" s="23">
        <v>41696</v>
      </c>
      <c r="I268" s="21">
        <v>359.8</v>
      </c>
      <c r="K268" s="23">
        <v>41697</v>
      </c>
      <c r="L268">
        <v>75.381399999999999</v>
      </c>
      <c r="M268" s="21">
        <v>360.13</v>
      </c>
      <c r="N268" s="21">
        <v>37.86</v>
      </c>
      <c r="O268" s="21">
        <v>360.13</v>
      </c>
      <c r="T268" s="23">
        <v>41697</v>
      </c>
      <c r="U268" s="21">
        <v>37.86</v>
      </c>
      <c r="W268" s="23">
        <v>41697</v>
      </c>
      <c r="X268" s="21">
        <v>360.13</v>
      </c>
    </row>
    <row r="269" spans="8:24" x14ac:dyDescent="0.25">
      <c r="H269" s="23">
        <v>41697</v>
      </c>
      <c r="I269" s="21">
        <v>360.13</v>
      </c>
      <c r="K269" s="23">
        <v>41698</v>
      </c>
      <c r="L269">
        <v>75.177099999999996</v>
      </c>
      <c r="M269" s="21">
        <v>362.1</v>
      </c>
      <c r="N269" s="21">
        <v>38.31</v>
      </c>
      <c r="O269" s="21">
        <v>362.1</v>
      </c>
      <c r="T269" s="23">
        <v>41698</v>
      </c>
      <c r="U269" s="21">
        <v>38.31</v>
      </c>
      <c r="W269" s="23">
        <v>41698</v>
      </c>
      <c r="X269" s="21">
        <v>362.1</v>
      </c>
    </row>
    <row r="270" spans="8:24" x14ac:dyDescent="0.25">
      <c r="H270" s="23">
        <v>41698</v>
      </c>
      <c r="I270" s="21">
        <v>362.1</v>
      </c>
      <c r="K270" s="23">
        <v>41701</v>
      </c>
      <c r="L270">
        <v>75.394199999999998</v>
      </c>
      <c r="M270" s="21">
        <v>359.78</v>
      </c>
      <c r="N270" s="21">
        <v>37.78</v>
      </c>
      <c r="O270" s="21">
        <v>359.78</v>
      </c>
      <c r="T270" s="23">
        <v>41701</v>
      </c>
      <c r="U270" s="21">
        <v>37.78</v>
      </c>
      <c r="W270" s="23">
        <v>41701</v>
      </c>
      <c r="X270" s="21">
        <v>359.78</v>
      </c>
    </row>
    <row r="271" spans="8:24" x14ac:dyDescent="0.25">
      <c r="H271" s="23">
        <v>41701</v>
      </c>
      <c r="I271" s="21">
        <v>359.78</v>
      </c>
      <c r="K271" s="23">
        <v>41702</v>
      </c>
      <c r="L271">
        <v>75.891400000000004</v>
      </c>
      <c r="M271" s="21">
        <v>363.9</v>
      </c>
      <c r="N271" s="21">
        <v>38.409999999999997</v>
      </c>
      <c r="O271" s="21">
        <v>363.9</v>
      </c>
      <c r="T271" s="23">
        <v>41702</v>
      </c>
      <c r="U271" s="21">
        <v>38.409999999999997</v>
      </c>
      <c r="W271" s="23">
        <v>41702</v>
      </c>
      <c r="X271" s="21">
        <v>363.9</v>
      </c>
    </row>
    <row r="272" spans="8:24" x14ac:dyDescent="0.25">
      <c r="H272" s="23">
        <v>41702</v>
      </c>
      <c r="I272" s="21">
        <v>363.9</v>
      </c>
      <c r="K272" s="23">
        <v>41703</v>
      </c>
      <c r="L272">
        <v>76.051400000000001</v>
      </c>
      <c r="M272" s="21">
        <v>372.37</v>
      </c>
      <c r="N272" s="21">
        <v>38.11</v>
      </c>
      <c r="O272" s="21">
        <v>372.37</v>
      </c>
      <c r="T272" s="23">
        <v>41703</v>
      </c>
      <c r="U272" s="21">
        <v>38.11</v>
      </c>
      <c r="W272" s="23">
        <v>41703</v>
      </c>
      <c r="X272" s="21">
        <v>372.37</v>
      </c>
    </row>
    <row r="273" spans="8:24" x14ac:dyDescent="0.25">
      <c r="H273" s="23">
        <v>41703</v>
      </c>
      <c r="I273" s="21">
        <v>372.37</v>
      </c>
      <c r="K273" s="23">
        <v>41704</v>
      </c>
      <c r="L273">
        <v>75.821399999999997</v>
      </c>
      <c r="M273" s="21">
        <v>372.16</v>
      </c>
      <c r="N273" s="21">
        <v>38.15</v>
      </c>
      <c r="O273" s="21">
        <v>372.16</v>
      </c>
      <c r="T273" s="23">
        <v>41704</v>
      </c>
      <c r="U273" s="21">
        <v>38.15</v>
      </c>
      <c r="W273" s="23">
        <v>41704</v>
      </c>
      <c r="X273" s="21">
        <v>372.16</v>
      </c>
    </row>
    <row r="274" spans="8:24" x14ac:dyDescent="0.25">
      <c r="H274" s="23">
        <v>41704</v>
      </c>
      <c r="I274" s="21">
        <v>372.16</v>
      </c>
      <c r="K274" s="23">
        <v>41705</v>
      </c>
      <c r="L274">
        <v>75.777100000000004</v>
      </c>
      <c r="M274" s="21">
        <v>372.06</v>
      </c>
      <c r="N274" s="21">
        <v>37.9</v>
      </c>
      <c r="O274" s="21">
        <v>372.06</v>
      </c>
      <c r="T274" s="23">
        <v>41705</v>
      </c>
      <c r="U274" s="21">
        <v>37.9</v>
      </c>
      <c r="W274" s="23">
        <v>41705</v>
      </c>
      <c r="X274" s="21">
        <v>372.06</v>
      </c>
    </row>
    <row r="275" spans="8:24" x14ac:dyDescent="0.25">
      <c r="H275" s="23">
        <v>41705</v>
      </c>
      <c r="I275" s="21">
        <v>372.06</v>
      </c>
      <c r="K275" s="23">
        <v>41708</v>
      </c>
      <c r="L275">
        <v>75.845600000000005</v>
      </c>
      <c r="M275" s="21">
        <v>370.53</v>
      </c>
      <c r="N275" s="21">
        <v>37.82</v>
      </c>
      <c r="O275" s="21">
        <v>370.53</v>
      </c>
      <c r="T275" s="23">
        <v>41708</v>
      </c>
      <c r="U275" s="21">
        <v>37.82</v>
      </c>
      <c r="W275" s="23">
        <v>41708</v>
      </c>
      <c r="X275" s="21">
        <v>370.53</v>
      </c>
    </row>
    <row r="276" spans="8:24" x14ac:dyDescent="0.25">
      <c r="H276" s="23">
        <v>41708</v>
      </c>
      <c r="I276" s="21">
        <v>370.53</v>
      </c>
      <c r="K276" s="23">
        <v>41709</v>
      </c>
      <c r="L276">
        <v>76.584199999999996</v>
      </c>
      <c r="M276" s="21">
        <v>368.82</v>
      </c>
      <c r="N276" s="21">
        <v>38.020000000000003</v>
      </c>
      <c r="O276" s="21">
        <v>368.82</v>
      </c>
      <c r="T276" s="23">
        <v>41709</v>
      </c>
      <c r="U276" s="21">
        <v>38.020000000000003</v>
      </c>
      <c r="W276" s="23">
        <v>41709</v>
      </c>
      <c r="X276" s="21">
        <v>368.82</v>
      </c>
    </row>
    <row r="277" spans="8:24" x14ac:dyDescent="0.25">
      <c r="H277" s="23">
        <v>41709</v>
      </c>
      <c r="I277" s="21">
        <v>368.82</v>
      </c>
      <c r="K277" s="23">
        <v>41710</v>
      </c>
      <c r="L277">
        <v>76.658500000000004</v>
      </c>
      <c r="M277" s="21">
        <v>370.64</v>
      </c>
      <c r="N277" s="21">
        <v>38.270000000000003</v>
      </c>
      <c r="O277" s="21">
        <v>370.64</v>
      </c>
      <c r="T277" s="23">
        <v>41710</v>
      </c>
      <c r="U277" s="21">
        <v>38.270000000000003</v>
      </c>
      <c r="W277" s="23">
        <v>41710</v>
      </c>
      <c r="X277" s="21">
        <v>370.64</v>
      </c>
    </row>
    <row r="278" spans="8:24" x14ac:dyDescent="0.25">
      <c r="H278" s="23">
        <v>41710</v>
      </c>
      <c r="I278" s="21">
        <v>370.64</v>
      </c>
      <c r="K278" s="23">
        <v>41711</v>
      </c>
      <c r="L278">
        <v>75.807100000000005</v>
      </c>
      <c r="M278" s="21">
        <v>371.51</v>
      </c>
      <c r="N278" s="21">
        <v>37.89</v>
      </c>
      <c r="O278" s="21">
        <v>371.51</v>
      </c>
      <c r="T278" s="23">
        <v>41711</v>
      </c>
      <c r="U278" s="21">
        <v>37.89</v>
      </c>
      <c r="W278" s="23">
        <v>41711</v>
      </c>
      <c r="X278" s="21">
        <v>371.51</v>
      </c>
    </row>
    <row r="279" spans="8:24" x14ac:dyDescent="0.25">
      <c r="H279" s="23">
        <v>41711</v>
      </c>
      <c r="I279" s="21">
        <v>371.51</v>
      </c>
      <c r="K279" s="23">
        <v>41712</v>
      </c>
      <c r="L279">
        <v>74.955600000000004</v>
      </c>
      <c r="M279" s="21">
        <v>373.74</v>
      </c>
      <c r="N279" s="21">
        <v>37.700000000000003</v>
      </c>
      <c r="O279" s="21">
        <v>373.74</v>
      </c>
      <c r="T279" s="23">
        <v>41712</v>
      </c>
      <c r="U279" s="21">
        <v>37.700000000000003</v>
      </c>
      <c r="W279" s="23">
        <v>41712</v>
      </c>
      <c r="X279" s="21">
        <v>373.74</v>
      </c>
    </row>
    <row r="280" spans="8:24" x14ac:dyDescent="0.25">
      <c r="H280" s="23">
        <v>41712</v>
      </c>
      <c r="I280" s="21">
        <v>373.74</v>
      </c>
      <c r="K280" s="23">
        <v>41715</v>
      </c>
      <c r="L280">
        <v>75.248500000000007</v>
      </c>
      <c r="M280" s="21">
        <v>375.04</v>
      </c>
      <c r="N280" s="21">
        <v>38.049999999999997</v>
      </c>
      <c r="O280" s="21">
        <v>375.04</v>
      </c>
      <c r="T280" s="23">
        <v>41715</v>
      </c>
      <c r="U280" s="21">
        <v>38.049999999999997</v>
      </c>
      <c r="W280" s="23">
        <v>41715</v>
      </c>
      <c r="X280" s="21">
        <v>375.04</v>
      </c>
    </row>
    <row r="281" spans="8:24" x14ac:dyDescent="0.25">
      <c r="H281" s="23">
        <v>41715</v>
      </c>
      <c r="I281" s="21">
        <v>375.04</v>
      </c>
      <c r="K281" s="23">
        <v>41716</v>
      </c>
      <c r="L281">
        <v>75.914199999999994</v>
      </c>
      <c r="M281" s="21">
        <v>378.77</v>
      </c>
      <c r="N281" s="21">
        <v>39.549999999999997</v>
      </c>
      <c r="O281" s="21">
        <v>378.77</v>
      </c>
      <c r="T281" s="23">
        <v>41716</v>
      </c>
      <c r="U281" s="21">
        <v>39.549999999999997</v>
      </c>
      <c r="W281" s="23">
        <v>41716</v>
      </c>
      <c r="X281" s="21">
        <v>378.77</v>
      </c>
    </row>
    <row r="282" spans="8:24" x14ac:dyDescent="0.25">
      <c r="H282" s="23">
        <v>41716</v>
      </c>
      <c r="I282" s="21">
        <v>378.77</v>
      </c>
      <c r="K282" s="23">
        <v>41717</v>
      </c>
      <c r="L282">
        <v>75.894199999999998</v>
      </c>
      <c r="M282" s="21">
        <v>373.23</v>
      </c>
      <c r="N282" s="21">
        <v>39.270000000000003</v>
      </c>
      <c r="O282" s="21">
        <v>373.23</v>
      </c>
      <c r="T282" s="23">
        <v>41717</v>
      </c>
      <c r="U282" s="21">
        <v>39.270000000000003</v>
      </c>
      <c r="W282" s="23">
        <v>41717</v>
      </c>
      <c r="X282" s="21">
        <v>373.23</v>
      </c>
    </row>
    <row r="283" spans="8:24" x14ac:dyDescent="0.25">
      <c r="H283" s="23">
        <v>41717</v>
      </c>
      <c r="I283" s="21">
        <v>373.23</v>
      </c>
      <c r="K283" s="23">
        <v>41718</v>
      </c>
      <c r="L283">
        <v>75.528499999999994</v>
      </c>
      <c r="M283" s="21">
        <v>368.97</v>
      </c>
      <c r="N283" s="21">
        <v>40.33</v>
      </c>
      <c r="O283" s="21">
        <v>368.97</v>
      </c>
      <c r="T283" s="23">
        <v>41718</v>
      </c>
      <c r="U283" s="21">
        <v>40.33</v>
      </c>
      <c r="W283" s="23">
        <v>41718</v>
      </c>
      <c r="X283" s="21">
        <v>368.97</v>
      </c>
    </row>
    <row r="284" spans="8:24" x14ac:dyDescent="0.25">
      <c r="H284" s="23">
        <v>41718</v>
      </c>
      <c r="I284" s="21">
        <v>368.97</v>
      </c>
      <c r="K284" s="23">
        <v>41719</v>
      </c>
      <c r="L284">
        <v>76.124200000000002</v>
      </c>
      <c r="M284" s="21">
        <v>360.62</v>
      </c>
      <c r="N284" s="21">
        <v>40.159999999999997</v>
      </c>
      <c r="O284" s="21">
        <v>360.62</v>
      </c>
      <c r="T284" s="23">
        <v>41719</v>
      </c>
      <c r="U284" s="21">
        <v>40.159999999999997</v>
      </c>
      <c r="W284" s="23">
        <v>41719</v>
      </c>
      <c r="X284" s="21">
        <v>360.62</v>
      </c>
    </row>
    <row r="285" spans="8:24" x14ac:dyDescent="0.25">
      <c r="H285" s="23">
        <v>41719</v>
      </c>
      <c r="I285" s="21">
        <v>360.62</v>
      </c>
      <c r="K285" s="23">
        <v>41722</v>
      </c>
      <c r="L285">
        <v>77.027100000000004</v>
      </c>
      <c r="M285" s="21">
        <v>351.85</v>
      </c>
      <c r="N285" s="21">
        <v>40.5</v>
      </c>
      <c r="O285" s="21">
        <v>351.85</v>
      </c>
      <c r="T285" s="23">
        <v>41722</v>
      </c>
      <c r="U285" s="21">
        <v>40.5</v>
      </c>
      <c r="W285" s="23">
        <v>41722</v>
      </c>
      <c r="X285" s="21">
        <v>351.85</v>
      </c>
    </row>
    <row r="286" spans="8:24" x14ac:dyDescent="0.25">
      <c r="H286" s="23">
        <v>41722</v>
      </c>
      <c r="I286" s="21">
        <v>351.85</v>
      </c>
      <c r="K286" s="23">
        <v>41723</v>
      </c>
      <c r="L286">
        <v>77.855599999999995</v>
      </c>
      <c r="M286" s="21">
        <v>354.71</v>
      </c>
      <c r="N286" s="21">
        <v>40.340000000000003</v>
      </c>
      <c r="O286" s="21">
        <v>354.71</v>
      </c>
      <c r="T286" s="23">
        <v>41723</v>
      </c>
      <c r="U286" s="21">
        <v>40.340000000000003</v>
      </c>
      <c r="W286" s="23">
        <v>41723</v>
      </c>
      <c r="X286" s="21">
        <v>354.71</v>
      </c>
    </row>
    <row r="287" spans="8:24" x14ac:dyDescent="0.25">
      <c r="H287" s="23">
        <v>41723</v>
      </c>
      <c r="I287" s="21">
        <v>354.71</v>
      </c>
      <c r="K287" s="23">
        <v>41724</v>
      </c>
      <c r="L287">
        <v>77.111400000000003</v>
      </c>
      <c r="M287" s="21">
        <v>343.41</v>
      </c>
      <c r="N287" s="21">
        <v>39.79</v>
      </c>
      <c r="O287" s="21">
        <v>343.41</v>
      </c>
      <c r="T287" s="23">
        <v>41724</v>
      </c>
      <c r="U287" s="21">
        <v>39.79</v>
      </c>
      <c r="W287" s="23">
        <v>41724</v>
      </c>
      <c r="X287" s="21">
        <v>343.41</v>
      </c>
    </row>
    <row r="288" spans="8:24" x14ac:dyDescent="0.25">
      <c r="H288" s="23">
        <v>41724</v>
      </c>
      <c r="I288" s="21">
        <v>343.41</v>
      </c>
      <c r="K288" s="23">
        <v>41725</v>
      </c>
      <c r="L288">
        <v>76.779899999999998</v>
      </c>
      <c r="M288" s="21">
        <v>338.47</v>
      </c>
      <c r="N288" s="21">
        <v>39.36</v>
      </c>
      <c r="O288" s="21">
        <v>338.47</v>
      </c>
      <c r="T288" s="23">
        <v>41725</v>
      </c>
      <c r="U288" s="21">
        <v>39.36</v>
      </c>
      <c r="W288" s="23">
        <v>41725</v>
      </c>
      <c r="X288" s="21">
        <v>338.47</v>
      </c>
    </row>
    <row r="289" spans="8:24" x14ac:dyDescent="0.25">
      <c r="H289" s="23">
        <v>41725</v>
      </c>
      <c r="I289" s="21">
        <v>338.47</v>
      </c>
      <c r="K289" s="23">
        <v>41726</v>
      </c>
      <c r="L289">
        <v>76.694199999999995</v>
      </c>
      <c r="M289" s="21">
        <v>338.29</v>
      </c>
      <c r="N289" s="21">
        <v>40.299999999999997</v>
      </c>
      <c r="O289" s="21">
        <v>338.29</v>
      </c>
      <c r="T289" s="23">
        <v>41726</v>
      </c>
      <c r="U289" s="21">
        <v>40.299999999999997</v>
      </c>
      <c r="W289" s="23">
        <v>41726</v>
      </c>
      <c r="X289" s="21">
        <v>338.29</v>
      </c>
    </row>
    <row r="290" spans="8:24" x14ac:dyDescent="0.25">
      <c r="H290" s="23">
        <v>41726</v>
      </c>
      <c r="I290" s="21">
        <v>338.29</v>
      </c>
      <c r="K290" s="23">
        <v>41729</v>
      </c>
      <c r="L290">
        <v>76.677099999999996</v>
      </c>
      <c r="M290" s="21">
        <v>336.36500000000001</v>
      </c>
      <c r="N290" s="21">
        <v>40.99</v>
      </c>
      <c r="O290" s="21">
        <v>336.36500000000001</v>
      </c>
      <c r="T290" s="23">
        <v>41729</v>
      </c>
      <c r="U290" s="21">
        <v>40.99</v>
      </c>
      <c r="W290" s="23">
        <v>41729</v>
      </c>
      <c r="X290" s="21">
        <v>336.36500000000001</v>
      </c>
    </row>
    <row r="291" spans="8:24" x14ac:dyDescent="0.25">
      <c r="H291" s="23">
        <v>41729</v>
      </c>
      <c r="I291" s="21">
        <v>336.36500000000001</v>
      </c>
      <c r="K291" s="23">
        <v>41730</v>
      </c>
      <c r="L291">
        <v>77.378500000000003</v>
      </c>
      <c r="M291" s="21">
        <v>342.99</v>
      </c>
      <c r="N291" s="21">
        <v>41.42</v>
      </c>
      <c r="O291" s="21">
        <v>342.99</v>
      </c>
      <c r="T291" s="23">
        <v>41730</v>
      </c>
      <c r="U291" s="21">
        <v>41.42</v>
      </c>
      <c r="W291" s="23">
        <v>41730</v>
      </c>
      <c r="X291" s="21">
        <v>342.99</v>
      </c>
    </row>
    <row r="292" spans="8:24" x14ac:dyDescent="0.25">
      <c r="H292" s="23">
        <v>41730</v>
      </c>
      <c r="I292" s="21">
        <v>342.99</v>
      </c>
      <c r="K292" s="23">
        <v>41731</v>
      </c>
      <c r="L292">
        <v>77.507099999999994</v>
      </c>
      <c r="M292" s="21">
        <v>341.96</v>
      </c>
      <c r="N292" s="21">
        <v>41.35</v>
      </c>
      <c r="O292" s="21">
        <v>341.96</v>
      </c>
      <c r="T292" s="23">
        <v>41731</v>
      </c>
      <c r="U292" s="21">
        <v>41.35</v>
      </c>
      <c r="W292" s="23">
        <v>41731</v>
      </c>
      <c r="X292" s="21">
        <v>341.96</v>
      </c>
    </row>
    <row r="293" spans="8:24" x14ac:dyDescent="0.25">
      <c r="H293" s="23">
        <v>41731</v>
      </c>
      <c r="I293" s="21">
        <v>341.96</v>
      </c>
      <c r="K293" s="23">
        <v>41732</v>
      </c>
      <c r="L293">
        <v>76.969899999999996</v>
      </c>
      <c r="M293" s="21">
        <v>333.62</v>
      </c>
      <c r="N293" s="21">
        <v>41.01</v>
      </c>
      <c r="O293" s="21">
        <v>333.62</v>
      </c>
      <c r="T293" s="23">
        <v>41732</v>
      </c>
      <c r="U293" s="21">
        <v>41.01</v>
      </c>
      <c r="W293" s="23">
        <v>41732</v>
      </c>
      <c r="X293" s="21">
        <v>333.62</v>
      </c>
    </row>
    <row r="294" spans="8:24" x14ac:dyDescent="0.25">
      <c r="H294" s="23">
        <v>41732</v>
      </c>
      <c r="I294" s="21">
        <v>333.62</v>
      </c>
      <c r="K294" s="23">
        <v>41733</v>
      </c>
      <c r="L294">
        <v>75.974199999999996</v>
      </c>
      <c r="M294" s="21">
        <v>323</v>
      </c>
      <c r="N294" s="21">
        <v>39.869999999999997</v>
      </c>
      <c r="O294" s="21">
        <v>323</v>
      </c>
      <c r="T294" s="23">
        <v>41733</v>
      </c>
      <c r="U294" s="21">
        <v>39.869999999999997</v>
      </c>
      <c r="W294" s="23">
        <v>41733</v>
      </c>
      <c r="X294" s="21">
        <v>323</v>
      </c>
    </row>
    <row r="295" spans="8:24" x14ac:dyDescent="0.25">
      <c r="H295" s="23">
        <v>41733</v>
      </c>
      <c r="I295" s="21">
        <v>323</v>
      </c>
      <c r="K295" s="23">
        <v>41736</v>
      </c>
      <c r="L295">
        <v>74.781400000000005</v>
      </c>
      <c r="M295" s="21">
        <v>317.76</v>
      </c>
      <c r="N295" s="21">
        <v>39.799999999999997</v>
      </c>
      <c r="O295" s="21">
        <v>317.76</v>
      </c>
      <c r="T295" s="23">
        <v>41736</v>
      </c>
      <c r="U295" s="21">
        <v>39.799999999999997</v>
      </c>
      <c r="W295" s="23">
        <v>41736</v>
      </c>
      <c r="X295" s="21">
        <v>317.76</v>
      </c>
    </row>
    <row r="296" spans="8:24" x14ac:dyDescent="0.25">
      <c r="H296" s="23">
        <v>41736</v>
      </c>
      <c r="I296" s="21">
        <v>317.76</v>
      </c>
      <c r="K296" s="23">
        <v>41737</v>
      </c>
      <c r="L296">
        <v>74.777100000000004</v>
      </c>
      <c r="M296" s="21">
        <v>327.07</v>
      </c>
      <c r="N296" s="21">
        <v>39.82</v>
      </c>
      <c r="O296" s="21">
        <v>327.07</v>
      </c>
      <c r="T296" s="23">
        <v>41737</v>
      </c>
      <c r="U296" s="21">
        <v>39.82</v>
      </c>
      <c r="W296" s="23">
        <v>41737</v>
      </c>
      <c r="X296" s="21">
        <v>327.07</v>
      </c>
    </row>
    <row r="297" spans="8:24" x14ac:dyDescent="0.25">
      <c r="H297" s="23">
        <v>41737</v>
      </c>
      <c r="I297" s="21">
        <v>327.07</v>
      </c>
      <c r="K297" s="23">
        <v>41738</v>
      </c>
      <c r="L297">
        <v>75.759900000000002</v>
      </c>
      <c r="M297" s="21">
        <v>331.80500000000001</v>
      </c>
      <c r="N297" s="21">
        <v>40.47</v>
      </c>
      <c r="O297" s="21">
        <v>331.80500000000001</v>
      </c>
      <c r="T297" s="23">
        <v>41738</v>
      </c>
      <c r="U297" s="21">
        <v>40.47</v>
      </c>
      <c r="W297" s="23">
        <v>41738</v>
      </c>
      <c r="X297" s="21">
        <v>331.80500000000001</v>
      </c>
    </row>
    <row r="298" spans="8:24" x14ac:dyDescent="0.25">
      <c r="H298" s="23">
        <v>41738</v>
      </c>
      <c r="I298" s="21">
        <v>331.80500000000001</v>
      </c>
      <c r="K298" s="23">
        <v>41739</v>
      </c>
      <c r="L298">
        <v>74.782799999999995</v>
      </c>
      <c r="M298" s="21">
        <v>317.11</v>
      </c>
      <c r="N298" s="21">
        <v>39.36</v>
      </c>
      <c r="O298" s="21">
        <v>317.11</v>
      </c>
      <c r="T298" s="23">
        <v>41739</v>
      </c>
      <c r="U298" s="21">
        <v>39.36</v>
      </c>
      <c r="W298" s="23">
        <v>41739</v>
      </c>
      <c r="X298" s="21">
        <v>317.11</v>
      </c>
    </row>
    <row r="299" spans="8:24" x14ac:dyDescent="0.25">
      <c r="H299" s="23">
        <v>41739</v>
      </c>
      <c r="I299" s="21">
        <v>317.11</v>
      </c>
      <c r="K299" s="23">
        <v>41740</v>
      </c>
      <c r="L299">
        <v>74.229900000000001</v>
      </c>
      <c r="M299" s="21">
        <v>311.73</v>
      </c>
      <c r="N299" s="21">
        <v>39.209000000000003</v>
      </c>
      <c r="O299" s="21">
        <v>311.73</v>
      </c>
      <c r="T299" s="23">
        <v>41740</v>
      </c>
      <c r="U299" s="21">
        <v>39.209000000000003</v>
      </c>
      <c r="W299" s="23">
        <v>41740</v>
      </c>
      <c r="X299" s="21">
        <v>311.73</v>
      </c>
    </row>
    <row r="300" spans="8:24" x14ac:dyDescent="0.25">
      <c r="H300" s="23">
        <v>41740</v>
      </c>
      <c r="I300" s="21">
        <v>311.73</v>
      </c>
      <c r="K300" s="23">
        <v>41743</v>
      </c>
      <c r="L300">
        <v>74.525599999999997</v>
      </c>
      <c r="M300" s="21">
        <v>315.91000000000003</v>
      </c>
      <c r="N300" s="21">
        <v>39.18</v>
      </c>
      <c r="O300" s="21">
        <v>315.91000000000003</v>
      </c>
      <c r="T300" s="23">
        <v>41743</v>
      </c>
      <c r="U300" s="21">
        <v>39.18</v>
      </c>
      <c r="W300" s="23">
        <v>41743</v>
      </c>
      <c r="X300" s="21">
        <v>315.91000000000003</v>
      </c>
    </row>
    <row r="301" spans="8:24" x14ac:dyDescent="0.25">
      <c r="H301" s="23">
        <v>41743</v>
      </c>
      <c r="I301" s="21">
        <v>315.91000000000003</v>
      </c>
      <c r="K301" s="23">
        <v>41744</v>
      </c>
      <c r="L301">
        <v>73.994200000000006</v>
      </c>
      <c r="M301" s="21">
        <v>316.08</v>
      </c>
      <c r="N301" s="21">
        <v>39.75</v>
      </c>
      <c r="O301" s="21">
        <v>316.08</v>
      </c>
      <c r="T301" s="23">
        <v>41744</v>
      </c>
      <c r="U301" s="21">
        <v>39.75</v>
      </c>
      <c r="W301" s="23">
        <v>41744</v>
      </c>
      <c r="X301" s="21">
        <v>316.08</v>
      </c>
    </row>
    <row r="302" spans="8:24" x14ac:dyDescent="0.25">
      <c r="H302" s="23">
        <v>41744</v>
      </c>
      <c r="I302" s="21">
        <v>316.08</v>
      </c>
      <c r="K302" s="23">
        <v>41745</v>
      </c>
      <c r="L302">
        <v>74.144199999999998</v>
      </c>
      <c r="M302" s="21">
        <v>323.68</v>
      </c>
      <c r="N302" s="21">
        <v>40.4</v>
      </c>
      <c r="O302" s="21">
        <v>323.68</v>
      </c>
      <c r="T302" s="23">
        <v>41745</v>
      </c>
      <c r="U302" s="21">
        <v>40.4</v>
      </c>
      <c r="W302" s="23">
        <v>41745</v>
      </c>
      <c r="X302" s="21">
        <v>323.68</v>
      </c>
    </row>
    <row r="303" spans="8:24" x14ac:dyDescent="0.25">
      <c r="H303" s="23">
        <v>41745</v>
      </c>
      <c r="I303" s="21">
        <v>323.68</v>
      </c>
      <c r="K303" s="23">
        <v>41746</v>
      </c>
      <c r="L303">
        <v>74.991399999999999</v>
      </c>
      <c r="M303" s="21">
        <v>324.91000000000003</v>
      </c>
      <c r="N303" s="21">
        <v>40.01</v>
      </c>
      <c r="O303" s="21">
        <v>324.91000000000003</v>
      </c>
      <c r="T303" s="23">
        <v>41746</v>
      </c>
      <c r="U303" s="21">
        <v>40.01</v>
      </c>
      <c r="W303" s="23">
        <v>41746</v>
      </c>
      <c r="X303" s="21">
        <v>324.91000000000003</v>
      </c>
    </row>
    <row r="304" spans="8:24" x14ac:dyDescent="0.25">
      <c r="H304" s="23">
        <v>41746</v>
      </c>
      <c r="I304" s="21">
        <v>324.91000000000003</v>
      </c>
      <c r="K304" s="23">
        <v>41750</v>
      </c>
      <c r="L304">
        <v>75.881399999999999</v>
      </c>
      <c r="M304" s="21">
        <v>330.87</v>
      </c>
      <c r="N304" s="21">
        <v>39.94</v>
      </c>
      <c r="O304" s="21">
        <v>330.87</v>
      </c>
      <c r="T304" s="23">
        <v>41750</v>
      </c>
      <c r="U304" s="21">
        <v>39.94</v>
      </c>
      <c r="W304" s="23">
        <v>41750</v>
      </c>
      <c r="X304" s="21">
        <v>330.87</v>
      </c>
    </row>
    <row r="305" spans="8:24" x14ac:dyDescent="0.25">
      <c r="H305" s="23">
        <v>41750</v>
      </c>
      <c r="I305" s="21">
        <v>330.87</v>
      </c>
      <c r="K305" s="23">
        <v>41751</v>
      </c>
      <c r="L305">
        <v>75.956900000000005</v>
      </c>
      <c r="M305" s="21">
        <v>329.32</v>
      </c>
      <c r="N305" s="21">
        <v>39.99</v>
      </c>
      <c r="O305" s="21">
        <v>329.32</v>
      </c>
      <c r="T305" s="23">
        <v>41751</v>
      </c>
      <c r="U305" s="21">
        <v>39.99</v>
      </c>
      <c r="W305" s="23">
        <v>41751</v>
      </c>
      <c r="X305" s="21">
        <v>329.32</v>
      </c>
    </row>
    <row r="306" spans="8:24" x14ac:dyDescent="0.25">
      <c r="H306" s="23">
        <v>41751</v>
      </c>
      <c r="I306" s="21">
        <v>329.32</v>
      </c>
      <c r="K306" s="23">
        <v>41752</v>
      </c>
      <c r="L306">
        <v>74.964200000000005</v>
      </c>
      <c r="M306" s="21">
        <v>324.58</v>
      </c>
      <c r="N306" s="21">
        <v>39.69</v>
      </c>
      <c r="O306" s="21">
        <v>324.58</v>
      </c>
      <c r="T306" s="23">
        <v>41752</v>
      </c>
      <c r="U306" s="21">
        <v>39.69</v>
      </c>
      <c r="W306" s="23">
        <v>41752</v>
      </c>
      <c r="X306" s="21">
        <v>324.58</v>
      </c>
    </row>
    <row r="307" spans="8:24" x14ac:dyDescent="0.25">
      <c r="H307" s="23">
        <v>41752</v>
      </c>
      <c r="I307" s="21">
        <v>324.58</v>
      </c>
      <c r="K307" s="23">
        <v>41753</v>
      </c>
      <c r="L307">
        <v>81.109899999999996</v>
      </c>
      <c r="M307" s="21">
        <v>337.15</v>
      </c>
      <c r="N307" s="21">
        <v>39.86</v>
      </c>
      <c r="O307" s="21">
        <v>337.15</v>
      </c>
      <c r="T307" s="23">
        <v>41753</v>
      </c>
      <c r="U307" s="21">
        <v>39.86</v>
      </c>
      <c r="W307" s="23">
        <v>41753</v>
      </c>
      <c r="X307" s="21">
        <v>337.15</v>
      </c>
    </row>
    <row r="308" spans="8:24" x14ac:dyDescent="0.25">
      <c r="H308" s="23">
        <v>41753</v>
      </c>
      <c r="I308" s="21">
        <v>337.15</v>
      </c>
      <c r="K308" s="23">
        <v>41754</v>
      </c>
      <c r="L308">
        <v>81.705600000000004</v>
      </c>
      <c r="M308" s="21">
        <v>303.83</v>
      </c>
      <c r="N308" s="21">
        <v>39.909999999999997</v>
      </c>
      <c r="O308" s="21">
        <v>303.83</v>
      </c>
      <c r="T308" s="23">
        <v>41754</v>
      </c>
      <c r="U308" s="21">
        <v>39.909999999999997</v>
      </c>
      <c r="W308" s="23">
        <v>41754</v>
      </c>
      <c r="X308" s="21">
        <v>303.83</v>
      </c>
    </row>
    <row r="309" spans="8:24" x14ac:dyDescent="0.25">
      <c r="H309" s="23">
        <v>41754</v>
      </c>
      <c r="I309" s="21">
        <v>303.83</v>
      </c>
      <c r="K309" s="23">
        <v>41757</v>
      </c>
      <c r="L309">
        <v>84.869900000000001</v>
      </c>
      <c r="M309" s="21">
        <v>296.58</v>
      </c>
      <c r="N309" s="21">
        <v>40.869999999999997</v>
      </c>
      <c r="O309" s="21">
        <v>296.58</v>
      </c>
      <c r="T309" s="23">
        <v>41757</v>
      </c>
      <c r="U309" s="21">
        <v>40.869999999999997</v>
      </c>
      <c r="W309" s="23">
        <v>41757</v>
      </c>
      <c r="X309" s="21">
        <v>296.58</v>
      </c>
    </row>
    <row r="310" spans="8:24" x14ac:dyDescent="0.25">
      <c r="H310" s="23">
        <v>41757</v>
      </c>
      <c r="I310" s="21">
        <v>296.58</v>
      </c>
      <c r="K310" s="23">
        <v>41758</v>
      </c>
      <c r="L310">
        <v>84.618499999999997</v>
      </c>
      <c r="M310" s="21">
        <v>300.38</v>
      </c>
      <c r="N310" s="21">
        <v>40.51</v>
      </c>
      <c r="O310" s="21">
        <v>300.38</v>
      </c>
      <c r="T310" s="23">
        <v>41758</v>
      </c>
      <c r="U310" s="21">
        <v>40.51</v>
      </c>
      <c r="W310" s="23">
        <v>41758</v>
      </c>
      <c r="X310" s="21">
        <v>300.38</v>
      </c>
    </row>
    <row r="311" spans="8:24" x14ac:dyDescent="0.25">
      <c r="H311" s="23">
        <v>41758</v>
      </c>
      <c r="I311" s="21">
        <v>300.38</v>
      </c>
      <c r="K311" s="23">
        <v>41759</v>
      </c>
      <c r="L311">
        <v>84.298500000000004</v>
      </c>
      <c r="M311" s="21">
        <v>304.13</v>
      </c>
      <c r="N311" s="21">
        <v>40.4</v>
      </c>
      <c r="O311" s="21">
        <v>304.13</v>
      </c>
      <c r="T311" s="23">
        <v>41759</v>
      </c>
      <c r="U311" s="21">
        <v>40.4</v>
      </c>
      <c r="W311" s="23">
        <v>41759</v>
      </c>
      <c r="X311" s="21">
        <v>304.13</v>
      </c>
    </row>
    <row r="312" spans="8:24" x14ac:dyDescent="0.25">
      <c r="H312" s="23">
        <v>41759</v>
      </c>
      <c r="I312" s="21">
        <v>304.13</v>
      </c>
      <c r="K312" s="23">
        <v>41760</v>
      </c>
      <c r="L312">
        <v>84.497100000000003</v>
      </c>
      <c r="M312" s="21">
        <v>307.89</v>
      </c>
      <c r="N312" s="21">
        <v>40</v>
      </c>
      <c r="O312" s="21">
        <v>307.89</v>
      </c>
      <c r="T312" s="23">
        <v>41760</v>
      </c>
      <c r="U312" s="21">
        <v>40</v>
      </c>
      <c r="W312" s="23">
        <v>41760</v>
      </c>
      <c r="X312" s="21">
        <v>307.89</v>
      </c>
    </row>
    <row r="313" spans="8:24" x14ac:dyDescent="0.25">
      <c r="H313" s="23">
        <v>41760</v>
      </c>
      <c r="I313" s="21">
        <v>307.89</v>
      </c>
      <c r="K313" s="23">
        <v>41761</v>
      </c>
      <c r="L313">
        <v>84.654200000000003</v>
      </c>
      <c r="M313" s="21">
        <v>308.01</v>
      </c>
      <c r="N313" s="21">
        <v>39.69</v>
      </c>
      <c r="O313" s="21">
        <v>308.01</v>
      </c>
      <c r="T313" s="23">
        <v>41761</v>
      </c>
      <c r="U313" s="21">
        <v>39.69</v>
      </c>
      <c r="W313" s="23">
        <v>41761</v>
      </c>
      <c r="X313" s="21">
        <v>308.01</v>
      </c>
    </row>
    <row r="314" spans="8:24" x14ac:dyDescent="0.25">
      <c r="H314" s="23">
        <v>41761</v>
      </c>
      <c r="I314" s="21">
        <v>308.01</v>
      </c>
      <c r="K314" s="23">
        <v>41764</v>
      </c>
      <c r="L314">
        <v>85.851299999999995</v>
      </c>
      <c r="M314" s="21">
        <v>310.05</v>
      </c>
      <c r="N314" s="21">
        <v>39.43</v>
      </c>
      <c r="O314" s="21">
        <v>310.05</v>
      </c>
      <c r="T314" s="23">
        <v>41764</v>
      </c>
      <c r="U314" s="21">
        <v>39.43</v>
      </c>
      <c r="W314" s="23">
        <v>41764</v>
      </c>
      <c r="X314" s="21">
        <v>310.05</v>
      </c>
    </row>
    <row r="315" spans="8:24" x14ac:dyDescent="0.25">
      <c r="H315" s="23">
        <v>41764</v>
      </c>
      <c r="I315" s="21">
        <v>310.05</v>
      </c>
      <c r="K315" s="23">
        <v>41765</v>
      </c>
      <c r="L315">
        <v>84.915599999999998</v>
      </c>
      <c r="M315" s="21">
        <v>297.38</v>
      </c>
      <c r="N315" s="21">
        <v>39.06</v>
      </c>
      <c r="O315" s="21">
        <v>297.38</v>
      </c>
      <c r="T315" s="23">
        <v>41765</v>
      </c>
      <c r="U315" s="21">
        <v>39.06</v>
      </c>
      <c r="W315" s="23">
        <v>41765</v>
      </c>
      <c r="X315" s="21">
        <v>297.38</v>
      </c>
    </row>
    <row r="316" spans="8:24" x14ac:dyDescent="0.25">
      <c r="H316" s="23">
        <v>41765</v>
      </c>
      <c r="I316" s="21">
        <v>297.38</v>
      </c>
      <c r="K316" s="23">
        <v>41766</v>
      </c>
      <c r="L316">
        <v>84.618499999999997</v>
      </c>
      <c r="M316" s="21">
        <v>292.70999999999998</v>
      </c>
      <c r="N316" s="21">
        <v>39.424999999999997</v>
      </c>
      <c r="O316" s="21">
        <v>292.70999999999998</v>
      </c>
      <c r="T316" s="23">
        <v>41766</v>
      </c>
      <c r="U316" s="21">
        <v>39.424999999999997</v>
      </c>
      <c r="W316" s="23">
        <v>41766</v>
      </c>
      <c r="X316" s="21">
        <v>292.70999999999998</v>
      </c>
    </row>
    <row r="317" spans="8:24" x14ac:dyDescent="0.25">
      <c r="H317" s="23">
        <v>41766</v>
      </c>
      <c r="I317" s="21">
        <v>292.70999999999998</v>
      </c>
      <c r="K317" s="23">
        <v>41767</v>
      </c>
      <c r="L317">
        <v>83.998500000000007</v>
      </c>
      <c r="M317" s="21">
        <v>288.32</v>
      </c>
      <c r="N317" s="21">
        <v>39.64</v>
      </c>
      <c r="O317" s="21">
        <v>288.32</v>
      </c>
      <c r="T317" s="23">
        <v>41767</v>
      </c>
      <c r="U317" s="21">
        <v>39.64</v>
      </c>
      <c r="W317" s="23">
        <v>41767</v>
      </c>
      <c r="X317" s="21">
        <v>288.32</v>
      </c>
    </row>
    <row r="318" spans="8:24" x14ac:dyDescent="0.25">
      <c r="H318" s="23">
        <v>41767</v>
      </c>
      <c r="I318" s="21">
        <v>288.32</v>
      </c>
      <c r="K318" s="23">
        <v>41768</v>
      </c>
      <c r="L318">
        <v>83.648799999999994</v>
      </c>
      <c r="M318" s="21">
        <v>292.24</v>
      </c>
      <c r="N318" s="21">
        <v>39.54</v>
      </c>
      <c r="O318" s="21">
        <v>292.24</v>
      </c>
      <c r="T318" s="23">
        <v>41768</v>
      </c>
      <c r="U318" s="21">
        <v>39.54</v>
      </c>
      <c r="W318" s="23">
        <v>41768</v>
      </c>
      <c r="X318" s="21">
        <v>292.24</v>
      </c>
    </row>
    <row r="319" spans="8:24" x14ac:dyDescent="0.25">
      <c r="H319" s="23">
        <v>41768</v>
      </c>
      <c r="I319" s="21">
        <v>292.24</v>
      </c>
      <c r="K319" s="23">
        <v>41771</v>
      </c>
      <c r="L319">
        <v>84.689899999999994</v>
      </c>
      <c r="M319" s="21">
        <v>302.86</v>
      </c>
      <c r="N319" s="21">
        <v>39.97</v>
      </c>
      <c r="O319" s="21">
        <v>302.86</v>
      </c>
      <c r="T319" s="23">
        <v>41771</v>
      </c>
      <c r="U319" s="21">
        <v>39.97</v>
      </c>
      <c r="W319" s="23">
        <v>41771</v>
      </c>
      <c r="X319" s="21">
        <v>302.86</v>
      </c>
    </row>
    <row r="320" spans="8:24" x14ac:dyDescent="0.25">
      <c r="H320" s="23">
        <v>41771</v>
      </c>
      <c r="I320" s="21">
        <v>302.86</v>
      </c>
      <c r="K320" s="23">
        <v>41772</v>
      </c>
      <c r="L320">
        <v>84.822800000000001</v>
      </c>
      <c r="M320" s="21">
        <v>304.64</v>
      </c>
      <c r="N320" s="21">
        <v>40.42</v>
      </c>
      <c r="O320" s="21">
        <v>304.64</v>
      </c>
      <c r="T320" s="23">
        <v>41772</v>
      </c>
      <c r="U320" s="21">
        <v>40.42</v>
      </c>
      <c r="W320" s="23">
        <v>41772</v>
      </c>
      <c r="X320" s="21">
        <v>304.64</v>
      </c>
    </row>
    <row r="321" spans="8:24" x14ac:dyDescent="0.25">
      <c r="H321" s="23">
        <v>41772</v>
      </c>
      <c r="I321" s="21">
        <v>304.64</v>
      </c>
      <c r="K321" s="23">
        <v>41773</v>
      </c>
      <c r="L321">
        <v>84.838499999999996</v>
      </c>
      <c r="M321" s="21">
        <v>297.62</v>
      </c>
      <c r="N321" s="21">
        <v>40.24</v>
      </c>
      <c r="O321" s="21">
        <v>297.62</v>
      </c>
      <c r="T321" s="23">
        <v>41773</v>
      </c>
      <c r="U321" s="21">
        <v>40.24</v>
      </c>
      <c r="W321" s="23">
        <v>41773</v>
      </c>
      <c r="X321" s="21">
        <v>297.62</v>
      </c>
    </row>
    <row r="322" spans="8:24" x14ac:dyDescent="0.25">
      <c r="H322" s="23">
        <v>41773</v>
      </c>
      <c r="I322" s="21">
        <v>297.62</v>
      </c>
      <c r="K322" s="23">
        <v>41774</v>
      </c>
      <c r="L322">
        <v>84.117099999999994</v>
      </c>
      <c r="M322" s="21">
        <v>295.19</v>
      </c>
      <c r="N322" s="21">
        <v>39.6</v>
      </c>
      <c r="O322" s="21">
        <v>295.19</v>
      </c>
      <c r="T322" s="23">
        <v>41774</v>
      </c>
      <c r="U322" s="21">
        <v>39.6</v>
      </c>
      <c r="W322" s="23">
        <v>41774</v>
      </c>
      <c r="X322" s="21">
        <v>295.19</v>
      </c>
    </row>
    <row r="323" spans="8:24" x14ac:dyDescent="0.25">
      <c r="H323" s="23">
        <v>41774</v>
      </c>
      <c r="I323" s="21">
        <v>295.19</v>
      </c>
      <c r="K323" s="23">
        <v>41775</v>
      </c>
      <c r="L323">
        <v>85.358500000000006</v>
      </c>
      <c r="M323" s="21">
        <v>297.7</v>
      </c>
      <c r="N323" s="21">
        <v>39.83</v>
      </c>
      <c r="O323" s="21">
        <v>297.7</v>
      </c>
      <c r="T323" s="23">
        <v>41775</v>
      </c>
      <c r="U323" s="21">
        <v>39.83</v>
      </c>
      <c r="W323" s="23">
        <v>41775</v>
      </c>
      <c r="X323" s="21">
        <v>297.7</v>
      </c>
    </row>
    <row r="324" spans="8:24" x14ac:dyDescent="0.25">
      <c r="H324" s="23">
        <v>41775</v>
      </c>
      <c r="I324" s="21">
        <v>297.7</v>
      </c>
      <c r="K324" s="23">
        <v>41778</v>
      </c>
      <c r="L324">
        <v>86.369900000000001</v>
      </c>
      <c r="M324" s="21">
        <v>296.755</v>
      </c>
      <c r="N324" s="21">
        <v>39.75</v>
      </c>
      <c r="O324" s="21">
        <v>296.755</v>
      </c>
      <c r="T324" s="23">
        <v>41778</v>
      </c>
      <c r="U324" s="21">
        <v>39.75</v>
      </c>
      <c r="W324" s="23">
        <v>41778</v>
      </c>
      <c r="X324" s="21">
        <v>296.755</v>
      </c>
    </row>
    <row r="325" spans="8:24" x14ac:dyDescent="0.25">
      <c r="H325" s="23">
        <v>41778</v>
      </c>
      <c r="I325" s="21">
        <v>296.755</v>
      </c>
      <c r="K325" s="23">
        <v>41779</v>
      </c>
      <c r="L325">
        <v>86.387100000000004</v>
      </c>
      <c r="M325" s="21">
        <v>301.19</v>
      </c>
      <c r="N325" s="21">
        <v>39.68</v>
      </c>
      <c r="O325" s="21">
        <v>301.19</v>
      </c>
      <c r="T325" s="23">
        <v>41779</v>
      </c>
      <c r="U325" s="21">
        <v>39.68</v>
      </c>
      <c r="W325" s="23">
        <v>41779</v>
      </c>
      <c r="X325" s="21">
        <v>301.19</v>
      </c>
    </row>
    <row r="326" spans="8:24" x14ac:dyDescent="0.25">
      <c r="H326" s="23">
        <v>41779</v>
      </c>
      <c r="I326" s="21">
        <v>301.19</v>
      </c>
      <c r="K326" s="23">
        <v>41780</v>
      </c>
      <c r="L326">
        <v>86.615600000000001</v>
      </c>
      <c r="M326" s="21">
        <v>305.01</v>
      </c>
      <c r="N326" s="21">
        <v>40.35</v>
      </c>
      <c r="O326" s="21">
        <v>305.01</v>
      </c>
      <c r="T326" s="23">
        <v>41780</v>
      </c>
      <c r="U326" s="21">
        <v>40.35</v>
      </c>
      <c r="W326" s="23">
        <v>41780</v>
      </c>
      <c r="X326" s="21">
        <v>305.01</v>
      </c>
    </row>
    <row r="327" spans="8:24" x14ac:dyDescent="0.25">
      <c r="H327" s="23">
        <v>41780</v>
      </c>
      <c r="I327" s="21">
        <v>305.01</v>
      </c>
      <c r="K327" s="23">
        <v>41781</v>
      </c>
      <c r="L327">
        <v>86.752799999999993</v>
      </c>
      <c r="M327" s="21">
        <v>304.91000000000003</v>
      </c>
      <c r="N327" s="21">
        <v>40.1</v>
      </c>
      <c r="O327" s="21">
        <v>304.91000000000003</v>
      </c>
      <c r="T327" s="23">
        <v>41781</v>
      </c>
      <c r="U327" s="21">
        <v>40.1</v>
      </c>
      <c r="W327" s="23">
        <v>41781</v>
      </c>
      <c r="X327" s="21">
        <v>304.91000000000003</v>
      </c>
    </row>
    <row r="328" spans="8:24" x14ac:dyDescent="0.25">
      <c r="H328" s="23">
        <v>41781</v>
      </c>
      <c r="I328" s="21">
        <v>304.91000000000003</v>
      </c>
      <c r="K328" s="23">
        <v>41782</v>
      </c>
      <c r="L328">
        <v>87.732799999999997</v>
      </c>
      <c r="M328" s="21">
        <v>312.24</v>
      </c>
      <c r="N328" s="21">
        <v>40.119999999999997</v>
      </c>
      <c r="O328" s="21">
        <v>312.24</v>
      </c>
      <c r="T328" s="23">
        <v>41782</v>
      </c>
      <c r="U328" s="21">
        <v>40.119999999999997</v>
      </c>
      <c r="W328" s="23">
        <v>41782</v>
      </c>
      <c r="X328" s="21">
        <v>312.24</v>
      </c>
    </row>
    <row r="329" spans="8:24" x14ac:dyDescent="0.25">
      <c r="H329" s="23">
        <v>41782</v>
      </c>
      <c r="I329" s="21">
        <v>312.24</v>
      </c>
      <c r="K329" s="23">
        <v>41786</v>
      </c>
      <c r="L329">
        <v>89.375600000000006</v>
      </c>
      <c r="M329" s="21">
        <v>310.82</v>
      </c>
      <c r="N329" s="21">
        <v>40.19</v>
      </c>
      <c r="O329" s="21">
        <v>310.82</v>
      </c>
      <c r="T329" s="23">
        <v>41786</v>
      </c>
      <c r="U329" s="21">
        <v>40.19</v>
      </c>
      <c r="W329" s="23">
        <v>41786</v>
      </c>
      <c r="X329" s="21">
        <v>310.82</v>
      </c>
    </row>
    <row r="330" spans="8:24" x14ac:dyDescent="0.25">
      <c r="H330" s="23">
        <v>41786</v>
      </c>
      <c r="I330" s="21">
        <v>310.82</v>
      </c>
      <c r="K330" s="23">
        <v>41787</v>
      </c>
      <c r="L330">
        <v>89.144199999999998</v>
      </c>
      <c r="M330" s="21">
        <v>310.16000000000003</v>
      </c>
      <c r="N330" s="21">
        <v>40.01</v>
      </c>
      <c r="O330" s="21">
        <v>310.16000000000003</v>
      </c>
      <c r="T330" s="23">
        <v>41787</v>
      </c>
      <c r="U330" s="21">
        <v>40.01</v>
      </c>
      <c r="W330" s="23">
        <v>41787</v>
      </c>
      <c r="X330" s="21">
        <v>310.16000000000003</v>
      </c>
    </row>
    <row r="331" spans="8:24" x14ac:dyDescent="0.25">
      <c r="H331" s="23">
        <v>41787</v>
      </c>
      <c r="I331" s="21">
        <v>310.16000000000003</v>
      </c>
      <c r="K331" s="23">
        <v>41788</v>
      </c>
      <c r="L331">
        <v>90.768500000000003</v>
      </c>
      <c r="M331" s="21">
        <v>313.77999999999997</v>
      </c>
      <c r="N331" s="21">
        <v>40.340000000000003</v>
      </c>
      <c r="O331" s="21">
        <v>313.77999999999997</v>
      </c>
      <c r="T331" s="23">
        <v>41788</v>
      </c>
      <c r="U331" s="21">
        <v>40.340000000000003</v>
      </c>
      <c r="W331" s="23">
        <v>41788</v>
      </c>
      <c r="X331" s="21">
        <v>313.77999999999997</v>
      </c>
    </row>
    <row r="332" spans="8:24" x14ac:dyDescent="0.25">
      <c r="H332" s="23">
        <v>41788</v>
      </c>
      <c r="I332" s="21">
        <v>313.77999999999997</v>
      </c>
      <c r="K332" s="23">
        <v>41789</v>
      </c>
      <c r="L332">
        <v>90.4285</v>
      </c>
      <c r="M332" s="21">
        <v>312.55</v>
      </c>
      <c r="N332" s="21">
        <v>40.94</v>
      </c>
      <c r="O332" s="21">
        <v>312.55</v>
      </c>
      <c r="T332" s="23">
        <v>41789</v>
      </c>
      <c r="U332" s="21">
        <v>40.94</v>
      </c>
      <c r="W332" s="23">
        <v>41789</v>
      </c>
      <c r="X332" s="21">
        <v>312.55</v>
      </c>
    </row>
    <row r="333" spans="8:24" x14ac:dyDescent="0.25">
      <c r="H333" s="23">
        <v>41789</v>
      </c>
      <c r="I333" s="21">
        <v>312.55</v>
      </c>
      <c r="K333" s="23">
        <v>41792</v>
      </c>
      <c r="L333">
        <v>89.807100000000005</v>
      </c>
      <c r="M333" s="21">
        <v>308.83999999999997</v>
      </c>
      <c r="N333" s="21">
        <v>40.79</v>
      </c>
      <c r="O333" s="21">
        <v>308.83999999999997</v>
      </c>
      <c r="T333" s="23">
        <v>41792</v>
      </c>
      <c r="U333" s="21">
        <v>40.79</v>
      </c>
      <c r="W333" s="23">
        <v>41792</v>
      </c>
      <c r="X333" s="21">
        <v>308.83999999999997</v>
      </c>
    </row>
    <row r="334" spans="8:24" x14ac:dyDescent="0.25">
      <c r="H334" s="23">
        <v>41792</v>
      </c>
      <c r="I334" s="21">
        <v>308.83999999999997</v>
      </c>
      <c r="K334" s="23">
        <v>41793</v>
      </c>
      <c r="L334">
        <v>91.077100000000002</v>
      </c>
      <c r="M334" s="21">
        <v>307.19</v>
      </c>
      <c r="N334" s="21">
        <v>40.29</v>
      </c>
      <c r="O334" s="21">
        <v>307.19</v>
      </c>
      <c r="T334" s="23">
        <v>41793</v>
      </c>
      <c r="U334" s="21">
        <v>40.29</v>
      </c>
      <c r="W334" s="23">
        <v>41793</v>
      </c>
      <c r="X334" s="21">
        <v>307.19</v>
      </c>
    </row>
    <row r="335" spans="8:24" x14ac:dyDescent="0.25">
      <c r="H335" s="23">
        <v>41793</v>
      </c>
      <c r="I335" s="21">
        <v>307.19</v>
      </c>
      <c r="K335" s="23">
        <v>41794</v>
      </c>
      <c r="L335">
        <v>92.117099999999994</v>
      </c>
      <c r="M335" s="21">
        <v>306.77999999999997</v>
      </c>
      <c r="N335" s="21">
        <v>40.32</v>
      </c>
      <c r="O335" s="21">
        <v>306.77999999999997</v>
      </c>
      <c r="T335" s="23">
        <v>41794</v>
      </c>
      <c r="U335" s="21">
        <v>40.32</v>
      </c>
      <c r="W335" s="23">
        <v>41794</v>
      </c>
      <c r="X335" s="21">
        <v>306.77999999999997</v>
      </c>
    </row>
    <row r="336" spans="8:24" x14ac:dyDescent="0.25">
      <c r="H336" s="23">
        <v>41794</v>
      </c>
      <c r="I336" s="21">
        <v>306.77999999999997</v>
      </c>
      <c r="K336" s="23">
        <v>41795</v>
      </c>
      <c r="L336">
        <v>92.478499999999997</v>
      </c>
      <c r="M336" s="21">
        <v>323.57</v>
      </c>
      <c r="N336" s="21">
        <v>41.21</v>
      </c>
      <c r="O336" s="21">
        <v>323.57</v>
      </c>
      <c r="T336" s="23">
        <v>41795</v>
      </c>
      <c r="U336" s="21">
        <v>41.21</v>
      </c>
      <c r="W336" s="23">
        <v>41795</v>
      </c>
      <c r="X336" s="21">
        <v>323.57</v>
      </c>
    </row>
    <row r="337" spans="8:24" x14ac:dyDescent="0.25">
      <c r="H337" s="23">
        <v>41795</v>
      </c>
      <c r="I337" s="21">
        <v>323.57</v>
      </c>
      <c r="K337" s="23">
        <v>41796</v>
      </c>
      <c r="L337">
        <v>92.224199999999996</v>
      </c>
      <c r="M337" s="21">
        <v>329.67</v>
      </c>
      <c r="N337" s="21">
        <v>41.48</v>
      </c>
      <c r="O337" s="21">
        <v>329.67</v>
      </c>
      <c r="T337" s="23">
        <v>41796</v>
      </c>
      <c r="U337" s="21">
        <v>41.48</v>
      </c>
      <c r="W337" s="23">
        <v>41796</v>
      </c>
      <c r="X337" s="21">
        <v>329.67</v>
      </c>
    </row>
    <row r="338" spans="8:24" x14ac:dyDescent="0.25">
      <c r="H338" s="23">
        <v>41796</v>
      </c>
      <c r="I338" s="21">
        <v>329.67</v>
      </c>
      <c r="K338" s="23">
        <v>41799</v>
      </c>
      <c r="L338">
        <v>93.7</v>
      </c>
      <c r="M338" s="21">
        <v>327.5</v>
      </c>
      <c r="N338" s="21">
        <v>41.27</v>
      </c>
      <c r="O338" s="21">
        <v>327.5</v>
      </c>
      <c r="T338" s="23">
        <v>41799</v>
      </c>
      <c r="U338" s="21">
        <v>41.27</v>
      </c>
      <c r="W338" s="23">
        <v>41799</v>
      </c>
      <c r="X338" s="21">
        <v>327.5</v>
      </c>
    </row>
    <row r="339" spans="8:24" x14ac:dyDescent="0.25">
      <c r="H339" s="23">
        <v>41799</v>
      </c>
      <c r="I339" s="21">
        <v>327.5</v>
      </c>
      <c r="K339" s="23">
        <v>41800</v>
      </c>
      <c r="L339">
        <v>94.25</v>
      </c>
      <c r="M339" s="21">
        <v>332.41</v>
      </c>
      <c r="N339" s="21">
        <v>41.11</v>
      </c>
      <c r="O339" s="21">
        <v>332.41</v>
      </c>
      <c r="T339" s="23">
        <v>41800</v>
      </c>
      <c r="U339" s="21">
        <v>41.11</v>
      </c>
      <c r="W339" s="23">
        <v>41800</v>
      </c>
      <c r="X339" s="21">
        <v>332.41</v>
      </c>
    </row>
    <row r="340" spans="8:24" x14ac:dyDescent="0.25">
      <c r="H340" s="23">
        <v>41800</v>
      </c>
      <c r="I340" s="21">
        <v>332.41</v>
      </c>
      <c r="K340" s="23">
        <v>41801</v>
      </c>
      <c r="L340">
        <v>93.86</v>
      </c>
      <c r="M340" s="21">
        <v>335.2</v>
      </c>
      <c r="N340" s="21">
        <v>40.86</v>
      </c>
      <c r="O340" s="21">
        <v>335.2</v>
      </c>
      <c r="T340" s="23">
        <v>41801</v>
      </c>
      <c r="U340" s="21">
        <v>40.86</v>
      </c>
      <c r="W340" s="23">
        <v>41801</v>
      </c>
      <c r="X340" s="21">
        <v>335.2</v>
      </c>
    </row>
    <row r="341" spans="8:24" x14ac:dyDescent="0.25">
      <c r="H341" s="23">
        <v>41801</v>
      </c>
      <c r="I341" s="21">
        <v>335.2</v>
      </c>
      <c r="K341" s="23">
        <v>41802</v>
      </c>
      <c r="L341">
        <v>92.29</v>
      </c>
      <c r="M341" s="21">
        <v>325.91000000000003</v>
      </c>
      <c r="N341" s="21">
        <v>40.58</v>
      </c>
      <c r="O341" s="21">
        <v>325.91000000000003</v>
      </c>
      <c r="T341" s="23">
        <v>41802</v>
      </c>
      <c r="U341" s="21">
        <v>40.58</v>
      </c>
      <c r="W341" s="23">
        <v>41802</v>
      </c>
      <c r="X341" s="21">
        <v>325.91000000000003</v>
      </c>
    </row>
    <row r="342" spans="8:24" x14ac:dyDescent="0.25">
      <c r="H342" s="23">
        <v>41802</v>
      </c>
      <c r="I342" s="21">
        <v>325.91000000000003</v>
      </c>
      <c r="K342" s="23">
        <v>41803</v>
      </c>
      <c r="L342">
        <v>91.28</v>
      </c>
      <c r="M342" s="21">
        <v>326.27</v>
      </c>
      <c r="N342" s="21">
        <v>41.23</v>
      </c>
      <c r="O342" s="21">
        <v>326.27</v>
      </c>
      <c r="T342" s="23">
        <v>41803</v>
      </c>
      <c r="U342" s="21">
        <v>41.23</v>
      </c>
      <c r="W342" s="23">
        <v>41803</v>
      </c>
      <c r="X342" s="21">
        <v>326.27</v>
      </c>
    </row>
    <row r="343" spans="8:24" x14ac:dyDescent="0.25">
      <c r="H343" s="23">
        <v>41803</v>
      </c>
      <c r="I343" s="21">
        <v>326.27</v>
      </c>
      <c r="K343" s="23">
        <v>41806</v>
      </c>
      <c r="L343">
        <v>92.2</v>
      </c>
      <c r="M343" s="21">
        <v>327.62</v>
      </c>
      <c r="N343" s="21">
        <v>41.5</v>
      </c>
      <c r="O343" s="21">
        <v>327.62</v>
      </c>
      <c r="T343" s="23">
        <v>41806</v>
      </c>
      <c r="U343" s="21">
        <v>41.5</v>
      </c>
      <c r="W343" s="23">
        <v>41806</v>
      </c>
      <c r="X343" s="21">
        <v>327.62</v>
      </c>
    </row>
    <row r="344" spans="8:24" x14ac:dyDescent="0.25">
      <c r="H344" s="23">
        <v>41806</v>
      </c>
      <c r="I344" s="21">
        <v>327.62</v>
      </c>
      <c r="K344" s="23">
        <v>41807</v>
      </c>
      <c r="L344">
        <v>92.08</v>
      </c>
      <c r="M344" s="21">
        <v>325.62</v>
      </c>
      <c r="N344" s="21">
        <v>41.68</v>
      </c>
      <c r="O344" s="21">
        <v>325.62</v>
      </c>
      <c r="T344" s="23">
        <v>41807</v>
      </c>
      <c r="U344" s="21">
        <v>41.68</v>
      </c>
      <c r="W344" s="23">
        <v>41807</v>
      </c>
      <c r="X344" s="21">
        <v>325.62</v>
      </c>
    </row>
    <row r="345" spans="8:24" x14ac:dyDescent="0.25">
      <c r="H345" s="23">
        <v>41807</v>
      </c>
      <c r="I345" s="21">
        <v>325.62</v>
      </c>
      <c r="K345" s="23">
        <v>41808</v>
      </c>
      <c r="L345">
        <v>92.18</v>
      </c>
      <c r="M345" s="21">
        <v>334.38</v>
      </c>
      <c r="N345" s="21">
        <v>41.65</v>
      </c>
      <c r="O345" s="21">
        <v>334.38</v>
      </c>
      <c r="T345" s="23">
        <v>41808</v>
      </c>
      <c r="U345" s="21">
        <v>41.65</v>
      </c>
      <c r="W345" s="23">
        <v>41808</v>
      </c>
      <c r="X345" s="21">
        <v>334.38</v>
      </c>
    </row>
    <row r="346" spans="8:24" x14ac:dyDescent="0.25">
      <c r="H346" s="23">
        <v>41808</v>
      </c>
      <c r="I346" s="21">
        <v>334.38</v>
      </c>
      <c r="K346" s="23">
        <v>41809</v>
      </c>
      <c r="L346">
        <v>91.86</v>
      </c>
      <c r="M346" s="21">
        <v>327</v>
      </c>
      <c r="N346" s="21">
        <v>41.51</v>
      </c>
      <c r="O346" s="21">
        <v>327</v>
      </c>
      <c r="T346" s="23">
        <v>41809</v>
      </c>
      <c r="U346" s="21">
        <v>41.51</v>
      </c>
      <c r="W346" s="23">
        <v>41809</v>
      </c>
      <c r="X346" s="21">
        <v>327</v>
      </c>
    </row>
    <row r="347" spans="8:24" x14ac:dyDescent="0.25">
      <c r="H347" s="23">
        <v>41809</v>
      </c>
      <c r="I347" s="21">
        <v>327</v>
      </c>
      <c r="K347" s="23">
        <v>41810</v>
      </c>
      <c r="L347">
        <v>90.91</v>
      </c>
      <c r="M347" s="21">
        <v>324.2</v>
      </c>
      <c r="N347" s="21">
        <v>41.68</v>
      </c>
      <c r="O347" s="21">
        <v>324.2</v>
      </c>
      <c r="T347" s="23">
        <v>41810</v>
      </c>
      <c r="U347" s="21">
        <v>41.68</v>
      </c>
      <c r="W347" s="23">
        <v>41810</v>
      </c>
      <c r="X347" s="21">
        <v>324.2</v>
      </c>
    </row>
    <row r="348" spans="8:24" x14ac:dyDescent="0.25">
      <c r="H348" s="23">
        <v>41810</v>
      </c>
      <c r="I348" s="21">
        <v>324.2</v>
      </c>
      <c r="K348" s="23">
        <v>41813</v>
      </c>
      <c r="L348">
        <v>90.83</v>
      </c>
      <c r="M348" s="21">
        <v>327.24</v>
      </c>
      <c r="N348" s="21">
        <v>41.99</v>
      </c>
      <c r="O348" s="21">
        <v>327.24</v>
      </c>
      <c r="T348" s="23">
        <v>41813</v>
      </c>
      <c r="U348" s="21">
        <v>41.99</v>
      </c>
      <c r="W348" s="23">
        <v>41813</v>
      </c>
      <c r="X348" s="21">
        <v>327.24</v>
      </c>
    </row>
    <row r="349" spans="8:24" x14ac:dyDescent="0.25">
      <c r="H349" s="23">
        <v>41813</v>
      </c>
      <c r="I349" s="21">
        <v>327.24</v>
      </c>
      <c r="K349" s="23">
        <v>41814</v>
      </c>
      <c r="L349">
        <v>90.28</v>
      </c>
      <c r="M349" s="21">
        <v>324.16000000000003</v>
      </c>
      <c r="N349" s="21">
        <v>41.744999999999997</v>
      </c>
      <c r="O349" s="21">
        <v>324.16000000000003</v>
      </c>
      <c r="T349" s="23">
        <v>41814</v>
      </c>
      <c r="U349" s="21">
        <v>41.744999999999997</v>
      </c>
      <c r="W349" s="23">
        <v>41814</v>
      </c>
      <c r="X349" s="21">
        <v>324.16000000000003</v>
      </c>
    </row>
    <row r="350" spans="8:24" x14ac:dyDescent="0.25">
      <c r="H350" s="23">
        <v>41814</v>
      </c>
      <c r="I350" s="21">
        <v>324.16000000000003</v>
      </c>
      <c r="K350" s="23">
        <v>41815</v>
      </c>
      <c r="L350">
        <v>90.36</v>
      </c>
      <c r="M350" s="21">
        <v>327.44</v>
      </c>
      <c r="N350" s="21">
        <v>42.03</v>
      </c>
      <c r="O350" s="21">
        <v>327.44</v>
      </c>
      <c r="T350" s="23">
        <v>41815</v>
      </c>
      <c r="U350" s="21">
        <v>42.03</v>
      </c>
      <c r="W350" s="23">
        <v>41815</v>
      </c>
      <c r="X350" s="21">
        <v>327.44</v>
      </c>
    </row>
    <row r="351" spans="8:24" x14ac:dyDescent="0.25">
      <c r="H351" s="23">
        <v>41815</v>
      </c>
      <c r="I351" s="21">
        <v>327.44</v>
      </c>
      <c r="K351" s="23">
        <v>41816</v>
      </c>
      <c r="L351">
        <v>90.9</v>
      </c>
      <c r="M351" s="21">
        <v>325.69</v>
      </c>
      <c r="N351" s="21">
        <v>41.72</v>
      </c>
      <c r="O351" s="21">
        <v>325.69</v>
      </c>
      <c r="T351" s="23">
        <v>41816</v>
      </c>
      <c r="U351" s="21">
        <v>41.72</v>
      </c>
      <c r="W351" s="23">
        <v>41816</v>
      </c>
      <c r="X351" s="21">
        <v>325.69</v>
      </c>
    </row>
    <row r="352" spans="8:24" x14ac:dyDescent="0.25">
      <c r="H352" s="23">
        <v>41816</v>
      </c>
      <c r="I352" s="21">
        <v>325.69</v>
      </c>
      <c r="K352" s="23">
        <v>41817</v>
      </c>
      <c r="L352">
        <v>91.98</v>
      </c>
      <c r="M352" s="21">
        <v>324.57</v>
      </c>
      <c r="N352" s="21">
        <v>42.25</v>
      </c>
      <c r="O352" s="21">
        <v>324.57</v>
      </c>
      <c r="T352" s="23">
        <v>41817</v>
      </c>
      <c r="U352" s="21">
        <v>42.25</v>
      </c>
      <c r="W352" s="23">
        <v>41817</v>
      </c>
      <c r="X352" s="21">
        <v>324.57</v>
      </c>
    </row>
    <row r="353" spans="8:24" x14ac:dyDescent="0.25">
      <c r="H353" s="23">
        <v>41817</v>
      </c>
      <c r="I353" s="21">
        <v>324.57</v>
      </c>
      <c r="K353" s="23">
        <v>41820</v>
      </c>
      <c r="L353">
        <v>92.93</v>
      </c>
      <c r="M353" s="21">
        <v>324.77999999999997</v>
      </c>
      <c r="N353" s="21">
        <v>41.7</v>
      </c>
      <c r="O353" s="21">
        <v>324.77999999999997</v>
      </c>
      <c r="T353" s="23">
        <v>41820</v>
      </c>
      <c r="U353" s="21">
        <v>41.7</v>
      </c>
      <c r="W353" s="23">
        <v>41820</v>
      </c>
      <c r="X353" s="21">
        <v>324.77999999999997</v>
      </c>
    </row>
    <row r="354" spans="8:24" x14ac:dyDescent="0.25">
      <c r="H354" s="23">
        <v>41820</v>
      </c>
      <c r="I354" s="21">
        <v>324.77999999999997</v>
      </c>
      <c r="K354" s="23">
        <v>41821</v>
      </c>
      <c r="L354">
        <v>93.52</v>
      </c>
      <c r="M354" s="21">
        <v>332.39</v>
      </c>
      <c r="N354" s="21">
        <v>41.87</v>
      </c>
      <c r="O354" s="21">
        <v>332.39</v>
      </c>
      <c r="T354" s="23">
        <v>41821</v>
      </c>
      <c r="U354" s="21">
        <v>41.87</v>
      </c>
      <c r="W354" s="23">
        <v>41821</v>
      </c>
      <c r="X354" s="21">
        <v>332.39</v>
      </c>
    </row>
    <row r="355" spans="8:24" x14ac:dyDescent="0.25">
      <c r="H355" s="23">
        <v>41821</v>
      </c>
      <c r="I355" s="21">
        <v>332.39</v>
      </c>
      <c r="K355" s="23">
        <v>41822</v>
      </c>
      <c r="L355">
        <v>93.48</v>
      </c>
      <c r="M355" s="21">
        <v>332.85</v>
      </c>
      <c r="N355" s="21">
        <v>41.9</v>
      </c>
      <c r="O355" s="21">
        <v>332.85</v>
      </c>
      <c r="T355" s="23">
        <v>41822</v>
      </c>
      <c r="U355" s="21">
        <v>41.9</v>
      </c>
      <c r="W355" s="23">
        <v>41822</v>
      </c>
      <c r="X355" s="21">
        <v>332.85</v>
      </c>
    </row>
    <row r="356" spans="8:24" x14ac:dyDescent="0.25">
      <c r="H356" s="23">
        <v>41822</v>
      </c>
      <c r="I356" s="21">
        <v>332.85</v>
      </c>
      <c r="K356" s="23">
        <v>41823</v>
      </c>
      <c r="L356">
        <v>94.03</v>
      </c>
      <c r="M356" s="21">
        <v>337.49200000000002</v>
      </c>
      <c r="N356" s="21">
        <v>41.8</v>
      </c>
      <c r="O356" s="21">
        <v>337.49200000000002</v>
      </c>
      <c r="T356" s="23">
        <v>41823</v>
      </c>
      <c r="U356" s="21">
        <v>41.8</v>
      </c>
      <c r="W356" s="23">
        <v>41823</v>
      </c>
      <c r="X356" s="21">
        <v>337.49200000000002</v>
      </c>
    </row>
    <row r="357" spans="8:24" x14ac:dyDescent="0.25">
      <c r="H357" s="23">
        <v>41823</v>
      </c>
      <c r="I357" s="21">
        <v>337.49200000000002</v>
      </c>
      <c r="K357" s="23">
        <v>41827</v>
      </c>
      <c r="L357">
        <v>95.968000000000004</v>
      </c>
      <c r="M357" s="21">
        <v>333.55</v>
      </c>
      <c r="N357" s="21">
        <v>41.99</v>
      </c>
      <c r="O357" s="21">
        <v>333.55</v>
      </c>
      <c r="T357" s="23">
        <v>41827</v>
      </c>
      <c r="U357" s="21">
        <v>41.99</v>
      </c>
      <c r="W357" s="23">
        <v>41827</v>
      </c>
      <c r="X357" s="21">
        <v>333.55</v>
      </c>
    </row>
    <row r="358" spans="8:24" x14ac:dyDescent="0.25">
      <c r="H358" s="23">
        <v>41827</v>
      </c>
      <c r="I358" s="21">
        <v>333.55</v>
      </c>
      <c r="K358" s="23">
        <v>41828</v>
      </c>
      <c r="L358">
        <v>95.35</v>
      </c>
      <c r="M358" s="21">
        <v>323.81</v>
      </c>
      <c r="N358" s="21">
        <v>41.78</v>
      </c>
      <c r="O358" s="21">
        <v>323.81</v>
      </c>
      <c r="T358" s="23">
        <v>41828</v>
      </c>
      <c r="U358" s="21">
        <v>41.78</v>
      </c>
      <c r="W358" s="23">
        <v>41828</v>
      </c>
      <c r="X358" s="21">
        <v>323.81</v>
      </c>
    </row>
    <row r="359" spans="8:24" x14ac:dyDescent="0.25">
      <c r="H359" s="23">
        <v>41828</v>
      </c>
      <c r="I359" s="21">
        <v>323.81</v>
      </c>
      <c r="K359" s="23">
        <v>41829</v>
      </c>
      <c r="L359">
        <v>95.39</v>
      </c>
      <c r="M359" s="21">
        <v>329.97</v>
      </c>
      <c r="N359" s="21">
        <v>41.67</v>
      </c>
      <c r="O359" s="21">
        <v>329.97</v>
      </c>
      <c r="T359" s="23">
        <v>41829</v>
      </c>
      <c r="U359" s="21">
        <v>41.67</v>
      </c>
      <c r="W359" s="23">
        <v>41829</v>
      </c>
      <c r="X359" s="21">
        <v>329.97</v>
      </c>
    </row>
    <row r="360" spans="8:24" x14ac:dyDescent="0.25">
      <c r="H360" s="23">
        <v>41829</v>
      </c>
      <c r="I360" s="21">
        <v>329.97</v>
      </c>
      <c r="K360" s="23">
        <v>41830</v>
      </c>
      <c r="L360">
        <v>95.034999999999997</v>
      </c>
      <c r="M360" s="21">
        <v>327.92</v>
      </c>
      <c r="N360" s="21">
        <v>41.685000000000002</v>
      </c>
      <c r="O360" s="21">
        <v>327.92</v>
      </c>
      <c r="T360" s="23">
        <v>41830</v>
      </c>
      <c r="U360" s="21">
        <v>41.685000000000002</v>
      </c>
      <c r="W360" s="23">
        <v>41830</v>
      </c>
      <c r="X360" s="21">
        <v>327.92</v>
      </c>
    </row>
    <row r="361" spans="8:24" x14ac:dyDescent="0.25">
      <c r="H361" s="23">
        <v>41830</v>
      </c>
      <c r="I361" s="21">
        <v>327.92</v>
      </c>
      <c r="K361" s="23">
        <v>41831</v>
      </c>
      <c r="L361">
        <v>95.22</v>
      </c>
      <c r="M361" s="21">
        <v>346.2</v>
      </c>
      <c r="N361" s="21">
        <v>42.09</v>
      </c>
      <c r="O361" s="21">
        <v>346.2</v>
      </c>
      <c r="T361" s="23">
        <v>41831</v>
      </c>
      <c r="U361" s="21">
        <v>42.09</v>
      </c>
      <c r="W361" s="23">
        <v>41831</v>
      </c>
      <c r="X361" s="21">
        <v>346.2</v>
      </c>
    </row>
    <row r="362" spans="8:24" x14ac:dyDescent="0.25">
      <c r="H362" s="23">
        <v>41831</v>
      </c>
      <c r="I362" s="21">
        <v>346.2</v>
      </c>
      <c r="K362" s="23">
        <v>41834</v>
      </c>
      <c r="L362">
        <v>96.45</v>
      </c>
      <c r="M362" s="21">
        <v>355.32</v>
      </c>
      <c r="N362" s="21">
        <v>42.14</v>
      </c>
      <c r="O362" s="21">
        <v>355.32</v>
      </c>
      <c r="T362" s="23">
        <v>41834</v>
      </c>
      <c r="U362" s="21">
        <v>42.14</v>
      </c>
      <c r="W362" s="23">
        <v>41834</v>
      </c>
      <c r="X362" s="21">
        <v>355.32</v>
      </c>
    </row>
    <row r="363" spans="8:24" x14ac:dyDescent="0.25">
      <c r="H363" s="23">
        <v>41834</v>
      </c>
      <c r="I363" s="21">
        <v>355.32</v>
      </c>
      <c r="K363" s="23">
        <v>41835</v>
      </c>
      <c r="L363">
        <v>95.32</v>
      </c>
      <c r="M363" s="21">
        <v>354.44</v>
      </c>
      <c r="N363" s="21">
        <v>42.45</v>
      </c>
      <c r="O363" s="21">
        <v>354.44</v>
      </c>
      <c r="T363" s="23">
        <v>41835</v>
      </c>
      <c r="U363" s="21">
        <v>42.45</v>
      </c>
      <c r="W363" s="23">
        <v>41835</v>
      </c>
      <c r="X363" s="21">
        <v>354.44</v>
      </c>
    </row>
    <row r="364" spans="8:24" x14ac:dyDescent="0.25">
      <c r="H364" s="23">
        <v>41835</v>
      </c>
      <c r="I364" s="21">
        <v>354.44</v>
      </c>
      <c r="K364" s="23">
        <v>41836</v>
      </c>
      <c r="L364">
        <v>94.78</v>
      </c>
      <c r="M364" s="21">
        <v>355.9</v>
      </c>
      <c r="N364" s="21">
        <v>44.08</v>
      </c>
      <c r="O364" s="21">
        <v>355.9</v>
      </c>
      <c r="T364" s="23">
        <v>41836</v>
      </c>
      <c r="U364" s="21">
        <v>44.08</v>
      </c>
      <c r="W364" s="23">
        <v>41836</v>
      </c>
      <c r="X364" s="21">
        <v>355.9</v>
      </c>
    </row>
    <row r="365" spans="8:24" x14ac:dyDescent="0.25">
      <c r="H365" s="23">
        <v>41836</v>
      </c>
      <c r="I365" s="21">
        <v>355.9</v>
      </c>
      <c r="K365" s="23">
        <v>41837</v>
      </c>
      <c r="L365">
        <v>93.0899</v>
      </c>
      <c r="M365" s="21">
        <v>352.45400000000001</v>
      </c>
      <c r="N365" s="21">
        <v>44.53</v>
      </c>
      <c r="O365" s="21">
        <v>352.45400000000001</v>
      </c>
      <c r="T365" s="23">
        <v>41837</v>
      </c>
      <c r="U365" s="21">
        <v>44.53</v>
      </c>
      <c r="W365" s="23">
        <v>41837</v>
      </c>
      <c r="X365" s="21">
        <v>352.45400000000001</v>
      </c>
    </row>
    <row r="366" spans="8:24" x14ac:dyDescent="0.25">
      <c r="H366" s="23">
        <v>41837</v>
      </c>
      <c r="I366" s="21">
        <v>352.45400000000001</v>
      </c>
      <c r="K366" s="23">
        <v>41838</v>
      </c>
      <c r="L366">
        <v>94.43</v>
      </c>
      <c r="M366" s="21">
        <v>358.66</v>
      </c>
      <c r="N366" s="21">
        <v>44.69</v>
      </c>
      <c r="O366" s="21">
        <v>358.66</v>
      </c>
      <c r="T366" s="23">
        <v>41838</v>
      </c>
      <c r="U366" s="21">
        <v>44.69</v>
      </c>
      <c r="W366" s="23">
        <v>41838</v>
      </c>
      <c r="X366" s="21">
        <v>358.66</v>
      </c>
    </row>
    <row r="367" spans="8:24" x14ac:dyDescent="0.25">
      <c r="H367" s="23">
        <v>41838</v>
      </c>
      <c r="I367" s="21">
        <v>358.66</v>
      </c>
      <c r="K367" s="23">
        <v>41841</v>
      </c>
      <c r="L367">
        <v>93.938999999999993</v>
      </c>
      <c r="M367" s="21">
        <v>359.76</v>
      </c>
      <c r="N367" s="21">
        <v>44.835000000000001</v>
      </c>
      <c r="O367" s="21">
        <v>359.76</v>
      </c>
      <c r="T367" s="23">
        <v>41841</v>
      </c>
      <c r="U367" s="21">
        <v>44.835000000000001</v>
      </c>
      <c r="W367" s="23">
        <v>41841</v>
      </c>
      <c r="X367" s="21">
        <v>359.76</v>
      </c>
    </row>
    <row r="368" spans="8:24" x14ac:dyDescent="0.25">
      <c r="H368" s="23">
        <v>41841</v>
      </c>
      <c r="I368" s="21">
        <v>359.76</v>
      </c>
      <c r="K368" s="23">
        <v>41842</v>
      </c>
      <c r="L368">
        <v>94.72</v>
      </c>
      <c r="M368" s="21">
        <v>360.84</v>
      </c>
      <c r="N368" s="21">
        <v>44.83</v>
      </c>
      <c r="O368" s="21">
        <v>360.84</v>
      </c>
      <c r="T368" s="23">
        <v>41842</v>
      </c>
      <c r="U368" s="21">
        <v>44.83</v>
      </c>
      <c r="W368" s="23">
        <v>41842</v>
      </c>
      <c r="X368" s="21">
        <v>360.84</v>
      </c>
    </row>
    <row r="369" spans="8:24" x14ac:dyDescent="0.25">
      <c r="H369" s="23">
        <v>41842</v>
      </c>
      <c r="I369" s="21">
        <v>360.84</v>
      </c>
      <c r="K369" s="23">
        <v>41843</v>
      </c>
      <c r="L369">
        <v>97.19</v>
      </c>
      <c r="M369" s="21">
        <v>358.14</v>
      </c>
      <c r="N369" s="21">
        <v>44.87</v>
      </c>
      <c r="O369" s="21">
        <v>358.14</v>
      </c>
      <c r="T369" s="23">
        <v>41843</v>
      </c>
      <c r="U369" s="21">
        <v>44.87</v>
      </c>
      <c r="W369" s="23">
        <v>41843</v>
      </c>
      <c r="X369" s="21">
        <v>358.14</v>
      </c>
    </row>
    <row r="370" spans="8:24" x14ac:dyDescent="0.25">
      <c r="H370" s="23">
        <v>41843</v>
      </c>
      <c r="I370" s="21">
        <v>358.14</v>
      </c>
      <c r="K370" s="23">
        <v>41844</v>
      </c>
      <c r="L370">
        <v>97.03</v>
      </c>
      <c r="M370" s="21">
        <v>358.61</v>
      </c>
      <c r="N370" s="21">
        <v>44.4</v>
      </c>
      <c r="O370" s="21">
        <v>358.61</v>
      </c>
      <c r="T370" s="23">
        <v>41844</v>
      </c>
      <c r="U370" s="21">
        <v>44.4</v>
      </c>
      <c r="W370" s="23">
        <v>41844</v>
      </c>
      <c r="X370" s="21">
        <v>358.61</v>
      </c>
    </row>
    <row r="371" spans="8:24" x14ac:dyDescent="0.25">
      <c r="H371" s="23">
        <v>41844</v>
      </c>
      <c r="I371" s="21">
        <v>358.61</v>
      </c>
      <c r="K371" s="23">
        <v>41845</v>
      </c>
      <c r="L371">
        <v>97.671000000000006</v>
      </c>
      <c r="M371" s="21">
        <v>324.01</v>
      </c>
      <c r="N371" s="21">
        <v>44.5</v>
      </c>
      <c r="O371" s="21">
        <v>324.01</v>
      </c>
      <c r="T371" s="23">
        <v>41845</v>
      </c>
      <c r="U371" s="21">
        <v>44.5</v>
      </c>
      <c r="W371" s="23">
        <v>41845</v>
      </c>
      <c r="X371" s="21">
        <v>324.01</v>
      </c>
    </row>
    <row r="372" spans="8:24" x14ac:dyDescent="0.25">
      <c r="H372" s="23">
        <v>41845</v>
      </c>
      <c r="I372" s="21">
        <v>324.01</v>
      </c>
      <c r="K372" s="23">
        <v>41848</v>
      </c>
      <c r="L372">
        <v>99.02</v>
      </c>
      <c r="M372" s="21">
        <v>320.41000000000003</v>
      </c>
      <c r="N372" s="21">
        <v>43.97</v>
      </c>
      <c r="O372" s="21">
        <v>320.41000000000003</v>
      </c>
      <c r="T372" s="23">
        <v>41848</v>
      </c>
      <c r="U372" s="21">
        <v>43.97</v>
      </c>
      <c r="W372" s="23">
        <v>41848</v>
      </c>
      <c r="X372" s="21">
        <v>320.41000000000003</v>
      </c>
    </row>
    <row r="373" spans="8:24" x14ac:dyDescent="0.25">
      <c r="H373" s="23">
        <v>41848</v>
      </c>
      <c r="I373" s="21">
        <v>320.41000000000003</v>
      </c>
      <c r="K373" s="23">
        <v>41849</v>
      </c>
      <c r="L373">
        <v>98.38</v>
      </c>
      <c r="M373" s="21">
        <v>320</v>
      </c>
      <c r="N373" s="21">
        <v>43.884999999999998</v>
      </c>
      <c r="O373" s="21">
        <v>320</v>
      </c>
      <c r="T373" s="23">
        <v>41849</v>
      </c>
      <c r="U373" s="21">
        <v>43.884999999999998</v>
      </c>
      <c r="W373" s="23">
        <v>41849</v>
      </c>
      <c r="X373" s="21">
        <v>320</v>
      </c>
    </row>
    <row r="374" spans="8:24" x14ac:dyDescent="0.25">
      <c r="H374" s="23">
        <v>41849</v>
      </c>
      <c r="I374" s="21">
        <v>320</v>
      </c>
      <c r="K374" s="23">
        <v>41850</v>
      </c>
      <c r="L374">
        <v>98.15</v>
      </c>
      <c r="M374" s="21">
        <v>322.51</v>
      </c>
      <c r="N374" s="21">
        <v>43.578499999999998</v>
      </c>
      <c r="O374" s="21">
        <v>322.51</v>
      </c>
      <c r="T374" s="23">
        <v>41850</v>
      </c>
      <c r="U374" s="21">
        <v>43.578499999999998</v>
      </c>
      <c r="W374" s="23">
        <v>41850</v>
      </c>
      <c r="X374" s="21">
        <v>322.51</v>
      </c>
    </row>
    <row r="375" spans="8:24" x14ac:dyDescent="0.25">
      <c r="H375" s="23">
        <v>41850</v>
      </c>
      <c r="I375" s="21">
        <v>322.51</v>
      </c>
      <c r="K375" s="23">
        <v>41851</v>
      </c>
      <c r="L375">
        <v>95.6</v>
      </c>
      <c r="M375" s="21">
        <v>312.99</v>
      </c>
      <c r="N375" s="21">
        <v>43.16</v>
      </c>
      <c r="O375" s="21">
        <v>312.99</v>
      </c>
      <c r="T375" s="23">
        <v>41851</v>
      </c>
      <c r="U375" s="21">
        <v>43.16</v>
      </c>
      <c r="W375" s="23">
        <v>41851</v>
      </c>
      <c r="X375" s="21">
        <v>312.99</v>
      </c>
    </row>
    <row r="376" spans="8:24" x14ac:dyDescent="0.25">
      <c r="H376" s="23">
        <v>41851</v>
      </c>
      <c r="I376" s="21">
        <v>312.99</v>
      </c>
      <c r="K376" s="23">
        <v>41852</v>
      </c>
      <c r="L376">
        <v>96.13</v>
      </c>
      <c r="M376" s="21">
        <v>307.06</v>
      </c>
      <c r="N376" s="21">
        <v>42.86</v>
      </c>
      <c r="O376" s="21">
        <v>307.06</v>
      </c>
      <c r="T376" s="23">
        <v>41852</v>
      </c>
      <c r="U376" s="21">
        <v>42.86</v>
      </c>
      <c r="W376" s="23">
        <v>41852</v>
      </c>
      <c r="X376" s="21">
        <v>307.06</v>
      </c>
    </row>
    <row r="377" spans="8:24" x14ac:dyDescent="0.25">
      <c r="H377" s="23">
        <v>41852</v>
      </c>
      <c r="I377" s="21">
        <v>307.06</v>
      </c>
      <c r="K377" s="23">
        <v>41855</v>
      </c>
      <c r="L377">
        <v>95.59</v>
      </c>
      <c r="M377" s="21">
        <v>313.64999999999998</v>
      </c>
      <c r="N377" s="21">
        <v>43.37</v>
      </c>
      <c r="O377" s="21">
        <v>313.64999999999998</v>
      </c>
      <c r="T377" s="23">
        <v>41855</v>
      </c>
      <c r="U377" s="21">
        <v>43.37</v>
      </c>
      <c r="W377" s="23">
        <v>41855</v>
      </c>
      <c r="X377" s="21">
        <v>313.64999999999998</v>
      </c>
    </row>
    <row r="378" spans="8:24" x14ac:dyDescent="0.25">
      <c r="H378" s="23">
        <v>41855</v>
      </c>
      <c r="I378" s="21">
        <v>313.64999999999998</v>
      </c>
      <c r="K378" s="23">
        <v>41856</v>
      </c>
      <c r="L378">
        <v>95.12</v>
      </c>
      <c r="M378" s="21">
        <v>312.32</v>
      </c>
      <c r="N378" s="21">
        <v>43.08</v>
      </c>
      <c r="O378" s="21">
        <v>312.32</v>
      </c>
      <c r="T378" s="23">
        <v>41856</v>
      </c>
      <c r="U378" s="21">
        <v>43.08</v>
      </c>
      <c r="W378" s="23">
        <v>41856</v>
      </c>
      <c r="X378" s="21">
        <v>312.32</v>
      </c>
    </row>
    <row r="379" spans="8:24" x14ac:dyDescent="0.25">
      <c r="H379" s="23">
        <v>41856</v>
      </c>
      <c r="I379" s="21">
        <v>312.32</v>
      </c>
      <c r="K379" s="23">
        <v>41857</v>
      </c>
      <c r="L379">
        <v>94.96</v>
      </c>
      <c r="M379" s="21">
        <v>313.89</v>
      </c>
      <c r="N379" s="21">
        <v>42.74</v>
      </c>
      <c r="O379" s="21">
        <v>313.89</v>
      </c>
      <c r="T379" s="23">
        <v>41857</v>
      </c>
      <c r="U379" s="21">
        <v>42.74</v>
      </c>
      <c r="W379" s="23">
        <v>41857</v>
      </c>
      <c r="X379" s="21">
        <v>313.89</v>
      </c>
    </row>
    <row r="380" spans="8:24" x14ac:dyDescent="0.25">
      <c r="H380" s="23">
        <v>41857</v>
      </c>
      <c r="I380" s="21">
        <v>313.89</v>
      </c>
      <c r="K380" s="23">
        <v>41858</v>
      </c>
      <c r="L380">
        <v>94.48</v>
      </c>
      <c r="M380" s="21">
        <v>311.45</v>
      </c>
      <c r="N380" s="21">
        <v>43.23</v>
      </c>
      <c r="O380" s="21">
        <v>311.45</v>
      </c>
      <c r="T380" s="23">
        <v>41858</v>
      </c>
      <c r="U380" s="21">
        <v>43.23</v>
      </c>
      <c r="W380" s="23">
        <v>41858</v>
      </c>
      <c r="X380" s="21">
        <v>311.45</v>
      </c>
    </row>
    <row r="381" spans="8:24" x14ac:dyDescent="0.25">
      <c r="H381" s="23">
        <v>41858</v>
      </c>
      <c r="I381" s="21">
        <v>311.45</v>
      </c>
      <c r="K381" s="23">
        <v>41859</v>
      </c>
      <c r="L381">
        <v>94.74</v>
      </c>
      <c r="M381" s="21">
        <v>316.8</v>
      </c>
      <c r="N381" s="21">
        <v>43.2</v>
      </c>
      <c r="O381" s="21">
        <v>316.8</v>
      </c>
      <c r="T381" s="23">
        <v>41859</v>
      </c>
      <c r="U381" s="21">
        <v>43.2</v>
      </c>
      <c r="W381" s="23">
        <v>41859</v>
      </c>
      <c r="X381" s="21">
        <v>316.8</v>
      </c>
    </row>
    <row r="382" spans="8:24" x14ac:dyDescent="0.25">
      <c r="H382" s="23">
        <v>41859</v>
      </c>
      <c r="I382" s="21">
        <v>316.8</v>
      </c>
      <c r="K382" s="23">
        <v>41862</v>
      </c>
      <c r="L382">
        <v>95.99</v>
      </c>
      <c r="M382" s="21">
        <v>318.33</v>
      </c>
      <c r="N382" s="21">
        <v>43.2</v>
      </c>
      <c r="O382" s="21">
        <v>318.33</v>
      </c>
      <c r="T382" s="23">
        <v>41862</v>
      </c>
      <c r="U382" s="21">
        <v>43.2</v>
      </c>
      <c r="W382" s="23">
        <v>41862</v>
      </c>
      <c r="X382" s="21">
        <v>318.33</v>
      </c>
    </row>
    <row r="383" spans="8:24" x14ac:dyDescent="0.25">
      <c r="H383" s="23">
        <v>41862</v>
      </c>
      <c r="I383" s="21">
        <v>318.33</v>
      </c>
      <c r="K383" s="23">
        <v>41863</v>
      </c>
      <c r="L383">
        <v>95.97</v>
      </c>
      <c r="M383" s="21">
        <v>319.32</v>
      </c>
      <c r="N383" s="21">
        <v>43.52</v>
      </c>
      <c r="O383" s="21">
        <v>319.32</v>
      </c>
      <c r="T383" s="23">
        <v>41863</v>
      </c>
      <c r="U383" s="21">
        <v>43.52</v>
      </c>
      <c r="W383" s="23">
        <v>41863</v>
      </c>
      <c r="X383" s="21">
        <v>319.32</v>
      </c>
    </row>
    <row r="384" spans="8:24" x14ac:dyDescent="0.25">
      <c r="H384" s="23">
        <v>41863</v>
      </c>
      <c r="I384" s="21">
        <v>319.32</v>
      </c>
      <c r="K384" s="23">
        <v>41864</v>
      </c>
      <c r="L384">
        <v>97.24</v>
      </c>
      <c r="M384" s="21">
        <v>326.27999999999997</v>
      </c>
      <c r="N384" s="21">
        <v>44.08</v>
      </c>
      <c r="O384" s="21">
        <v>326.27999999999997</v>
      </c>
      <c r="T384" s="23">
        <v>41864</v>
      </c>
      <c r="U384" s="21">
        <v>44.08</v>
      </c>
      <c r="W384" s="23">
        <v>41864</v>
      </c>
      <c r="X384" s="21">
        <v>326.27999999999997</v>
      </c>
    </row>
    <row r="385" spans="8:24" x14ac:dyDescent="0.25">
      <c r="H385" s="23">
        <v>41864</v>
      </c>
      <c r="I385" s="21">
        <v>326.27999999999997</v>
      </c>
      <c r="K385" s="23">
        <v>41865</v>
      </c>
      <c r="L385">
        <v>97.5</v>
      </c>
      <c r="M385" s="21">
        <v>333.21</v>
      </c>
      <c r="N385" s="21">
        <v>44.27</v>
      </c>
      <c r="O385" s="21">
        <v>333.21</v>
      </c>
      <c r="T385" s="23">
        <v>41865</v>
      </c>
      <c r="U385" s="21">
        <v>44.27</v>
      </c>
      <c r="W385" s="23">
        <v>41865</v>
      </c>
      <c r="X385" s="21">
        <v>333.21</v>
      </c>
    </row>
    <row r="386" spans="8:24" x14ac:dyDescent="0.25">
      <c r="H386" s="23">
        <v>41865</v>
      </c>
      <c r="I386" s="21">
        <v>333.21</v>
      </c>
      <c r="K386" s="23">
        <v>41866</v>
      </c>
      <c r="L386">
        <v>97.98</v>
      </c>
      <c r="M386" s="21">
        <v>333.63</v>
      </c>
      <c r="N386" s="21">
        <v>44.79</v>
      </c>
      <c r="O386" s="21">
        <v>333.63</v>
      </c>
      <c r="T386" s="23">
        <v>41866</v>
      </c>
      <c r="U386" s="21">
        <v>44.79</v>
      </c>
      <c r="W386" s="23">
        <v>41866</v>
      </c>
      <c r="X386" s="21">
        <v>333.63</v>
      </c>
    </row>
    <row r="387" spans="8:24" x14ac:dyDescent="0.25">
      <c r="H387" s="23">
        <v>41866</v>
      </c>
      <c r="I387" s="21">
        <v>333.63</v>
      </c>
      <c r="K387" s="23">
        <v>41869</v>
      </c>
      <c r="L387">
        <v>99.16</v>
      </c>
      <c r="M387" s="21">
        <v>334.53</v>
      </c>
      <c r="N387" s="21">
        <v>45.11</v>
      </c>
      <c r="O387" s="21">
        <v>334.53</v>
      </c>
      <c r="T387" s="23">
        <v>41869</v>
      </c>
      <c r="U387" s="21">
        <v>45.11</v>
      </c>
      <c r="W387" s="23">
        <v>41869</v>
      </c>
      <c r="X387" s="21">
        <v>334.53</v>
      </c>
    </row>
    <row r="388" spans="8:24" x14ac:dyDescent="0.25">
      <c r="H388" s="23">
        <v>41869</v>
      </c>
      <c r="I388" s="21">
        <v>334.53</v>
      </c>
      <c r="K388" s="23">
        <v>41870</v>
      </c>
      <c r="L388">
        <v>100.53</v>
      </c>
      <c r="M388" s="21">
        <v>335.13</v>
      </c>
      <c r="N388" s="21">
        <v>45.33</v>
      </c>
      <c r="O388" s="21">
        <v>335.13</v>
      </c>
      <c r="T388" s="23">
        <v>41870</v>
      </c>
      <c r="U388" s="21">
        <v>45.33</v>
      </c>
      <c r="W388" s="23">
        <v>41870</v>
      </c>
      <c r="X388" s="21">
        <v>335.13</v>
      </c>
    </row>
    <row r="389" spans="8:24" x14ac:dyDescent="0.25">
      <c r="H389" s="23">
        <v>41870</v>
      </c>
      <c r="I389" s="21">
        <v>335.13</v>
      </c>
      <c r="K389" s="23">
        <v>41871</v>
      </c>
      <c r="L389">
        <v>100.57</v>
      </c>
      <c r="M389" s="21">
        <v>335.78</v>
      </c>
      <c r="N389" s="21">
        <v>44.95</v>
      </c>
      <c r="O389" s="21">
        <v>335.78</v>
      </c>
      <c r="T389" s="23">
        <v>41871</v>
      </c>
      <c r="U389" s="21">
        <v>44.95</v>
      </c>
      <c r="W389" s="23">
        <v>41871</v>
      </c>
      <c r="X389" s="21">
        <v>335.78</v>
      </c>
    </row>
    <row r="390" spans="8:24" x14ac:dyDescent="0.25">
      <c r="H390" s="23">
        <v>41871</v>
      </c>
      <c r="I390" s="21">
        <v>335.78</v>
      </c>
      <c r="K390" s="23">
        <v>41872</v>
      </c>
      <c r="L390">
        <v>100.58</v>
      </c>
      <c r="M390" s="21">
        <v>332.91</v>
      </c>
      <c r="N390" s="21">
        <v>45.22</v>
      </c>
      <c r="O390" s="21">
        <v>332.91</v>
      </c>
      <c r="T390" s="23">
        <v>41872</v>
      </c>
      <c r="U390" s="21">
        <v>45.22</v>
      </c>
      <c r="W390" s="23">
        <v>41872</v>
      </c>
      <c r="X390" s="21">
        <v>332.91</v>
      </c>
    </row>
    <row r="391" spans="8:24" x14ac:dyDescent="0.25">
      <c r="H391" s="23">
        <v>41872</v>
      </c>
      <c r="I391" s="21">
        <v>332.91</v>
      </c>
      <c r="K391" s="23">
        <v>41873</v>
      </c>
      <c r="L391">
        <v>101.32</v>
      </c>
      <c r="M391" s="21">
        <v>331.59</v>
      </c>
      <c r="N391" s="21">
        <v>45.15</v>
      </c>
      <c r="O391" s="21">
        <v>331.59</v>
      </c>
      <c r="T391" s="23">
        <v>41873</v>
      </c>
      <c r="U391" s="21">
        <v>45.15</v>
      </c>
      <c r="W391" s="23">
        <v>41873</v>
      </c>
      <c r="X391" s="21">
        <v>331.59</v>
      </c>
    </row>
    <row r="392" spans="8:24" x14ac:dyDescent="0.25">
      <c r="H392" s="23">
        <v>41873</v>
      </c>
      <c r="I392" s="21">
        <v>331.59</v>
      </c>
      <c r="K392" s="23">
        <v>41876</v>
      </c>
      <c r="L392">
        <v>101.54</v>
      </c>
      <c r="M392" s="21">
        <v>334.02</v>
      </c>
      <c r="N392" s="21">
        <v>45.17</v>
      </c>
      <c r="O392" s="21">
        <v>334.02</v>
      </c>
      <c r="T392" s="23">
        <v>41876</v>
      </c>
      <c r="U392" s="21">
        <v>45.17</v>
      </c>
      <c r="W392" s="23">
        <v>41876</v>
      </c>
      <c r="X392" s="21">
        <v>334.02</v>
      </c>
    </row>
    <row r="393" spans="8:24" x14ac:dyDescent="0.25">
      <c r="H393" s="23">
        <v>41876</v>
      </c>
      <c r="I393" s="21">
        <v>334.02</v>
      </c>
      <c r="K393" s="23">
        <v>41877</v>
      </c>
      <c r="L393">
        <v>100.889</v>
      </c>
      <c r="M393" s="21">
        <v>341.83</v>
      </c>
      <c r="N393" s="21">
        <v>45.005000000000003</v>
      </c>
      <c r="O393" s="21">
        <v>341.83</v>
      </c>
      <c r="T393" s="23">
        <v>41877</v>
      </c>
      <c r="U393" s="21">
        <v>45.005000000000003</v>
      </c>
      <c r="W393" s="23">
        <v>41877</v>
      </c>
      <c r="X393" s="21">
        <v>341.83</v>
      </c>
    </row>
    <row r="394" spans="8:24" x14ac:dyDescent="0.25">
      <c r="H394" s="23">
        <v>41877</v>
      </c>
      <c r="I394" s="21">
        <v>341.83</v>
      </c>
      <c r="K394" s="23">
        <v>41878</v>
      </c>
      <c r="L394">
        <v>102.13</v>
      </c>
      <c r="M394" s="21">
        <v>343.18</v>
      </c>
      <c r="N394" s="21">
        <v>44.87</v>
      </c>
      <c r="O394" s="21">
        <v>343.18</v>
      </c>
      <c r="T394" s="23">
        <v>41878</v>
      </c>
      <c r="U394" s="21">
        <v>44.87</v>
      </c>
      <c r="W394" s="23">
        <v>41878</v>
      </c>
      <c r="X394" s="21">
        <v>343.18</v>
      </c>
    </row>
    <row r="395" spans="8:24" x14ac:dyDescent="0.25">
      <c r="H395" s="23">
        <v>41878</v>
      </c>
      <c r="I395" s="21">
        <v>343.18</v>
      </c>
      <c r="K395" s="23">
        <v>41879</v>
      </c>
      <c r="L395">
        <v>102.25</v>
      </c>
      <c r="M395" s="21">
        <v>340.02</v>
      </c>
      <c r="N395" s="21">
        <v>44.88</v>
      </c>
      <c r="O395" s="21">
        <v>340.02</v>
      </c>
      <c r="T395" s="23">
        <v>41879</v>
      </c>
      <c r="U395" s="21">
        <v>44.88</v>
      </c>
      <c r="W395" s="23">
        <v>41879</v>
      </c>
      <c r="X395" s="21">
        <v>340.02</v>
      </c>
    </row>
    <row r="396" spans="8:24" x14ac:dyDescent="0.25">
      <c r="H396" s="23">
        <v>41879</v>
      </c>
      <c r="I396" s="21">
        <v>340.02</v>
      </c>
      <c r="K396" s="23">
        <v>41880</v>
      </c>
      <c r="L396">
        <v>102.5</v>
      </c>
      <c r="M396" s="21">
        <v>339.04</v>
      </c>
      <c r="N396" s="21">
        <v>45.43</v>
      </c>
      <c r="O396" s="21">
        <v>339.04</v>
      </c>
      <c r="T396" s="23">
        <v>41880</v>
      </c>
      <c r="U396" s="21">
        <v>45.43</v>
      </c>
      <c r="W396" s="23">
        <v>41880</v>
      </c>
      <c r="X396" s="21">
        <v>339.04</v>
      </c>
    </row>
    <row r="397" spans="8:24" x14ac:dyDescent="0.25">
      <c r="H397" s="23">
        <v>41880</v>
      </c>
      <c r="I397" s="21">
        <v>339.04</v>
      </c>
      <c r="K397" s="23">
        <v>41884</v>
      </c>
      <c r="L397">
        <v>103.3</v>
      </c>
      <c r="M397" s="21">
        <v>342.38</v>
      </c>
      <c r="N397" s="21">
        <v>45.09</v>
      </c>
      <c r="O397" s="21">
        <v>342.38</v>
      </c>
      <c r="T397" s="23">
        <v>41884</v>
      </c>
      <c r="U397" s="21">
        <v>45.09</v>
      </c>
      <c r="W397" s="23">
        <v>41884</v>
      </c>
      <c r="X397" s="21">
        <v>342.38</v>
      </c>
    </row>
    <row r="398" spans="8:24" x14ac:dyDescent="0.25">
      <c r="H398" s="23">
        <v>41884</v>
      </c>
      <c r="I398" s="21">
        <v>342.38</v>
      </c>
      <c r="K398" s="23">
        <v>41885</v>
      </c>
      <c r="L398">
        <v>98.94</v>
      </c>
      <c r="M398" s="21">
        <v>339</v>
      </c>
      <c r="N398" s="21">
        <v>44.96</v>
      </c>
      <c r="O398" s="21">
        <v>339</v>
      </c>
      <c r="T398" s="23">
        <v>41885</v>
      </c>
      <c r="U398" s="21">
        <v>44.96</v>
      </c>
      <c r="W398" s="23">
        <v>41885</v>
      </c>
      <c r="X398" s="21">
        <v>339</v>
      </c>
    </row>
    <row r="399" spans="8:24" x14ac:dyDescent="0.25">
      <c r="H399" s="23">
        <v>41885</v>
      </c>
      <c r="I399" s="21">
        <v>339</v>
      </c>
      <c r="K399" s="23">
        <v>41886</v>
      </c>
      <c r="L399">
        <v>98.12</v>
      </c>
      <c r="M399" s="21">
        <v>345.95</v>
      </c>
      <c r="N399" s="21">
        <v>45.26</v>
      </c>
      <c r="O399" s="21">
        <v>345.95</v>
      </c>
      <c r="T399" s="23">
        <v>41886</v>
      </c>
      <c r="U399" s="21">
        <v>45.26</v>
      </c>
      <c r="W399" s="23">
        <v>41886</v>
      </c>
      <c r="X399" s="21">
        <v>345.95</v>
      </c>
    </row>
    <row r="400" spans="8:24" x14ac:dyDescent="0.25">
      <c r="H400" s="23">
        <v>41886</v>
      </c>
      <c r="I400" s="21">
        <v>345.95</v>
      </c>
      <c r="K400" s="23">
        <v>41887</v>
      </c>
      <c r="L400">
        <v>98.97</v>
      </c>
      <c r="M400" s="21">
        <v>346.38</v>
      </c>
      <c r="N400" s="21">
        <v>45.91</v>
      </c>
      <c r="O400" s="21">
        <v>346.38</v>
      </c>
      <c r="T400" s="23">
        <v>41887</v>
      </c>
      <c r="U400" s="21">
        <v>45.91</v>
      </c>
      <c r="W400" s="23">
        <v>41887</v>
      </c>
      <c r="X400" s="21">
        <v>346.38</v>
      </c>
    </row>
    <row r="401" spans="8:24" x14ac:dyDescent="0.25">
      <c r="H401" s="23">
        <v>41887</v>
      </c>
      <c r="I401" s="21">
        <v>346.38</v>
      </c>
      <c r="K401" s="23">
        <v>41890</v>
      </c>
      <c r="L401">
        <v>98.36</v>
      </c>
      <c r="M401" s="21">
        <v>342.34</v>
      </c>
      <c r="N401" s="21">
        <v>46.47</v>
      </c>
      <c r="O401" s="21">
        <v>342.34</v>
      </c>
      <c r="T401" s="23">
        <v>41890</v>
      </c>
      <c r="U401" s="21">
        <v>46.47</v>
      </c>
      <c r="W401" s="23">
        <v>41890</v>
      </c>
      <c r="X401" s="21">
        <v>342.34</v>
      </c>
    </row>
    <row r="402" spans="8:24" x14ac:dyDescent="0.25">
      <c r="H402" s="23">
        <v>41890</v>
      </c>
      <c r="I402" s="21">
        <v>342.34</v>
      </c>
      <c r="K402" s="23">
        <v>41891</v>
      </c>
      <c r="L402">
        <v>97.99</v>
      </c>
      <c r="M402" s="21">
        <v>329.75</v>
      </c>
      <c r="N402" s="21">
        <v>46.76</v>
      </c>
      <c r="O402" s="21">
        <v>329.75</v>
      </c>
      <c r="T402" s="23">
        <v>41891</v>
      </c>
      <c r="U402" s="21">
        <v>46.76</v>
      </c>
      <c r="W402" s="23">
        <v>41891</v>
      </c>
      <c r="X402" s="21">
        <v>329.75</v>
      </c>
    </row>
    <row r="403" spans="8:24" x14ac:dyDescent="0.25">
      <c r="H403" s="23">
        <v>41891</v>
      </c>
      <c r="I403" s="21">
        <v>329.75</v>
      </c>
      <c r="K403" s="23">
        <v>41892</v>
      </c>
      <c r="L403">
        <v>101</v>
      </c>
      <c r="M403" s="21">
        <v>331.33</v>
      </c>
      <c r="N403" s="21">
        <v>46.84</v>
      </c>
      <c r="O403" s="21">
        <v>331.33</v>
      </c>
      <c r="T403" s="23">
        <v>41892</v>
      </c>
      <c r="U403" s="21">
        <v>46.84</v>
      </c>
      <c r="W403" s="23">
        <v>41892</v>
      </c>
      <c r="X403" s="21">
        <v>331.33</v>
      </c>
    </row>
    <row r="404" spans="8:24" x14ac:dyDescent="0.25">
      <c r="H404" s="23">
        <v>41892</v>
      </c>
      <c r="I404" s="21">
        <v>331.33</v>
      </c>
      <c r="K404" s="23">
        <v>41893</v>
      </c>
      <c r="L404">
        <v>101.43</v>
      </c>
      <c r="M404" s="21">
        <v>330.52</v>
      </c>
      <c r="N404" s="21">
        <v>47</v>
      </c>
      <c r="O404" s="21">
        <v>330.52</v>
      </c>
      <c r="T404" s="23">
        <v>41893</v>
      </c>
      <c r="U404" s="21">
        <v>47</v>
      </c>
      <c r="W404" s="23">
        <v>41893</v>
      </c>
      <c r="X404" s="21">
        <v>330.52</v>
      </c>
    </row>
    <row r="405" spans="8:24" x14ac:dyDescent="0.25">
      <c r="H405" s="23">
        <v>41893</v>
      </c>
      <c r="I405" s="21">
        <v>330.52</v>
      </c>
      <c r="K405" s="23">
        <v>41894</v>
      </c>
      <c r="L405">
        <v>101.66</v>
      </c>
      <c r="M405" s="21">
        <v>331.19</v>
      </c>
      <c r="N405" s="21">
        <v>46.695</v>
      </c>
      <c r="O405" s="21">
        <v>331.19</v>
      </c>
      <c r="T405" s="23">
        <v>41894</v>
      </c>
      <c r="U405" s="21">
        <v>46.695</v>
      </c>
      <c r="W405" s="23">
        <v>41894</v>
      </c>
      <c r="X405" s="21">
        <v>331.19</v>
      </c>
    </row>
    <row r="406" spans="8:24" x14ac:dyDescent="0.25">
      <c r="H406" s="23">
        <v>41894</v>
      </c>
      <c r="I406" s="21">
        <v>331.19</v>
      </c>
      <c r="K406" s="23">
        <v>41897</v>
      </c>
      <c r="L406">
        <v>101.63</v>
      </c>
      <c r="M406" s="21">
        <v>323.89</v>
      </c>
      <c r="N406" s="21">
        <v>46.24</v>
      </c>
      <c r="O406" s="21">
        <v>323.89</v>
      </c>
      <c r="T406" s="23">
        <v>41897</v>
      </c>
      <c r="U406" s="21">
        <v>46.24</v>
      </c>
      <c r="W406" s="23">
        <v>41897</v>
      </c>
      <c r="X406" s="21">
        <v>323.89</v>
      </c>
    </row>
    <row r="407" spans="8:24" x14ac:dyDescent="0.25">
      <c r="H407" s="23">
        <v>41897</v>
      </c>
      <c r="I407" s="21">
        <v>323.89</v>
      </c>
      <c r="K407" s="23">
        <v>41898</v>
      </c>
      <c r="L407">
        <v>100.86</v>
      </c>
      <c r="M407" s="21">
        <v>327.76</v>
      </c>
      <c r="N407" s="21">
        <v>46.76</v>
      </c>
      <c r="O407" s="21">
        <v>327.76</v>
      </c>
      <c r="T407" s="23">
        <v>41898</v>
      </c>
      <c r="U407" s="21">
        <v>46.76</v>
      </c>
      <c r="W407" s="23">
        <v>41898</v>
      </c>
      <c r="X407" s="21">
        <v>327.76</v>
      </c>
    </row>
    <row r="408" spans="8:24" x14ac:dyDescent="0.25">
      <c r="H408" s="23">
        <v>41898</v>
      </c>
      <c r="I408" s="21">
        <v>327.76</v>
      </c>
      <c r="K408" s="23">
        <v>41899</v>
      </c>
      <c r="L408">
        <v>101.58</v>
      </c>
      <c r="M408" s="21">
        <v>324</v>
      </c>
      <c r="N408" s="21">
        <v>46.52</v>
      </c>
      <c r="O408" s="21">
        <v>324</v>
      </c>
      <c r="T408" s="23">
        <v>41899</v>
      </c>
      <c r="U408" s="21">
        <v>46.52</v>
      </c>
      <c r="W408" s="23">
        <v>41899</v>
      </c>
      <c r="X408" s="21">
        <v>324</v>
      </c>
    </row>
    <row r="409" spans="8:24" x14ac:dyDescent="0.25">
      <c r="H409" s="23">
        <v>41899</v>
      </c>
      <c r="I409" s="21">
        <v>324</v>
      </c>
      <c r="K409" s="23">
        <v>41900</v>
      </c>
      <c r="L409">
        <v>101.79</v>
      </c>
      <c r="M409" s="21">
        <v>325</v>
      </c>
      <c r="N409" s="21">
        <v>46.68</v>
      </c>
      <c r="O409" s="21">
        <v>325</v>
      </c>
      <c r="T409" s="23">
        <v>41900</v>
      </c>
      <c r="U409" s="21">
        <v>46.68</v>
      </c>
      <c r="W409" s="23">
        <v>41900</v>
      </c>
      <c r="X409" s="21">
        <v>325</v>
      </c>
    </row>
    <row r="410" spans="8:24" x14ac:dyDescent="0.25">
      <c r="H410" s="23">
        <v>41900</v>
      </c>
      <c r="I410" s="21">
        <v>325</v>
      </c>
      <c r="K410" s="23">
        <v>41901</v>
      </c>
      <c r="L410">
        <v>100.96</v>
      </c>
      <c r="M410" s="21">
        <v>331.32</v>
      </c>
      <c r="N410" s="21">
        <v>47.52</v>
      </c>
      <c r="O410" s="21">
        <v>331.32</v>
      </c>
      <c r="T410" s="23">
        <v>41901</v>
      </c>
      <c r="U410" s="21">
        <v>47.52</v>
      </c>
      <c r="W410" s="23">
        <v>41901</v>
      </c>
      <c r="X410" s="21">
        <v>331.32</v>
      </c>
    </row>
    <row r="411" spans="8:24" x14ac:dyDescent="0.25">
      <c r="H411" s="23">
        <v>41901</v>
      </c>
      <c r="I411" s="21">
        <v>331.32</v>
      </c>
      <c r="K411" s="23">
        <v>41904</v>
      </c>
      <c r="L411">
        <v>101.06</v>
      </c>
      <c r="M411" s="21">
        <v>324.5</v>
      </c>
      <c r="N411" s="21">
        <v>47.06</v>
      </c>
      <c r="O411" s="21">
        <v>324.5</v>
      </c>
      <c r="T411" s="23">
        <v>41904</v>
      </c>
      <c r="U411" s="21">
        <v>47.06</v>
      </c>
      <c r="W411" s="23">
        <v>41904</v>
      </c>
      <c r="X411" s="21">
        <v>324.5</v>
      </c>
    </row>
    <row r="412" spans="8:24" x14ac:dyDescent="0.25">
      <c r="H412" s="23">
        <v>41904</v>
      </c>
      <c r="I412" s="21">
        <v>324.5</v>
      </c>
      <c r="K412" s="23">
        <v>41905</v>
      </c>
      <c r="L412">
        <v>102.64</v>
      </c>
      <c r="M412" s="21">
        <v>323.63</v>
      </c>
      <c r="N412" s="21">
        <v>46.56</v>
      </c>
      <c r="O412" s="21">
        <v>323.63</v>
      </c>
      <c r="T412" s="23">
        <v>41905</v>
      </c>
      <c r="U412" s="21">
        <v>46.56</v>
      </c>
      <c r="W412" s="23">
        <v>41905</v>
      </c>
      <c r="X412" s="21">
        <v>323.63</v>
      </c>
    </row>
    <row r="413" spans="8:24" x14ac:dyDescent="0.25">
      <c r="H413" s="23">
        <v>41905</v>
      </c>
      <c r="I413" s="21">
        <v>323.63</v>
      </c>
      <c r="K413" s="23">
        <v>41906</v>
      </c>
      <c r="L413">
        <v>101.75</v>
      </c>
      <c r="M413" s="21">
        <v>328.21</v>
      </c>
      <c r="N413" s="21">
        <v>47.08</v>
      </c>
      <c r="O413" s="21">
        <v>328.21</v>
      </c>
      <c r="T413" s="23">
        <v>41906</v>
      </c>
      <c r="U413" s="21">
        <v>47.08</v>
      </c>
      <c r="W413" s="23">
        <v>41906</v>
      </c>
      <c r="X413" s="21">
        <v>328.21</v>
      </c>
    </row>
    <row r="414" spans="8:24" x14ac:dyDescent="0.25">
      <c r="H414" s="23">
        <v>41906</v>
      </c>
      <c r="I414" s="21">
        <v>328.21</v>
      </c>
      <c r="K414" s="23">
        <v>41907</v>
      </c>
      <c r="L414">
        <v>97.87</v>
      </c>
      <c r="M414" s="21">
        <v>321.93</v>
      </c>
      <c r="N414" s="21">
        <v>46.04</v>
      </c>
      <c r="O414" s="21">
        <v>321.93</v>
      </c>
      <c r="T414" s="23">
        <v>41907</v>
      </c>
      <c r="U414" s="21">
        <v>46.04</v>
      </c>
      <c r="W414" s="23">
        <v>41907</v>
      </c>
      <c r="X414" s="21">
        <v>321.93</v>
      </c>
    </row>
    <row r="415" spans="8:24" x14ac:dyDescent="0.25">
      <c r="H415" s="23">
        <v>41907</v>
      </c>
      <c r="I415" s="21">
        <v>321.93</v>
      </c>
      <c r="K415" s="23">
        <v>41908</v>
      </c>
      <c r="L415">
        <v>100.75</v>
      </c>
      <c r="M415" s="21">
        <v>323.20999999999998</v>
      </c>
      <c r="N415" s="21">
        <v>46.41</v>
      </c>
      <c r="O415" s="21">
        <v>323.20999999999998</v>
      </c>
      <c r="T415" s="23">
        <v>41908</v>
      </c>
      <c r="U415" s="21">
        <v>46.41</v>
      </c>
      <c r="W415" s="23">
        <v>41908</v>
      </c>
      <c r="X415" s="21">
        <v>323.20999999999998</v>
      </c>
    </row>
    <row r="416" spans="8:24" x14ac:dyDescent="0.25">
      <c r="H416" s="23">
        <v>41908</v>
      </c>
      <c r="I416" s="21">
        <v>323.20999999999998</v>
      </c>
      <c r="K416" s="23">
        <v>41911</v>
      </c>
      <c r="L416">
        <v>100.11</v>
      </c>
      <c r="M416" s="21">
        <v>321.82</v>
      </c>
      <c r="N416" s="21">
        <v>46.44</v>
      </c>
      <c r="O416" s="21">
        <v>321.82</v>
      </c>
      <c r="T416" s="23">
        <v>41911</v>
      </c>
      <c r="U416" s="21">
        <v>46.44</v>
      </c>
      <c r="W416" s="23">
        <v>41911</v>
      </c>
      <c r="X416" s="21">
        <v>321.82</v>
      </c>
    </row>
    <row r="417" spans="8:24" x14ac:dyDescent="0.25">
      <c r="H417" s="23">
        <v>41911</v>
      </c>
      <c r="I417" s="21">
        <v>321.82</v>
      </c>
      <c r="K417" s="23">
        <v>41912</v>
      </c>
      <c r="L417">
        <v>100.75</v>
      </c>
      <c r="M417" s="21">
        <v>322.44</v>
      </c>
      <c r="N417" s="21">
        <v>46.36</v>
      </c>
      <c r="O417" s="21">
        <v>322.44</v>
      </c>
      <c r="T417" s="23">
        <v>41912</v>
      </c>
      <c r="U417" s="21">
        <v>46.36</v>
      </c>
      <c r="W417" s="23">
        <v>41912</v>
      </c>
      <c r="X417" s="21">
        <v>322.44</v>
      </c>
    </row>
    <row r="418" spans="8:24" x14ac:dyDescent="0.25">
      <c r="H418" s="23">
        <v>41912</v>
      </c>
      <c r="I418" s="21">
        <v>322.44</v>
      </c>
      <c r="K418" s="23">
        <v>41913</v>
      </c>
      <c r="L418">
        <v>99.18</v>
      </c>
      <c r="M418" s="21">
        <v>317.45999999999998</v>
      </c>
      <c r="N418" s="21">
        <v>45.9</v>
      </c>
      <c r="O418" s="21">
        <v>317.45999999999998</v>
      </c>
      <c r="T418" s="23">
        <v>41913</v>
      </c>
      <c r="U418" s="21">
        <v>45.9</v>
      </c>
      <c r="W418" s="23">
        <v>41913</v>
      </c>
      <c r="X418" s="21">
        <v>317.45999999999998</v>
      </c>
    </row>
    <row r="419" spans="8:24" x14ac:dyDescent="0.25">
      <c r="H419" s="23">
        <v>41913</v>
      </c>
      <c r="I419" s="21">
        <v>317.45999999999998</v>
      </c>
      <c r="K419" s="23">
        <v>41914</v>
      </c>
      <c r="L419">
        <v>99.9</v>
      </c>
      <c r="M419" s="21">
        <v>318.41000000000003</v>
      </c>
      <c r="N419" s="21">
        <v>45.76</v>
      </c>
      <c r="O419" s="21">
        <v>318.41000000000003</v>
      </c>
      <c r="T419" s="23">
        <v>41914</v>
      </c>
      <c r="U419" s="21">
        <v>45.76</v>
      </c>
      <c r="W419" s="23">
        <v>41914</v>
      </c>
      <c r="X419" s="21">
        <v>318.41000000000003</v>
      </c>
    </row>
    <row r="420" spans="8:24" x14ac:dyDescent="0.25">
      <c r="H420" s="23">
        <v>41914</v>
      </c>
      <c r="I420" s="21">
        <v>318.41000000000003</v>
      </c>
      <c r="K420" s="23">
        <v>41915</v>
      </c>
      <c r="L420">
        <v>99.62</v>
      </c>
      <c r="M420" s="21">
        <v>322.74</v>
      </c>
      <c r="N420" s="21">
        <v>46.09</v>
      </c>
      <c r="O420" s="21">
        <v>322.74</v>
      </c>
      <c r="T420" s="23">
        <v>41915</v>
      </c>
      <c r="U420" s="21">
        <v>46.09</v>
      </c>
      <c r="W420" s="23">
        <v>41915</v>
      </c>
      <c r="X420" s="21">
        <v>322.74</v>
      </c>
    </row>
    <row r="421" spans="8:24" x14ac:dyDescent="0.25">
      <c r="H421" s="23">
        <v>41915</v>
      </c>
      <c r="I421" s="21">
        <v>322.74</v>
      </c>
      <c r="K421" s="23">
        <v>41918</v>
      </c>
      <c r="L421">
        <v>99.62</v>
      </c>
      <c r="M421" s="21">
        <v>322.2</v>
      </c>
      <c r="N421" s="21">
        <v>46.09</v>
      </c>
      <c r="O421" s="21">
        <v>322.2</v>
      </c>
      <c r="T421" s="23">
        <v>41918</v>
      </c>
      <c r="U421" s="21">
        <v>46.09</v>
      </c>
      <c r="W421" s="23">
        <v>41918</v>
      </c>
      <c r="X421" s="21">
        <v>322.2</v>
      </c>
    </row>
    <row r="422" spans="8:24" x14ac:dyDescent="0.25">
      <c r="H422" s="23">
        <v>41918</v>
      </c>
      <c r="I422" s="21">
        <v>322.2</v>
      </c>
      <c r="K422" s="23">
        <v>41919</v>
      </c>
      <c r="L422">
        <v>98.75</v>
      </c>
      <c r="M422" s="21">
        <v>316.98</v>
      </c>
      <c r="N422" s="21">
        <v>45.53</v>
      </c>
      <c r="O422" s="21">
        <v>316.98</v>
      </c>
      <c r="T422" s="23">
        <v>41919</v>
      </c>
      <c r="U422" s="21">
        <v>45.53</v>
      </c>
      <c r="W422" s="23">
        <v>41919</v>
      </c>
      <c r="X422" s="21">
        <v>316.98</v>
      </c>
    </row>
    <row r="423" spans="8:24" x14ac:dyDescent="0.25">
      <c r="H423" s="23">
        <v>41919</v>
      </c>
      <c r="I423" s="21">
        <v>316.98</v>
      </c>
      <c r="K423" s="23">
        <v>41920</v>
      </c>
      <c r="L423">
        <v>100.8</v>
      </c>
      <c r="M423" s="21">
        <v>322.7</v>
      </c>
      <c r="N423" s="21">
        <v>46.78</v>
      </c>
      <c r="O423" s="21">
        <v>322.7</v>
      </c>
      <c r="T423" s="23">
        <v>41920</v>
      </c>
      <c r="U423" s="21">
        <v>46.78</v>
      </c>
      <c r="W423" s="23">
        <v>41920</v>
      </c>
      <c r="X423" s="21">
        <v>322.7</v>
      </c>
    </row>
    <row r="424" spans="8:24" x14ac:dyDescent="0.25">
      <c r="H424" s="23">
        <v>41920</v>
      </c>
      <c r="I424" s="21">
        <v>322.7</v>
      </c>
      <c r="K424" s="23">
        <v>41921</v>
      </c>
      <c r="L424">
        <v>101.02</v>
      </c>
      <c r="M424" s="21">
        <v>315.37</v>
      </c>
      <c r="N424" s="21">
        <v>45.85</v>
      </c>
      <c r="O424" s="21">
        <v>315.37</v>
      </c>
      <c r="T424" s="23">
        <v>41921</v>
      </c>
      <c r="U424" s="21">
        <v>45.85</v>
      </c>
      <c r="W424" s="23">
        <v>41921</v>
      </c>
      <c r="X424" s="21">
        <v>315.37</v>
      </c>
    </row>
    <row r="425" spans="8:24" x14ac:dyDescent="0.25">
      <c r="H425" s="23">
        <v>41921</v>
      </c>
      <c r="I425" s="21">
        <v>315.37</v>
      </c>
      <c r="K425" s="23">
        <v>41922</v>
      </c>
      <c r="L425">
        <v>100.73</v>
      </c>
      <c r="M425" s="21">
        <v>311.39</v>
      </c>
      <c r="N425" s="21">
        <v>44.03</v>
      </c>
      <c r="O425" s="21">
        <v>311.39</v>
      </c>
      <c r="T425" s="23">
        <v>41922</v>
      </c>
      <c r="U425" s="21">
        <v>44.03</v>
      </c>
      <c r="W425" s="23">
        <v>41922</v>
      </c>
      <c r="X425" s="21">
        <v>311.39</v>
      </c>
    </row>
    <row r="426" spans="8:24" x14ac:dyDescent="0.25">
      <c r="H426" s="23">
        <v>41922</v>
      </c>
      <c r="I426" s="21">
        <v>311.39</v>
      </c>
      <c r="K426" s="23">
        <v>41925</v>
      </c>
      <c r="L426">
        <v>99.81</v>
      </c>
      <c r="M426" s="21">
        <v>306.45</v>
      </c>
      <c r="N426" s="21">
        <v>43.65</v>
      </c>
      <c r="O426" s="21">
        <v>306.45</v>
      </c>
      <c r="T426" s="23">
        <v>41925</v>
      </c>
      <c r="U426" s="21">
        <v>43.65</v>
      </c>
      <c r="W426" s="23">
        <v>41925</v>
      </c>
      <c r="X426" s="21">
        <v>306.45</v>
      </c>
    </row>
    <row r="427" spans="8:24" x14ac:dyDescent="0.25">
      <c r="H427" s="23">
        <v>41925</v>
      </c>
      <c r="I427" s="21">
        <v>306.45</v>
      </c>
      <c r="K427" s="23">
        <v>41926</v>
      </c>
      <c r="L427">
        <v>98.75</v>
      </c>
      <c r="M427" s="21">
        <v>308.31</v>
      </c>
      <c r="N427" s="21">
        <v>43.73</v>
      </c>
      <c r="O427" s="21">
        <v>308.31</v>
      </c>
      <c r="T427" s="23">
        <v>41926</v>
      </c>
      <c r="U427" s="21">
        <v>43.73</v>
      </c>
      <c r="W427" s="23">
        <v>41926</v>
      </c>
      <c r="X427" s="21">
        <v>308.31</v>
      </c>
    </row>
    <row r="428" spans="8:24" x14ac:dyDescent="0.25">
      <c r="H428" s="23">
        <v>41926</v>
      </c>
      <c r="I428" s="21">
        <v>308.31</v>
      </c>
      <c r="K428" s="23">
        <v>41927</v>
      </c>
      <c r="L428">
        <v>97.54</v>
      </c>
      <c r="M428" s="21">
        <v>305.97000000000003</v>
      </c>
      <c r="N428" s="21">
        <v>43.22</v>
      </c>
      <c r="O428" s="21">
        <v>305.97000000000003</v>
      </c>
      <c r="T428" s="23">
        <v>41927</v>
      </c>
      <c r="U428" s="21">
        <v>43.22</v>
      </c>
      <c r="W428" s="23">
        <v>41927</v>
      </c>
      <c r="X428" s="21">
        <v>305.97000000000003</v>
      </c>
    </row>
    <row r="429" spans="8:24" x14ac:dyDescent="0.25">
      <c r="H429" s="23">
        <v>41927</v>
      </c>
      <c r="I429" s="21">
        <v>305.97000000000003</v>
      </c>
      <c r="K429" s="23">
        <v>41928</v>
      </c>
      <c r="L429">
        <v>96.26</v>
      </c>
      <c r="M429" s="21">
        <v>302.86</v>
      </c>
      <c r="N429" s="21">
        <v>42.74</v>
      </c>
      <c r="O429" s="21">
        <v>302.86</v>
      </c>
      <c r="T429" s="23">
        <v>41928</v>
      </c>
      <c r="U429" s="21">
        <v>42.74</v>
      </c>
      <c r="W429" s="23">
        <v>41928</v>
      </c>
      <c r="X429" s="21">
        <v>302.86</v>
      </c>
    </row>
    <row r="430" spans="8:24" x14ac:dyDescent="0.25">
      <c r="H430" s="23">
        <v>41928</v>
      </c>
      <c r="I430" s="21">
        <v>302.86</v>
      </c>
      <c r="K430" s="23">
        <v>41929</v>
      </c>
      <c r="L430">
        <v>97.67</v>
      </c>
      <c r="M430" s="21">
        <v>303.64</v>
      </c>
      <c r="N430" s="21">
        <v>43.63</v>
      </c>
      <c r="O430" s="21">
        <v>303.64</v>
      </c>
      <c r="T430" s="23">
        <v>41929</v>
      </c>
      <c r="U430" s="21">
        <v>43.63</v>
      </c>
      <c r="W430" s="23">
        <v>41929</v>
      </c>
      <c r="X430" s="21">
        <v>303.64</v>
      </c>
    </row>
    <row r="431" spans="8:24" x14ac:dyDescent="0.25">
      <c r="H431" s="23">
        <v>41929</v>
      </c>
      <c r="I431" s="21">
        <v>303.64</v>
      </c>
      <c r="K431" s="23">
        <v>41932</v>
      </c>
      <c r="L431">
        <v>99.76</v>
      </c>
      <c r="M431" s="21">
        <v>306.20999999999998</v>
      </c>
      <c r="N431" s="21">
        <v>44.08</v>
      </c>
      <c r="O431" s="21">
        <v>306.20999999999998</v>
      </c>
      <c r="T431" s="23">
        <v>41932</v>
      </c>
      <c r="U431" s="21">
        <v>44.08</v>
      </c>
      <c r="W431" s="23">
        <v>41932</v>
      </c>
      <c r="X431" s="21">
        <v>306.20999999999998</v>
      </c>
    </row>
    <row r="432" spans="8:24" x14ac:dyDescent="0.25">
      <c r="H432" s="23">
        <v>41932</v>
      </c>
      <c r="I432" s="21">
        <v>306.20999999999998</v>
      </c>
      <c r="K432" s="23">
        <v>41933</v>
      </c>
      <c r="L432">
        <v>102.47</v>
      </c>
      <c r="M432" s="21">
        <v>315.33</v>
      </c>
      <c r="N432" s="21">
        <v>44.88</v>
      </c>
      <c r="O432" s="21">
        <v>315.33</v>
      </c>
      <c r="T432" s="23">
        <v>41933</v>
      </c>
      <c r="U432" s="21">
        <v>44.88</v>
      </c>
      <c r="W432" s="23">
        <v>41933</v>
      </c>
      <c r="X432" s="21">
        <v>315.33</v>
      </c>
    </row>
    <row r="433" spans="8:24" x14ac:dyDescent="0.25">
      <c r="H433" s="23">
        <v>41933</v>
      </c>
      <c r="I433" s="21">
        <v>315.33</v>
      </c>
      <c r="K433" s="23">
        <v>41934</v>
      </c>
      <c r="L433">
        <v>102.99</v>
      </c>
      <c r="M433" s="21">
        <v>312.97000000000003</v>
      </c>
      <c r="N433" s="21">
        <v>44.38</v>
      </c>
      <c r="O433" s="21">
        <v>312.97000000000003</v>
      </c>
      <c r="T433" s="23">
        <v>41934</v>
      </c>
      <c r="U433" s="21">
        <v>44.38</v>
      </c>
      <c r="W433" s="23">
        <v>41934</v>
      </c>
      <c r="X433" s="21">
        <v>312.97000000000003</v>
      </c>
    </row>
    <row r="434" spans="8:24" x14ac:dyDescent="0.25">
      <c r="H434" s="23">
        <v>41934</v>
      </c>
      <c r="I434" s="21">
        <v>312.97000000000003</v>
      </c>
      <c r="K434" s="23">
        <v>41935</v>
      </c>
      <c r="L434">
        <v>104.83</v>
      </c>
      <c r="M434" s="21">
        <v>313.18</v>
      </c>
      <c r="N434" s="21">
        <v>45.02</v>
      </c>
      <c r="O434" s="21">
        <v>313.18</v>
      </c>
      <c r="T434" s="23">
        <v>41935</v>
      </c>
      <c r="U434" s="21">
        <v>45.02</v>
      </c>
      <c r="W434" s="23">
        <v>41935</v>
      </c>
      <c r="X434" s="21">
        <v>313.18</v>
      </c>
    </row>
    <row r="435" spans="8:24" x14ac:dyDescent="0.25">
      <c r="H435" s="23">
        <v>41935</v>
      </c>
      <c r="I435" s="21">
        <v>313.18</v>
      </c>
      <c r="K435" s="23">
        <v>41936</v>
      </c>
      <c r="L435">
        <v>105.22</v>
      </c>
      <c r="M435" s="21">
        <v>287.06</v>
      </c>
      <c r="N435" s="21">
        <v>46.13</v>
      </c>
      <c r="O435" s="21">
        <v>287.06</v>
      </c>
      <c r="T435" s="23">
        <v>41936</v>
      </c>
      <c r="U435" s="21">
        <v>46.13</v>
      </c>
      <c r="W435" s="23">
        <v>41936</v>
      </c>
      <c r="X435" s="21">
        <v>287.06</v>
      </c>
    </row>
    <row r="436" spans="8:24" x14ac:dyDescent="0.25">
      <c r="H436" s="23">
        <v>41936</v>
      </c>
      <c r="I436" s="21">
        <v>287.06</v>
      </c>
      <c r="K436" s="23">
        <v>41939</v>
      </c>
      <c r="L436">
        <v>105.11</v>
      </c>
      <c r="M436" s="21">
        <v>289.97000000000003</v>
      </c>
      <c r="N436" s="21">
        <v>45.91</v>
      </c>
      <c r="O436" s="21">
        <v>289.97000000000003</v>
      </c>
      <c r="T436" s="23">
        <v>41939</v>
      </c>
      <c r="U436" s="21">
        <v>45.91</v>
      </c>
      <c r="W436" s="23">
        <v>41939</v>
      </c>
      <c r="X436" s="21">
        <v>289.97000000000003</v>
      </c>
    </row>
    <row r="437" spans="8:24" x14ac:dyDescent="0.25">
      <c r="H437" s="23">
        <v>41939</v>
      </c>
      <c r="I437" s="21">
        <v>289.97000000000003</v>
      </c>
      <c r="K437" s="23">
        <v>41940</v>
      </c>
      <c r="L437">
        <v>106.74</v>
      </c>
      <c r="M437" s="21">
        <v>295.58999999999997</v>
      </c>
      <c r="N437" s="21">
        <v>46.49</v>
      </c>
      <c r="O437" s="21">
        <v>295.58999999999997</v>
      </c>
      <c r="T437" s="23">
        <v>41940</v>
      </c>
      <c r="U437" s="21">
        <v>46.49</v>
      </c>
      <c r="W437" s="23">
        <v>41940</v>
      </c>
      <c r="X437" s="21">
        <v>295.58999999999997</v>
      </c>
    </row>
    <row r="438" spans="8:24" x14ac:dyDescent="0.25">
      <c r="H438" s="23">
        <v>41940</v>
      </c>
      <c r="I438" s="21">
        <v>295.58999999999997</v>
      </c>
      <c r="K438" s="23">
        <v>41941</v>
      </c>
      <c r="L438">
        <v>107.34</v>
      </c>
      <c r="M438" s="21">
        <v>294.12</v>
      </c>
      <c r="N438" s="21">
        <v>46.62</v>
      </c>
      <c r="O438" s="21">
        <v>294.12</v>
      </c>
      <c r="T438" s="23">
        <v>41941</v>
      </c>
      <c r="U438" s="21">
        <v>46.62</v>
      </c>
      <c r="W438" s="23">
        <v>41941</v>
      </c>
      <c r="X438" s="21">
        <v>294.12</v>
      </c>
    </row>
    <row r="439" spans="8:24" x14ac:dyDescent="0.25">
      <c r="H439" s="23">
        <v>41941</v>
      </c>
      <c r="I439" s="21">
        <v>294.12</v>
      </c>
      <c r="K439" s="23">
        <v>41942</v>
      </c>
      <c r="L439">
        <v>106.98</v>
      </c>
      <c r="M439" s="21">
        <v>299.07</v>
      </c>
      <c r="N439" s="21">
        <v>46.05</v>
      </c>
      <c r="O439" s="21">
        <v>299.07</v>
      </c>
      <c r="T439" s="23">
        <v>41942</v>
      </c>
      <c r="U439" s="21">
        <v>46.05</v>
      </c>
      <c r="W439" s="23">
        <v>41942</v>
      </c>
      <c r="X439" s="21">
        <v>299.07</v>
      </c>
    </row>
    <row r="440" spans="8:24" x14ac:dyDescent="0.25">
      <c r="H440" s="23">
        <v>41942</v>
      </c>
      <c r="I440" s="21">
        <v>299.07</v>
      </c>
      <c r="K440" s="23">
        <v>41943</v>
      </c>
      <c r="L440">
        <v>108</v>
      </c>
      <c r="M440" s="21">
        <v>305.45999999999998</v>
      </c>
      <c r="N440" s="21">
        <v>46.95</v>
      </c>
      <c r="O440" s="21">
        <v>305.45999999999998</v>
      </c>
      <c r="T440" s="23">
        <v>41943</v>
      </c>
      <c r="U440" s="21">
        <v>46.95</v>
      </c>
      <c r="W440" s="23">
        <v>41943</v>
      </c>
      <c r="X440" s="21">
        <v>305.45999999999998</v>
      </c>
    </row>
    <row r="441" spans="8:24" x14ac:dyDescent="0.25">
      <c r="H441" s="23">
        <v>41943</v>
      </c>
      <c r="I441" s="21">
        <v>305.45999999999998</v>
      </c>
      <c r="K441" s="23">
        <v>41946</v>
      </c>
      <c r="L441">
        <v>109.4</v>
      </c>
      <c r="M441" s="21">
        <v>305.72000000000003</v>
      </c>
      <c r="N441" s="21">
        <v>47.44</v>
      </c>
      <c r="O441" s="21">
        <v>305.72000000000003</v>
      </c>
      <c r="T441" s="23">
        <v>41946</v>
      </c>
      <c r="U441" s="21">
        <v>47.44</v>
      </c>
      <c r="W441" s="23">
        <v>41946</v>
      </c>
      <c r="X441" s="21">
        <v>305.72000000000003</v>
      </c>
    </row>
    <row r="442" spans="8:24" x14ac:dyDescent="0.25">
      <c r="H442" s="23">
        <v>41946</v>
      </c>
      <c r="I442" s="21">
        <v>305.72000000000003</v>
      </c>
      <c r="K442" s="23">
        <v>41947</v>
      </c>
      <c r="L442">
        <v>108.6</v>
      </c>
      <c r="M442" s="21">
        <v>302.81</v>
      </c>
      <c r="N442" s="21">
        <v>47.57</v>
      </c>
      <c r="O442" s="21">
        <v>302.81</v>
      </c>
      <c r="T442" s="23">
        <v>41947</v>
      </c>
      <c r="U442" s="21">
        <v>47.57</v>
      </c>
      <c r="W442" s="23">
        <v>41947</v>
      </c>
      <c r="X442" s="21">
        <v>302.81</v>
      </c>
    </row>
    <row r="443" spans="8:24" x14ac:dyDescent="0.25">
      <c r="H443" s="23">
        <v>41947</v>
      </c>
      <c r="I443" s="21">
        <v>302.81</v>
      </c>
      <c r="K443" s="23">
        <v>41948</v>
      </c>
      <c r="L443">
        <v>108.86</v>
      </c>
      <c r="M443" s="21">
        <v>296.52</v>
      </c>
      <c r="N443" s="21">
        <v>47.86</v>
      </c>
      <c r="O443" s="21">
        <v>296.52</v>
      </c>
      <c r="T443" s="23">
        <v>41948</v>
      </c>
      <c r="U443" s="21">
        <v>47.86</v>
      </c>
      <c r="W443" s="23">
        <v>41948</v>
      </c>
      <c r="X443" s="21">
        <v>296.52</v>
      </c>
    </row>
    <row r="444" spans="8:24" x14ac:dyDescent="0.25">
      <c r="H444" s="23">
        <v>41948</v>
      </c>
      <c r="I444" s="21">
        <v>296.52</v>
      </c>
      <c r="K444" s="23">
        <v>41949</v>
      </c>
      <c r="L444">
        <v>108.7</v>
      </c>
      <c r="M444" s="21">
        <v>296.64</v>
      </c>
      <c r="N444" s="21">
        <v>48.7</v>
      </c>
      <c r="O444" s="21">
        <v>296.64</v>
      </c>
      <c r="T444" s="23">
        <v>41949</v>
      </c>
      <c r="U444" s="21">
        <v>48.7</v>
      </c>
      <c r="W444" s="23">
        <v>41949</v>
      </c>
      <c r="X444" s="21">
        <v>296.64</v>
      </c>
    </row>
    <row r="445" spans="8:24" x14ac:dyDescent="0.25">
      <c r="H445" s="23">
        <v>41949</v>
      </c>
      <c r="I445" s="21">
        <v>296.64</v>
      </c>
      <c r="K445" s="23">
        <v>41950</v>
      </c>
      <c r="L445">
        <v>109.01</v>
      </c>
      <c r="M445" s="21">
        <v>299.86</v>
      </c>
      <c r="N445" s="21">
        <v>48.68</v>
      </c>
      <c r="O445" s="21">
        <v>299.86</v>
      </c>
      <c r="T445" s="23">
        <v>41950</v>
      </c>
      <c r="U445" s="21">
        <v>48.68</v>
      </c>
      <c r="W445" s="23">
        <v>41950</v>
      </c>
      <c r="X445" s="21">
        <v>299.86</v>
      </c>
    </row>
    <row r="446" spans="8:24" x14ac:dyDescent="0.25">
      <c r="H446" s="23">
        <v>41950</v>
      </c>
      <c r="I446" s="21">
        <v>299.86</v>
      </c>
      <c r="K446" s="23">
        <v>41953</v>
      </c>
      <c r="L446">
        <v>108.83</v>
      </c>
      <c r="M446" s="21">
        <v>305.11</v>
      </c>
      <c r="N446" s="21">
        <v>48.89</v>
      </c>
      <c r="O446" s="21">
        <v>305.11</v>
      </c>
      <c r="T446" s="23">
        <v>41953</v>
      </c>
      <c r="U446" s="21">
        <v>48.89</v>
      </c>
      <c r="W446" s="23">
        <v>41953</v>
      </c>
      <c r="X446" s="21">
        <v>305.11</v>
      </c>
    </row>
    <row r="447" spans="8:24" x14ac:dyDescent="0.25">
      <c r="H447" s="23">
        <v>41953</v>
      </c>
      <c r="I447" s="21">
        <v>305.11</v>
      </c>
      <c r="K447" s="23">
        <v>41954</v>
      </c>
      <c r="L447">
        <v>109.7</v>
      </c>
      <c r="M447" s="21">
        <v>312.01</v>
      </c>
      <c r="N447" s="21">
        <v>48.87</v>
      </c>
      <c r="O447" s="21">
        <v>312.01</v>
      </c>
      <c r="T447" s="23">
        <v>41954</v>
      </c>
      <c r="U447" s="21">
        <v>48.87</v>
      </c>
      <c r="W447" s="23">
        <v>41954</v>
      </c>
      <c r="X447" s="21">
        <v>312.01</v>
      </c>
    </row>
    <row r="448" spans="8:24" x14ac:dyDescent="0.25">
      <c r="H448" s="23">
        <v>41954</v>
      </c>
      <c r="I448" s="21">
        <v>312.01</v>
      </c>
      <c r="K448" s="23">
        <v>41955</v>
      </c>
      <c r="L448">
        <v>111.25</v>
      </c>
      <c r="M448" s="21">
        <v>311.51</v>
      </c>
      <c r="N448" s="21">
        <v>48.78</v>
      </c>
      <c r="O448" s="21">
        <v>311.51</v>
      </c>
      <c r="T448" s="23">
        <v>41955</v>
      </c>
      <c r="U448" s="21">
        <v>48.78</v>
      </c>
      <c r="W448" s="23">
        <v>41955</v>
      </c>
      <c r="X448" s="21">
        <v>311.51</v>
      </c>
    </row>
    <row r="449" spans="8:24" x14ac:dyDescent="0.25">
      <c r="H449" s="23">
        <v>41955</v>
      </c>
      <c r="I449" s="21">
        <v>311.51</v>
      </c>
      <c r="K449" s="23">
        <v>41956</v>
      </c>
      <c r="L449">
        <v>112.82</v>
      </c>
      <c r="M449" s="21">
        <v>316.48</v>
      </c>
      <c r="N449" s="21">
        <v>49.61</v>
      </c>
      <c r="O449" s="21">
        <v>316.48</v>
      </c>
      <c r="T449" s="23">
        <v>41956</v>
      </c>
      <c r="U449" s="21">
        <v>49.61</v>
      </c>
      <c r="W449" s="23">
        <v>41956</v>
      </c>
      <c r="X449" s="21">
        <v>316.48</v>
      </c>
    </row>
    <row r="450" spans="8:24" x14ac:dyDescent="0.25">
      <c r="H450" s="23">
        <v>41956</v>
      </c>
      <c r="I450" s="21">
        <v>316.48</v>
      </c>
      <c r="K450" s="23">
        <v>41957</v>
      </c>
      <c r="L450">
        <v>114.18</v>
      </c>
      <c r="M450" s="21">
        <v>327.82</v>
      </c>
      <c r="N450" s="21">
        <v>49.58</v>
      </c>
      <c r="O450" s="21">
        <v>327.82</v>
      </c>
      <c r="T450" s="23">
        <v>41957</v>
      </c>
      <c r="U450" s="21">
        <v>49.58</v>
      </c>
      <c r="W450" s="23">
        <v>41957</v>
      </c>
      <c r="X450" s="21">
        <v>327.82</v>
      </c>
    </row>
    <row r="451" spans="8:24" x14ac:dyDescent="0.25">
      <c r="H451" s="23">
        <v>41957</v>
      </c>
      <c r="I451" s="21">
        <v>327.82</v>
      </c>
      <c r="K451" s="23">
        <v>41960</v>
      </c>
      <c r="L451">
        <v>113.99</v>
      </c>
      <c r="M451" s="21">
        <v>323.05</v>
      </c>
      <c r="N451" s="21">
        <v>49.46</v>
      </c>
      <c r="O451" s="21">
        <v>323.05</v>
      </c>
      <c r="T451" s="23">
        <v>41960</v>
      </c>
      <c r="U451" s="21">
        <v>49.46</v>
      </c>
      <c r="W451" s="23">
        <v>41960</v>
      </c>
      <c r="X451" s="21">
        <v>323.05</v>
      </c>
    </row>
    <row r="452" spans="8:24" x14ac:dyDescent="0.25">
      <c r="H452" s="23">
        <v>41960</v>
      </c>
      <c r="I452" s="21">
        <v>323.05</v>
      </c>
      <c r="K452" s="23">
        <v>41961</v>
      </c>
      <c r="L452">
        <v>115.47</v>
      </c>
      <c r="M452" s="21">
        <v>324.93</v>
      </c>
      <c r="N452" s="21">
        <v>48.74</v>
      </c>
      <c r="O452" s="21">
        <v>324.93</v>
      </c>
      <c r="T452" s="23">
        <v>41961</v>
      </c>
      <c r="U452" s="21">
        <v>48.74</v>
      </c>
      <c r="W452" s="23">
        <v>41961</v>
      </c>
      <c r="X452" s="21">
        <v>324.93</v>
      </c>
    </row>
    <row r="453" spans="8:24" x14ac:dyDescent="0.25">
      <c r="H453" s="23">
        <v>41961</v>
      </c>
      <c r="I453" s="21">
        <v>324.93</v>
      </c>
      <c r="K453" s="23">
        <v>41962</v>
      </c>
      <c r="L453">
        <v>114.67</v>
      </c>
      <c r="M453" s="21">
        <v>326.54000000000002</v>
      </c>
      <c r="N453" s="21">
        <v>48.22</v>
      </c>
      <c r="O453" s="21">
        <v>326.54000000000002</v>
      </c>
      <c r="T453" s="23">
        <v>41962</v>
      </c>
      <c r="U453" s="21">
        <v>48.22</v>
      </c>
      <c r="W453" s="23">
        <v>41962</v>
      </c>
      <c r="X453" s="21">
        <v>326.54000000000002</v>
      </c>
    </row>
    <row r="454" spans="8:24" x14ac:dyDescent="0.25">
      <c r="H454" s="23">
        <v>41962</v>
      </c>
      <c r="I454" s="21">
        <v>326.54000000000002</v>
      </c>
      <c r="K454" s="23">
        <v>41963</v>
      </c>
      <c r="L454">
        <v>116.31</v>
      </c>
      <c r="M454" s="21">
        <v>330.54</v>
      </c>
      <c r="N454" s="21">
        <v>48.7</v>
      </c>
      <c r="O454" s="21">
        <v>330.54</v>
      </c>
      <c r="T454" s="23">
        <v>41963</v>
      </c>
      <c r="U454" s="21">
        <v>48.7</v>
      </c>
      <c r="W454" s="23">
        <v>41963</v>
      </c>
      <c r="X454" s="21">
        <v>330.54</v>
      </c>
    </row>
    <row r="455" spans="8:24" x14ac:dyDescent="0.25">
      <c r="H455" s="23">
        <v>41963</v>
      </c>
      <c r="I455" s="21">
        <v>330.54</v>
      </c>
      <c r="K455" s="23">
        <v>41964</v>
      </c>
      <c r="L455">
        <v>116.47</v>
      </c>
      <c r="M455" s="21">
        <v>332.63</v>
      </c>
      <c r="N455" s="21">
        <v>47.98</v>
      </c>
      <c r="O455" s="21">
        <v>332.63</v>
      </c>
      <c r="T455" s="23">
        <v>41964</v>
      </c>
      <c r="U455" s="21">
        <v>47.98</v>
      </c>
      <c r="W455" s="23">
        <v>41964</v>
      </c>
      <c r="X455" s="21">
        <v>332.63</v>
      </c>
    </row>
    <row r="456" spans="8:24" x14ac:dyDescent="0.25">
      <c r="H456" s="23">
        <v>41964</v>
      </c>
      <c r="I456" s="21">
        <v>332.63</v>
      </c>
      <c r="K456" s="23">
        <v>41967</v>
      </c>
      <c r="L456">
        <v>118.625</v>
      </c>
      <c r="M456" s="21">
        <v>335.64</v>
      </c>
      <c r="N456" s="21">
        <v>47.59</v>
      </c>
      <c r="O456" s="21">
        <v>335.64</v>
      </c>
      <c r="T456" s="23">
        <v>41967</v>
      </c>
      <c r="U456" s="21">
        <v>47.59</v>
      </c>
      <c r="W456" s="23">
        <v>41967</v>
      </c>
      <c r="X456" s="21">
        <v>335.64</v>
      </c>
    </row>
    <row r="457" spans="8:24" x14ac:dyDescent="0.25">
      <c r="H457" s="23">
        <v>41967</v>
      </c>
      <c r="I457" s="21">
        <v>335.64</v>
      </c>
      <c r="K457" s="23">
        <v>41968</v>
      </c>
      <c r="L457">
        <v>117.6</v>
      </c>
      <c r="M457" s="21">
        <v>335.04</v>
      </c>
      <c r="N457" s="21">
        <v>47.47</v>
      </c>
      <c r="O457" s="21">
        <v>335.04</v>
      </c>
      <c r="T457" s="23">
        <v>41968</v>
      </c>
      <c r="U457" s="21">
        <v>47.47</v>
      </c>
      <c r="W457" s="23">
        <v>41968</v>
      </c>
      <c r="X457" s="21">
        <v>335.04</v>
      </c>
    </row>
    <row r="458" spans="8:24" x14ac:dyDescent="0.25">
      <c r="H458" s="23">
        <v>41968</v>
      </c>
      <c r="I458" s="21">
        <v>335.04</v>
      </c>
      <c r="K458" s="23">
        <v>41969</v>
      </c>
      <c r="L458">
        <v>119</v>
      </c>
      <c r="M458" s="21">
        <v>333.57</v>
      </c>
      <c r="N458" s="21">
        <v>47.75</v>
      </c>
      <c r="O458" s="21">
        <v>333.57</v>
      </c>
      <c r="T458" s="23">
        <v>41969</v>
      </c>
      <c r="U458" s="21">
        <v>47.75</v>
      </c>
      <c r="W458" s="23">
        <v>41969</v>
      </c>
      <c r="X458" s="21">
        <v>333.57</v>
      </c>
    </row>
    <row r="459" spans="8:24" x14ac:dyDescent="0.25">
      <c r="H459" s="23">
        <v>41969</v>
      </c>
      <c r="I459" s="21">
        <v>333.57</v>
      </c>
      <c r="K459" s="23">
        <v>41971</v>
      </c>
      <c r="L459">
        <v>118.93</v>
      </c>
      <c r="M459" s="21">
        <v>338.64</v>
      </c>
      <c r="N459" s="21">
        <v>47.81</v>
      </c>
      <c r="O459" s="21">
        <v>338.64</v>
      </c>
      <c r="T459" s="23">
        <v>41971</v>
      </c>
      <c r="U459" s="21">
        <v>47.81</v>
      </c>
      <c r="W459" s="23">
        <v>41971</v>
      </c>
      <c r="X459" s="21">
        <v>338.64</v>
      </c>
    </row>
    <row r="460" spans="8:24" x14ac:dyDescent="0.25">
      <c r="H460" s="23">
        <v>41971</v>
      </c>
      <c r="I460" s="21">
        <v>338.64</v>
      </c>
      <c r="K460" s="23">
        <v>41974</v>
      </c>
      <c r="L460">
        <v>115.07</v>
      </c>
      <c r="M460" s="21">
        <v>326</v>
      </c>
      <c r="N460" s="21">
        <v>48.62</v>
      </c>
      <c r="O460" s="21">
        <v>326</v>
      </c>
      <c r="T460" s="23">
        <v>41974</v>
      </c>
      <c r="U460" s="21">
        <v>48.62</v>
      </c>
      <c r="W460" s="23">
        <v>41974</v>
      </c>
      <c r="X460" s="21">
        <v>326</v>
      </c>
    </row>
    <row r="461" spans="8:24" x14ac:dyDescent="0.25">
      <c r="H461" s="23">
        <v>41974</v>
      </c>
      <c r="I461" s="21">
        <v>326</v>
      </c>
      <c r="K461" s="23">
        <v>41975</v>
      </c>
      <c r="L461">
        <v>114.63</v>
      </c>
      <c r="M461" s="21">
        <v>326.31</v>
      </c>
      <c r="N461" s="21">
        <v>48.46</v>
      </c>
      <c r="O461" s="21">
        <v>326.31</v>
      </c>
      <c r="T461" s="23">
        <v>41975</v>
      </c>
      <c r="U461" s="21">
        <v>48.46</v>
      </c>
      <c r="W461" s="23">
        <v>41975</v>
      </c>
      <c r="X461" s="21">
        <v>326.31</v>
      </c>
    </row>
    <row r="462" spans="8:24" x14ac:dyDescent="0.25">
      <c r="H462" s="23">
        <v>41975</v>
      </c>
      <c r="I462" s="21">
        <v>326.31</v>
      </c>
      <c r="K462" s="23">
        <v>41976</v>
      </c>
      <c r="L462">
        <v>115.93</v>
      </c>
      <c r="M462" s="21">
        <v>316.5</v>
      </c>
      <c r="N462" s="21">
        <v>48.08</v>
      </c>
      <c r="O462" s="21">
        <v>316.5</v>
      </c>
      <c r="T462" s="23">
        <v>41976</v>
      </c>
      <c r="U462" s="21">
        <v>48.08</v>
      </c>
      <c r="W462" s="23">
        <v>41976</v>
      </c>
      <c r="X462" s="21">
        <v>316.5</v>
      </c>
    </row>
    <row r="463" spans="8:24" x14ac:dyDescent="0.25">
      <c r="H463" s="23">
        <v>41976</v>
      </c>
      <c r="I463" s="21">
        <v>316.5</v>
      </c>
      <c r="K463" s="23">
        <v>41977</v>
      </c>
      <c r="L463">
        <v>115.49</v>
      </c>
      <c r="M463" s="21">
        <v>316.93</v>
      </c>
      <c r="N463" s="21">
        <v>48.84</v>
      </c>
      <c r="O463" s="21">
        <v>316.93</v>
      </c>
      <c r="T463" s="23">
        <v>41977</v>
      </c>
      <c r="U463" s="21">
        <v>48.84</v>
      </c>
      <c r="W463" s="23">
        <v>41977</v>
      </c>
      <c r="X463" s="21">
        <v>316.93</v>
      </c>
    </row>
    <row r="464" spans="8:24" x14ac:dyDescent="0.25">
      <c r="H464" s="23">
        <v>41977</v>
      </c>
      <c r="I464" s="21">
        <v>316.93</v>
      </c>
      <c r="K464" s="23">
        <v>41978</v>
      </c>
      <c r="L464">
        <v>115</v>
      </c>
      <c r="M464" s="21">
        <v>312.63</v>
      </c>
      <c r="N464" s="21">
        <v>48.42</v>
      </c>
      <c r="O464" s="21">
        <v>312.63</v>
      </c>
      <c r="T464" s="23">
        <v>41978</v>
      </c>
      <c r="U464" s="21">
        <v>48.42</v>
      </c>
      <c r="W464" s="23">
        <v>41978</v>
      </c>
      <c r="X464" s="21">
        <v>312.63</v>
      </c>
    </row>
    <row r="465" spans="8:24" x14ac:dyDescent="0.25">
      <c r="H465" s="23">
        <v>41978</v>
      </c>
      <c r="I465" s="21">
        <v>312.63</v>
      </c>
      <c r="K465" s="23">
        <v>41981</v>
      </c>
      <c r="L465">
        <v>112.4</v>
      </c>
      <c r="M465" s="21">
        <v>306.64</v>
      </c>
      <c r="N465" s="21">
        <v>47.695</v>
      </c>
      <c r="O465" s="21">
        <v>306.64</v>
      </c>
      <c r="T465" s="23">
        <v>41981</v>
      </c>
      <c r="U465" s="21">
        <v>47.695</v>
      </c>
      <c r="W465" s="23">
        <v>41981</v>
      </c>
      <c r="X465" s="21">
        <v>306.64</v>
      </c>
    </row>
    <row r="466" spans="8:24" x14ac:dyDescent="0.25">
      <c r="H466" s="23">
        <v>41981</v>
      </c>
      <c r="I466" s="21">
        <v>306.64</v>
      </c>
      <c r="K466" s="23">
        <v>41982</v>
      </c>
      <c r="L466">
        <v>114.12</v>
      </c>
      <c r="M466" s="21">
        <v>312.5</v>
      </c>
      <c r="N466" s="21">
        <v>47.59</v>
      </c>
      <c r="O466" s="21">
        <v>312.5</v>
      </c>
      <c r="T466" s="23">
        <v>41982</v>
      </c>
      <c r="U466" s="21">
        <v>47.59</v>
      </c>
      <c r="W466" s="23">
        <v>41982</v>
      </c>
      <c r="X466" s="21">
        <v>312.5</v>
      </c>
    </row>
    <row r="467" spans="8:24" x14ac:dyDescent="0.25">
      <c r="H467" s="23">
        <v>41982</v>
      </c>
      <c r="I467" s="21">
        <v>312.5</v>
      </c>
      <c r="K467" s="23">
        <v>41983</v>
      </c>
      <c r="L467">
        <v>111.95</v>
      </c>
      <c r="M467" s="21">
        <v>305.83999999999997</v>
      </c>
      <c r="N467" s="21">
        <v>46.9</v>
      </c>
      <c r="O467" s="21">
        <v>305.83999999999997</v>
      </c>
      <c r="T467" s="23">
        <v>41983</v>
      </c>
      <c r="U467" s="21">
        <v>46.9</v>
      </c>
      <c r="W467" s="23">
        <v>41983</v>
      </c>
      <c r="X467" s="21">
        <v>305.83999999999997</v>
      </c>
    </row>
    <row r="468" spans="8:24" x14ac:dyDescent="0.25">
      <c r="H468" s="23">
        <v>41983</v>
      </c>
      <c r="I468" s="21">
        <v>305.83999999999997</v>
      </c>
      <c r="K468" s="23">
        <v>41984</v>
      </c>
      <c r="L468">
        <v>111.62</v>
      </c>
      <c r="M468" s="21">
        <v>307.36</v>
      </c>
      <c r="N468" s="21">
        <v>47.17</v>
      </c>
      <c r="O468" s="21">
        <v>307.36</v>
      </c>
      <c r="T468" s="23">
        <v>41984</v>
      </c>
      <c r="U468" s="21">
        <v>47.17</v>
      </c>
      <c r="W468" s="23">
        <v>41984</v>
      </c>
      <c r="X468" s="21">
        <v>307.36</v>
      </c>
    </row>
    <row r="469" spans="8:24" x14ac:dyDescent="0.25">
      <c r="H469" s="23">
        <v>41984</v>
      </c>
      <c r="I469" s="21">
        <v>307.36</v>
      </c>
      <c r="K469" s="23">
        <v>41985</v>
      </c>
      <c r="L469">
        <v>109.73</v>
      </c>
      <c r="M469" s="21">
        <v>307.32</v>
      </c>
      <c r="N469" s="21">
        <v>46.95</v>
      </c>
      <c r="O469" s="21">
        <v>307.32</v>
      </c>
      <c r="T469" s="23">
        <v>41985</v>
      </c>
      <c r="U469" s="21">
        <v>46.95</v>
      </c>
      <c r="W469" s="23">
        <v>41985</v>
      </c>
      <c r="X469" s="21">
        <v>307.32</v>
      </c>
    </row>
    <row r="470" spans="8:24" x14ac:dyDescent="0.25">
      <c r="H470" s="23">
        <v>41985</v>
      </c>
      <c r="I470" s="21">
        <v>307.32</v>
      </c>
      <c r="K470" s="23">
        <v>41988</v>
      </c>
      <c r="L470">
        <v>108.22499999999999</v>
      </c>
      <c r="M470" s="21">
        <v>306.07</v>
      </c>
      <c r="N470" s="21">
        <v>46.67</v>
      </c>
      <c r="O470" s="21">
        <v>306.07</v>
      </c>
      <c r="T470" s="23">
        <v>41988</v>
      </c>
      <c r="U470" s="21">
        <v>46.67</v>
      </c>
      <c r="W470" s="23">
        <v>41988</v>
      </c>
      <c r="X470" s="21">
        <v>306.07</v>
      </c>
    </row>
    <row r="471" spans="8:24" x14ac:dyDescent="0.25">
      <c r="H471" s="23">
        <v>41988</v>
      </c>
      <c r="I471" s="21">
        <v>306.07</v>
      </c>
      <c r="K471" s="23">
        <v>41989</v>
      </c>
      <c r="L471">
        <v>106.745</v>
      </c>
      <c r="M471" s="21">
        <v>295.06</v>
      </c>
      <c r="N471" s="21">
        <v>45.16</v>
      </c>
      <c r="O471" s="21">
        <v>295.06</v>
      </c>
      <c r="T471" s="23">
        <v>41989</v>
      </c>
      <c r="U471" s="21">
        <v>45.16</v>
      </c>
      <c r="W471" s="23">
        <v>41989</v>
      </c>
      <c r="X471" s="21">
        <v>295.06</v>
      </c>
    </row>
    <row r="472" spans="8:24" x14ac:dyDescent="0.25">
      <c r="H472" s="23">
        <v>41989</v>
      </c>
      <c r="I472" s="21">
        <v>295.06</v>
      </c>
      <c r="K472" s="23">
        <v>41990</v>
      </c>
      <c r="L472">
        <v>109.41</v>
      </c>
      <c r="M472" s="21">
        <v>298.88</v>
      </c>
      <c r="N472" s="21">
        <v>45.74</v>
      </c>
      <c r="O472" s="21">
        <v>298.88</v>
      </c>
      <c r="T472" s="23">
        <v>41990</v>
      </c>
      <c r="U472" s="21">
        <v>45.74</v>
      </c>
      <c r="W472" s="23">
        <v>41990</v>
      </c>
      <c r="X472" s="21">
        <v>298.88</v>
      </c>
    </row>
    <row r="473" spans="8:24" x14ac:dyDescent="0.25">
      <c r="H473" s="23">
        <v>41990</v>
      </c>
      <c r="I473" s="21">
        <v>298.88</v>
      </c>
      <c r="K473" s="23">
        <v>41991</v>
      </c>
      <c r="L473">
        <v>112.65</v>
      </c>
      <c r="M473" s="21">
        <v>297.73</v>
      </c>
      <c r="N473" s="21">
        <v>47.52</v>
      </c>
      <c r="O473" s="21">
        <v>297.73</v>
      </c>
      <c r="T473" s="23">
        <v>41991</v>
      </c>
      <c r="U473" s="21">
        <v>47.52</v>
      </c>
      <c r="W473" s="23">
        <v>41991</v>
      </c>
      <c r="X473" s="21">
        <v>297.73</v>
      </c>
    </row>
    <row r="474" spans="8:24" x14ac:dyDescent="0.25">
      <c r="H474" s="23">
        <v>41991</v>
      </c>
      <c r="I474" s="21">
        <v>297.73</v>
      </c>
      <c r="K474" s="23">
        <v>41992</v>
      </c>
      <c r="L474">
        <v>111.78</v>
      </c>
      <c r="M474" s="21">
        <v>299.89999999999998</v>
      </c>
      <c r="N474" s="21">
        <v>47.66</v>
      </c>
      <c r="O474" s="21">
        <v>299.89999999999998</v>
      </c>
      <c r="T474" s="23">
        <v>41992</v>
      </c>
      <c r="U474" s="21">
        <v>47.66</v>
      </c>
      <c r="W474" s="23">
        <v>41992</v>
      </c>
      <c r="X474" s="21">
        <v>299.89999999999998</v>
      </c>
    </row>
    <row r="475" spans="8:24" x14ac:dyDescent="0.25">
      <c r="H475" s="23">
        <v>41992</v>
      </c>
      <c r="I475" s="21">
        <v>299.89999999999998</v>
      </c>
      <c r="K475" s="23">
        <v>41995</v>
      </c>
      <c r="L475">
        <v>112.94</v>
      </c>
      <c r="M475" s="21">
        <v>306.54000000000002</v>
      </c>
      <c r="N475" s="21">
        <v>47.98</v>
      </c>
      <c r="O475" s="21">
        <v>306.54000000000002</v>
      </c>
      <c r="T475" s="23">
        <v>41995</v>
      </c>
      <c r="U475" s="21">
        <v>47.98</v>
      </c>
      <c r="W475" s="23">
        <v>41995</v>
      </c>
      <c r="X475" s="21">
        <v>306.54000000000002</v>
      </c>
    </row>
    <row r="476" spans="8:24" x14ac:dyDescent="0.25">
      <c r="H476" s="23">
        <v>41995</v>
      </c>
      <c r="I476" s="21">
        <v>306.54000000000002</v>
      </c>
      <c r="K476" s="23">
        <v>41996</v>
      </c>
      <c r="L476">
        <v>112.54</v>
      </c>
      <c r="M476" s="21">
        <v>306.28500000000003</v>
      </c>
      <c r="N476" s="21">
        <v>48.45</v>
      </c>
      <c r="O476" s="21">
        <v>306.28500000000003</v>
      </c>
      <c r="T476" s="23">
        <v>41996</v>
      </c>
      <c r="U476" s="21">
        <v>48.45</v>
      </c>
      <c r="W476" s="23">
        <v>41996</v>
      </c>
      <c r="X476" s="21">
        <v>306.28500000000003</v>
      </c>
    </row>
    <row r="477" spans="8:24" x14ac:dyDescent="0.25">
      <c r="H477" s="23">
        <v>41996</v>
      </c>
      <c r="I477" s="21">
        <v>306.28500000000003</v>
      </c>
      <c r="K477" s="23">
        <v>41997</v>
      </c>
      <c r="L477">
        <v>112.01</v>
      </c>
      <c r="M477" s="21">
        <v>303.02999999999997</v>
      </c>
      <c r="N477" s="21">
        <v>48.14</v>
      </c>
      <c r="O477" s="21">
        <v>303.02999999999997</v>
      </c>
      <c r="T477" s="23">
        <v>41997</v>
      </c>
      <c r="U477" s="21">
        <v>48.14</v>
      </c>
      <c r="W477" s="23">
        <v>41997</v>
      </c>
      <c r="X477" s="21">
        <v>303.02999999999997</v>
      </c>
    </row>
    <row r="478" spans="8:24" x14ac:dyDescent="0.25">
      <c r="H478" s="23">
        <v>41997</v>
      </c>
      <c r="I478" s="21">
        <v>303.02999999999997</v>
      </c>
      <c r="K478" s="23">
        <v>41999</v>
      </c>
      <c r="L478">
        <v>113.99</v>
      </c>
      <c r="M478" s="21">
        <v>309.08999999999997</v>
      </c>
      <c r="N478" s="21">
        <v>47.88</v>
      </c>
      <c r="O478" s="21">
        <v>309.08999999999997</v>
      </c>
      <c r="T478" s="23">
        <v>41999</v>
      </c>
      <c r="U478" s="21">
        <v>47.88</v>
      </c>
      <c r="W478" s="23">
        <v>41999</v>
      </c>
      <c r="X478" s="21">
        <v>309.08999999999997</v>
      </c>
    </row>
    <row r="479" spans="8:24" x14ac:dyDescent="0.25">
      <c r="H479" s="23">
        <v>41999</v>
      </c>
      <c r="I479" s="21">
        <v>309.08999999999997</v>
      </c>
      <c r="K479" s="23">
        <v>42002</v>
      </c>
      <c r="L479">
        <v>113.91</v>
      </c>
      <c r="M479" s="21">
        <v>312.04000000000002</v>
      </c>
      <c r="N479" s="21">
        <v>47.45</v>
      </c>
      <c r="O479" s="21">
        <v>312.04000000000002</v>
      </c>
      <c r="T479" s="23">
        <v>42002</v>
      </c>
      <c r="U479" s="21">
        <v>47.45</v>
      </c>
      <c r="W479" s="23">
        <v>42002</v>
      </c>
      <c r="X479" s="21">
        <v>312.04000000000002</v>
      </c>
    </row>
    <row r="480" spans="8:24" x14ac:dyDescent="0.25">
      <c r="H480" s="23">
        <v>42002</v>
      </c>
      <c r="I480" s="21">
        <v>312.04000000000002</v>
      </c>
      <c r="K480" s="23">
        <v>42003</v>
      </c>
      <c r="L480">
        <v>112.52</v>
      </c>
      <c r="M480" s="21">
        <v>310.3</v>
      </c>
      <c r="N480" s="21">
        <v>47.02</v>
      </c>
      <c r="O480" s="21">
        <v>310.3</v>
      </c>
      <c r="T480" s="23">
        <v>42003</v>
      </c>
      <c r="U480" s="21">
        <v>47.02</v>
      </c>
      <c r="W480" s="23">
        <v>42003</v>
      </c>
      <c r="X480" s="21">
        <v>310.3</v>
      </c>
    </row>
    <row r="481" spans="8:24" x14ac:dyDescent="0.25">
      <c r="H481" s="23">
        <v>42003</v>
      </c>
      <c r="I481" s="21">
        <v>310.3</v>
      </c>
      <c r="K481" s="23">
        <v>42004</v>
      </c>
      <c r="L481">
        <v>110.38</v>
      </c>
      <c r="M481" s="21">
        <v>310.35000000000002</v>
      </c>
      <c r="N481" s="21">
        <v>46.45</v>
      </c>
      <c r="O481" s="21">
        <v>310.35000000000002</v>
      </c>
      <c r="T481" s="23">
        <v>42004</v>
      </c>
      <c r="U481" s="21">
        <v>46.45</v>
      </c>
      <c r="W481" s="23">
        <v>42004</v>
      </c>
      <c r="X481" s="21">
        <v>310.35000000000002</v>
      </c>
    </row>
    <row r="482" spans="8:24" x14ac:dyDescent="0.25">
      <c r="H482" s="23">
        <v>42004</v>
      </c>
      <c r="I482" s="21">
        <v>310.35000000000002</v>
      </c>
      <c r="K482" s="23">
        <v>42006</v>
      </c>
      <c r="L482">
        <v>109.33</v>
      </c>
      <c r="M482" s="21">
        <v>308.52</v>
      </c>
      <c r="N482" s="21">
        <v>46.76</v>
      </c>
      <c r="O482" s="21">
        <v>308.52</v>
      </c>
      <c r="T482" s="23">
        <v>42006</v>
      </c>
      <c r="U482" s="21">
        <v>46.76</v>
      </c>
      <c r="W482" s="23">
        <v>42006</v>
      </c>
      <c r="X482" s="21">
        <v>308.52</v>
      </c>
    </row>
    <row r="483" spans="8:24" x14ac:dyDescent="0.25">
      <c r="H483" s="23">
        <v>42006</v>
      </c>
      <c r="I483" s="21">
        <v>308.52</v>
      </c>
      <c r="K483" s="23">
        <v>42009</v>
      </c>
      <c r="L483">
        <v>106.25</v>
      </c>
      <c r="M483" s="21">
        <v>302.19</v>
      </c>
      <c r="N483" s="21">
        <v>46.325000000000003</v>
      </c>
      <c r="O483" s="21">
        <v>302.19</v>
      </c>
      <c r="T483" s="23">
        <v>42009</v>
      </c>
      <c r="U483" s="21">
        <v>46.325000000000003</v>
      </c>
      <c r="W483" s="23">
        <v>42009</v>
      </c>
      <c r="X483" s="21">
        <v>302.19</v>
      </c>
    </row>
    <row r="484" spans="8:24" x14ac:dyDescent="0.25">
      <c r="H484" s="23">
        <v>42009</v>
      </c>
      <c r="I484" s="21">
        <v>302.19</v>
      </c>
      <c r="K484" s="23">
        <v>42010</v>
      </c>
      <c r="L484">
        <v>106.26</v>
      </c>
      <c r="M484" s="21">
        <v>295.29000000000002</v>
      </c>
      <c r="N484" s="21">
        <v>45.65</v>
      </c>
      <c r="O484" s="21">
        <v>295.29000000000002</v>
      </c>
      <c r="T484" s="23">
        <v>42010</v>
      </c>
      <c r="U484" s="21">
        <v>45.65</v>
      </c>
      <c r="W484" s="23">
        <v>42010</v>
      </c>
      <c r="X484" s="21">
        <v>295.29000000000002</v>
      </c>
    </row>
    <row r="485" spans="8:24" x14ac:dyDescent="0.25">
      <c r="H485" s="23">
        <v>42010</v>
      </c>
      <c r="I485" s="21">
        <v>295.29000000000002</v>
      </c>
      <c r="K485" s="23">
        <v>42011</v>
      </c>
      <c r="L485">
        <v>107.75</v>
      </c>
      <c r="M485" s="21">
        <v>298.42</v>
      </c>
      <c r="N485" s="21">
        <v>46.23</v>
      </c>
      <c r="O485" s="21">
        <v>298.42</v>
      </c>
      <c r="T485" s="23">
        <v>42011</v>
      </c>
      <c r="U485" s="21">
        <v>46.23</v>
      </c>
      <c r="W485" s="23">
        <v>42011</v>
      </c>
      <c r="X485" s="21">
        <v>298.42</v>
      </c>
    </row>
    <row r="486" spans="8:24" x14ac:dyDescent="0.25">
      <c r="H486" s="23">
        <v>42011</v>
      </c>
      <c r="I486" s="21">
        <v>298.42</v>
      </c>
      <c r="K486" s="23">
        <v>42012</v>
      </c>
      <c r="L486">
        <v>111.89</v>
      </c>
      <c r="M486" s="21">
        <v>300.45999999999998</v>
      </c>
      <c r="N486" s="21">
        <v>47.59</v>
      </c>
      <c r="O486" s="21">
        <v>300.45999999999998</v>
      </c>
      <c r="T486" s="23">
        <v>42012</v>
      </c>
      <c r="U486" s="21">
        <v>47.59</v>
      </c>
      <c r="W486" s="23">
        <v>42012</v>
      </c>
      <c r="X486" s="21">
        <v>300.45999999999998</v>
      </c>
    </row>
    <row r="487" spans="8:24" x14ac:dyDescent="0.25">
      <c r="H487" s="23">
        <v>42012</v>
      </c>
      <c r="I487" s="21">
        <v>300.45999999999998</v>
      </c>
      <c r="K487" s="23">
        <v>42013</v>
      </c>
      <c r="L487">
        <v>112.01</v>
      </c>
      <c r="M487" s="21">
        <v>296.93</v>
      </c>
      <c r="N487" s="21">
        <v>47.19</v>
      </c>
      <c r="O487" s="21">
        <v>296.93</v>
      </c>
      <c r="T487" s="23">
        <v>42013</v>
      </c>
      <c r="U487" s="21">
        <v>47.19</v>
      </c>
      <c r="W487" s="23">
        <v>42013</v>
      </c>
      <c r="X487" s="21">
        <v>296.93</v>
      </c>
    </row>
    <row r="488" spans="8:24" x14ac:dyDescent="0.25">
      <c r="H488" s="23">
        <v>42013</v>
      </c>
      <c r="I488" s="21">
        <v>296.93</v>
      </c>
      <c r="K488" s="23">
        <v>42016</v>
      </c>
      <c r="L488">
        <v>109.25</v>
      </c>
      <c r="M488" s="21">
        <v>291.41000000000003</v>
      </c>
      <c r="N488" s="21">
        <v>46.6</v>
      </c>
      <c r="O488" s="21">
        <v>291.41000000000003</v>
      </c>
      <c r="T488" s="23">
        <v>42016</v>
      </c>
      <c r="U488" s="21">
        <v>46.6</v>
      </c>
      <c r="W488" s="23">
        <v>42016</v>
      </c>
      <c r="X488" s="21">
        <v>291.41000000000003</v>
      </c>
    </row>
    <row r="489" spans="8:24" x14ac:dyDescent="0.25">
      <c r="H489" s="23">
        <v>42016</v>
      </c>
      <c r="I489" s="21">
        <v>291.41000000000003</v>
      </c>
      <c r="K489" s="23">
        <v>42017</v>
      </c>
      <c r="L489">
        <v>110.22</v>
      </c>
      <c r="M489" s="21">
        <v>294.74</v>
      </c>
      <c r="N489" s="21">
        <v>46.354999999999997</v>
      </c>
      <c r="O489" s="21">
        <v>294.74</v>
      </c>
      <c r="T489" s="23">
        <v>42017</v>
      </c>
      <c r="U489" s="21">
        <v>46.354999999999997</v>
      </c>
      <c r="W489" s="23">
        <v>42017</v>
      </c>
      <c r="X489" s="21">
        <v>294.74</v>
      </c>
    </row>
    <row r="490" spans="8:24" x14ac:dyDescent="0.25">
      <c r="H490" s="23">
        <v>42017</v>
      </c>
      <c r="I490" s="21">
        <v>294.74</v>
      </c>
      <c r="K490" s="23">
        <v>42018</v>
      </c>
      <c r="L490">
        <v>109.8</v>
      </c>
      <c r="M490" s="21">
        <v>293.27</v>
      </c>
      <c r="N490" s="21">
        <v>45.954999999999998</v>
      </c>
      <c r="O490" s="21">
        <v>293.27</v>
      </c>
      <c r="T490" s="23">
        <v>42018</v>
      </c>
      <c r="U490" s="21">
        <v>45.954999999999998</v>
      </c>
      <c r="W490" s="23">
        <v>42018</v>
      </c>
      <c r="X490" s="21">
        <v>293.27</v>
      </c>
    </row>
    <row r="491" spans="8:24" x14ac:dyDescent="0.25">
      <c r="H491" s="23">
        <v>42018</v>
      </c>
      <c r="I491" s="21">
        <v>293.27</v>
      </c>
      <c r="K491" s="23">
        <v>42019</v>
      </c>
      <c r="L491">
        <v>106.82</v>
      </c>
      <c r="M491" s="21">
        <v>286.95</v>
      </c>
      <c r="N491" s="21">
        <v>45.48</v>
      </c>
      <c r="O491" s="21">
        <v>286.95</v>
      </c>
      <c r="T491" s="23">
        <v>42019</v>
      </c>
      <c r="U491" s="21">
        <v>45.48</v>
      </c>
      <c r="W491" s="23">
        <v>42019</v>
      </c>
      <c r="X491" s="21">
        <v>286.95</v>
      </c>
    </row>
    <row r="492" spans="8:24" x14ac:dyDescent="0.25">
      <c r="H492" s="23">
        <v>42019</v>
      </c>
      <c r="I492" s="21">
        <v>286.95</v>
      </c>
      <c r="K492" s="23">
        <v>42020</v>
      </c>
      <c r="L492">
        <v>105.99</v>
      </c>
      <c r="M492" s="21">
        <v>290.74</v>
      </c>
      <c r="N492" s="21">
        <v>46.24</v>
      </c>
      <c r="O492" s="21">
        <v>290.74</v>
      </c>
      <c r="T492" s="23">
        <v>42020</v>
      </c>
      <c r="U492" s="21">
        <v>46.24</v>
      </c>
      <c r="W492" s="23">
        <v>42020</v>
      </c>
      <c r="X492" s="21">
        <v>290.74</v>
      </c>
    </row>
    <row r="493" spans="8:24" x14ac:dyDescent="0.25">
      <c r="H493" s="23">
        <v>42020</v>
      </c>
      <c r="I493" s="21">
        <v>290.74</v>
      </c>
      <c r="K493" s="23">
        <v>42024</v>
      </c>
      <c r="L493">
        <v>108.72</v>
      </c>
      <c r="M493" s="21">
        <v>289.44</v>
      </c>
      <c r="N493" s="21">
        <v>46.39</v>
      </c>
      <c r="O493" s="21">
        <v>289.44</v>
      </c>
      <c r="T493" s="23">
        <v>42024</v>
      </c>
      <c r="U493" s="21">
        <v>46.39</v>
      </c>
      <c r="W493" s="23">
        <v>42024</v>
      </c>
      <c r="X493" s="21">
        <v>289.44</v>
      </c>
    </row>
    <row r="494" spans="8:24" x14ac:dyDescent="0.25">
      <c r="H494" s="23">
        <v>42024</v>
      </c>
      <c r="I494" s="21">
        <v>289.44</v>
      </c>
      <c r="K494" s="23">
        <v>42025</v>
      </c>
      <c r="L494">
        <v>109.55</v>
      </c>
      <c r="M494" s="21">
        <v>297.25</v>
      </c>
      <c r="N494" s="21">
        <v>45.92</v>
      </c>
      <c r="O494" s="21">
        <v>297.25</v>
      </c>
      <c r="T494" s="23">
        <v>42025</v>
      </c>
      <c r="U494" s="21">
        <v>45.92</v>
      </c>
      <c r="W494" s="23">
        <v>42025</v>
      </c>
      <c r="X494" s="21">
        <v>297.25</v>
      </c>
    </row>
    <row r="495" spans="8:24" x14ac:dyDescent="0.25">
      <c r="H495" s="23">
        <v>42025</v>
      </c>
      <c r="I495" s="21">
        <v>297.25</v>
      </c>
      <c r="K495" s="23">
        <v>42026</v>
      </c>
      <c r="L495">
        <v>112.4</v>
      </c>
      <c r="M495" s="21">
        <v>310.32</v>
      </c>
      <c r="N495" s="21">
        <v>47.13</v>
      </c>
      <c r="O495" s="21">
        <v>310.32</v>
      </c>
      <c r="T495" s="23">
        <v>42026</v>
      </c>
      <c r="U495" s="21">
        <v>47.13</v>
      </c>
      <c r="W495" s="23">
        <v>42026</v>
      </c>
      <c r="X495" s="21">
        <v>310.32</v>
      </c>
    </row>
    <row r="496" spans="8:24" x14ac:dyDescent="0.25">
      <c r="H496" s="23">
        <v>42026</v>
      </c>
      <c r="I496" s="21">
        <v>310.32</v>
      </c>
      <c r="K496" s="23">
        <v>42027</v>
      </c>
      <c r="L496">
        <v>112.98</v>
      </c>
      <c r="M496" s="21">
        <v>312.39</v>
      </c>
      <c r="N496" s="21">
        <v>47.18</v>
      </c>
      <c r="O496" s="21">
        <v>312.39</v>
      </c>
      <c r="T496" s="23">
        <v>42027</v>
      </c>
      <c r="U496" s="21">
        <v>47.18</v>
      </c>
      <c r="W496" s="23">
        <v>42027</v>
      </c>
      <c r="X496" s="21">
        <v>312.39</v>
      </c>
    </row>
    <row r="497" spans="8:24" x14ac:dyDescent="0.25">
      <c r="H497" s="23">
        <v>42027</v>
      </c>
      <c r="I497" s="21">
        <v>312.39</v>
      </c>
      <c r="K497" s="23">
        <v>42030</v>
      </c>
      <c r="L497">
        <v>113.1</v>
      </c>
      <c r="M497" s="21">
        <v>309.66000000000003</v>
      </c>
      <c r="N497" s="21">
        <v>47.01</v>
      </c>
      <c r="O497" s="21">
        <v>309.66000000000003</v>
      </c>
      <c r="T497" s="23">
        <v>42030</v>
      </c>
      <c r="U497" s="21">
        <v>47.01</v>
      </c>
      <c r="W497" s="23">
        <v>42030</v>
      </c>
      <c r="X497" s="21">
        <v>309.66000000000003</v>
      </c>
    </row>
    <row r="498" spans="8:24" x14ac:dyDescent="0.25">
      <c r="H498" s="23">
        <v>42030</v>
      </c>
      <c r="I498" s="21">
        <v>309.66000000000003</v>
      </c>
      <c r="K498" s="23">
        <v>42031</v>
      </c>
      <c r="L498">
        <v>109.14</v>
      </c>
      <c r="M498" s="21">
        <v>306.75</v>
      </c>
      <c r="N498" s="21">
        <v>42.66</v>
      </c>
      <c r="O498" s="21">
        <v>306.75</v>
      </c>
      <c r="T498" s="23">
        <v>42031</v>
      </c>
      <c r="U498" s="21">
        <v>42.66</v>
      </c>
      <c r="W498" s="23">
        <v>42031</v>
      </c>
      <c r="X498" s="21">
        <v>306.75</v>
      </c>
    </row>
    <row r="499" spans="8:24" x14ac:dyDescent="0.25">
      <c r="H499" s="23">
        <v>42031</v>
      </c>
      <c r="I499" s="21">
        <v>306.75</v>
      </c>
      <c r="K499" s="23">
        <v>42032</v>
      </c>
      <c r="L499">
        <v>115.31</v>
      </c>
      <c r="M499" s="21">
        <v>303.91000000000003</v>
      </c>
      <c r="N499" s="21">
        <v>41.19</v>
      </c>
      <c r="O499" s="21">
        <v>303.91000000000003</v>
      </c>
      <c r="T499" s="23">
        <v>42032</v>
      </c>
      <c r="U499" s="21">
        <v>41.19</v>
      </c>
      <c r="W499" s="23">
        <v>42032</v>
      </c>
      <c r="X499" s="21">
        <v>303.91000000000003</v>
      </c>
    </row>
    <row r="500" spans="8:24" x14ac:dyDescent="0.25">
      <c r="H500" s="23">
        <v>42032</v>
      </c>
      <c r="I500" s="21">
        <v>303.91000000000003</v>
      </c>
      <c r="K500" s="23">
        <v>42033</v>
      </c>
      <c r="L500">
        <v>118.9</v>
      </c>
      <c r="M500" s="21">
        <v>311.77999999999997</v>
      </c>
      <c r="N500" s="21">
        <v>42.01</v>
      </c>
      <c r="O500" s="21">
        <v>311.77999999999997</v>
      </c>
      <c r="T500" s="23">
        <v>42033</v>
      </c>
      <c r="U500" s="21">
        <v>42.01</v>
      </c>
      <c r="W500" s="23">
        <v>42033</v>
      </c>
      <c r="X500" s="21">
        <v>311.77999999999997</v>
      </c>
    </row>
    <row r="501" spans="8:24" x14ac:dyDescent="0.25">
      <c r="H501" s="23">
        <v>42033</v>
      </c>
      <c r="I501" s="21">
        <v>311.77999999999997</v>
      </c>
      <c r="K501" s="23">
        <v>42034</v>
      </c>
      <c r="L501">
        <v>117.16</v>
      </c>
      <c r="M501" s="21">
        <v>354.53</v>
      </c>
      <c r="N501" s="21">
        <v>40.4</v>
      </c>
      <c r="O501" s="21">
        <v>354.53</v>
      </c>
      <c r="T501" s="23">
        <v>42034</v>
      </c>
      <c r="U501" s="21">
        <v>40.4</v>
      </c>
      <c r="W501" s="23">
        <v>42034</v>
      </c>
      <c r="X501" s="21">
        <v>354.53</v>
      </c>
    </row>
    <row r="502" spans="8:24" x14ac:dyDescent="0.25">
      <c r="H502" s="23">
        <v>42034</v>
      </c>
      <c r="I502" s="21">
        <v>354.53</v>
      </c>
      <c r="K502" s="23">
        <v>42037</v>
      </c>
      <c r="L502">
        <v>118.63</v>
      </c>
      <c r="M502" s="21">
        <v>364.47</v>
      </c>
      <c r="N502" s="21">
        <v>41.28</v>
      </c>
      <c r="O502" s="21">
        <v>364.47</v>
      </c>
      <c r="T502" s="23">
        <v>42037</v>
      </c>
      <c r="U502" s="21">
        <v>41.28</v>
      </c>
      <c r="W502" s="23">
        <v>42037</v>
      </c>
      <c r="X502" s="21">
        <v>364.47</v>
      </c>
    </row>
    <row r="503" spans="8:24" x14ac:dyDescent="0.25">
      <c r="H503" s="23">
        <v>42037</v>
      </c>
      <c r="I503" s="21">
        <v>364.47</v>
      </c>
      <c r="K503" s="23">
        <v>42038</v>
      </c>
      <c r="L503">
        <v>118.65</v>
      </c>
      <c r="M503" s="21">
        <v>363.55</v>
      </c>
      <c r="N503" s="21">
        <v>41.6</v>
      </c>
      <c r="O503" s="21">
        <v>363.55</v>
      </c>
      <c r="T503" s="23">
        <v>42038</v>
      </c>
      <c r="U503" s="21">
        <v>41.6</v>
      </c>
      <c r="W503" s="23">
        <v>42038</v>
      </c>
      <c r="X503" s="21">
        <v>363.55</v>
      </c>
    </row>
    <row r="504" spans="8:24" x14ac:dyDescent="0.25">
      <c r="H504" s="23">
        <v>42038</v>
      </c>
      <c r="I504" s="21">
        <v>363.55</v>
      </c>
      <c r="K504" s="23">
        <v>42039</v>
      </c>
      <c r="L504">
        <v>119.56</v>
      </c>
      <c r="M504" s="21">
        <v>364.75</v>
      </c>
      <c r="N504" s="21">
        <v>41.84</v>
      </c>
      <c r="O504" s="21">
        <v>364.75</v>
      </c>
      <c r="T504" s="23">
        <v>42039</v>
      </c>
      <c r="U504" s="21">
        <v>41.84</v>
      </c>
      <c r="W504" s="23">
        <v>42039</v>
      </c>
      <c r="X504" s="21">
        <v>364.75</v>
      </c>
    </row>
    <row r="505" spans="8:24" x14ac:dyDescent="0.25">
      <c r="H505" s="23">
        <v>42039</v>
      </c>
      <c r="I505" s="21">
        <v>364.75</v>
      </c>
      <c r="K505" s="23">
        <v>42040</v>
      </c>
      <c r="L505">
        <v>119.94</v>
      </c>
      <c r="M505" s="21">
        <v>373.89</v>
      </c>
      <c r="N505" s="21">
        <v>42.45</v>
      </c>
      <c r="O505" s="21">
        <v>373.89</v>
      </c>
      <c r="T505" s="23">
        <v>42040</v>
      </c>
      <c r="U505" s="21">
        <v>42.45</v>
      </c>
      <c r="W505" s="23">
        <v>42040</v>
      </c>
      <c r="X505" s="21">
        <v>373.89</v>
      </c>
    </row>
    <row r="506" spans="8:24" x14ac:dyDescent="0.25">
      <c r="H506" s="23">
        <v>42040</v>
      </c>
      <c r="I506" s="21">
        <v>373.89</v>
      </c>
      <c r="K506" s="23">
        <v>42041</v>
      </c>
      <c r="L506">
        <v>118.93</v>
      </c>
      <c r="M506" s="21">
        <v>374.28</v>
      </c>
      <c r="N506" s="21">
        <v>42.41</v>
      </c>
      <c r="O506" s="21">
        <v>374.28</v>
      </c>
      <c r="T506" s="23">
        <v>42041</v>
      </c>
      <c r="U506" s="21">
        <v>42.41</v>
      </c>
      <c r="W506" s="23">
        <v>42041</v>
      </c>
      <c r="X506" s="21">
        <v>374.28</v>
      </c>
    </row>
    <row r="507" spans="8:24" x14ac:dyDescent="0.25">
      <c r="H507" s="23">
        <v>42041</v>
      </c>
      <c r="I507" s="21">
        <v>374.28</v>
      </c>
      <c r="K507" s="23">
        <v>42044</v>
      </c>
      <c r="L507">
        <v>119.72</v>
      </c>
      <c r="M507" s="21">
        <v>370.56</v>
      </c>
      <c r="N507" s="21">
        <v>42.36</v>
      </c>
      <c r="O507" s="21">
        <v>370.56</v>
      </c>
      <c r="T507" s="23">
        <v>42044</v>
      </c>
      <c r="U507" s="21">
        <v>42.36</v>
      </c>
      <c r="W507" s="23">
        <v>42044</v>
      </c>
      <c r="X507" s="21">
        <v>370.56</v>
      </c>
    </row>
    <row r="508" spans="8:24" x14ac:dyDescent="0.25">
      <c r="H508" s="23">
        <v>42044</v>
      </c>
      <c r="I508" s="21">
        <v>370.56</v>
      </c>
      <c r="K508" s="23">
        <v>42045</v>
      </c>
      <c r="L508">
        <v>122.02</v>
      </c>
      <c r="M508" s="21">
        <v>372.995</v>
      </c>
      <c r="N508" s="21">
        <v>42.6</v>
      </c>
      <c r="O508" s="21">
        <v>372.995</v>
      </c>
      <c r="T508" s="23">
        <v>42045</v>
      </c>
      <c r="U508" s="21">
        <v>42.6</v>
      </c>
      <c r="W508" s="23">
        <v>42045</v>
      </c>
      <c r="X508" s="21">
        <v>372.995</v>
      </c>
    </row>
    <row r="509" spans="8:24" x14ac:dyDescent="0.25">
      <c r="H509" s="23">
        <v>42045</v>
      </c>
      <c r="I509" s="21">
        <v>372.995</v>
      </c>
      <c r="K509" s="23">
        <v>42046</v>
      </c>
      <c r="L509">
        <v>124.88</v>
      </c>
      <c r="M509" s="21">
        <v>375.14</v>
      </c>
      <c r="N509" s="21">
        <v>42.38</v>
      </c>
      <c r="O509" s="21">
        <v>375.14</v>
      </c>
      <c r="T509" s="23">
        <v>42046</v>
      </c>
      <c r="U509" s="21">
        <v>42.38</v>
      </c>
      <c r="W509" s="23">
        <v>42046</v>
      </c>
      <c r="X509" s="21">
        <v>375.14</v>
      </c>
    </row>
    <row r="510" spans="8:24" x14ac:dyDescent="0.25">
      <c r="H510" s="23">
        <v>42046</v>
      </c>
      <c r="I510" s="21">
        <v>375.14</v>
      </c>
      <c r="K510" s="23">
        <v>42047</v>
      </c>
      <c r="L510">
        <v>126.46</v>
      </c>
      <c r="M510" s="21">
        <v>377.17</v>
      </c>
      <c r="N510" s="21">
        <v>43.09</v>
      </c>
      <c r="O510" s="21">
        <v>377.17</v>
      </c>
      <c r="T510" s="23">
        <v>42047</v>
      </c>
      <c r="U510" s="21">
        <v>43.09</v>
      </c>
      <c r="W510" s="23">
        <v>42047</v>
      </c>
      <c r="X510" s="21">
        <v>377.17</v>
      </c>
    </row>
    <row r="511" spans="8:24" x14ac:dyDescent="0.25">
      <c r="H511" s="23">
        <v>42047</v>
      </c>
      <c r="I511" s="21">
        <v>377.17</v>
      </c>
      <c r="K511" s="23">
        <v>42048</v>
      </c>
      <c r="L511">
        <v>127.08</v>
      </c>
      <c r="M511" s="21">
        <v>381.83</v>
      </c>
      <c r="N511" s="21">
        <v>43.87</v>
      </c>
      <c r="O511" s="21">
        <v>381.83</v>
      </c>
      <c r="T511" s="23">
        <v>42048</v>
      </c>
      <c r="U511" s="21">
        <v>43.87</v>
      </c>
      <c r="W511" s="23">
        <v>42048</v>
      </c>
      <c r="X511" s="21">
        <v>381.83</v>
      </c>
    </row>
    <row r="512" spans="8:24" x14ac:dyDescent="0.25">
      <c r="H512" s="23">
        <v>42048</v>
      </c>
      <c r="I512" s="21">
        <v>381.83</v>
      </c>
      <c r="K512" s="23">
        <v>42052</v>
      </c>
      <c r="L512">
        <v>127.83</v>
      </c>
      <c r="M512" s="21">
        <v>375.43</v>
      </c>
      <c r="N512" s="21">
        <v>43.58</v>
      </c>
      <c r="O512" s="21">
        <v>375.43</v>
      </c>
      <c r="T512" s="23">
        <v>42052</v>
      </c>
      <c r="U512" s="21">
        <v>43.58</v>
      </c>
      <c r="W512" s="23">
        <v>42052</v>
      </c>
      <c r="X512" s="21">
        <v>375.43</v>
      </c>
    </row>
    <row r="513" spans="8:24" x14ac:dyDescent="0.25">
      <c r="H513" s="23">
        <v>42052</v>
      </c>
      <c r="I513" s="21">
        <v>375.43</v>
      </c>
      <c r="K513" s="23">
        <v>42053</v>
      </c>
      <c r="L513">
        <v>128.715</v>
      </c>
      <c r="M513" s="21">
        <v>373.37</v>
      </c>
      <c r="N513" s="21">
        <v>43.53</v>
      </c>
      <c r="O513" s="21">
        <v>373.37</v>
      </c>
      <c r="T513" s="23">
        <v>42053</v>
      </c>
      <c r="U513" s="21">
        <v>43.53</v>
      </c>
      <c r="W513" s="23">
        <v>42053</v>
      </c>
      <c r="X513" s="21">
        <v>373.37</v>
      </c>
    </row>
    <row r="514" spans="8:24" x14ac:dyDescent="0.25">
      <c r="H514" s="23">
        <v>42053</v>
      </c>
      <c r="I514" s="21">
        <v>373.37</v>
      </c>
      <c r="K514" s="23">
        <v>42054</v>
      </c>
      <c r="L514">
        <v>128.44999999999999</v>
      </c>
      <c r="M514" s="21">
        <v>378.995</v>
      </c>
      <c r="N514" s="21">
        <v>43.5</v>
      </c>
      <c r="O514" s="21">
        <v>378.995</v>
      </c>
      <c r="T514" s="23">
        <v>42054</v>
      </c>
      <c r="U514" s="21">
        <v>43.5</v>
      </c>
      <c r="W514" s="23">
        <v>42054</v>
      </c>
      <c r="X514" s="21">
        <v>378.995</v>
      </c>
    </row>
    <row r="515" spans="8:24" x14ac:dyDescent="0.25">
      <c r="H515" s="23">
        <v>42054</v>
      </c>
      <c r="I515" s="21">
        <v>378.995</v>
      </c>
      <c r="K515" s="23">
        <v>42055</v>
      </c>
      <c r="L515">
        <v>129.495</v>
      </c>
      <c r="M515" s="21">
        <v>383.66</v>
      </c>
      <c r="N515" s="21">
        <v>43.854999999999997</v>
      </c>
      <c r="O515" s="21">
        <v>383.66</v>
      </c>
      <c r="T515" s="23">
        <v>42055</v>
      </c>
      <c r="U515" s="21">
        <v>43.854999999999997</v>
      </c>
      <c r="W515" s="23">
        <v>42055</v>
      </c>
      <c r="X515" s="21">
        <v>383.66</v>
      </c>
    </row>
    <row r="516" spans="8:24" x14ac:dyDescent="0.25">
      <c r="H516" s="23">
        <v>42055</v>
      </c>
      <c r="I516" s="21">
        <v>383.66</v>
      </c>
      <c r="K516" s="23">
        <v>42058</v>
      </c>
      <c r="L516">
        <v>133</v>
      </c>
      <c r="M516" s="21">
        <v>380.14</v>
      </c>
      <c r="N516" s="21">
        <v>44.15</v>
      </c>
      <c r="O516" s="21">
        <v>380.14</v>
      </c>
      <c r="T516" s="23">
        <v>42058</v>
      </c>
      <c r="U516" s="21">
        <v>44.15</v>
      </c>
      <c r="W516" s="23">
        <v>42058</v>
      </c>
      <c r="X516" s="21">
        <v>380.14</v>
      </c>
    </row>
    <row r="517" spans="8:24" x14ac:dyDescent="0.25">
      <c r="H517" s="23">
        <v>42058</v>
      </c>
      <c r="I517" s="21">
        <v>380.14</v>
      </c>
      <c r="K517" s="23">
        <v>42059</v>
      </c>
      <c r="L517">
        <v>132.16999999999999</v>
      </c>
      <c r="M517" s="21">
        <v>378.59</v>
      </c>
      <c r="N517" s="21">
        <v>44.09</v>
      </c>
      <c r="O517" s="21">
        <v>378.59</v>
      </c>
      <c r="T517" s="23">
        <v>42059</v>
      </c>
      <c r="U517" s="21">
        <v>44.09</v>
      </c>
      <c r="W517" s="23">
        <v>42059</v>
      </c>
      <c r="X517" s="21">
        <v>378.59</v>
      </c>
    </row>
    <row r="518" spans="8:24" x14ac:dyDescent="0.25">
      <c r="H518" s="23">
        <v>42059</v>
      </c>
      <c r="I518" s="21">
        <v>378.59</v>
      </c>
      <c r="K518" s="23">
        <v>42060</v>
      </c>
      <c r="L518">
        <v>128.79</v>
      </c>
      <c r="M518" s="21">
        <v>385.37</v>
      </c>
      <c r="N518" s="21">
        <v>43.99</v>
      </c>
      <c r="O518" s="21">
        <v>385.37</v>
      </c>
      <c r="T518" s="23">
        <v>42060</v>
      </c>
      <c r="U518" s="21">
        <v>43.99</v>
      </c>
      <c r="W518" s="23">
        <v>42060</v>
      </c>
      <c r="X518" s="21">
        <v>385.37</v>
      </c>
    </row>
    <row r="519" spans="8:24" x14ac:dyDescent="0.25">
      <c r="H519" s="23">
        <v>42060</v>
      </c>
      <c r="I519" s="21">
        <v>385.37</v>
      </c>
      <c r="K519" s="23">
        <v>42061</v>
      </c>
      <c r="L519">
        <v>130.41499999999999</v>
      </c>
      <c r="M519" s="21">
        <v>384.8</v>
      </c>
      <c r="N519" s="21">
        <v>44.055</v>
      </c>
      <c r="O519" s="21">
        <v>384.8</v>
      </c>
      <c r="T519" s="23">
        <v>42061</v>
      </c>
      <c r="U519" s="21">
        <v>44.055</v>
      </c>
      <c r="W519" s="23">
        <v>42061</v>
      </c>
      <c r="X519" s="21">
        <v>384.8</v>
      </c>
    </row>
    <row r="520" spans="8:24" x14ac:dyDescent="0.25">
      <c r="H520" s="23">
        <v>42061</v>
      </c>
      <c r="I520" s="21">
        <v>384.8</v>
      </c>
      <c r="K520" s="23">
        <v>42062</v>
      </c>
      <c r="L520">
        <v>128.46</v>
      </c>
      <c r="M520" s="21">
        <v>380.16</v>
      </c>
      <c r="N520" s="21">
        <v>43.85</v>
      </c>
      <c r="O520" s="21">
        <v>380.16</v>
      </c>
      <c r="T520" s="23">
        <v>42062</v>
      </c>
      <c r="U520" s="21">
        <v>43.85</v>
      </c>
      <c r="W520" s="23">
        <v>42062</v>
      </c>
      <c r="X520" s="21">
        <v>380.16</v>
      </c>
    </row>
    <row r="521" spans="8:24" x14ac:dyDescent="0.25">
      <c r="H521" s="23">
        <v>42062</v>
      </c>
      <c r="I521" s="21">
        <v>380.16</v>
      </c>
      <c r="K521" s="23">
        <v>42065</v>
      </c>
      <c r="L521">
        <v>129.09</v>
      </c>
      <c r="M521" s="21">
        <v>385.65499999999997</v>
      </c>
      <c r="N521" s="21">
        <v>43.88</v>
      </c>
      <c r="O521" s="21">
        <v>385.65499999999997</v>
      </c>
      <c r="T521" s="23">
        <v>42065</v>
      </c>
      <c r="U521" s="21">
        <v>43.88</v>
      </c>
      <c r="W521" s="23">
        <v>42065</v>
      </c>
      <c r="X521" s="21">
        <v>385.65499999999997</v>
      </c>
    </row>
    <row r="522" spans="8:24" x14ac:dyDescent="0.25">
      <c r="H522" s="23">
        <v>42065</v>
      </c>
      <c r="I522" s="21">
        <v>385.65499999999997</v>
      </c>
      <c r="K522" s="23">
        <v>42066</v>
      </c>
      <c r="L522">
        <v>129.36000000000001</v>
      </c>
      <c r="M522" s="21">
        <v>384.61</v>
      </c>
      <c r="N522" s="21">
        <v>43.28</v>
      </c>
      <c r="O522" s="21">
        <v>384.61</v>
      </c>
      <c r="T522" s="23">
        <v>42066</v>
      </c>
      <c r="U522" s="21">
        <v>43.28</v>
      </c>
      <c r="W522" s="23">
        <v>42066</v>
      </c>
      <c r="X522" s="21">
        <v>384.61</v>
      </c>
    </row>
    <row r="523" spans="8:24" x14ac:dyDescent="0.25">
      <c r="H523" s="23">
        <v>42066</v>
      </c>
      <c r="I523" s="21">
        <v>384.61</v>
      </c>
      <c r="K523" s="23">
        <v>42067</v>
      </c>
      <c r="L523">
        <v>128.54</v>
      </c>
      <c r="M523" s="21">
        <v>382.72</v>
      </c>
      <c r="N523" s="21">
        <v>43.055</v>
      </c>
      <c r="O523" s="21">
        <v>382.72</v>
      </c>
      <c r="T523" s="23">
        <v>42067</v>
      </c>
      <c r="U523" s="21">
        <v>43.055</v>
      </c>
      <c r="W523" s="23">
        <v>42067</v>
      </c>
      <c r="X523" s="21">
        <v>382.72</v>
      </c>
    </row>
    <row r="524" spans="8:24" x14ac:dyDescent="0.25">
      <c r="H524" s="23">
        <v>42067</v>
      </c>
      <c r="I524" s="21">
        <v>382.72</v>
      </c>
      <c r="K524" s="23">
        <v>42068</v>
      </c>
      <c r="L524">
        <v>126.41</v>
      </c>
      <c r="M524" s="21">
        <v>387.83</v>
      </c>
      <c r="N524" s="21">
        <v>43.11</v>
      </c>
      <c r="O524" s="21">
        <v>387.83</v>
      </c>
      <c r="T524" s="23">
        <v>42068</v>
      </c>
      <c r="U524" s="21">
        <v>43.11</v>
      </c>
      <c r="W524" s="23">
        <v>42068</v>
      </c>
      <c r="X524" s="21">
        <v>387.83</v>
      </c>
    </row>
    <row r="525" spans="8:24" x14ac:dyDescent="0.25">
      <c r="H525" s="23">
        <v>42068</v>
      </c>
      <c r="I525" s="21">
        <v>387.83</v>
      </c>
      <c r="K525" s="23">
        <v>42069</v>
      </c>
      <c r="L525">
        <v>126.6</v>
      </c>
      <c r="M525" s="21">
        <v>380.09</v>
      </c>
      <c r="N525" s="21">
        <v>42.36</v>
      </c>
      <c r="O525" s="21">
        <v>380.09</v>
      </c>
      <c r="T525" s="23">
        <v>42069</v>
      </c>
      <c r="U525" s="21">
        <v>42.36</v>
      </c>
      <c r="W525" s="23">
        <v>42069</v>
      </c>
      <c r="X525" s="21">
        <v>380.09</v>
      </c>
    </row>
    <row r="526" spans="8:24" x14ac:dyDescent="0.25">
      <c r="H526" s="23">
        <v>42069</v>
      </c>
      <c r="I526" s="21">
        <v>380.09</v>
      </c>
      <c r="K526" s="23">
        <v>42072</v>
      </c>
      <c r="L526">
        <v>127.14</v>
      </c>
      <c r="M526" s="21">
        <v>378.56</v>
      </c>
      <c r="N526" s="21">
        <v>42.85</v>
      </c>
      <c r="O526" s="21">
        <v>378.56</v>
      </c>
      <c r="T526" s="23">
        <v>42072</v>
      </c>
      <c r="U526" s="21">
        <v>42.85</v>
      </c>
      <c r="W526" s="23">
        <v>42072</v>
      </c>
      <c r="X526" s="21">
        <v>378.56</v>
      </c>
    </row>
    <row r="527" spans="8:24" x14ac:dyDescent="0.25">
      <c r="H527" s="23">
        <v>42072</v>
      </c>
      <c r="I527" s="21">
        <v>378.56</v>
      </c>
      <c r="K527" s="23">
        <v>42073</v>
      </c>
      <c r="L527">
        <v>124.51</v>
      </c>
      <c r="M527" s="21">
        <v>369.51</v>
      </c>
      <c r="N527" s="21">
        <v>42.03</v>
      </c>
      <c r="O527" s="21">
        <v>369.51</v>
      </c>
      <c r="T527" s="23">
        <v>42073</v>
      </c>
      <c r="U527" s="21">
        <v>42.03</v>
      </c>
      <c r="W527" s="23">
        <v>42073</v>
      </c>
      <c r="X527" s="21">
        <v>369.51</v>
      </c>
    </row>
    <row r="528" spans="8:24" x14ac:dyDescent="0.25">
      <c r="H528" s="23">
        <v>42073</v>
      </c>
      <c r="I528" s="21">
        <v>369.51</v>
      </c>
      <c r="K528" s="23">
        <v>42074</v>
      </c>
      <c r="L528">
        <v>122.24</v>
      </c>
      <c r="M528" s="21">
        <v>366.37</v>
      </c>
      <c r="N528" s="21">
        <v>41.98</v>
      </c>
      <c r="O528" s="21">
        <v>366.37</v>
      </c>
      <c r="T528" s="23">
        <v>42074</v>
      </c>
      <c r="U528" s="21">
        <v>41.98</v>
      </c>
      <c r="W528" s="23">
        <v>42074</v>
      </c>
      <c r="X528" s="21">
        <v>366.37</v>
      </c>
    </row>
    <row r="529" spans="8:24" x14ac:dyDescent="0.25">
      <c r="H529" s="23">
        <v>42074</v>
      </c>
      <c r="I529" s="21">
        <v>366.37</v>
      </c>
      <c r="K529" s="23">
        <v>42075</v>
      </c>
      <c r="L529">
        <v>124.45</v>
      </c>
      <c r="M529" s="21">
        <v>374.24</v>
      </c>
      <c r="N529" s="21">
        <v>41.02</v>
      </c>
      <c r="O529" s="21">
        <v>374.24</v>
      </c>
      <c r="T529" s="23">
        <v>42075</v>
      </c>
      <c r="U529" s="21">
        <v>41.02</v>
      </c>
      <c r="W529" s="23">
        <v>42075</v>
      </c>
      <c r="X529" s="21">
        <v>374.24</v>
      </c>
    </row>
    <row r="530" spans="8:24" x14ac:dyDescent="0.25">
      <c r="H530" s="23">
        <v>42075</v>
      </c>
      <c r="I530" s="21">
        <v>374.24</v>
      </c>
      <c r="K530" s="23">
        <v>42076</v>
      </c>
      <c r="L530">
        <v>123.59</v>
      </c>
      <c r="M530" s="21">
        <v>370.58</v>
      </c>
      <c r="N530" s="21">
        <v>41.38</v>
      </c>
      <c r="O530" s="21">
        <v>370.58</v>
      </c>
      <c r="T530" s="23">
        <v>42076</v>
      </c>
      <c r="U530" s="21">
        <v>41.38</v>
      </c>
      <c r="W530" s="23">
        <v>42076</v>
      </c>
      <c r="X530" s="21">
        <v>370.58</v>
      </c>
    </row>
    <row r="531" spans="8:24" x14ac:dyDescent="0.25">
      <c r="H531" s="23">
        <v>42076</v>
      </c>
      <c r="I531" s="21">
        <v>370.58</v>
      </c>
      <c r="K531" s="23">
        <v>42079</v>
      </c>
      <c r="L531">
        <v>124.95</v>
      </c>
      <c r="M531" s="21">
        <v>373.35</v>
      </c>
      <c r="N531" s="21">
        <v>41.56</v>
      </c>
      <c r="O531" s="21">
        <v>373.35</v>
      </c>
      <c r="T531" s="23">
        <v>42079</v>
      </c>
      <c r="U531" s="21">
        <v>41.56</v>
      </c>
      <c r="W531" s="23">
        <v>42079</v>
      </c>
      <c r="X531" s="21">
        <v>373.35</v>
      </c>
    </row>
    <row r="532" spans="8:24" x14ac:dyDescent="0.25">
      <c r="H532" s="23">
        <v>42079</v>
      </c>
      <c r="I532" s="21">
        <v>373.35</v>
      </c>
      <c r="K532" s="23">
        <v>42080</v>
      </c>
      <c r="L532">
        <v>127.04</v>
      </c>
      <c r="M532" s="21">
        <v>371.92</v>
      </c>
      <c r="N532" s="21">
        <v>41.695</v>
      </c>
      <c r="O532" s="21">
        <v>371.92</v>
      </c>
      <c r="T532" s="23">
        <v>42080</v>
      </c>
      <c r="U532" s="21">
        <v>41.695</v>
      </c>
      <c r="W532" s="23">
        <v>42080</v>
      </c>
      <c r="X532" s="21">
        <v>371.92</v>
      </c>
    </row>
    <row r="533" spans="8:24" x14ac:dyDescent="0.25">
      <c r="H533" s="23">
        <v>42080</v>
      </c>
      <c r="I533" s="21">
        <v>371.92</v>
      </c>
      <c r="K533" s="23">
        <v>42081</v>
      </c>
      <c r="L533">
        <v>128.47</v>
      </c>
      <c r="M533" s="21">
        <v>375.13499999999999</v>
      </c>
      <c r="N533" s="21">
        <v>42.5</v>
      </c>
      <c r="O533" s="21">
        <v>375.13499999999999</v>
      </c>
      <c r="T533" s="23">
        <v>42081</v>
      </c>
      <c r="U533" s="21">
        <v>42.5</v>
      </c>
      <c r="W533" s="23">
        <v>42081</v>
      </c>
      <c r="X533" s="21">
        <v>375.13499999999999</v>
      </c>
    </row>
    <row r="534" spans="8:24" x14ac:dyDescent="0.25">
      <c r="H534" s="23">
        <v>42081</v>
      </c>
      <c r="I534" s="21">
        <v>375.13499999999999</v>
      </c>
      <c r="K534" s="23">
        <v>42082</v>
      </c>
      <c r="L534">
        <v>127.495</v>
      </c>
      <c r="M534" s="21">
        <v>373.24</v>
      </c>
      <c r="N534" s="21">
        <v>42.284999999999997</v>
      </c>
      <c r="O534" s="21">
        <v>373.24</v>
      </c>
      <c r="T534" s="23">
        <v>42082</v>
      </c>
      <c r="U534" s="21">
        <v>42.284999999999997</v>
      </c>
      <c r="W534" s="23">
        <v>42082</v>
      </c>
      <c r="X534" s="21">
        <v>373.24</v>
      </c>
    </row>
    <row r="535" spans="8:24" x14ac:dyDescent="0.25">
      <c r="H535" s="23">
        <v>42082</v>
      </c>
      <c r="I535" s="21">
        <v>373.24</v>
      </c>
      <c r="K535" s="23">
        <v>42083</v>
      </c>
      <c r="L535">
        <v>125.9</v>
      </c>
      <c r="M535" s="21">
        <v>378.49</v>
      </c>
      <c r="N535" s="21">
        <v>42.88</v>
      </c>
      <c r="O535" s="21">
        <v>378.49</v>
      </c>
      <c r="T535" s="23">
        <v>42083</v>
      </c>
      <c r="U535" s="21">
        <v>42.88</v>
      </c>
      <c r="W535" s="23">
        <v>42083</v>
      </c>
      <c r="X535" s="21">
        <v>378.49</v>
      </c>
    </row>
    <row r="536" spans="8:24" x14ac:dyDescent="0.25">
      <c r="H536" s="23">
        <v>42083</v>
      </c>
      <c r="I536" s="21">
        <v>378.49</v>
      </c>
      <c r="K536" s="23">
        <v>42086</v>
      </c>
      <c r="L536">
        <v>127.21</v>
      </c>
      <c r="M536" s="21">
        <v>375.11</v>
      </c>
      <c r="N536" s="21">
        <v>42.854999999999997</v>
      </c>
      <c r="O536" s="21">
        <v>375.11</v>
      </c>
      <c r="T536" s="23">
        <v>42086</v>
      </c>
      <c r="U536" s="21">
        <v>42.854999999999997</v>
      </c>
      <c r="W536" s="23">
        <v>42086</v>
      </c>
      <c r="X536" s="21">
        <v>375.11</v>
      </c>
    </row>
    <row r="537" spans="8:24" x14ac:dyDescent="0.25">
      <c r="H537" s="23">
        <v>42086</v>
      </c>
      <c r="I537" s="21">
        <v>375.11</v>
      </c>
      <c r="K537" s="23">
        <v>42087</v>
      </c>
      <c r="L537">
        <v>126.69</v>
      </c>
      <c r="M537" s="21">
        <v>374.09</v>
      </c>
      <c r="N537" s="21">
        <v>42.9</v>
      </c>
      <c r="O537" s="21">
        <v>374.09</v>
      </c>
      <c r="T537" s="23">
        <v>42087</v>
      </c>
      <c r="U537" s="21">
        <v>42.9</v>
      </c>
      <c r="W537" s="23">
        <v>42087</v>
      </c>
      <c r="X537" s="21">
        <v>374.09</v>
      </c>
    </row>
    <row r="538" spans="8:24" x14ac:dyDescent="0.25">
      <c r="H538" s="23">
        <v>42087</v>
      </c>
      <c r="I538" s="21">
        <v>374.09</v>
      </c>
      <c r="K538" s="23">
        <v>42088</v>
      </c>
      <c r="L538">
        <v>123.38</v>
      </c>
      <c r="M538" s="21">
        <v>370.96</v>
      </c>
      <c r="N538" s="21">
        <v>41.46</v>
      </c>
      <c r="O538" s="21">
        <v>370.96</v>
      </c>
      <c r="T538" s="23">
        <v>42088</v>
      </c>
      <c r="U538" s="21">
        <v>41.46</v>
      </c>
      <c r="W538" s="23">
        <v>42088</v>
      </c>
      <c r="X538" s="21">
        <v>370.96</v>
      </c>
    </row>
    <row r="539" spans="8:24" x14ac:dyDescent="0.25">
      <c r="H539" s="23">
        <v>42088</v>
      </c>
      <c r="I539" s="21">
        <v>370.96</v>
      </c>
      <c r="K539" s="23">
        <v>42089</v>
      </c>
      <c r="L539">
        <v>124.24</v>
      </c>
      <c r="M539" s="21">
        <v>367.35</v>
      </c>
      <c r="N539" s="21">
        <v>41.21</v>
      </c>
      <c r="O539" s="21">
        <v>367.35</v>
      </c>
      <c r="T539" s="23">
        <v>42089</v>
      </c>
      <c r="U539" s="21">
        <v>41.21</v>
      </c>
      <c r="W539" s="23">
        <v>42089</v>
      </c>
      <c r="X539" s="21">
        <v>367.35</v>
      </c>
    </row>
    <row r="540" spans="8:24" x14ac:dyDescent="0.25">
      <c r="H540" s="23">
        <v>42089</v>
      </c>
      <c r="I540" s="21">
        <v>367.35</v>
      </c>
      <c r="K540" s="23">
        <v>42090</v>
      </c>
      <c r="L540">
        <v>123.25</v>
      </c>
      <c r="M540" s="21">
        <v>370.56</v>
      </c>
      <c r="N540" s="21">
        <v>40.97</v>
      </c>
      <c r="O540" s="21">
        <v>370.56</v>
      </c>
      <c r="T540" s="23">
        <v>42090</v>
      </c>
      <c r="U540" s="21">
        <v>40.97</v>
      </c>
      <c r="W540" s="23">
        <v>42090</v>
      </c>
      <c r="X540" s="21">
        <v>370.56</v>
      </c>
    </row>
    <row r="541" spans="8:24" x14ac:dyDescent="0.25">
      <c r="H541" s="23">
        <v>42090</v>
      </c>
      <c r="I541" s="21">
        <v>370.56</v>
      </c>
      <c r="K541" s="23">
        <v>42093</v>
      </c>
      <c r="L541">
        <v>126.37</v>
      </c>
      <c r="M541" s="21">
        <v>374.59</v>
      </c>
      <c r="N541" s="21">
        <v>40.96</v>
      </c>
      <c r="O541" s="21">
        <v>374.59</v>
      </c>
      <c r="T541" s="23">
        <v>42093</v>
      </c>
      <c r="U541" s="21">
        <v>40.96</v>
      </c>
      <c r="W541" s="23">
        <v>42093</v>
      </c>
      <c r="X541" s="21">
        <v>374.59</v>
      </c>
    </row>
    <row r="542" spans="8:24" x14ac:dyDescent="0.25">
      <c r="H542" s="23">
        <v>42093</v>
      </c>
      <c r="I542" s="21">
        <v>374.59</v>
      </c>
      <c r="K542" s="23">
        <v>42094</v>
      </c>
      <c r="L542">
        <v>124.43</v>
      </c>
      <c r="M542" s="21">
        <v>372.1</v>
      </c>
      <c r="N542" s="21">
        <v>40.655000000000001</v>
      </c>
      <c r="O542" s="21">
        <v>372.1</v>
      </c>
      <c r="T542" s="23">
        <v>42094</v>
      </c>
      <c r="U542" s="21">
        <v>40.655000000000001</v>
      </c>
      <c r="W542" s="23">
        <v>42094</v>
      </c>
      <c r="X542" s="21">
        <v>372.1</v>
      </c>
    </row>
    <row r="543" spans="8:24" x14ac:dyDescent="0.25">
      <c r="H543" s="23">
        <v>42094</v>
      </c>
      <c r="I543" s="21">
        <v>372.1</v>
      </c>
      <c r="K543" s="23">
        <v>42095</v>
      </c>
      <c r="L543">
        <v>124.25</v>
      </c>
      <c r="M543" s="21">
        <v>370.255</v>
      </c>
      <c r="N543" s="21">
        <v>40.72</v>
      </c>
      <c r="O543" s="21">
        <v>370.255</v>
      </c>
      <c r="T543" s="23">
        <v>42095</v>
      </c>
      <c r="U543" s="21">
        <v>40.72</v>
      </c>
      <c r="W543" s="23">
        <v>42095</v>
      </c>
      <c r="X543" s="21">
        <v>370.255</v>
      </c>
    </row>
    <row r="544" spans="8:24" x14ac:dyDescent="0.25">
      <c r="H544" s="23">
        <v>42095</v>
      </c>
      <c r="I544" s="21">
        <v>370.255</v>
      </c>
      <c r="K544" s="23">
        <v>42096</v>
      </c>
      <c r="L544">
        <v>125.32</v>
      </c>
      <c r="M544" s="21">
        <v>372.25</v>
      </c>
      <c r="N544" s="21">
        <v>40.29</v>
      </c>
      <c r="O544" s="21">
        <v>372.25</v>
      </c>
      <c r="T544" s="23">
        <v>42096</v>
      </c>
      <c r="U544" s="21">
        <v>40.29</v>
      </c>
      <c r="W544" s="23">
        <v>42096</v>
      </c>
      <c r="X544" s="21">
        <v>372.25</v>
      </c>
    </row>
    <row r="545" spans="8:24" x14ac:dyDescent="0.25">
      <c r="H545" s="23">
        <v>42096</v>
      </c>
      <c r="I545" s="21">
        <v>372.25</v>
      </c>
      <c r="K545" s="23">
        <v>42100</v>
      </c>
      <c r="L545">
        <v>127.35</v>
      </c>
      <c r="M545" s="21">
        <v>377.04</v>
      </c>
      <c r="N545" s="21">
        <v>41.545000000000002</v>
      </c>
      <c r="O545" s="21">
        <v>377.04</v>
      </c>
      <c r="T545" s="23">
        <v>42100</v>
      </c>
      <c r="U545" s="21">
        <v>41.545000000000002</v>
      </c>
      <c r="W545" s="23">
        <v>42100</v>
      </c>
      <c r="X545" s="21">
        <v>377.04</v>
      </c>
    </row>
    <row r="546" spans="8:24" x14ac:dyDescent="0.25">
      <c r="H546" s="23">
        <v>42100</v>
      </c>
      <c r="I546" s="21">
        <v>377.04</v>
      </c>
      <c r="K546" s="23">
        <v>42101</v>
      </c>
      <c r="L546">
        <v>126.01</v>
      </c>
      <c r="M546" s="21">
        <v>374.41</v>
      </c>
      <c r="N546" s="21">
        <v>41.53</v>
      </c>
      <c r="O546" s="21">
        <v>374.41</v>
      </c>
      <c r="T546" s="23">
        <v>42101</v>
      </c>
      <c r="U546" s="21">
        <v>41.53</v>
      </c>
      <c r="W546" s="23">
        <v>42101</v>
      </c>
      <c r="X546" s="21">
        <v>374.41</v>
      </c>
    </row>
    <row r="547" spans="8:24" x14ac:dyDescent="0.25">
      <c r="H547" s="23">
        <v>42101</v>
      </c>
      <c r="I547" s="21">
        <v>374.41</v>
      </c>
      <c r="K547" s="23">
        <v>42102</v>
      </c>
      <c r="L547">
        <v>125.6</v>
      </c>
      <c r="M547" s="21">
        <v>381.2</v>
      </c>
      <c r="N547" s="21">
        <v>41.42</v>
      </c>
      <c r="O547" s="21">
        <v>381.2</v>
      </c>
      <c r="T547" s="23">
        <v>42102</v>
      </c>
      <c r="U547" s="21">
        <v>41.42</v>
      </c>
      <c r="W547" s="23">
        <v>42102</v>
      </c>
      <c r="X547" s="21">
        <v>381.2</v>
      </c>
    </row>
    <row r="548" spans="8:24" x14ac:dyDescent="0.25">
      <c r="H548" s="23">
        <v>42102</v>
      </c>
      <c r="I548" s="21">
        <v>381.2</v>
      </c>
      <c r="K548" s="23">
        <v>42103</v>
      </c>
      <c r="L548">
        <v>126.56</v>
      </c>
      <c r="M548" s="21">
        <v>383.54</v>
      </c>
      <c r="N548" s="21">
        <v>41.48</v>
      </c>
      <c r="O548" s="21">
        <v>383.54</v>
      </c>
      <c r="T548" s="23">
        <v>42103</v>
      </c>
      <c r="U548" s="21">
        <v>41.48</v>
      </c>
      <c r="W548" s="23">
        <v>42103</v>
      </c>
      <c r="X548" s="21">
        <v>383.54</v>
      </c>
    </row>
    <row r="549" spans="8:24" x14ac:dyDescent="0.25">
      <c r="H549" s="23">
        <v>42103</v>
      </c>
      <c r="I549" s="21">
        <v>383.54</v>
      </c>
      <c r="K549" s="23">
        <v>42104</v>
      </c>
      <c r="L549">
        <v>127.1</v>
      </c>
      <c r="M549" s="21">
        <v>382.65</v>
      </c>
      <c r="N549" s="21">
        <v>41.72</v>
      </c>
      <c r="O549" s="21">
        <v>382.65</v>
      </c>
      <c r="T549" s="23">
        <v>42104</v>
      </c>
      <c r="U549" s="21">
        <v>41.72</v>
      </c>
      <c r="W549" s="23">
        <v>42104</v>
      </c>
      <c r="X549" s="21">
        <v>382.65</v>
      </c>
    </row>
    <row r="550" spans="8:24" x14ac:dyDescent="0.25">
      <c r="H550" s="23">
        <v>42104</v>
      </c>
      <c r="I550" s="21">
        <v>382.65</v>
      </c>
      <c r="K550" s="23">
        <v>42107</v>
      </c>
      <c r="L550">
        <v>126.85</v>
      </c>
      <c r="M550" s="21">
        <v>382.36</v>
      </c>
      <c r="N550" s="21">
        <v>41.76</v>
      </c>
      <c r="O550" s="21">
        <v>382.36</v>
      </c>
      <c r="T550" s="23">
        <v>42107</v>
      </c>
      <c r="U550" s="21">
        <v>41.76</v>
      </c>
      <c r="W550" s="23">
        <v>42107</v>
      </c>
      <c r="X550" s="21">
        <v>382.36</v>
      </c>
    </row>
    <row r="551" spans="8:24" x14ac:dyDescent="0.25">
      <c r="H551" s="23">
        <v>42107</v>
      </c>
      <c r="I551" s="21">
        <v>382.36</v>
      </c>
      <c r="K551" s="23">
        <v>42108</v>
      </c>
      <c r="L551">
        <v>126.3</v>
      </c>
      <c r="M551" s="21">
        <v>385.11</v>
      </c>
      <c r="N551" s="21">
        <v>41.65</v>
      </c>
      <c r="O551" s="21">
        <v>385.11</v>
      </c>
      <c r="T551" s="23">
        <v>42108</v>
      </c>
      <c r="U551" s="21">
        <v>41.65</v>
      </c>
      <c r="W551" s="23">
        <v>42108</v>
      </c>
      <c r="X551" s="21">
        <v>385.11</v>
      </c>
    </row>
    <row r="552" spans="8:24" x14ac:dyDescent="0.25">
      <c r="H552" s="23">
        <v>42108</v>
      </c>
      <c r="I552" s="21">
        <v>385.11</v>
      </c>
      <c r="K552" s="23">
        <v>42109</v>
      </c>
      <c r="L552">
        <v>126.78</v>
      </c>
      <c r="M552" s="21">
        <v>383.45</v>
      </c>
      <c r="N552" s="21">
        <v>42.255000000000003</v>
      </c>
      <c r="O552" s="21">
        <v>383.45</v>
      </c>
      <c r="T552" s="23">
        <v>42109</v>
      </c>
      <c r="U552" s="21">
        <v>42.255000000000003</v>
      </c>
      <c r="W552" s="23">
        <v>42109</v>
      </c>
      <c r="X552" s="21">
        <v>383.45</v>
      </c>
    </row>
    <row r="553" spans="8:24" x14ac:dyDescent="0.25">
      <c r="H553" s="23">
        <v>42109</v>
      </c>
      <c r="I553" s="21">
        <v>383.45</v>
      </c>
      <c r="K553" s="23">
        <v>42110</v>
      </c>
      <c r="L553">
        <v>126.17</v>
      </c>
      <c r="M553" s="21">
        <v>386.04</v>
      </c>
      <c r="N553" s="21">
        <v>42.16</v>
      </c>
      <c r="O553" s="21">
        <v>386.04</v>
      </c>
      <c r="T553" s="23">
        <v>42110</v>
      </c>
      <c r="U553" s="21">
        <v>42.16</v>
      </c>
      <c r="W553" s="23">
        <v>42110</v>
      </c>
      <c r="X553" s="21">
        <v>386.04</v>
      </c>
    </row>
    <row r="554" spans="8:24" x14ac:dyDescent="0.25">
      <c r="H554" s="23">
        <v>42110</v>
      </c>
      <c r="I554" s="21">
        <v>386.04</v>
      </c>
      <c r="K554" s="23">
        <v>42111</v>
      </c>
      <c r="L554">
        <v>124.75</v>
      </c>
      <c r="M554" s="21">
        <v>375.56</v>
      </c>
      <c r="N554" s="21">
        <v>41.615000000000002</v>
      </c>
      <c r="O554" s="21">
        <v>375.56</v>
      </c>
      <c r="T554" s="23">
        <v>42111</v>
      </c>
      <c r="U554" s="21">
        <v>41.615000000000002</v>
      </c>
      <c r="W554" s="23">
        <v>42111</v>
      </c>
      <c r="X554" s="21">
        <v>375.56</v>
      </c>
    </row>
    <row r="555" spans="8:24" x14ac:dyDescent="0.25">
      <c r="H555" s="23">
        <v>42111</v>
      </c>
      <c r="I555" s="21">
        <v>375.56</v>
      </c>
      <c r="K555" s="23">
        <v>42114</v>
      </c>
      <c r="L555">
        <v>127.6</v>
      </c>
      <c r="M555" s="21">
        <v>389.51</v>
      </c>
      <c r="N555" s="21">
        <v>42.905000000000001</v>
      </c>
      <c r="O555" s="21">
        <v>389.51</v>
      </c>
      <c r="T555" s="23">
        <v>42114</v>
      </c>
      <c r="U555" s="21">
        <v>42.905000000000001</v>
      </c>
      <c r="W555" s="23">
        <v>42114</v>
      </c>
      <c r="X555" s="21">
        <v>389.51</v>
      </c>
    </row>
    <row r="556" spans="8:24" x14ac:dyDescent="0.25">
      <c r="H556" s="23">
        <v>42114</v>
      </c>
      <c r="I556" s="21">
        <v>389.51</v>
      </c>
      <c r="K556" s="23">
        <v>42115</v>
      </c>
      <c r="L556">
        <v>126.91</v>
      </c>
      <c r="M556" s="21">
        <v>391.18</v>
      </c>
      <c r="N556" s="21">
        <v>42.634999999999998</v>
      </c>
      <c r="O556" s="21">
        <v>391.18</v>
      </c>
      <c r="T556" s="23">
        <v>42115</v>
      </c>
      <c r="U556" s="21">
        <v>42.634999999999998</v>
      </c>
      <c r="W556" s="23">
        <v>42115</v>
      </c>
      <c r="X556" s="21">
        <v>391.18</v>
      </c>
    </row>
    <row r="557" spans="8:24" x14ac:dyDescent="0.25">
      <c r="H557" s="23">
        <v>42115</v>
      </c>
      <c r="I557" s="21">
        <v>391.18</v>
      </c>
      <c r="K557" s="23">
        <v>42116</v>
      </c>
      <c r="L557">
        <v>128.62</v>
      </c>
      <c r="M557" s="21">
        <v>389.8</v>
      </c>
      <c r="N557" s="21">
        <v>42.984999999999999</v>
      </c>
      <c r="O557" s="21">
        <v>389.8</v>
      </c>
      <c r="T557" s="23">
        <v>42116</v>
      </c>
      <c r="U557" s="21">
        <v>42.984999999999999</v>
      </c>
      <c r="W557" s="23">
        <v>42116</v>
      </c>
      <c r="X557" s="21">
        <v>389.8</v>
      </c>
    </row>
    <row r="558" spans="8:24" x14ac:dyDescent="0.25">
      <c r="H558" s="23">
        <v>42116</v>
      </c>
      <c r="I558" s="21">
        <v>389.8</v>
      </c>
      <c r="K558" s="23">
        <v>42117</v>
      </c>
      <c r="L558">
        <v>129.66999999999999</v>
      </c>
      <c r="M558" s="21">
        <v>389.99</v>
      </c>
      <c r="N558" s="21">
        <v>43.34</v>
      </c>
      <c r="O558" s="21">
        <v>389.99</v>
      </c>
      <c r="T558" s="23">
        <v>42117</v>
      </c>
      <c r="U558" s="21">
        <v>43.34</v>
      </c>
      <c r="W558" s="23">
        <v>42117</v>
      </c>
      <c r="X558" s="21">
        <v>389.99</v>
      </c>
    </row>
    <row r="559" spans="8:24" x14ac:dyDescent="0.25">
      <c r="H559" s="23">
        <v>42117</v>
      </c>
      <c r="I559" s="21">
        <v>389.99</v>
      </c>
      <c r="K559" s="23">
        <v>42118</v>
      </c>
      <c r="L559">
        <v>130.28</v>
      </c>
      <c r="M559" s="21">
        <v>445.1</v>
      </c>
      <c r="N559" s="21">
        <v>47.87</v>
      </c>
      <c r="O559" s="21">
        <v>445.1</v>
      </c>
      <c r="T559" s="23">
        <v>42118</v>
      </c>
      <c r="U559" s="21">
        <v>47.87</v>
      </c>
      <c r="W559" s="23">
        <v>42118</v>
      </c>
      <c r="X559" s="21">
        <v>445.1</v>
      </c>
    </row>
    <row r="560" spans="8:24" x14ac:dyDescent="0.25">
      <c r="H560" s="23">
        <v>42118</v>
      </c>
      <c r="I560" s="21">
        <v>445.1</v>
      </c>
      <c r="K560" s="23">
        <v>42121</v>
      </c>
      <c r="L560">
        <v>132.65</v>
      </c>
      <c r="M560" s="21">
        <v>438.56</v>
      </c>
      <c r="N560" s="21">
        <v>48.03</v>
      </c>
      <c r="O560" s="21">
        <v>438.56</v>
      </c>
      <c r="T560" s="23">
        <v>42121</v>
      </c>
      <c r="U560" s="21">
        <v>48.03</v>
      </c>
      <c r="W560" s="23">
        <v>42121</v>
      </c>
      <c r="X560" s="21">
        <v>438.56</v>
      </c>
    </row>
    <row r="561" spans="8:24" x14ac:dyDescent="0.25">
      <c r="H561" s="23">
        <v>42121</v>
      </c>
      <c r="I561" s="21">
        <v>438.56</v>
      </c>
      <c r="K561" s="23">
        <v>42122</v>
      </c>
      <c r="L561">
        <v>130.56</v>
      </c>
      <c r="M561" s="21">
        <v>429.31</v>
      </c>
      <c r="N561" s="21">
        <v>49.155000000000001</v>
      </c>
      <c r="O561" s="21">
        <v>429.31</v>
      </c>
      <c r="T561" s="23">
        <v>42122</v>
      </c>
      <c r="U561" s="21">
        <v>49.155000000000001</v>
      </c>
      <c r="W561" s="23">
        <v>42122</v>
      </c>
      <c r="X561" s="21">
        <v>429.31</v>
      </c>
    </row>
    <row r="562" spans="8:24" x14ac:dyDescent="0.25">
      <c r="H562" s="23">
        <v>42122</v>
      </c>
      <c r="I562" s="21">
        <v>429.31</v>
      </c>
      <c r="K562" s="23">
        <v>42123</v>
      </c>
      <c r="L562">
        <v>128.63999999999999</v>
      </c>
      <c r="M562" s="21">
        <v>429.37</v>
      </c>
      <c r="N562" s="21">
        <v>49.06</v>
      </c>
      <c r="O562" s="21">
        <v>429.37</v>
      </c>
      <c r="T562" s="23">
        <v>42123</v>
      </c>
      <c r="U562" s="21">
        <v>49.06</v>
      </c>
      <c r="W562" s="23">
        <v>42123</v>
      </c>
      <c r="X562" s="21">
        <v>429.37</v>
      </c>
    </row>
    <row r="563" spans="8:24" x14ac:dyDescent="0.25">
      <c r="H563" s="23">
        <v>42123</v>
      </c>
      <c r="I563" s="21">
        <v>429.37</v>
      </c>
      <c r="K563" s="23">
        <v>42124</v>
      </c>
      <c r="L563">
        <v>125.15</v>
      </c>
      <c r="M563" s="21">
        <v>421.78</v>
      </c>
      <c r="N563" s="21">
        <v>48.64</v>
      </c>
      <c r="O563" s="21">
        <v>421.78</v>
      </c>
      <c r="T563" s="23">
        <v>42124</v>
      </c>
      <c r="U563" s="21">
        <v>48.64</v>
      </c>
      <c r="W563" s="23">
        <v>42124</v>
      </c>
      <c r="X563" s="21">
        <v>421.78</v>
      </c>
    </row>
    <row r="564" spans="8:24" x14ac:dyDescent="0.25">
      <c r="H564" s="23">
        <v>42124</v>
      </c>
      <c r="I564" s="21">
        <v>421.78</v>
      </c>
      <c r="K564" s="23">
        <v>42125</v>
      </c>
      <c r="L564">
        <v>128.94999999999999</v>
      </c>
      <c r="M564" s="21">
        <v>422.87</v>
      </c>
      <c r="N564" s="21">
        <v>48.655000000000001</v>
      </c>
      <c r="O564" s="21">
        <v>422.87</v>
      </c>
      <c r="T564" s="23">
        <v>42125</v>
      </c>
      <c r="U564" s="21">
        <v>48.655000000000001</v>
      </c>
      <c r="W564" s="23">
        <v>42125</v>
      </c>
      <c r="X564" s="21">
        <v>422.87</v>
      </c>
    </row>
    <row r="565" spans="8:24" x14ac:dyDescent="0.25">
      <c r="H565" s="23">
        <v>42125</v>
      </c>
      <c r="I565" s="21">
        <v>422.87</v>
      </c>
      <c r="K565" s="23">
        <v>42128</v>
      </c>
      <c r="L565">
        <v>128.69999999999999</v>
      </c>
      <c r="M565" s="21">
        <v>423.04</v>
      </c>
      <c r="N565" s="21">
        <v>48.24</v>
      </c>
      <c r="O565" s="21">
        <v>423.04</v>
      </c>
      <c r="T565" s="23">
        <v>42128</v>
      </c>
      <c r="U565" s="21">
        <v>48.24</v>
      </c>
      <c r="W565" s="23">
        <v>42128</v>
      </c>
      <c r="X565" s="21">
        <v>423.04</v>
      </c>
    </row>
    <row r="566" spans="8:24" x14ac:dyDescent="0.25">
      <c r="H566" s="23">
        <v>42128</v>
      </c>
      <c r="I566" s="21">
        <v>423.04</v>
      </c>
      <c r="K566" s="23">
        <v>42129</v>
      </c>
      <c r="L566">
        <v>125.8</v>
      </c>
      <c r="M566" s="21">
        <v>421.19</v>
      </c>
      <c r="N566" s="21">
        <v>47.6</v>
      </c>
      <c r="O566" s="21">
        <v>421.19</v>
      </c>
      <c r="T566" s="23">
        <v>42129</v>
      </c>
      <c r="U566" s="21">
        <v>47.6</v>
      </c>
      <c r="W566" s="23">
        <v>42129</v>
      </c>
      <c r="X566" s="21">
        <v>421.19</v>
      </c>
    </row>
    <row r="567" spans="8:24" x14ac:dyDescent="0.25">
      <c r="H567" s="23">
        <v>42129</v>
      </c>
      <c r="I567" s="21">
        <v>421.19</v>
      </c>
      <c r="K567" s="23">
        <v>42130</v>
      </c>
      <c r="L567">
        <v>125.01</v>
      </c>
      <c r="M567" s="21">
        <v>419.1</v>
      </c>
      <c r="N567" s="21">
        <v>46.28</v>
      </c>
      <c r="O567" s="21">
        <v>419.1</v>
      </c>
      <c r="T567" s="23">
        <v>42130</v>
      </c>
      <c r="U567" s="21">
        <v>46.28</v>
      </c>
      <c r="W567" s="23">
        <v>42130</v>
      </c>
      <c r="X567" s="21">
        <v>419.1</v>
      </c>
    </row>
    <row r="568" spans="8:24" x14ac:dyDescent="0.25">
      <c r="H568" s="23">
        <v>42130</v>
      </c>
      <c r="I568" s="21">
        <v>419.1</v>
      </c>
      <c r="K568" s="23">
        <v>42131</v>
      </c>
      <c r="L568">
        <v>125.26</v>
      </c>
      <c r="M568" s="21">
        <v>426.88</v>
      </c>
      <c r="N568" s="21">
        <v>46.7</v>
      </c>
      <c r="O568" s="21">
        <v>426.88</v>
      </c>
      <c r="T568" s="23">
        <v>42131</v>
      </c>
      <c r="U568" s="21">
        <v>46.7</v>
      </c>
      <c r="W568" s="23">
        <v>42131</v>
      </c>
      <c r="X568" s="21">
        <v>426.88</v>
      </c>
    </row>
    <row r="569" spans="8:24" x14ac:dyDescent="0.25">
      <c r="H569" s="23">
        <v>42131</v>
      </c>
      <c r="I569" s="21">
        <v>426.88</v>
      </c>
      <c r="K569" s="23">
        <v>42132</v>
      </c>
      <c r="L569">
        <v>127.62</v>
      </c>
      <c r="M569" s="21">
        <v>433.69</v>
      </c>
      <c r="N569" s="21">
        <v>47.75</v>
      </c>
      <c r="O569" s="21">
        <v>433.69</v>
      </c>
      <c r="T569" s="23">
        <v>42132</v>
      </c>
      <c r="U569" s="21">
        <v>47.75</v>
      </c>
      <c r="W569" s="23">
        <v>42132</v>
      </c>
      <c r="X569" s="21">
        <v>433.69</v>
      </c>
    </row>
    <row r="570" spans="8:24" x14ac:dyDescent="0.25">
      <c r="H570" s="23">
        <v>42132</v>
      </c>
      <c r="I570" s="21">
        <v>433.69</v>
      </c>
      <c r="K570" s="23">
        <v>42135</v>
      </c>
      <c r="L570">
        <v>126.32</v>
      </c>
      <c r="M570" s="21">
        <v>432.85</v>
      </c>
      <c r="N570" s="21">
        <v>47.37</v>
      </c>
      <c r="O570" s="21">
        <v>432.85</v>
      </c>
      <c r="T570" s="23">
        <v>42135</v>
      </c>
      <c r="U570" s="21">
        <v>47.37</v>
      </c>
      <c r="W570" s="23">
        <v>42135</v>
      </c>
      <c r="X570" s="21">
        <v>432.85</v>
      </c>
    </row>
    <row r="571" spans="8:24" x14ac:dyDescent="0.25">
      <c r="H571" s="23">
        <v>42135</v>
      </c>
      <c r="I571" s="21">
        <v>432.85</v>
      </c>
      <c r="K571" s="23">
        <v>42136</v>
      </c>
      <c r="L571">
        <v>125.86499999999999</v>
      </c>
      <c r="M571" s="21">
        <v>431.02</v>
      </c>
      <c r="N571" s="21">
        <v>47.35</v>
      </c>
      <c r="O571" s="21">
        <v>431.02</v>
      </c>
      <c r="T571" s="23">
        <v>42136</v>
      </c>
      <c r="U571" s="21">
        <v>47.35</v>
      </c>
      <c r="W571" s="23">
        <v>42136</v>
      </c>
      <c r="X571" s="21">
        <v>431.02</v>
      </c>
    </row>
    <row r="572" spans="8:24" x14ac:dyDescent="0.25">
      <c r="H572" s="23">
        <v>42136</v>
      </c>
      <c r="I572" s="21">
        <v>431.02</v>
      </c>
      <c r="K572" s="23">
        <v>42137</v>
      </c>
      <c r="L572">
        <v>126.01</v>
      </c>
      <c r="M572" s="21">
        <v>426.87</v>
      </c>
      <c r="N572" s="21">
        <v>47.625</v>
      </c>
      <c r="O572" s="21">
        <v>426.87</v>
      </c>
      <c r="T572" s="23">
        <v>42137</v>
      </c>
      <c r="U572" s="21">
        <v>47.625</v>
      </c>
      <c r="W572" s="23">
        <v>42137</v>
      </c>
      <c r="X572" s="21">
        <v>426.87</v>
      </c>
    </row>
    <row r="573" spans="8:24" x14ac:dyDescent="0.25">
      <c r="H573" s="23">
        <v>42137</v>
      </c>
      <c r="I573" s="21">
        <v>426.87</v>
      </c>
      <c r="K573" s="23">
        <v>42138</v>
      </c>
      <c r="L573">
        <v>128.94999999999999</v>
      </c>
      <c r="M573" s="21">
        <v>432.28</v>
      </c>
      <c r="N573" s="21">
        <v>48.72</v>
      </c>
      <c r="O573" s="21">
        <v>432.28</v>
      </c>
      <c r="T573" s="23">
        <v>42138</v>
      </c>
      <c r="U573" s="21">
        <v>48.72</v>
      </c>
      <c r="W573" s="23">
        <v>42138</v>
      </c>
      <c r="X573" s="21">
        <v>432.28</v>
      </c>
    </row>
    <row r="574" spans="8:24" x14ac:dyDescent="0.25">
      <c r="H574" s="23">
        <v>42138</v>
      </c>
      <c r="I574" s="21">
        <v>432.28</v>
      </c>
      <c r="K574" s="23">
        <v>42139</v>
      </c>
      <c r="L574">
        <v>128.77000000000001</v>
      </c>
      <c r="M574" s="21">
        <v>426</v>
      </c>
      <c r="N574" s="21">
        <v>48.295000000000002</v>
      </c>
      <c r="O574" s="21">
        <v>426</v>
      </c>
      <c r="T574" s="23">
        <v>42139</v>
      </c>
      <c r="U574" s="21">
        <v>48.295000000000002</v>
      </c>
      <c r="W574" s="23">
        <v>42139</v>
      </c>
      <c r="X574" s="21">
        <v>426</v>
      </c>
    </row>
    <row r="575" spans="8:24" x14ac:dyDescent="0.25">
      <c r="H575" s="23">
        <v>42139</v>
      </c>
      <c r="I575" s="21">
        <v>426</v>
      </c>
      <c r="K575" s="23">
        <v>42142</v>
      </c>
      <c r="L575">
        <v>130.19</v>
      </c>
      <c r="M575" s="21">
        <v>425.24</v>
      </c>
      <c r="N575" s="21">
        <v>48.01</v>
      </c>
      <c r="O575" s="21">
        <v>425.24</v>
      </c>
      <c r="T575" s="23">
        <v>42142</v>
      </c>
      <c r="U575" s="21">
        <v>48.01</v>
      </c>
      <c r="W575" s="23">
        <v>42142</v>
      </c>
      <c r="X575" s="21">
        <v>425.24</v>
      </c>
    </row>
    <row r="576" spans="8:24" x14ac:dyDescent="0.25">
      <c r="H576" s="23">
        <v>42142</v>
      </c>
      <c r="I576" s="21">
        <v>425.24</v>
      </c>
      <c r="K576" s="23">
        <v>42143</v>
      </c>
      <c r="L576">
        <v>130.07</v>
      </c>
      <c r="M576" s="21">
        <v>421.71</v>
      </c>
      <c r="N576" s="21">
        <v>47.58</v>
      </c>
      <c r="O576" s="21">
        <v>421.71</v>
      </c>
      <c r="T576" s="23">
        <v>42143</v>
      </c>
      <c r="U576" s="21">
        <v>47.58</v>
      </c>
      <c r="W576" s="23">
        <v>42143</v>
      </c>
      <c r="X576" s="21">
        <v>421.71</v>
      </c>
    </row>
    <row r="577" spans="8:24" x14ac:dyDescent="0.25">
      <c r="H577" s="23">
        <v>42143</v>
      </c>
      <c r="I577" s="21">
        <v>421.71</v>
      </c>
      <c r="K577" s="23">
        <v>42144</v>
      </c>
      <c r="L577">
        <v>130.06</v>
      </c>
      <c r="M577" s="21">
        <v>423.86</v>
      </c>
      <c r="N577" s="21">
        <v>47.58</v>
      </c>
      <c r="O577" s="21">
        <v>423.86</v>
      </c>
      <c r="T577" s="23">
        <v>42144</v>
      </c>
      <c r="U577" s="21">
        <v>47.58</v>
      </c>
      <c r="W577" s="23">
        <v>42144</v>
      </c>
      <c r="X577" s="21">
        <v>423.86</v>
      </c>
    </row>
    <row r="578" spans="8:24" x14ac:dyDescent="0.25">
      <c r="H578" s="23">
        <v>42144</v>
      </c>
      <c r="I578" s="21">
        <v>423.86</v>
      </c>
      <c r="K578" s="23">
        <v>42145</v>
      </c>
      <c r="L578">
        <v>131.38999999999999</v>
      </c>
      <c r="M578" s="21">
        <v>431.63</v>
      </c>
      <c r="N578" s="21">
        <v>47.42</v>
      </c>
      <c r="O578" s="21">
        <v>431.63</v>
      </c>
      <c r="T578" s="23">
        <v>42145</v>
      </c>
      <c r="U578" s="21">
        <v>47.42</v>
      </c>
      <c r="W578" s="23">
        <v>42145</v>
      </c>
      <c r="X578" s="21">
        <v>431.63</v>
      </c>
    </row>
    <row r="579" spans="8:24" x14ac:dyDescent="0.25">
      <c r="H579" s="23">
        <v>42145</v>
      </c>
      <c r="I579" s="21">
        <v>431.63</v>
      </c>
      <c r="K579" s="23">
        <v>42146</v>
      </c>
      <c r="L579">
        <v>132.54</v>
      </c>
      <c r="M579" s="21">
        <v>427.63</v>
      </c>
      <c r="N579" s="21">
        <v>46.9</v>
      </c>
      <c r="O579" s="21">
        <v>427.63</v>
      </c>
      <c r="T579" s="23">
        <v>42146</v>
      </c>
      <c r="U579" s="21">
        <v>46.9</v>
      </c>
      <c r="W579" s="23">
        <v>42146</v>
      </c>
      <c r="X579" s="21">
        <v>427.63</v>
      </c>
    </row>
    <row r="580" spans="8:24" x14ac:dyDescent="0.25">
      <c r="H580" s="23">
        <v>42146</v>
      </c>
      <c r="I580" s="21">
        <v>427.63</v>
      </c>
      <c r="K580" s="23">
        <v>42150</v>
      </c>
      <c r="L580">
        <v>129.62</v>
      </c>
      <c r="M580" s="21">
        <v>425.47</v>
      </c>
      <c r="N580" s="21">
        <v>46.59</v>
      </c>
      <c r="O580" s="21">
        <v>425.47</v>
      </c>
      <c r="T580" s="23">
        <v>42150</v>
      </c>
      <c r="U580" s="21">
        <v>46.59</v>
      </c>
      <c r="W580" s="23">
        <v>42150</v>
      </c>
      <c r="X580" s="21">
        <v>425.47</v>
      </c>
    </row>
    <row r="581" spans="8:24" x14ac:dyDescent="0.25">
      <c r="H581" s="23">
        <v>42150</v>
      </c>
      <c r="I581" s="21">
        <v>425.47</v>
      </c>
      <c r="K581" s="23">
        <v>42151</v>
      </c>
      <c r="L581">
        <v>132.04499999999999</v>
      </c>
      <c r="M581" s="21">
        <v>431.42</v>
      </c>
      <c r="N581" s="21">
        <v>47.61</v>
      </c>
      <c r="O581" s="21">
        <v>431.42</v>
      </c>
      <c r="T581" s="23">
        <v>42151</v>
      </c>
      <c r="U581" s="21">
        <v>47.61</v>
      </c>
      <c r="W581" s="23">
        <v>42151</v>
      </c>
      <c r="X581" s="21">
        <v>431.42</v>
      </c>
    </row>
    <row r="582" spans="8:24" x14ac:dyDescent="0.25">
      <c r="H582" s="23">
        <v>42151</v>
      </c>
      <c r="I582" s="21">
        <v>431.42</v>
      </c>
      <c r="K582" s="23">
        <v>42152</v>
      </c>
      <c r="L582">
        <v>131.78</v>
      </c>
      <c r="M582" s="21">
        <v>426.57</v>
      </c>
      <c r="N582" s="21">
        <v>47.45</v>
      </c>
      <c r="O582" s="21">
        <v>426.57</v>
      </c>
      <c r="T582" s="23">
        <v>42152</v>
      </c>
      <c r="U582" s="21">
        <v>47.45</v>
      </c>
      <c r="W582" s="23">
        <v>42152</v>
      </c>
      <c r="X582" s="21">
        <v>426.57</v>
      </c>
    </row>
    <row r="583" spans="8:24" x14ac:dyDescent="0.25">
      <c r="H583" s="23">
        <v>42152</v>
      </c>
      <c r="I583" s="21">
        <v>426.57</v>
      </c>
      <c r="K583" s="23">
        <v>42153</v>
      </c>
      <c r="L583">
        <v>130.28</v>
      </c>
      <c r="M583" s="21">
        <v>429.23</v>
      </c>
      <c r="N583" s="21">
        <v>46.86</v>
      </c>
      <c r="O583" s="21">
        <v>429.23</v>
      </c>
      <c r="T583" s="23">
        <v>42153</v>
      </c>
      <c r="U583" s="21">
        <v>46.86</v>
      </c>
      <c r="W583" s="23">
        <v>42153</v>
      </c>
      <c r="X583" s="21">
        <v>429.23</v>
      </c>
    </row>
    <row r="584" spans="8:24" x14ac:dyDescent="0.25">
      <c r="H584" s="23">
        <v>42153</v>
      </c>
      <c r="I584" s="21">
        <v>429.23</v>
      </c>
      <c r="K584" s="23">
        <v>42156</v>
      </c>
      <c r="L584">
        <v>130.535</v>
      </c>
      <c r="M584" s="21">
        <v>430.92</v>
      </c>
      <c r="N584" s="21">
        <v>47.23</v>
      </c>
      <c r="O584" s="21">
        <v>430.92</v>
      </c>
      <c r="T584" s="23">
        <v>42156</v>
      </c>
      <c r="U584" s="21">
        <v>47.23</v>
      </c>
      <c r="W584" s="23">
        <v>42156</v>
      </c>
      <c r="X584" s="21">
        <v>430.92</v>
      </c>
    </row>
    <row r="585" spans="8:24" x14ac:dyDescent="0.25">
      <c r="H585" s="23">
        <v>42156</v>
      </c>
      <c r="I585" s="21">
        <v>430.92</v>
      </c>
      <c r="K585" s="23">
        <v>42157</v>
      </c>
      <c r="L585">
        <v>129.96</v>
      </c>
      <c r="M585" s="21">
        <v>430.99</v>
      </c>
      <c r="N585" s="21">
        <v>46.92</v>
      </c>
      <c r="O585" s="21">
        <v>430.99</v>
      </c>
      <c r="T585" s="23">
        <v>42157</v>
      </c>
      <c r="U585" s="21">
        <v>46.92</v>
      </c>
      <c r="W585" s="23">
        <v>42157</v>
      </c>
      <c r="X585" s="21">
        <v>430.99</v>
      </c>
    </row>
    <row r="586" spans="8:24" x14ac:dyDescent="0.25">
      <c r="H586" s="23">
        <v>42157</v>
      </c>
      <c r="I586" s="21">
        <v>430.99</v>
      </c>
      <c r="K586" s="23">
        <v>42158</v>
      </c>
      <c r="L586">
        <v>130.12</v>
      </c>
      <c r="M586" s="21">
        <v>436.59</v>
      </c>
      <c r="N586" s="21">
        <v>46.85</v>
      </c>
      <c r="O586" s="21">
        <v>436.59</v>
      </c>
      <c r="T586" s="23">
        <v>42158</v>
      </c>
      <c r="U586" s="21">
        <v>46.85</v>
      </c>
      <c r="W586" s="23">
        <v>42158</v>
      </c>
      <c r="X586" s="21">
        <v>436.59</v>
      </c>
    </row>
    <row r="587" spans="8:24" x14ac:dyDescent="0.25">
      <c r="H587" s="23">
        <v>42158</v>
      </c>
      <c r="I587" s="21">
        <v>436.59</v>
      </c>
      <c r="K587" s="23">
        <v>42159</v>
      </c>
      <c r="L587">
        <v>129.36000000000001</v>
      </c>
      <c r="M587" s="21">
        <v>430.78</v>
      </c>
      <c r="N587" s="21">
        <v>46.36</v>
      </c>
      <c r="O587" s="21">
        <v>430.78</v>
      </c>
      <c r="T587" s="23">
        <v>42159</v>
      </c>
      <c r="U587" s="21">
        <v>46.36</v>
      </c>
      <c r="W587" s="23">
        <v>42159</v>
      </c>
      <c r="X587" s="21">
        <v>430.78</v>
      </c>
    </row>
    <row r="588" spans="8:24" x14ac:dyDescent="0.25">
      <c r="H588" s="23">
        <v>42159</v>
      </c>
      <c r="I588" s="21">
        <v>430.78</v>
      </c>
      <c r="K588" s="23">
        <v>42160</v>
      </c>
      <c r="L588">
        <v>128.65</v>
      </c>
      <c r="M588" s="21">
        <v>426.95</v>
      </c>
      <c r="N588" s="21">
        <v>46.14</v>
      </c>
      <c r="O588" s="21">
        <v>426.95</v>
      </c>
      <c r="T588" s="23">
        <v>42160</v>
      </c>
      <c r="U588" s="21">
        <v>46.14</v>
      </c>
      <c r="W588" s="23">
        <v>42160</v>
      </c>
      <c r="X588" s="21">
        <v>426.95</v>
      </c>
    </row>
    <row r="589" spans="8:24" x14ac:dyDescent="0.25">
      <c r="H589" s="23">
        <v>42160</v>
      </c>
      <c r="I589" s="21">
        <v>426.95</v>
      </c>
      <c r="K589" s="23">
        <v>42163</v>
      </c>
      <c r="L589">
        <v>127.8</v>
      </c>
      <c r="M589" s="21">
        <v>423.5</v>
      </c>
      <c r="N589" s="21">
        <v>45.73</v>
      </c>
      <c r="O589" s="21">
        <v>423.5</v>
      </c>
      <c r="T589" s="23">
        <v>42163</v>
      </c>
      <c r="U589" s="21">
        <v>45.73</v>
      </c>
      <c r="W589" s="23">
        <v>42163</v>
      </c>
      <c r="X589" s="21">
        <v>423.5</v>
      </c>
    </row>
    <row r="590" spans="8:24" x14ac:dyDescent="0.25">
      <c r="H590" s="23">
        <v>42163</v>
      </c>
      <c r="I590" s="21">
        <v>423.5</v>
      </c>
      <c r="K590" s="23">
        <v>42164</v>
      </c>
      <c r="L590">
        <v>127.42</v>
      </c>
      <c r="M590" s="21">
        <v>425.48</v>
      </c>
      <c r="N590" s="21">
        <v>45.65</v>
      </c>
      <c r="O590" s="21">
        <v>425.48</v>
      </c>
      <c r="T590" s="23">
        <v>42164</v>
      </c>
      <c r="U590" s="21">
        <v>45.65</v>
      </c>
      <c r="W590" s="23">
        <v>42164</v>
      </c>
      <c r="X590" s="21">
        <v>425.48</v>
      </c>
    </row>
    <row r="591" spans="8:24" x14ac:dyDescent="0.25">
      <c r="H591" s="23">
        <v>42164</v>
      </c>
      <c r="I591" s="21">
        <v>425.48</v>
      </c>
      <c r="K591" s="23">
        <v>42165</v>
      </c>
      <c r="L591">
        <v>128.88</v>
      </c>
      <c r="M591" s="21">
        <v>430.77</v>
      </c>
      <c r="N591" s="21">
        <v>46.61</v>
      </c>
      <c r="O591" s="21">
        <v>430.77</v>
      </c>
      <c r="T591" s="23">
        <v>42165</v>
      </c>
      <c r="U591" s="21">
        <v>46.61</v>
      </c>
      <c r="W591" s="23">
        <v>42165</v>
      </c>
      <c r="X591" s="21">
        <v>430.77</v>
      </c>
    </row>
    <row r="592" spans="8:24" x14ac:dyDescent="0.25">
      <c r="H592" s="23">
        <v>42165</v>
      </c>
      <c r="I592" s="21">
        <v>430.77</v>
      </c>
      <c r="K592" s="23">
        <v>42166</v>
      </c>
      <c r="L592">
        <v>128.59</v>
      </c>
      <c r="M592" s="21">
        <v>432.97</v>
      </c>
      <c r="N592" s="21">
        <v>46.44</v>
      </c>
      <c r="O592" s="21">
        <v>432.97</v>
      </c>
      <c r="T592" s="23">
        <v>42166</v>
      </c>
      <c r="U592" s="21">
        <v>46.44</v>
      </c>
      <c r="W592" s="23">
        <v>42166</v>
      </c>
      <c r="X592" s="21">
        <v>432.97</v>
      </c>
    </row>
    <row r="593" spans="8:24" x14ac:dyDescent="0.25">
      <c r="H593" s="23">
        <v>42166</v>
      </c>
      <c r="I593" s="21">
        <v>432.97</v>
      </c>
      <c r="K593" s="23">
        <v>42167</v>
      </c>
      <c r="L593">
        <v>127.17</v>
      </c>
      <c r="M593" s="21">
        <v>429.92</v>
      </c>
      <c r="N593" s="21">
        <v>45.97</v>
      </c>
      <c r="O593" s="21">
        <v>429.92</v>
      </c>
      <c r="T593" s="23">
        <v>42167</v>
      </c>
      <c r="U593" s="21">
        <v>45.97</v>
      </c>
      <c r="W593" s="23">
        <v>42167</v>
      </c>
      <c r="X593" s="21">
        <v>429.92</v>
      </c>
    </row>
    <row r="594" spans="8:24" x14ac:dyDescent="0.25">
      <c r="H594" s="23">
        <v>42167</v>
      </c>
      <c r="I594" s="21">
        <v>429.92</v>
      </c>
      <c r="K594" s="23">
        <v>42170</v>
      </c>
      <c r="L594">
        <v>126.92</v>
      </c>
      <c r="M594" s="21">
        <v>423.67</v>
      </c>
      <c r="N594" s="21">
        <v>45.475000000000001</v>
      </c>
      <c r="O594" s="21">
        <v>423.67</v>
      </c>
      <c r="T594" s="23">
        <v>42170</v>
      </c>
      <c r="U594" s="21">
        <v>45.475000000000001</v>
      </c>
      <c r="W594" s="23">
        <v>42170</v>
      </c>
      <c r="X594" s="21">
        <v>423.67</v>
      </c>
    </row>
    <row r="595" spans="8:24" x14ac:dyDescent="0.25">
      <c r="H595" s="23">
        <v>42170</v>
      </c>
      <c r="I595" s="21">
        <v>423.67</v>
      </c>
      <c r="K595" s="23">
        <v>42171</v>
      </c>
      <c r="L595">
        <v>127.6</v>
      </c>
      <c r="M595" s="21">
        <v>427.26</v>
      </c>
      <c r="N595" s="21">
        <v>45.83</v>
      </c>
      <c r="O595" s="21">
        <v>427.26</v>
      </c>
      <c r="T595" s="23">
        <v>42171</v>
      </c>
      <c r="U595" s="21">
        <v>45.83</v>
      </c>
      <c r="W595" s="23">
        <v>42171</v>
      </c>
      <c r="X595" s="21">
        <v>427.26</v>
      </c>
    </row>
    <row r="596" spans="8:24" x14ac:dyDescent="0.25">
      <c r="H596" s="23">
        <v>42171</v>
      </c>
      <c r="I596" s="21">
        <v>427.26</v>
      </c>
      <c r="K596" s="23">
        <v>42172</v>
      </c>
      <c r="L596">
        <v>127.3</v>
      </c>
      <c r="M596" s="21">
        <v>427.81</v>
      </c>
      <c r="N596" s="21">
        <v>45.97</v>
      </c>
      <c r="O596" s="21">
        <v>427.81</v>
      </c>
      <c r="T596" s="23">
        <v>42172</v>
      </c>
      <c r="U596" s="21">
        <v>45.97</v>
      </c>
      <c r="W596" s="23">
        <v>42172</v>
      </c>
      <c r="X596" s="21">
        <v>427.81</v>
      </c>
    </row>
    <row r="597" spans="8:24" x14ac:dyDescent="0.25">
      <c r="H597" s="23">
        <v>42172</v>
      </c>
      <c r="I597" s="21">
        <v>427.81</v>
      </c>
      <c r="K597" s="23">
        <v>42173</v>
      </c>
      <c r="L597">
        <v>127.88</v>
      </c>
      <c r="M597" s="21">
        <v>439.39</v>
      </c>
      <c r="N597" s="21">
        <v>46.72</v>
      </c>
      <c r="O597" s="21">
        <v>439.39</v>
      </c>
      <c r="T597" s="23">
        <v>42173</v>
      </c>
      <c r="U597" s="21">
        <v>46.72</v>
      </c>
      <c r="W597" s="23">
        <v>42173</v>
      </c>
      <c r="X597" s="21">
        <v>439.39</v>
      </c>
    </row>
    <row r="598" spans="8:24" x14ac:dyDescent="0.25">
      <c r="H598" s="23">
        <v>42173</v>
      </c>
      <c r="I598" s="21">
        <v>439.39</v>
      </c>
      <c r="K598" s="23">
        <v>42174</v>
      </c>
      <c r="L598">
        <v>126.6</v>
      </c>
      <c r="M598" s="21">
        <v>434.92</v>
      </c>
      <c r="N598" s="21">
        <v>46.1</v>
      </c>
      <c r="O598" s="21">
        <v>434.92</v>
      </c>
      <c r="T598" s="23">
        <v>42174</v>
      </c>
      <c r="U598" s="21">
        <v>46.1</v>
      </c>
      <c r="W598" s="23">
        <v>42174</v>
      </c>
      <c r="X598" s="21">
        <v>434.92</v>
      </c>
    </row>
    <row r="599" spans="8:24" x14ac:dyDescent="0.25">
      <c r="H599" s="23">
        <v>42174</v>
      </c>
      <c r="I599" s="21">
        <v>434.92</v>
      </c>
      <c r="K599" s="23">
        <v>42177</v>
      </c>
      <c r="L599">
        <v>127.61</v>
      </c>
      <c r="M599" s="21">
        <v>436.29</v>
      </c>
      <c r="N599" s="21">
        <v>46.23</v>
      </c>
      <c r="O599" s="21">
        <v>436.29</v>
      </c>
      <c r="T599" s="23">
        <v>42177</v>
      </c>
      <c r="U599" s="21">
        <v>46.23</v>
      </c>
      <c r="W599" s="23">
        <v>42177</v>
      </c>
      <c r="X599" s="21">
        <v>436.29</v>
      </c>
    </row>
    <row r="600" spans="8:24" x14ac:dyDescent="0.25">
      <c r="H600" s="23">
        <v>42177</v>
      </c>
      <c r="I600" s="21">
        <v>436.29</v>
      </c>
      <c r="K600" s="23">
        <v>42178</v>
      </c>
      <c r="L600">
        <v>127.03</v>
      </c>
      <c r="M600" s="21">
        <v>445.99</v>
      </c>
      <c r="N600" s="21">
        <v>45.91</v>
      </c>
      <c r="O600" s="21">
        <v>445.99</v>
      </c>
      <c r="T600" s="23">
        <v>42178</v>
      </c>
      <c r="U600" s="21">
        <v>45.91</v>
      </c>
      <c r="W600" s="23">
        <v>42178</v>
      </c>
      <c r="X600" s="21">
        <v>445.99</v>
      </c>
    </row>
    <row r="601" spans="8:24" x14ac:dyDescent="0.25">
      <c r="H601" s="23">
        <v>42178</v>
      </c>
      <c r="I601" s="21">
        <v>445.99</v>
      </c>
      <c r="K601" s="23">
        <v>42179</v>
      </c>
      <c r="L601">
        <v>128.11000000000001</v>
      </c>
      <c r="M601" s="21">
        <v>440.84</v>
      </c>
      <c r="N601" s="21">
        <v>45.634999999999998</v>
      </c>
      <c r="O601" s="21">
        <v>440.84</v>
      </c>
      <c r="T601" s="23">
        <v>42179</v>
      </c>
      <c r="U601" s="21">
        <v>45.634999999999998</v>
      </c>
      <c r="W601" s="23">
        <v>42179</v>
      </c>
      <c r="X601" s="21">
        <v>440.84</v>
      </c>
    </row>
    <row r="602" spans="8:24" x14ac:dyDescent="0.25">
      <c r="H602" s="23">
        <v>42179</v>
      </c>
      <c r="I602" s="21">
        <v>440.84</v>
      </c>
      <c r="K602" s="23">
        <v>42180</v>
      </c>
      <c r="L602">
        <v>127.5</v>
      </c>
      <c r="M602" s="21">
        <v>440.1</v>
      </c>
      <c r="N602" s="21">
        <v>45.65</v>
      </c>
      <c r="O602" s="21">
        <v>440.1</v>
      </c>
      <c r="T602" s="23">
        <v>42180</v>
      </c>
      <c r="U602" s="21">
        <v>45.65</v>
      </c>
      <c r="W602" s="23">
        <v>42180</v>
      </c>
      <c r="X602" s="21">
        <v>440.1</v>
      </c>
    </row>
    <row r="603" spans="8:24" x14ac:dyDescent="0.25">
      <c r="H603" s="23">
        <v>42180</v>
      </c>
      <c r="I603" s="21">
        <v>440.1</v>
      </c>
      <c r="K603" s="23">
        <v>42181</v>
      </c>
      <c r="L603">
        <v>126.75</v>
      </c>
      <c r="M603" s="21">
        <v>438.1</v>
      </c>
      <c r="N603" s="21">
        <v>45.26</v>
      </c>
      <c r="O603" s="21">
        <v>438.1</v>
      </c>
      <c r="T603" s="23">
        <v>42181</v>
      </c>
      <c r="U603" s="21">
        <v>45.26</v>
      </c>
      <c r="W603" s="23">
        <v>42181</v>
      </c>
      <c r="X603" s="21">
        <v>438.1</v>
      </c>
    </row>
    <row r="604" spans="8:24" x14ac:dyDescent="0.25">
      <c r="H604" s="23">
        <v>42181</v>
      </c>
      <c r="I604" s="21">
        <v>438.1</v>
      </c>
      <c r="K604" s="23">
        <v>42184</v>
      </c>
      <c r="L604">
        <v>124.53</v>
      </c>
      <c r="M604" s="21">
        <v>429.86</v>
      </c>
      <c r="N604" s="21">
        <v>44.37</v>
      </c>
      <c r="O604" s="21">
        <v>429.86</v>
      </c>
      <c r="T604" s="23">
        <v>42184</v>
      </c>
      <c r="U604" s="21">
        <v>44.37</v>
      </c>
      <c r="W604" s="23">
        <v>42184</v>
      </c>
      <c r="X604" s="21">
        <v>429.86</v>
      </c>
    </row>
    <row r="605" spans="8:24" x14ac:dyDescent="0.25">
      <c r="H605" s="23">
        <v>42184</v>
      </c>
      <c r="I605" s="21">
        <v>429.86</v>
      </c>
      <c r="K605" s="23">
        <v>42185</v>
      </c>
      <c r="L605">
        <v>125.425</v>
      </c>
      <c r="M605" s="21">
        <v>434.09</v>
      </c>
      <c r="N605" s="21">
        <v>44.15</v>
      </c>
      <c r="O605" s="21">
        <v>434.09</v>
      </c>
      <c r="T605" s="23">
        <v>42185</v>
      </c>
      <c r="U605" s="21">
        <v>44.15</v>
      </c>
      <c r="W605" s="23">
        <v>42185</v>
      </c>
      <c r="X605" s="21">
        <v>434.09</v>
      </c>
    </row>
    <row r="606" spans="8:24" x14ac:dyDescent="0.25">
      <c r="H606" s="23">
        <v>42185</v>
      </c>
      <c r="I606" s="21">
        <v>434.09</v>
      </c>
      <c r="K606" s="23">
        <v>42186</v>
      </c>
      <c r="L606">
        <v>126.6</v>
      </c>
      <c r="M606" s="21">
        <v>437.39</v>
      </c>
      <c r="N606" s="21">
        <v>44.445</v>
      </c>
      <c r="O606" s="21">
        <v>437.39</v>
      </c>
      <c r="T606" s="23">
        <v>42186</v>
      </c>
      <c r="U606" s="21">
        <v>44.445</v>
      </c>
      <c r="W606" s="23">
        <v>42186</v>
      </c>
      <c r="X606" s="21">
        <v>437.39</v>
      </c>
    </row>
    <row r="607" spans="8:24" x14ac:dyDescent="0.25">
      <c r="H607" s="23">
        <v>42186</v>
      </c>
      <c r="I607" s="21">
        <v>437.39</v>
      </c>
      <c r="K607" s="23">
        <v>42187</v>
      </c>
      <c r="L607">
        <v>126.44</v>
      </c>
      <c r="M607" s="21">
        <v>437.71</v>
      </c>
      <c r="N607" s="21">
        <v>44.4</v>
      </c>
      <c r="O607" s="21">
        <v>437.71</v>
      </c>
      <c r="T607" s="23">
        <v>42187</v>
      </c>
      <c r="U607" s="21">
        <v>44.4</v>
      </c>
      <c r="W607" s="23">
        <v>42187</v>
      </c>
      <c r="X607" s="21">
        <v>437.71</v>
      </c>
    </row>
    <row r="608" spans="8:24" x14ac:dyDescent="0.25">
      <c r="H608" s="23">
        <v>42187</v>
      </c>
      <c r="I608" s="21">
        <v>437.71</v>
      </c>
      <c r="K608" s="23">
        <v>42191</v>
      </c>
      <c r="L608">
        <v>126</v>
      </c>
      <c r="M608" s="21">
        <v>436.04</v>
      </c>
      <c r="N608" s="21">
        <v>44.39</v>
      </c>
      <c r="O608" s="21">
        <v>436.04</v>
      </c>
      <c r="T608" s="23">
        <v>42191</v>
      </c>
      <c r="U608" s="21">
        <v>44.39</v>
      </c>
      <c r="W608" s="23">
        <v>42191</v>
      </c>
      <c r="X608" s="21">
        <v>436.04</v>
      </c>
    </row>
    <row r="609" spans="8:24" x14ac:dyDescent="0.25">
      <c r="H609" s="23">
        <v>42191</v>
      </c>
      <c r="I609" s="21">
        <v>436.04</v>
      </c>
      <c r="K609" s="23">
        <v>42192</v>
      </c>
      <c r="L609">
        <v>125.69</v>
      </c>
      <c r="M609" s="21">
        <v>436.72</v>
      </c>
      <c r="N609" s="21">
        <v>44.3</v>
      </c>
      <c r="O609" s="21">
        <v>436.72</v>
      </c>
      <c r="T609" s="23">
        <v>42192</v>
      </c>
      <c r="U609" s="21">
        <v>44.3</v>
      </c>
      <c r="W609" s="23">
        <v>42192</v>
      </c>
      <c r="X609" s="21">
        <v>436.72</v>
      </c>
    </row>
    <row r="610" spans="8:24" x14ac:dyDescent="0.25">
      <c r="H610" s="23">
        <v>42192</v>
      </c>
      <c r="I610" s="21">
        <v>436.72</v>
      </c>
      <c r="K610" s="23">
        <v>42193</v>
      </c>
      <c r="L610">
        <v>122.57</v>
      </c>
      <c r="M610" s="21">
        <v>429.7</v>
      </c>
      <c r="N610" s="21">
        <v>44.24</v>
      </c>
      <c r="O610" s="21">
        <v>429.7</v>
      </c>
      <c r="T610" s="23">
        <v>42193</v>
      </c>
      <c r="U610" s="21">
        <v>44.24</v>
      </c>
      <c r="W610" s="23">
        <v>42193</v>
      </c>
      <c r="X610" s="21">
        <v>429.7</v>
      </c>
    </row>
    <row r="611" spans="8:24" x14ac:dyDescent="0.25">
      <c r="H611" s="23">
        <v>42193</v>
      </c>
      <c r="I611" s="21">
        <v>429.7</v>
      </c>
      <c r="K611" s="23">
        <v>42194</v>
      </c>
      <c r="L611">
        <v>120.07</v>
      </c>
      <c r="M611" s="21">
        <v>434.39</v>
      </c>
      <c r="N611" s="21">
        <v>44.52</v>
      </c>
      <c r="O611" s="21">
        <v>434.39</v>
      </c>
      <c r="T611" s="23">
        <v>42194</v>
      </c>
      <c r="U611" s="21">
        <v>44.52</v>
      </c>
      <c r="W611" s="23">
        <v>42194</v>
      </c>
      <c r="X611" s="21">
        <v>434.39</v>
      </c>
    </row>
    <row r="612" spans="8:24" x14ac:dyDescent="0.25">
      <c r="H612" s="23">
        <v>42194</v>
      </c>
      <c r="I612" s="21">
        <v>434.39</v>
      </c>
      <c r="K612" s="23">
        <v>42195</v>
      </c>
      <c r="L612">
        <v>123.28</v>
      </c>
      <c r="M612" s="21">
        <v>443.51</v>
      </c>
      <c r="N612" s="21">
        <v>44.61</v>
      </c>
      <c r="O612" s="21">
        <v>443.51</v>
      </c>
      <c r="T612" s="23">
        <v>42195</v>
      </c>
      <c r="U612" s="21">
        <v>44.61</v>
      </c>
      <c r="W612" s="23">
        <v>42195</v>
      </c>
      <c r="X612" s="21">
        <v>443.51</v>
      </c>
    </row>
    <row r="613" spans="8:24" x14ac:dyDescent="0.25">
      <c r="H613" s="23">
        <v>42195</v>
      </c>
      <c r="I613" s="21">
        <v>443.51</v>
      </c>
      <c r="K613" s="23">
        <v>42198</v>
      </c>
      <c r="L613">
        <v>125.66</v>
      </c>
      <c r="M613" s="21">
        <v>455.57</v>
      </c>
      <c r="N613" s="21">
        <v>45.54</v>
      </c>
      <c r="O613" s="21">
        <v>455.57</v>
      </c>
      <c r="T613" s="23">
        <v>42198</v>
      </c>
      <c r="U613" s="21">
        <v>45.54</v>
      </c>
      <c r="W613" s="23">
        <v>42198</v>
      </c>
      <c r="X613" s="21">
        <v>455.57</v>
      </c>
    </row>
    <row r="614" spans="8:24" x14ac:dyDescent="0.25">
      <c r="H614" s="23">
        <v>42198</v>
      </c>
      <c r="I614" s="21">
        <v>455.57</v>
      </c>
      <c r="K614" s="23">
        <v>42199</v>
      </c>
      <c r="L614">
        <v>125.61</v>
      </c>
      <c r="M614" s="21">
        <v>465.57</v>
      </c>
      <c r="N614" s="21">
        <v>45.62</v>
      </c>
      <c r="O614" s="21">
        <v>465.57</v>
      </c>
      <c r="T614" s="23">
        <v>42199</v>
      </c>
      <c r="U614" s="21">
        <v>45.62</v>
      </c>
      <c r="W614" s="23">
        <v>42199</v>
      </c>
      <c r="X614" s="21">
        <v>465.57</v>
      </c>
    </row>
    <row r="615" spans="8:24" x14ac:dyDescent="0.25">
      <c r="H615" s="23">
        <v>42199</v>
      </c>
      <c r="I615" s="21">
        <v>465.57</v>
      </c>
      <c r="K615" s="23">
        <v>42200</v>
      </c>
      <c r="L615">
        <v>126.82</v>
      </c>
      <c r="M615" s="21">
        <v>461.19</v>
      </c>
      <c r="N615" s="21">
        <v>45.76</v>
      </c>
      <c r="O615" s="21">
        <v>461.19</v>
      </c>
      <c r="T615" s="23">
        <v>42200</v>
      </c>
      <c r="U615" s="21">
        <v>45.76</v>
      </c>
      <c r="W615" s="23">
        <v>42200</v>
      </c>
      <c r="X615" s="21">
        <v>461.19</v>
      </c>
    </row>
    <row r="616" spans="8:24" x14ac:dyDescent="0.25">
      <c r="H616" s="23">
        <v>42200</v>
      </c>
      <c r="I616" s="21">
        <v>461.19</v>
      </c>
      <c r="K616" s="23">
        <v>42201</v>
      </c>
      <c r="L616">
        <v>128.51</v>
      </c>
      <c r="M616" s="21">
        <v>475.48</v>
      </c>
      <c r="N616" s="21">
        <v>46.66</v>
      </c>
      <c r="O616" s="21">
        <v>475.48</v>
      </c>
      <c r="T616" s="23">
        <v>42201</v>
      </c>
      <c r="U616" s="21">
        <v>46.66</v>
      </c>
      <c r="W616" s="23">
        <v>42201</v>
      </c>
      <c r="X616" s="21">
        <v>475.48</v>
      </c>
    </row>
    <row r="617" spans="8:24" x14ac:dyDescent="0.25">
      <c r="H617" s="23">
        <v>42201</v>
      </c>
      <c r="I617" s="21">
        <v>475.48</v>
      </c>
      <c r="K617" s="23">
        <v>42202</v>
      </c>
      <c r="L617">
        <v>129.62</v>
      </c>
      <c r="M617" s="21">
        <v>483.01</v>
      </c>
      <c r="N617" s="21">
        <v>46.62</v>
      </c>
      <c r="O617" s="21">
        <v>483.01</v>
      </c>
      <c r="T617" s="23">
        <v>42202</v>
      </c>
      <c r="U617" s="21">
        <v>46.62</v>
      </c>
      <c r="W617" s="23">
        <v>42202</v>
      </c>
      <c r="X617" s="21">
        <v>483.01</v>
      </c>
    </row>
    <row r="618" spans="8:24" x14ac:dyDescent="0.25">
      <c r="H618" s="23">
        <v>42202</v>
      </c>
      <c r="I618" s="21">
        <v>483.01</v>
      </c>
      <c r="K618" s="23">
        <v>42205</v>
      </c>
      <c r="L618">
        <v>132.07</v>
      </c>
      <c r="M618" s="21">
        <v>488.1</v>
      </c>
      <c r="N618" s="21">
        <v>46.92</v>
      </c>
      <c r="O618" s="21">
        <v>488.1</v>
      </c>
      <c r="T618" s="23">
        <v>42205</v>
      </c>
      <c r="U618" s="21">
        <v>46.92</v>
      </c>
      <c r="W618" s="23">
        <v>42205</v>
      </c>
      <c r="X618" s="21">
        <v>488.1</v>
      </c>
    </row>
    <row r="619" spans="8:24" x14ac:dyDescent="0.25">
      <c r="H619" s="23">
        <v>42205</v>
      </c>
      <c r="I619" s="21">
        <v>488.1</v>
      </c>
      <c r="K619" s="23">
        <v>42206</v>
      </c>
      <c r="L619">
        <v>130.75</v>
      </c>
      <c r="M619" s="21">
        <v>488</v>
      </c>
      <c r="N619" s="21">
        <v>47.28</v>
      </c>
      <c r="O619" s="21">
        <v>488</v>
      </c>
      <c r="T619" s="23">
        <v>42206</v>
      </c>
      <c r="U619" s="21">
        <v>47.28</v>
      </c>
      <c r="W619" s="23">
        <v>42206</v>
      </c>
      <c r="X619" s="21">
        <v>488</v>
      </c>
    </row>
    <row r="620" spans="8:24" x14ac:dyDescent="0.25">
      <c r="H620" s="23">
        <v>42206</v>
      </c>
      <c r="I620" s="21">
        <v>488</v>
      </c>
      <c r="K620" s="23">
        <v>42207</v>
      </c>
      <c r="L620">
        <v>125.22</v>
      </c>
      <c r="M620" s="21">
        <v>488.27</v>
      </c>
      <c r="N620" s="21">
        <v>45.54</v>
      </c>
      <c r="O620" s="21">
        <v>488.27</v>
      </c>
      <c r="T620" s="23">
        <v>42207</v>
      </c>
      <c r="U620" s="21">
        <v>45.54</v>
      </c>
      <c r="W620" s="23">
        <v>42207</v>
      </c>
      <c r="X620" s="21">
        <v>488.27</v>
      </c>
    </row>
    <row r="621" spans="8:24" x14ac:dyDescent="0.25">
      <c r="H621" s="23">
        <v>42207</v>
      </c>
      <c r="I621" s="21">
        <v>488.27</v>
      </c>
      <c r="K621" s="23">
        <v>42208</v>
      </c>
      <c r="L621">
        <v>125.16</v>
      </c>
      <c r="M621" s="21">
        <v>482.18</v>
      </c>
      <c r="N621" s="21">
        <v>46.11</v>
      </c>
      <c r="O621" s="21">
        <v>482.18</v>
      </c>
      <c r="T621" s="23">
        <v>42208</v>
      </c>
      <c r="U621" s="21">
        <v>46.11</v>
      </c>
      <c r="W621" s="23">
        <v>42208</v>
      </c>
      <c r="X621" s="21">
        <v>482.18</v>
      </c>
    </row>
    <row r="622" spans="8:24" x14ac:dyDescent="0.25">
      <c r="H622" s="23">
        <v>42208</v>
      </c>
      <c r="I622" s="21">
        <v>482.18</v>
      </c>
      <c r="K622" s="23">
        <v>42209</v>
      </c>
      <c r="L622">
        <v>124.5</v>
      </c>
      <c r="M622" s="21">
        <v>529.41999999999996</v>
      </c>
      <c r="N622" s="21">
        <v>45.94</v>
      </c>
      <c r="O622" s="21">
        <v>529.41999999999996</v>
      </c>
      <c r="T622" s="23">
        <v>42209</v>
      </c>
      <c r="U622" s="21">
        <v>45.94</v>
      </c>
      <c r="W622" s="23">
        <v>42209</v>
      </c>
      <c r="X622" s="21">
        <v>529.41999999999996</v>
      </c>
    </row>
    <row r="623" spans="8:24" x14ac:dyDescent="0.25">
      <c r="H623" s="23">
        <v>42209</v>
      </c>
      <c r="I623" s="21">
        <v>529.41999999999996</v>
      </c>
      <c r="K623" s="23">
        <v>42212</v>
      </c>
      <c r="L623">
        <v>122.77</v>
      </c>
      <c r="M623" s="21">
        <v>531.41</v>
      </c>
      <c r="N623" s="21">
        <v>45.35</v>
      </c>
      <c r="O623" s="21">
        <v>531.41</v>
      </c>
      <c r="T623" s="23">
        <v>42212</v>
      </c>
      <c r="U623" s="21">
        <v>45.35</v>
      </c>
      <c r="W623" s="23">
        <v>42212</v>
      </c>
      <c r="X623" s="21">
        <v>531.41</v>
      </c>
    </row>
    <row r="624" spans="8:24" x14ac:dyDescent="0.25">
      <c r="H624" s="23">
        <v>42212</v>
      </c>
      <c r="I624" s="21">
        <v>531.41</v>
      </c>
      <c r="K624" s="23">
        <v>42213</v>
      </c>
      <c r="L624">
        <v>123.38</v>
      </c>
      <c r="M624" s="21">
        <v>526.03</v>
      </c>
      <c r="N624" s="21">
        <v>45.34</v>
      </c>
      <c r="O624" s="21">
        <v>526.03</v>
      </c>
      <c r="T624" s="23">
        <v>42213</v>
      </c>
      <c r="U624" s="21">
        <v>45.34</v>
      </c>
      <c r="W624" s="23">
        <v>42213</v>
      </c>
      <c r="X624" s="21">
        <v>526.03</v>
      </c>
    </row>
    <row r="625" spans="8:24" x14ac:dyDescent="0.25">
      <c r="H625" s="23">
        <v>42213</v>
      </c>
      <c r="I625" s="21">
        <v>526.03</v>
      </c>
      <c r="K625" s="23">
        <v>42214</v>
      </c>
      <c r="L625">
        <v>122.99</v>
      </c>
      <c r="M625" s="21">
        <v>529</v>
      </c>
      <c r="N625" s="21">
        <v>46.29</v>
      </c>
      <c r="O625" s="21">
        <v>529</v>
      </c>
      <c r="T625" s="23">
        <v>42214</v>
      </c>
      <c r="U625" s="21">
        <v>46.29</v>
      </c>
      <c r="W625" s="23">
        <v>42214</v>
      </c>
      <c r="X625" s="21">
        <v>529</v>
      </c>
    </row>
    <row r="626" spans="8:24" x14ac:dyDescent="0.25">
      <c r="H626" s="23">
        <v>42214</v>
      </c>
      <c r="I626" s="21">
        <v>529</v>
      </c>
      <c r="K626" s="23">
        <v>42215</v>
      </c>
      <c r="L626">
        <v>122.37</v>
      </c>
      <c r="M626" s="21">
        <v>536.76</v>
      </c>
      <c r="N626" s="21">
        <v>46.88</v>
      </c>
      <c r="O626" s="21">
        <v>536.76</v>
      </c>
      <c r="T626" s="23">
        <v>42215</v>
      </c>
      <c r="U626" s="21">
        <v>46.88</v>
      </c>
      <c r="W626" s="23">
        <v>42215</v>
      </c>
      <c r="X626" s="21">
        <v>536.76</v>
      </c>
    </row>
    <row r="627" spans="8:24" x14ac:dyDescent="0.25">
      <c r="H627" s="23">
        <v>42215</v>
      </c>
      <c r="I627" s="21">
        <v>536.76</v>
      </c>
      <c r="K627" s="23">
        <v>42216</v>
      </c>
      <c r="L627">
        <v>121.3</v>
      </c>
      <c r="M627" s="21">
        <v>536.15</v>
      </c>
      <c r="N627" s="21">
        <v>46.7</v>
      </c>
      <c r="O627" s="21">
        <v>536.15</v>
      </c>
      <c r="T627" s="23">
        <v>42216</v>
      </c>
      <c r="U627" s="21">
        <v>46.7</v>
      </c>
      <c r="W627" s="23">
        <v>42216</v>
      </c>
      <c r="X627" s="21">
        <v>536.15</v>
      </c>
    </row>
    <row r="628" spans="8:24" x14ac:dyDescent="0.25">
      <c r="H628" s="23">
        <v>42216</v>
      </c>
      <c r="I628" s="21">
        <v>536.15</v>
      </c>
      <c r="K628" s="23">
        <v>42219</v>
      </c>
      <c r="L628">
        <v>118.44</v>
      </c>
      <c r="M628" s="21">
        <v>535.03</v>
      </c>
      <c r="N628" s="21">
        <v>46.81</v>
      </c>
      <c r="O628" s="21">
        <v>535.03</v>
      </c>
      <c r="T628" s="23">
        <v>42219</v>
      </c>
      <c r="U628" s="21">
        <v>46.81</v>
      </c>
      <c r="W628" s="23">
        <v>42219</v>
      </c>
      <c r="X628" s="21">
        <v>535.03</v>
      </c>
    </row>
    <row r="629" spans="8:24" x14ac:dyDescent="0.25">
      <c r="H629" s="23">
        <v>42219</v>
      </c>
      <c r="I629" s="21">
        <v>535.03</v>
      </c>
      <c r="K629" s="23">
        <v>42220</v>
      </c>
      <c r="L629">
        <v>114.64</v>
      </c>
      <c r="M629" s="21">
        <v>531.9</v>
      </c>
      <c r="N629" s="21">
        <v>47.54</v>
      </c>
      <c r="O629" s="21">
        <v>531.9</v>
      </c>
      <c r="T629" s="23">
        <v>42220</v>
      </c>
      <c r="U629" s="21">
        <v>47.54</v>
      </c>
      <c r="W629" s="23">
        <v>42220</v>
      </c>
      <c r="X629" s="21">
        <v>531.9</v>
      </c>
    </row>
    <row r="630" spans="8:24" x14ac:dyDescent="0.25">
      <c r="H630" s="23">
        <v>42220</v>
      </c>
      <c r="I630" s="21">
        <v>531.9</v>
      </c>
      <c r="K630" s="23">
        <v>42221</v>
      </c>
      <c r="L630">
        <v>115.4</v>
      </c>
      <c r="M630" s="21">
        <v>537.01</v>
      </c>
      <c r="N630" s="21">
        <v>47.58</v>
      </c>
      <c r="O630" s="21">
        <v>537.01</v>
      </c>
      <c r="T630" s="23">
        <v>42221</v>
      </c>
      <c r="U630" s="21">
        <v>47.58</v>
      </c>
      <c r="W630" s="23">
        <v>42221</v>
      </c>
      <c r="X630" s="21">
        <v>537.01</v>
      </c>
    </row>
    <row r="631" spans="8:24" x14ac:dyDescent="0.25">
      <c r="H631" s="23">
        <v>42221</v>
      </c>
      <c r="I631" s="21">
        <v>537.01</v>
      </c>
      <c r="K631" s="23">
        <v>42222</v>
      </c>
      <c r="L631">
        <v>115.13</v>
      </c>
      <c r="M631" s="21">
        <v>529.46</v>
      </c>
      <c r="N631" s="21">
        <v>46.62</v>
      </c>
      <c r="O631" s="21">
        <v>529.46</v>
      </c>
      <c r="T631" s="23">
        <v>42222</v>
      </c>
      <c r="U631" s="21">
        <v>46.62</v>
      </c>
      <c r="W631" s="23">
        <v>42222</v>
      </c>
      <c r="X631" s="21">
        <v>529.46</v>
      </c>
    </row>
    <row r="632" spans="8:24" x14ac:dyDescent="0.25">
      <c r="H632" s="23">
        <v>42222</v>
      </c>
      <c r="I632" s="21">
        <v>529.46</v>
      </c>
      <c r="K632" s="23">
        <v>42223</v>
      </c>
      <c r="L632">
        <v>115.52</v>
      </c>
      <c r="M632" s="21">
        <v>522.62</v>
      </c>
      <c r="N632" s="21">
        <v>46.74</v>
      </c>
      <c r="O632" s="21">
        <v>522.62</v>
      </c>
      <c r="T632" s="23">
        <v>42223</v>
      </c>
      <c r="U632" s="21">
        <v>46.74</v>
      </c>
      <c r="W632" s="23">
        <v>42223</v>
      </c>
      <c r="X632" s="21">
        <v>522.62</v>
      </c>
    </row>
    <row r="633" spans="8:24" x14ac:dyDescent="0.25">
      <c r="H633" s="23">
        <v>42223</v>
      </c>
      <c r="I633" s="21">
        <v>522.62</v>
      </c>
      <c r="K633" s="23">
        <v>42226</v>
      </c>
      <c r="L633">
        <v>119.72</v>
      </c>
      <c r="M633" s="21">
        <v>524</v>
      </c>
      <c r="N633" s="21">
        <v>47.33</v>
      </c>
      <c r="O633" s="21">
        <v>524</v>
      </c>
      <c r="T633" s="23">
        <v>42226</v>
      </c>
      <c r="U633" s="21">
        <v>47.33</v>
      </c>
      <c r="W633" s="23">
        <v>42226</v>
      </c>
      <c r="X633" s="21">
        <v>524</v>
      </c>
    </row>
    <row r="634" spans="8:24" x14ac:dyDescent="0.25">
      <c r="H634" s="23">
        <v>42226</v>
      </c>
      <c r="I634" s="21">
        <v>524</v>
      </c>
      <c r="K634" s="23">
        <v>42227</v>
      </c>
      <c r="L634">
        <v>113.49</v>
      </c>
      <c r="M634" s="21">
        <v>527.46</v>
      </c>
      <c r="N634" s="21">
        <v>46.41</v>
      </c>
      <c r="O634" s="21">
        <v>527.46</v>
      </c>
      <c r="T634" s="23">
        <v>42227</v>
      </c>
      <c r="U634" s="21">
        <v>46.41</v>
      </c>
      <c r="W634" s="23">
        <v>42227</v>
      </c>
      <c r="X634" s="21">
        <v>527.46</v>
      </c>
    </row>
    <row r="635" spans="8:24" x14ac:dyDescent="0.25">
      <c r="H635" s="23">
        <v>42227</v>
      </c>
      <c r="I635" s="21">
        <v>527.46</v>
      </c>
      <c r="K635" s="23">
        <v>42228</v>
      </c>
      <c r="L635">
        <v>115.24</v>
      </c>
      <c r="M635" s="21">
        <v>525.91</v>
      </c>
      <c r="N635" s="21">
        <v>46.74</v>
      </c>
      <c r="O635" s="21">
        <v>525.91</v>
      </c>
      <c r="T635" s="23">
        <v>42228</v>
      </c>
      <c r="U635" s="21">
        <v>46.74</v>
      </c>
      <c r="W635" s="23">
        <v>42228</v>
      </c>
      <c r="X635" s="21">
        <v>525.91</v>
      </c>
    </row>
    <row r="636" spans="8:24" x14ac:dyDescent="0.25">
      <c r="H636" s="23">
        <v>42228</v>
      </c>
      <c r="I636" s="21">
        <v>525.91</v>
      </c>
      <c r="K636" s="23">
        <v>42229</v>
      </c>
      <c r="L636">
        <v>115.15</v>
      </c>
      <c r="M636" s="21">
        <v>529.66</v>
      </c>
      <c r="N636" s="21">
        <v>46.73</v>
      </c>
      <c r="O636" s="21">
        <v>529.66</v>
      </c>
      <c r="T636" s="23">
        <v>42229</v>
      </c>
      <c r="U636" s="21">
        <v>46.73</v>
      </c>
      <c r="W636" s="23">
        <v>42229</v>
      </c>
      <c r="X636" s="21">
        <v>529.66</v>
      </c>
    </row>
    <row r="637" spans="8:24" x14ac:dyDescent="0.25">
      <c r="H637" s="23">
        <v>42229</v>
      </c>
      <c r="I637" s="21">
        <v>529.66</v>
      </c>
      <c r="K637" s="23">
        <v>42230</v>
      </c>
      <c r="L637">
        <v>115.96</v>
      </c>
      <c r="M637" s="21">
        <v>531.52</v>
      </c>
      <c r="N637" s="21">
        <v>47</v>
      </c>
      <c r="O637" s="21">
        <v>531.52</v>
      </c>
      <c r="T637" s="23">
        <v>42230</v>
      </c>
      <c r="U637" s="21">
        <v>47</v>
      </c>
      <c r="W637" s="23">
        <v>42230</v>
      </c>
      <c r="X637" s="21">
        <v>531.52</v>
      </c>
    </row>
    <row r="638" spans="8:24" x14ac:dyDescent="0.25">
      <c r="H638" s="23">
        <v>42230</v>
      </c>
      <c r="I638" s="21">
        <v>531.52</v>
      </c>
      <c r="K638" s="23">
        <v>42233</v>
      </c>
      <c r="L638">
        <v>117.16</v>
      </c>
      <c r="M638" s="21">
        <v>535.22</v>
      </c>
      <c r="N638" s="21">
        <v>47.32</v>
      </c>
      <c r="O638" s="21">
        <v>535.22</v>
      </c>
      <c r="T638" s="23">
        <v>42233</v>
      </c>
      <c r="U638" s="21">
        <v>47.32</v>
      </c>
      <c r="W638" s="23">
        <v>42233</v>
      </c>
      <c r="X638" s="21">
        <v>535.22</v>
      </c>
    </row>
    <row r="639" spans="8:24" x14ac:dyDescent="0.25">
      <c r="H639" s="23">
        <v>42233</v>
      </c>
      <c r="I639" s="21">
        <v>535.22</v>
      </c>
      <c r="K639" s="23">
        <v>42234</v>
      </c>
      <c r="L639">
        <v>116.5</v>
      </c>
      <c r="M639" s="21">
        <v>535.02</v>
      </c>
      <c r="N639" s="21">
        <v>47.27</v>
      </c>
      <c r="O639" s="21">
        <v>535.02</v>
      </c>
      <c r="T639" s="23">
        <v>42234</v>
      </c>
      <c r="U639" s="21">
        <v>47.27</v>
      </c>
      <c r="W639" s="23">
        <v>42234</v>
      </c>
      <c r="X639" s="21">
        <v>535.02</v>
      </c>
    </row>
    <row r="640" spans="8:24" x14ac:dyDescent="0.25">
      <c r="H640" s="23">
        <v>42234</v>
      </c>
      <c r="I640" s="21">
        <v>535.02</v>
      </c>
      <c r="K640" s="23">
        <v>42235</v>
      </c>
      <c r="L640">
        <v>115.01</v>
      </c>
      <c r="M640" s="21">
        <v>532.91999999999996</v>
      </c>
      <c r="N640" s="21">
        <v>46.61</v>
      </c>
      <c r="O640" s="21">
        <v>532.91999999999996</v>
      </c>
      <c r="T640" s="23">
        <v>42235</v>
      </c>
      <c r="U640" s="21">
        <v>46.61</v>
      </c>
      <c r="W640" s="23">
        <v>42235</v>
      </c>
      <c r="X640" s="21">
        <v>532.91999999999996</v>
      </c>
    </row>
    <row r="641" spans="8:24" x14ac:dyDescent="0.25">
      <c r="H641" s="23">
        <v>42235</v>
      </c>
      <c r="I641" s="21">
        <v>532.91999999999996</v>
      </c>
      <c r="K641" s="23">
        <v>42236</v>
      </c>
      <c r="L641">
        <v>112.65</v>
      </c>
      <c r="M641" s="21">
        <v>515.78</v>
      </c>
      <c r="N641" s="21">
        <v>45.66</v>
      </c>
      <c r="O641" s="21">
        <v>515.78</v>
      </c>
      <c r="T641" s="23">
        <v>42236</v>
      </c>
      <c r="U641" s="21">
        <v>45.66</v>
      </c>
      <c r="W641" s="23">
        <v>42236</v>
      </c>
      <c r="X641" s="21">
        <v>515.78</v>
      </c>
    </row>
    <row r="642" spans="8:24" x14ac:dyDescent="0.25">
      <c r="H642" s="23">
        <v>42236</v>
      </c>
      <c r="I642" s="21">
        <v>515.78</v>
      </c>
      <c r="K642" s="23">
        <v>42237</v>
      </c>
      <c r="L642">
        <v>105.76</v>
      </c>
      <c r="M642" s="21">
        <v>494.47</v>
      </c>
      <c r="N642" s="21">
        <v>43.07</v>
      </c>
      <c r="O642" s="21">
        <v>494.47</v>
      </c>
      <c r="T642" s="23">
        <v>42237</v>
      </c>
      <c r="U642" s="21">
        <v>43.07</v>
      </c>
      <c r="W642" s="23">
        <v>42237</v>
      </c>
      <c r="X642" s="21">
        <v>494.47</v>
      </c>
    </row>
    <row r="643" spans="8:24" x14ac:dyDescent="0.25">
      <c r="H643" s="23">
        <v>42237</v>
      </c>
      <c r="I643" s="21">
        <v>494.47</v>
      </c>
      <c r="K643" s="23">
        <v>42240</v>
      </c>
      <c r="L643">
        <v>103.12</v>
      </c>
      <c r="M643" s="21">
        <v>463.37</v>
      </c>
      <c r="N643" s="21">
        <v>41.68</v>
      </c>
      <c r="O643" s="21">
        <v>463.37</v>
      </c>
      <c r="T643" s="23">
        <v>42240</v>
      </c>
      <c r="U643" s="21">
        <v>41.68</v>
      </c>
      <c r="W643" s="23">
        <v>42240</v>
      </c>
      <c r="X643" s="21">
        <v>463.37</v>
      </c>
    </row>
    <row r="644" spans="8:24" x14ac:dyDescent="0.25">
      <c r="H644" s="23">
        <v>42240</v>
      </c>
      <c r="I644" s="21">
        <v>463.37</v>
      </c>
      <c r="K644" s="23">
        <v>42241</v>
      </c>
      <c r="L644">
        <v>103.74</v>
      </c>
      <c r="M644" s="21">
        <v>466.37</v>
      </c>
      <c r="N644" s="21">
        <v>40.47</v>
      </c>
      <c r="O644" s="21">
        <v>466.37</v>
      </c>
      <c r="T644" s="23">
        <v>42241</v>
      </c>
      <c r="U644" s="21">
        <v>40.47</v>
      </c>
      <c r="W644" s="23">
        <v>42241</v>
      </c>
      <c r="X644" s="21">
        <v>466.37</v>
      </c>
    </row>
    <row r="645" spans="8:24" x14ac:dyDescent="0.25">
      <c r="H645" s="23">
        <v>42241</v>
      </c>
      <c r="I645" s="21">
        <v>466.37</v>
      </c>
      <c r="K645" s="23">
        <v>42242</v>
      </c>
      <c r="L645">
        <v>109.69</v>
      </c>
      <c r="M645" s="21">
        <v>500.77</v>
      </c>
      <c r="N645" s="21">
        <v>42.71</v>
      </c>
      <c r="O645" s="21">
        <v>500.77</v>
      </c>
      <c r="T645" s="23">
        <v>42242</v>
      </c>
      <c r="U645" s="21">
        <v>42.71</v>
      </c>
      <c r="W645" s="23">
        <v>42242</v>
      </c>
      <c r="X645" s="21">
        <v>500.77</v>
      </c>
    </row>
    <row r="646" spans="8:24" x14ac:dyDescent="0.25">
      <c r="H646" s="23">
        <v>42242</v>
      </c>
      <c r="I646" s="21">
        <v>500.77</v>
      </c>
      <c r="K646" s="23">
        <v>42243</v>
      </c>
      <c r="L646">
        <v>112.92</v>
      </c>
      <c r="M646" s="21">
        <v>518.37</v>
      </c>
      <c r="N646" s="21">
        <v>43.9</v>
      </c>
      <c r="O646" s="21">
        <v>518.37</v>
      </c>
      <c r="T646" s="23">
        <v>42243</v>
      </c>
      <c r="U646" s="21">
        <v>43.9</v>
      </c>
      <c r="W646" s="23">
        <v>42243</v>
      </c>
      <c r="X646" s="21">
        <v>518.37</v>
      </c>
    </row>
    <row r="647" spans="8:24" x14ac:dyDescent="0.25">
      <c r="H647" s="23">
        <v>42243</v>
      </c>
      <c r="I647" s="21">
        <v>518.37</v>
      </c>
      <c r="K647" s="23">
        <v>42244</v>
      </c>
      <c r="L647">
        <v>113.29</v>
      </c>
      <c r="M647" s="21">
        <v>518.01</v>
      </c>
      <c r="N647" s="21">
        <v>43.93</v>
      </c>
      <c r="O647" s="21">
        <v>518.01</v>
      </c>
      <c r="T647" s="23">
        <v>42244</v>
      </c>
      <c r="U647" s="21">
        <v>43.93</v>
      </c>
      <c r="W647" s="23">
        <v>42244</v>
      </c>
      <c r="X647" s="21">
        <v>518.01</v>
      </c>
    </row>
    <row r="648" spans="8:24" x14ac:dyDescent="0.25">
      <c r="H648" s="23">
        <v>42244</v>
      </c>
      <c r="I648" s="21">
        <v>518.01</v>
      </c>
      <c r="K648" s="23">
        <v>42247</v>
      </c>
      <c r="L648">
        <v>112.76</v>
      </c>
      <c r="M648" s="21">
        <v>512.89</v>
      </c>
      <c r="N648" s="21">
        <v>43.52</v>
      </c>
      <c r="O648" s="21">
        <v>512.89</v>
      </c>
      <c r="T648" s="23">
        <v>42247</v>
      </c>
      <c r="U648" s="21">
        <v>43.52</v>
      </c>
      <c r="W648" s="23">
        <v>42247</v>
      </c>
      <c r="X648" s="21">
        <v>512.89</v>
      </c>
    </row>
    <row r="649" spans="8:24" x14ac:dyDescent="0.25">
      <c r="H649" s="23">
        <v>42247</v>
      </c>
      <c r="I649" s="21">
        <v>512.89</v>
      </c>
      <c r="K649" s="23">
        <v>42248</v>
      </c>
      <c r="L649">
        <v>107.72</v>
      </c>
      <c r="M649" s="21">
        <v>496.54</v>
      </c>
      <c r="N649" s="21">
        <v>41.82</v>
      </c>
      <c r="O649" s="21">
        <v>496.54</v>
      </c>
      <c r="T649" s="23">
        <v>42248</v>
      </c>
      <c r="U649" s="21">
        <v>41.82</v>
      </c>
      <c r="W649" s="23">
        <v>42248</v>
      </c>
      <c r="X649" s="21">
        <v>496.54</v>
      </c>
    </row>
    <row r="650" spans="8:24" x14ac:dyDescent="0.25">
      <c r="H650" s="23">
        <v>42248</v>
      </c>
      <c r="I650" s="21">
        <v>496.54</v>
      </c>
      <c r="K650" s="23">
        <v>42249</v>
      </c>
      <c r="L650">
        <v>112.34</v>
      </c>
      <c r="M650" s="21">
        <v>510.55</v>
      </c>
      <c r="N650" s="21">
        <v>43.36</v>
      </c>
      <c r="O650" s="21">
        <v>510.55</v>
      </c>
      <c r="T650" s="23">
        <v>42249</v>
      </c>
      <c r="U650" s="21">
        <v>43.36</v>
      </c>
      <c r="W650" s="23">
        <v>42249</v>
      </c>
      <c r="X650" s="21">
        <v>510.55</v>
      </c>
    </row>
    <row r="651" spans="8:24" x14ac:dyDescent="0.25">
      <c r="H651" s="23">
        <v>42249</v>
      </c>
      <c r="I651" s="21">
        <v>510.55</v>
      </c>
      <c r="K651" s="23">
        <v>42250</v>
      </c>
      <c r="L651">
        <v>110.37</v>
      </c>
      <c r="M651" s="21">
        <v>504.72</v>
      </c>
      <c r="N651" s="21">
        <v>43.5</v>
      </c>
      <c r="O651" s="21">
        <v>504.72</v>
      </c>
      <c r="T651" s="23">
        <v>42250</v>
      </c>
      <c r="U651" s="21">
        <v>43.5</v>
      </c>
      <c r="W651" s="23">
        <v>42250</v>
      </c>
      <c r="X651" s="21">
        <v>504.72</v>
      </c>
    </row>
    <row r="652" spans="8:24" x14ac:dyDescent="0.25">
      <c r="H652" s="23">
        <v>42250</v>
      </c>
      <c r="I652" s="21">
        <v>504.72</v>
      </c>
      <c r="K652" s="23">
        <v>42251</v>
      </c>
      <c r="L652">
        <v>109.27</v>
      </c>
      <c r="M652" s="21">
        <v>499</v>
      </c>
      <c r="N652" s="21">
        <v>42.61</v>
      </c>
      <c r="O652" s="21">
        <v>499</v>
      </c>
      <c r="T652" s="23">
        <v>42251</v>
      </c>
      <c r="U652" s="21">
        <v>42.61</v>
      </c>
      <c r="W652" s="23">
        <v>42251</v>
      </c>
      <c r="X652" s="21">
        <v>499</v>
      </c>
    </row>
    <row r="653" spans="8:24" x14ac:dyDescent="0.25">
      <c r="H653" s="23">
        <v>42251</v>
      </c>
      <c r="I653" s="21">
        <v>499</v>
      </c>
      <c r="K653" s="23">
        <v>42255</v>
      </c>
      <c r="L653">
        <v>112.31</v>
      </c>
      <c r="M653" s="21">
        <v>517.54</v>
      </c>
      <c r="N653" s="21">
        <v>43.89</v>
      </c>
      <c r="O653" s="21">
        <v>517.54</v>
      </c>
      <c r="T653" s="23">
        <v>42255</v>
      </c>
      <c r="U653" s="21">
        <v>43.89</v>
      </c>
      <c r="W653" s="23">
        <v>42255</v>
      </c>
      <c r="X653" s="21">
        <v>517.54</v>
      </c>
    </row>
    <row r="654" spans="8:24" x14ac:dyDescent="0.25">
      <c r="H654" s="23">
        <v>42255</v>
      </c>
      <c r="I654" s="21">
        <v>517.54</v>
      </c>
      <c r="K654" s="23">
        <v>42256</v>
      </c>
      <c r="L654">
        <v>110.15</v>
      </c>
      <c r="M654" s="21">
        <v>516.89</v>
      </c>
      <c r="N654" s="21">
        <v>43.07</v>
      </c>
      <c r="O654" s="21">
        <v>516.89</v>
      </c>
      <c r="T654" s="23">
        <v>42256</v>
      </c>
      <c r="U654" s="21">
        <v>43.07</v>
      </c>
      <c r="W654" s="23">
        <v>42256</v>
      </c>
      <c r="X654" s="21">
        <v>516.89</v>
      </c>
    </row>
    <row r="655" spans="8:24" x14ac:dyDescent="0.25">
      <c r="H655" s="23">
        <v>42256</v>
      </c>
      <c r="I655" s="21">
        <v>516.89</v>
      </c>
      <c r="K655" s="23">
        <v>42257</v>
      </c>
      <c r="L655">
        <v>112.57</v>
      </c>
      <c r="M655" s="21">
        <v>522.24</v>
      </c>
      <c r="N655" s="21">
        <v>43.29</v>
      </c>
      <c r="O655" s="21">
        <v>522.24</v>
      </c>
      <c r="T655" s="23">
        <v>42257</v>
      </c>
      <c r="U655" s="21">
        <v>43.29</v>
      </c>
      <c r="W655" s="23">
        <v>42257</v>
      </c>
      <c r="X655" s="21">
        <v>522.24</v>
      </c>
    </row>
    <row r="656" spans="8:24" x14ac:dyDescent="0.25">
      <c r="H656" s="23">
        <v>42257</v>
      </c>
      <c r="I656" s="21">
        <v>522.24</v>
      </c>
      <c r="K656" s="23">
        <v>42258</v>
      </c>
      <c r="L656">
        <v>114.21</v>
      </c>
      <c r="M656" s="21">
        <v>529.44000000000005</v>
      </c>
      <c r="N656" s="21">
        <v>43.48</v>
      </c>
      <c r="O656" s="21">
        <v>529.44000000000005</v>
      </c>
      <c r="T656" s="23">
        <v>42258</v>
      </c>
      <c r="U656" s="21">
        <v>43.48</v>
      </c>
      <c r="W656" s="23">
        <v>42258</v>
      </c>
      <c r="X656" s="21">
        <v>529.44000000000005</v>
      </c>
    </row>
    <row r="657" spans="8:24" x14ac:dyDescent="0.25">
      <c r="H657" s="23">
        <v>42258</v>
      </c>
      <c r="I657" s="21">
        <v>529.44000000000005</v>
      </c>
      <c r="K657" s="23">
        <v>42261</v>
      </c>
      <c r="L657">
        <v>115.31</v>
      </c>
      <c r="M657" s="21">
        <v>521.38</v>
      </c>
      <c r="N657" s="21">
        <v>43.04</v>
      </c>
      <c r="O657" s="21">
        <v>521.38</v>
      </c>
      <c r="T657" s="23">
        <v>42261</v>
      </c>
      <c r="U657" s="21">
        <v>43.04</v>
      </c>
      <c r="W657" s="23">
        <v>42261</v>
      </c>
      <c r="X657" s="21">
        <v>521.38</v>
      </c>
    </row>
    <row r="658" spans="8:24" x14ac:dyDescent="0.25">
      <c r="H658" s="23">
        <v>42261</v>
      </c>
      <c r="I658" s="21">
        <v>521.38</v>
      </c>
      <c r="K658" s="23">
        <v>42262</v>
      </c>
      <c r="L658">
        <v>116.28</v>
      </c>
      <c r="M658" s="21">
        <v>522.37</v>
      </c>
      <c r="N658" s="21">
        <v>43.98</v>
      </c>
      <c r="O658" s="21">
        <v>522.37</v>
      </c>
      <c r="T658" s="23">
        <v>42262</v>
      </c>
      <c r="U658" s="21">
        <v>43.98</v>
      </c>
      <c r="W658" s="23">
        <v>42262</v>
      </c>
      <c r="X658" s="21">
        <v>522.37</v>
      </c>
    </row>
    <row r="659" spans="8:24" x14ac:dyDescent="0.25">
      <c r="H659" s="23">
        <v>42262</v>
      </c>
      <c r="I659" s="21">
        <v>522.37</v>
      </c>
      <c r="K659" s="23">
        <v>42263</v>
      </c>
      <c r="L659">
        <v>116.41</v>
      </c>
      <c r="M659" s="21">
        <v>527.39</v>
      </c>
      <c r="N659" s="21">
        <v>44.3</v>
      </c>
      <c r="O659" s="21">
        <v>527.39</v>
      </c>
      <c r="T659" s="23">
        <v>42263</v>
      </c>
      <c r="U659" s="21">
        <v>44.3</v>
      </c>
      <c r="W659" s="23">
        <v>42263</v>
      </c>
      <c r="X659" s="21">
        <v>527.39</v>
      </c>
    </row>
    <row r="660" spans="8:24" x14ac:dyDescent="0.25">
      <c r="H660" s="23">
        <v>42263</v>
      </c>
      <c r="I660" s="21">
        <v>527.39</v>
      </c>
      <c r="K660" s="23">
        <v>42264</v>
      </c>
      <c r="L660">
        <v>113.92</v>
      </c>
      <c r="M660" s="21">
        <v>538.87</v>
      </c>
      <c r="N660" s="21">
        <v>44.25</v>
      </c>
      <c r="O660" s="21">
        <v>538.87</v>
      </c>
      <c r="T660" s="23">
        <v>42264</v>
      </c>
      <c r="U660" s="21">
        <v>44.25</v>
      </c>
      <c r="W660" s="23">
        <v>42264</v>
      </c>
      <c r="X660" s="21">
        <v>538.87</v>
      </c>
    </row>
    <row r="661" spans="8:24" x14ac:dyDescent="0.25">
      <c r="H661" s="23">
        <v>42264</v>
      </c>
      <c r="I661" s="21">
        <v>538.87</v>
      </c>
      <c r="K661" s="23">
        <v>42265</v>
      </c>
      <c r="L661">
        <v>113.45</v>
      </c>
      <c r="M661" s="21">
        <v>540.26</v>
      </c>
      <c r="N661" s="21">
        <v>43.48</v>
      </c>
      <c r="O661" s="21">
        <v>540.26</v>
      </c>
      <c r="T661" s="23">
        <v>42265</v>
      </c>
      <c r="U661" s="21">
        <v>43.48</v>
      </c>
      <c r="W661" s="23">
        <v>42265</v>
      </c>
      <c r="X661" s="21">
        <v>540.26</v>
      </c>
    </row>
    <row r="662" spans="8:24" x14ac:dyDescent="0.25">
      <c r="H662" s="23">
        <v>42265</v>
      </c>
      <c r="I662" s="21">
        <v>540.26</v>
      </c>
      <c r="K662" s="23">
        <v>42268</v>
      </c>
      <c r="L662">
        <v>115.21</v>
      </c>
      <c r="M662" s="21">
        <v>548.39</v>
      </c>
      <c r="N662" s="21">
        <v>44.11</v>
      </c>
      <c r="O662" s="21">
        <v>548.39</v>
      </c>
      <c r="T662" s="23">
        <v>42268</v>
      </c>
      <c r="U662" s="21">
        <v>44.11</v>
      </c>
      <c r="W662" s="23">
        <v>42268</v>
      </c>
      <c r="X662" s="21">
        <v>548.39</v>
      </c>
    </row>
    <row r="663" spans="8:24" x14ac:dyDescent="0.25">
      <c r="H663" s="23">
        <v>42268</v>
      </c>
      <c r="I663" s="21">
        <v>548.39</v>
      </c>
      <c r="K663" s="23">
        <v>42269</v>
      </c>
      <c r="L663">
        <v>113.4</v>
      </c>
      <c r="M663" s="21">
        <v>538.4</v>
      </c>
      <c r="N663" s="21">
        <v>43.9</v>
      </c>
      <c r="O663" s="21">
        <v>538.4</v>
      </c>
      <c r="T663" s="23">
        <v>42269</v>
      </c>
      <c r="U663" s="21">
        <v>43.9</v>
      </c>
      <c r="W663" s="23">
        <v>42269</v>
      </c>
      <c r="X663" s="21">
        <v>538.4</v>
      </c>
    </row>
    <row r="664" spans="8:24" x14ac:dyDescent="0.25">
      <c r="H664" s="23">
        <v>42269</v>
      </c>
      <c r="I664" s="21">
        <v>538.4</v>
      </c>
      <c r="K664" s="23">
        <v>42270</v>
      </c>
      <c r="L664">
        <v>114.32</v>
      </c>
      <c r="M664" s="21">
        <v>536.07000000000005</v>
      </c>
      <c r="N664" s="21">
        <v>43.87</v>
      </c>
      <c r="O664" s="21">
        <v>536.07000000000005</v>
      </c>
      <c r="T664" s="23">
        <v>42270</v>
      </c>
      <c r="U664" s="21">
        <v>43.87</v>
      </c>
      <c r="W664" s="23">
        <v>42270</v>
      </c>
      <c r="X664" s="21">
        <v>536.07000000000005</v>
      </c>
    </row>
    <row r="665" spans="8:24" x14ac:dyDescent="0.25">
      <c r="H665" s="23">
        <v>42270</v>
      </c>
      <c r="I665" s="21">
        <v>536.07000000000005</v>
      </c>
      <c r="K665" s="23">
        <v>42271</v>
      </c>
      <c r="L665">
        <v>115</v>
      </c>
      <c r="M665" s="21">
        <v>533.75</v>
      </c>
      <c r="N665" s="21">
        <v>43.91</v>
      </c>
      <c r="O665" s="21">
        <v>533.75</v>
      </c>
      <c r="T665" s="23">
        <v>42271</v>
      </c>
      <c r="U665" s="21">
        <v>43.91</v>
      </c>
      <c r="W665" s="23">
        <v>42271</v>
      </c>
      <c r="X665" s="21">
        <v>533.75</v>
      </c>
    </row>
    <row r="666" spans="8:24" x14ac:dyDescent="0.25">
      <c r="H666" s="23">
        <v>42271</v>
      </c>
      <c r="I666" s="21">
        <v>533.75</v>
      </c>
      <c r="K666" s="23">
        <v>42272</v>
      </c>
      <c r="L666">
        <v>114.71</v>
      </c>
      <c r="M666" s="21">
        <v>524.25</v>
      </c>
      <c r="N666" s="21">
        <v>43.94</v>
      </c>
      <c r="O666" s="21">
        <v>524.25</v>
      </c>
      <c r="T666" s="23">
        <v>42272</v>
      </c>
      <c r="U666" s="21">
        <v>43.94</v>
      </c>
      <c r="W666" s="23">
        <v>42272</v>
      </c>
      <c r="X666" s="21">
        <v>524.25</v>
      </c>
    </row>
    <row r="667" spans="8:24" x14ac:dyDescent="0.25">
      <c r="H667" s="23">
        <v>42272</v>
      </c>
      <c r="I667" s="21">
        <v>524.25</v>
      </c>
      <c r="K667" s="23">
        <v>42275</v>
      </c>
      <c r="L667">
        <v>112.44</v>
      </c>
      <c r="M667" s="21">
        <v>504.06</v>
      </c>
      <c r="N667" s="21">
        <v>43.29</v>
      </c>
      <c r="O667" s="21">
        <v>504.06</v>
      </c>
      <c r="T667" s="23">
        <v>42275</v>
      </c>
      <c r="U667" s="21">
        <v>43.29</v>
      </c>
      <c r="W667" s="23">
        <v>42275</v>
      </c>
      <c r="X667" s="21">
        <v>504.06</v>
      </c>
    </row>
    <row r="668" spans="8:24" x14ac:dyDescent="0.25">
      <c r="H668" s="23">
        <v>42275</v>
      </c>
      <c r="I668" s="21">
        <v>504.06</v>
      </c>
      <c r="K668" s="23">
        <v>42276</v>
      </c>
      <c r="L668">
        <v>109.06</v>
      </c>
      <c r="M668" s="21">
        <v>496.07</v>
      </c>
      <c r="N668" s="21">
        <v>43.44</v>
      </c>
      <c r="O668" s="21">
        <v>496.07</v>
      </c>
      <c r="T668" s="23">
        <v>42276</v>
      </c>
      <c r="U668" s="21">
        <v>43.44</v>
      </c>
      <c r="W668" s="23">
        <v>42276</v>
      </c>
      <c r="X668" s="21">
        <v>496.07</v>
      </c>
    </row>
    <row r="669" spans="8:24" x14ac:dyDescent="0.25">
      <c r="H669" s="23">
        <v>42276</v>
      </c>
      <c r="I669" s="21">
        <v>496.07</v>
      </c>
      <c r="K669" s="23">
        <v>42277</v>
      </c>
      <c r="L669">
        <v>110.3</v>
      </c>
      <c r="M669" s="21">
        <v>511.89</v>
      </c>
      <c r="N669" s="21">
        <v>44.26</v>
      </c>
      <c r="O669" s="21">
        <v>511.89</v>
      </c>
      <c r="T669" s="23">
        <v>42277</v>
      </c>
      <c r="U669" s="21">
        <v>44.26</v>
      </c>
      <c r="W669" s="23">
        <v>42277</v>
      </c>
      <c r="X669" s="21">
        <v>511.89</v>
      </c>
    </row>
    <row r="670" spans="8:24" x14ac:dyDescent="0.25">
      <c r="H670" s="23">
        <v>42277</v>
      </c>
      <c r="I670" s="21">
        <v>511.89</v>
      </c>
      <c r="K670" s="23">
        <v>42278</v>
      </c>
      <c r="L670">
        <v>109.58</v>
      </c>
      <c r="M670" s="21">
        <v>520.72</v>
      </c>
      <c r="N670" s="21">
        <v>44.61</v>
      </c>
      <c r="O670" s="21">
        <v>520.72</v>
      </c>
      <c r="T670" s="23">
        <v>42278</v>
      </c>
      <c r="U670" s="21">
        <v>44.61</v>
      </c>
      <c r="W670" s="23">
        <v>42278</v>
      </c>
      <c r="X670" s="21">
        <v>520.72</v>
      </c>
    </row>
    <row r="671" spans="8:24" x14ac:dyDescent="0.25">
      <c r="H671" s="23">
        <v>42278</v>
      </c>
      <c r="I671" s="21">
        <v>520.72</v>
      </c>
      <c r="K671" s="23">
        <v>42279</v>
      </c>
      <c r="L671">
        <v>110.38</v>
      </c>
      <c r="M671" s="21">
        <v>532.54</v>
      </c>
      <c r="N671" s="21">
        <v>45.57</v>
      </c>
      <c r="O671" s="21">
        <v>532.54</v>
      </c>
      <c r="T671" s="23">
        <v>42279</v>
      </c>
      <c r="U671" s="21">
        <v>45.57</v>
      </c>
      <c r="W671" s="23">
        <v>42279</v>
      </c>
      <c r="X671" s="21">
        <v>532.54</v>
      </c>
    </row>
    <row r="672" spans="8:24" x14ac:dyDescent="0.25">
      <c r="H672" s="23">
        <v>42279</v>
      </c>
      <c r="I672" s="21">
        <v>532.54</v>
      </c>
      <c r="K672" s="23">
        <v>42282</v>
      </c>
      <c r="L672">
        <v>110.78</v>
      </c>
      <c r="M672" s="21">
        <v>543.67999999999995</v>
      </c>
      <c r="N672" s="21">
        <v>46.63</v>
      </c>
      <c r="O672" s="21">
        <v>543.67999999999995</v>
      </c>
      <c r="T672" s="23">
        <v>42282</v>
      </c>
      <c r="U672" s="21">
        <v>46.63</v>
      </c>
      <c r="W672" s="23">
        <v>42282</v>
      </c>
      <c r="X672" s="21">
        <v>543.67999999999995</v>
      </c>
    </row>
    <row r="673" spans="8:24" x14ac:dyDescent="0.25">
      <c r="H673" s="23">
        <v>42282</v>
      </c>
      <c r="I673" s="21">
        <v>543.67999999999995</v>
      </c>
      <c r="K673" s="23">
        <v>42283</v>
      </c>
      <c r="L673">
        <v>111.31</v>
      </c>
      <c r="M673" s="21">
        <v>537.48</v>
      </c>
      <c r="N673" s="21">
        <v>46.75</v>
      </c>
      <c r="O673" s="21">
        <v>537.48</v>
      </c>
      <c r="T673" s="23">
        <v>42283</v>
      </c>
      <c r="U673" s="21">
        <v>46.75</v>
      </c>
      <c r="W673" s="23">
        <v>42283</v>
      </c>
      <c r="X673" s="21">
        <v>537.48</v>
      </c>
    </row>
    <row r="674" spans="8:24" x14ac:dyDescent="0.25">
      <c r="H674" s="23">
        <v>42283</v>
      </c>
      <c r="I674" s="21">
        <v>537.48</v>
      </c>
      <c r="K674" s="23">
        <v>42284</v>
      </c>
      <c r="L674">
        <v>110.78</v>
      </c>
      <c r="M674" s="21">
        <v>541.94000000000005</v>
      </c>
      <c r="N674" s="21">
        <v>46.8</v>
      </c>
      <c r="O674" s="21">
        <v>541.94000000000005</v>
      </c>
      <c r="T674" s="23">
        <v>42284</v>
      </c>
      <c r="U674" s="21">
        <v>46.8</v>
      </c>
      <c r="W674" s="23">
        <v>42284</v>
      </c>
      <c r="X674" s="21">
        <v>541.94000000000005</v>
      </c>
    </row>
    <row r="675" spans="8:24" x14ac:dyDescent="0.25">
      <c r="H675" s="23">
        <v>42284</v>
      </c>
      <c r="I675" s="21">
        <v>541.94000000000005</v>
      </c>
      <c r="K675" s="23">
        <v>42285</v>
      </c>
      <c r="L675">
        <v>109.5</v>
      </c>
      <c r="M675" s="21">
        <v>533.16</v>
      </c>
      <c r="N675" s="21">
        <v>47.45</v>
      </c>
      <c r="O675" s="21">
        <v>533.16</v>
      </c>
      <c r="T675" s="23">
        <v>42285</v>
      </c>
      <c r="U675" s="21">
        <v>47.45</v>
      </c>
      <c r="W675" s="23">
        <v>42285</v>
      </c>
      <c r="X675" s="21">
        <v>533.16</v>
      </c>
    </row>
    <row r="676" spans="8:24" x14ac:dyDescent="0.25">
      <c r="H676" s="23">
        <v>42285</v>
      </c>
      <c r="I676" s="21">
        <v>533.16</v>
      </c>
      <c r="K676" s="23">
        <v>42286</v>
      </c>
      <c r="L676">
        <v>112.12</v>
      </c>
      <c r="M676" s="21">
        <v>539.79999999999995</v>
      </c>
      <c r="N676" s="21">
        <v>47.11</v>
      </c>
      <c r="O676" s="21">
        <v>539.79999999999995</v>
      </c>
      <c r="T676" s="23">
        <v>42286</v>
      </c>
      <c r="U676" s="21">
        <v>47.11</v>
      </c>
      <c r="W676" s="23">
        <v>42286</v>
      </c>
      <c r="X676" s="21">
        <v>539.79999999999995</v>
      </c>
    </row>
    <row r="677" spans="8:24" x14ac:dyDescent="0.25">
      <c r="H677" s="23">
        <v>42286</v>
      </c>
      <c r="I677" s="21">
        <v>539.79999999999995</v>
      </c>
      <c r="K677" s="23">
        <v>42289</v>
      </c>
      <c r="L677">
        <v>111.6</v>
      </c>
      <c r="M677" s="21">
        <v>550.19000000000005</v>
      </c>
      <c r="N677" s="21">
        <v>47</v>
      </c>
      <c r="O677" s="21">
        <v>550.19000000000005</v>
      </c>
      <c r="T677" s="23">
        <v>42289</v>
      </c>
      <c r="U677" s="21">
        <v>47</v>
      </c>
      <c r="W677" s="23">
        <v>42289</v>
      </c>
      <c r="X677" s="21">
        <v>550.19000000000005</v>
      </c>
    </row>
    <row r="678" spans="8:24" x14ac:dyDescent="0.25">
      <c r="H678" s="23">
        <v>42289</v>
      </c>
      <c r="I678" s="21">
        <v>550.19000000000005</v>
      </c>
      <c r="K678" s="23">
        <v>42290</v>
      </c>
      <c r="L678">
        <v>111.79</v>
      </c>
      <c r="M678" s="21">
        <v>548.9</v>
      </c>
      <c r="N678" s="21">
        <v>46.89</v>
      </c>
      <c r="O678" s="21">
        <v>548.9</v>
      </c>
      <c r="T678" s="23">
        <v>42290</v>
      </c>
      <c r="U678" s="21">
        <v>46.89</v>
      </c>
      <c r="W678" s="23">
        <v>42290</v>
      </c>
      <c r="X678" s="21">
        <v>548.9</v>
      </c>
    </row>
    <row r="679" spans="8:24" x14ac:dyDescent="0.25">
      <c r="H679" s="23">
        <v>42290</v>
      </c>
      <c r="I679" s="21">
        <v>548.9</v>
      </c>
      <c r="K679" s="23">
        <v>42291</v>
      </c>
      <c r="L679">
        <v>110.21</v>
      </c>
      <c r="M679" s="21">
        <v>544.83000000000004</v>
      </c>
      <c r="N679" s="21">
        <v>46.68</v>
      </c>
      <c r="O679" s="21">
        <v>544.83000000000004</v>
      </c>
      <c r="T679" s="23">
        <v>42291</v>
      </c>
      <c r="U679" s="21">
        <v>46.68</v>
      </c>
      <c r="W679" s="23">
        <v>42291</v>
      </c>
      <c r="X679" s="21">
        <v>544.83000000000004</v>
      </c>
    </row>
    <row r="680" spans="8:24" x14ac:dyDescent="0.25">
      <c r="H680" s="23">
        <v>42291</v>
      </c>
      <c r="I680" s="21">
        <v>544.83000000000004</v>
      </c>
      <c r="K680" s="23">
        <v>42292</v>
      </c>
      <c r="L680">
        <v>111.86</v>
      </c>
      <c r="M680" s="21">
        <v>562.44000000000005</v>
      </c>
      <c r="N680" s="21">
        <v>47.01</v>
      </c>
      <c r="O680" s="21">
        <v>562.44000000000005</v>
      </c>
      <c r="T680" s="23">
        <v>42292</v>
      </c>
      <c r="U680" s="21">
        <v>47.01</v>
      </c>
      <c r="W680" s="23">
        <v>42292</v>
      </c>
      <c r="X680" s="21">
        <v>562.44000000000005</v>
      </c>
    </row>
    <row r="681" spans="8:24" x14ac:dyDescent="0.25">
      <c r="H681" s="23">
        <v>42292</v>
      </c>
      <c r="I681" s="21">
        <v>562.44000000000005</v>
      </c>
      <c r="K681" s="23">
        <v>42293</v>
      </c>
      <c r="L681">
        <v>111.04</v>
      </c>
      <c r="M681" s="21">
        <v>570.76</v>
      </c>
      <c r="N681" s="21">
        <v>47.51</v>
      </c>
      <c r="O681" s="21">
        <v>570.76</v>
      </c>
      <c r="T681" s="23">
        <v>42293</v>
      </c>
      <c r="U681" s="21">
        <v>47.51</v>
      </c>
      <c r="W681" s="23">
        <v>42293</v>
      </c>
      <c r="X681" s="21">
        <v>570.76</v>
      </c>
    </row>
    <row r="682" spans="8:24" x14ac:dyDescent="0.25">
      <c r="H682" s="23">
        <v>42293</v>
      </c>
      <c r="I682" s="21">
        <v>570.76</v>
      </c>
      <c r="K682" s="23">
        <v>42296</v>
      </c>
      <c r="L682">
        <v>111.73</v>
      </c>
      <c r="M682" s="21">
        <v>573.15</v>
      </c>
      <c r="N682" s="21">
        <v>47.62</v>
      </c>
      <c r="O682" s="21">
        <v>573.15</v>
      </c>
      <c r="T682" s="23">
        <v>42296</v>
      </c>
      <c r="U682" s="21">
        <v>47.62</v>
      </c>
      <c r="W682" s="23">
        <v>42296</v>
      </c>
      <c r="X682" s="21">
        <v>573.15</v>
      </c>
    </row>
    <row r="683" spans="8:24" x14ac:dyDescent="0.25">
      <c r="H683" s="23">
        <v>42296</v>
      </c>
      <c r="I683" s="21">
        <v>573.15</v>
      </c>
      <c r="K683" s="23">
        <v>42297</v>
      </c>
      <c r="L683">
        <v>113.77</v>
      </c>
      <c r="M683" s="21">
        <v>560.88</v>
      </c>
      <c r="N683" s="21">
        <v>47.77</v>
      </c>
      <c r="O683" s="21">
        <v>560.88</v>
      </c>
      <c r="T683" s="23">
        <v>42297</v>
      </c>
      <c r="U683" s="21">
        <v>47.77</v>
      </c>
      <c r="W683" s="23">
        <v>42297</v>
      </c>
      <c r="X683" s="21">
        <v>560.88</v>
      </c>
    </row>
    <row r="684" spans="8:24" x14ac:dyDescent="0.25">
      <c r="H684" s="23">
        <v>42297</v>
      </c>
      <c r="I684" s="21">
        <v>560.88</v>
      </c>
      <c r="K684" s="23">
        <v>42298</v>
      </c>
      <c r="L684">
        <v>113.76</v>
      </c>
      <c r="M684" s="21">
        <v>555.77</v>
      </c>
      <c r="N684" s="21">
        <v>47.2</v>
      </c>
      <c r="O684" s="21">
        <v>555.77</v>
      </c>
      <c r="T684" s="23">
        <v>42298</v>
      </c>
      <c r="U684" s="21">
        <v>47.2</v>
      </c>
      <c r="W684" s="23">
        <v>42298</v>
      </c>
      <c r="X684" s="21">
        <v>555.77</v>
      </c>
    </row>
    <row r="685" spans="8:24" x14ac:dyDescent="0.25">
      <c r="H685" s="23">
        <v>42298</v>
      </c>
      <c r="I685" s="21">
        <v>555.77</v>
      </c>
      <c r="K685" s="23">
        <v>42299</v>
      </c>
      <c r="L685">
        <v>115.5</v>
      </c>
      <c r="M685" s="21">
        <v>563.91</v>
      </c>
      <c r="N685" s="21">
        <v>48.03</v>
      </c>
      <c r="O685" s="21">
        <v>563.91</v>
      </c>
      <c r="T685" s="23">
        <v>42299</v>
      </c>
      <c r="U685" s="21">
        <v>48.03</v>
      </c>
      <c r="W685" s="23">
        <v>42299</v>
      </c>
      <c r="X685" s="21">
        <v>563.91</v>
      </c>
    </row>
    <row r="686" spans="8:24" x14ac:dyDescent="0.25">
      <c r="H686" s="23">
        <v>42299</v>
      </c>
      <c r="I686" s="21">
        <v>563.91</v>
      </c>
      <c r="K686" s="23">
        <v>42300</v>
      </c>
      <c r="L686">
        <v>119.08</v>
      </c>
      <c r="M686" s="21">
        <v>599.03</v>
      </c>
      <c r="N686" s="21">
        <v>52.87</v>
      </c>
      <c r="O686" s="21">
        <v>599.03</v>
      </c>
      <c r="T686" s="23">
        <v>42300</v>
      </c>
      <c r="U686" s="21">
        <v>52.87</v>
      </c>
      <c r="W686" s="23">
        <v>42300</v>
      </c>
      <c r="X686" s="21">
        <v>599.03</v>
      </c>
    </row>
    <row r="687" spans="8:24" x14ac:dyDescent="0.25">
      <c r="H687" s="23">
        <v>42300</v>
      </c>
      <c r="I687" s="21">
        <v>599.03</v>
      </c>
      <c r="K687" s="23">
        <v>42303</v>
      </c>
      <c r="L687">
        <v>115.28</v>
      </c>
      <c r="M687" s="21">
        <v>608.61</v>
      </c>
      <c r="N687" s="21">
        <v>54.25</v>
      </c>
      <c r="O687" s="21">
        <v>608.61</v>
      </c>
      <c r="T687" s="23">
        <v>42303</v>
      </c>
      <c r="U687" s="21">
        <v>54.25</v>
      </c>
      <c r="W687" s="23">
        <v>42303</v>
      </c>
      <c r="X687" s="21">
        <v>608.61</v>
      </c>
    </row>
    <row r="688" spans="8:24" x14ac:dyDescent="0.25">
      <c r="H688" s="23">
        <v>42303</v>
      </c>
      <c r="I688" s="21">
        <v>608.61</v>
      </c>
      <c r="K688" s="23">
        <v>42304</v>
      </c>
      <c r="L688">
        <v>114.55</v>
      </c>
      <c r="M688" s="21">
        <v>611.01</v>
      </c>
      <c r="N688" s="21">
        <v>53.69</v>
      </c>
      <c r="O688" s="21">
        <v>611.01</v>
      </c>
      <c r="T688" s="23">
        <v>42304</v>
      </c>
      <c r="U688" s="21">
        <v>53.69</v>
      </c>
      <c r="W688" s="23">
        <v>42304</v>
      </c>
      <c r="X688" s="21">
        <v>611.01</v>
      </c>
    </row>
    <row r="689" spans="8:24" x14ac:dyDescent="0.25">
      <c r="H689" s="23">
        <v>42304</v>
      </c>
      <c r="I689" s="21">
        <v>611.01</v>
      </c>
      <c r="K689" s="23">
        <v>42305</v>
      </c>
      <c r="L689">
        <v>119.27</v>
      </c>
      <c r="M689" s="21">
        <v>617.1</v>
      </c>
      <c r="N689" s="21">
        <v>53.98</v>
      </c>
      <c r="O689" s="21">
        <v>617.1</v>
      </c>
      <c r="T689" s="23">
        <v>42305</v>
      </c>
      <c r="U689" s="21">
        <v>53.98</v>
      </c>
      <c r="W689" s="23">
        <v>42305</v>
      </c>
      <c r="X689" s="21">
        <v>617.1</v>
      </c>
    </row>
    <row r="690" spans="8:24" x14ac:dyDescent="0.25">
      <c r="H690" s="23">
        <v>42305</v>
      </c>
      <c r="I690" s="21">
        <v>617.1</v>
      </c>
      <c r="K690" s="23">
        <v>42306</v>
      </c>
      <c r="L690">
        <v>120.53</v>
      </c>
      <c r="M690" s="21">
        <v>626.54999999999995</v>
      </c>
      <c r="N690" s="21">
        <v>53.36</v>
      </c>
      <c r="O690" s="21">
        <v>626.54999999999995</v>
      </c>
      <c r="T690" s="23">
        <v>42306</v>
      </c>
      <c r="U690" s="21">
        <v>53.36</v>
      </c>
      <c r="W690" s="23">
        <v>42306</v>
      </c>
      <c r="X690" s="21">
        <v>626.54999999999995</v>
      </c>
    </row>
    <row r="691" spans="8:24" x14ac:dyDescent="0.25">
      <c r="H691" s="23">
        <v>42306</v>
      </c>
      <c r="I691" s="21">
        <v>626.54999999999995</v>
      </c>
      <c r="K691" s="23">
        <v>42307</v>
      </c>
      <c r="L691">
        <v>119.5</v>
      </c>
      <c r="M691" s="21">
        <v>625.9</v>
      </c>
      <c r="N691" s="21">
        <v>52.64</v>
      </c>
      <c r="O691" s="21">
        <v>625.9</v>
      </c>
      <c r="T691" s="23">
        <v>42307</v>
      </c>
      <c r="U691" s="21">
        <v>52.64</v>
      </c>
      <c r="W691" s="23">
        <v>42307</v>
      </c>
      <c r="X691" s="21">
        <v>625.9</v>
      </c>
    </row>
    <row r="692" spans="8:24" x14ac:dyDescent="0.25">
      <c r="H692" s="23">
        <v>42307</v>
      </c>
      <c r="I692" s="21">
        <v>625.9</v>
      </c>
      <c r="K692" s="23">
        <v>42310</v>
      </c>
      <c r="L692">
        <v>121.18</v>
      </c>
      <c r="M692" s="21">
        <v>628.35</v>
      </c>
      <c r="N692" s="21">
        <v>53.24</v>
      </c>
      <c r="O692" s="21">
        <v>628.35</v>
      </c>
      <c r="T692" s="23">
        <v>42310</v>
      </c>
      <c r="U692" s="21">
        <v>53.24</v>
      </c>
      <c r="W692" s="23">
        <v>42310</v>
      </c>
      <c r="X692" s="21">
        <v>628.35</v>
      </c>
    </row>
    <row r="693" spans="8:24" x14ac:dyDescent="0.25">
      <c r="H693" s="23">
        <v>42310</v>
      </c>
      <c r="I693" s="21">
        <v>628.35</v>
      </c>
      <c r="K693" s="23">
        <v>42311</v>
      </c>
      <c r="L693">
        <v>122.57</v>
      </c>
      <c r="M693" s="21">
        <v>625.30999999999995</v>
      </c>
      <c r="N693" s="21">
        <v>54.15</v>
      </c>
      <c r="O693" s="21">
        <v>625.30999999999995</v>
      </c>
      <c r="T693" s="23">
        <v>42311</v>
      </c>
      <c r="U693" s="21">
        <v>54.15</v>
      </c>
      <c r="W693" s="23">
        <v>42311</v>
      </c>
      <c r="X693" s="21">
        <v>625.30999999999995</v>
      </c>
    </row>
    <row r="694" spans="8:24" x14ac:dyDescent="0.25">
      <c r="H694" s="23">
        <v>42311</v>
      </c>
      <c r="I694" s="21">
        <v>625.30999999999995</v>
      </c>
      <c r="K694" s="23">
        <v>42312</v>
      </c>
      <c r="L694">
        <v>122</v>
      </c>
      <c r="M694" s="21">
        <v>640.95000000000005</v>
      </c>
      <c r="N694" s="21">
        <v>54.4</v>
      </c>
      <c r="O694" s="21">
        <v>640.95000000000005</v>
      </c>
      <c r="T694" s="23">
        <v>42312</v>
      </c>
      <c r="U694" s="21">
        <v>54.4</v>
      </c>
      <c r="W694" s="23">
        <v>42312</v>
      </c>
      <c r="X694" s="21">
        <v>640.95000000000005</v>
      </c>
    </row>
    <row r="695" spans="8:24" x14ac:dyDescent="0.25">
      <c r="H695" s="23">
        <v>42312</v>
      </c>
      <c r="I695" s="21">
        <v>640.95000000000005</v>
      </c>
      <c r="K695" s="23">
        <v>42313</v>
      </c>
      <c r="L695">
        <v>120.92</v>
      </c>
      <c r="M695" s="21">
        <v>655.65</v>
      </c>
      <c r="N695" s="21">
        <v>54.38</v>
      </c>
      <c r="O695" s="21">
        <v>655.65</v>
      </c>
      <c r="T695" s="23">
        <v>42313</v>
      </c>
      <c r="U695" s="21">
        <v>54.38</v>
      </c>
      <c r="W695" s="23">
        <v>42313</v>
      </c>
      <c r="X695" s="21">
        <v>655.65</v>
      </c>
    </row>
    <row r="696" spans="8:24" x14ac:dyDescent="0.25">
      <c r="H696" s="23">
        <v>42313</v>
      </c>
      <c r="I696" s="21">
        <v>655.65</v>
      </c>
      <c r="K696" s="23">
        <v>42314</v>
      </c>
      <c r="L696">
        <v>121.06</v>
      </c>
      <c r="M696" s="21">
        <v>659.37</v>
      </c>
      <c r="N696" s="21">
        <v>54.92</v>
      </c>
      <c r="O696" s="21">
        <v>659.37</v>
      </c>
      <c r="T696" s="23">
        <v>42314</v>
      </c>
      <c r="U696" s="21">
        <v>54.92</v>
      </c>
      <c r="W696" s="23">
        <v>42314</v>
      </c>
      <c r="X696" s="21">
        <v>659.37</v>
      </c>
    </row>
    <row r="697" spans="8:24" x14ac:dyDescent="0.25">
      <c r="H697" s="23">
        <v>42314</v>
      </c>
      <c r="I697" s="21">
        <v>659.37</v>
      </c>
      <c r="K697" s="23">
        <v>42317</v>
      </c>
      <c r="L697">
        <v>120.57</v>
      </c>
      <c r="M697" s="21">
        <v>655.49</v>
      </c>
      <c r="N697" s="21">
        <v>54.16</v>
      </c>
      <c r="O697" s="21">
        <v>655.49</v>
      </c>
      <c r="T697" s="23">
        <v>42317</v>
      </c>
      <c r="U697" s="21">
        <v>54.16</v>
      </c>
      <c r="W697" s="23">
        <v>42317</v>
      </c>
      <c r="X697" s="21">
        <v>655.49</v>
      </c>
    </row>
    <row r="698" spans="8:24" x14ac:dyDescent="0.25">
      <c r="H698" s="23">
        <v>42317</v>
      </c>
      <c r="I698" s="21">
        <v>655.49</v>
      </c>
      <c r="K698" s="23">
        <v>42318</v>
      </c>
      <c r="L698">
        <v>116.77</v>
      </c>
      <c r="M698" s="21">
        <v>659.68</v>
      </c>
      <c r="N698" s="21">
        <v>53.51</v>
      </c>
      <c r="O698" s="21">
        <v>659.68</v>
      </c>
      <c r="T698" s="23">
        <v>42318</v>
      </c>
      <c r="U698" s="21">
        <v>53.51</v>
      </c>
      <c r="W698" s="23">
        <v>42318</v>
      </c>
      <c r="X698" s="21">
        <v>659.68</v>
      </c>
    </row>
    <row r="699" spans="8:24" x14ac:dyDescent="0.25">
      <c r="H699" s="23">
        <v>42318</v>
      </c>
      <c r="I699" s="21">
        <v>659.68</v>
      </c>
      <c r="K699" s="23">
        <v>42319</v>
      </c>
      <c r="L699">
        <v>116.11</v>
      </c>
      <c r="M699" s="21">
        <v>673.25</v>
      </c>
      <c r="N699" s="21">
        <v>53.65</v>
      </c>
      <c r="O699" s="21">
        <v>673.25</v>
      </c>
      <c r="T699" s="23">
        <v>42319</v>
      </c>
      <c r="U699" s="21">
        <v>53.65</v>
      </c>
      <c r="W699" s="23">
        <v>42319</v>
      </c>
      <c r="X699" s="21">
        <v>673.25</v>
      </c>
    </row>
    <row r="700" spans="8:24" x14ac:dyDescent="0.25">
      <c r="H700" s="23">
        <v>42319</v>
      </c>
      <c r="I700" s="21">
        <v>673.25</v>
      </c>
      <c r="K700" s="23">
        <v>42320</v>
      </c>
      <c r="L700">
        <v>115.72</v>
      </c>
      <c r="M700" s="21">
        <v>665.6</v>
      </c>
      <c r="N700" s="21">
        <v>53.32</v>
      </c>
      <c r="O700" s="21">
        <v>665.6</v>
      </c>
      <c r="T700" s="23">
        <v>42320</v>
      </c>
      <c r="U700" s="21">
        <v>53.32</v>
      </c>
      <c r="W700" s="23">
        <v>42320</v>
      </c>
      <c r="X700" s="21">
        <v>665.6</v>
      </c>
    </row>
    <row r="701" spans="8:24" x14ac:dyDescent="0.25">
      <c r="H701" s="23">
        <v>42320</v>
      </c>
      <c r="I701" s="21">
        <v>665.6</v>
      </c>
      <c r="K701" s="23">
        <v>42321</v>
      </c>
      <c r="L701">
        <v>112.34</v>
      </c>
      <c r="M701" s="21">
        <v>642.35</v>
      </c>
      <c r="N701" s="21">
        <v>52.84</v>
      </c>
      <c r="O701" s="21">
        <v>642.35</v>
      </c>
      <c r="T701" s="23">
        <v>42321</v>
      </c>
      <c r="U701" s="21">
        <v>52.84</v>
      </c>
      <c r="W701" s="23">
        <v>42321</v>
      </c>
      <c r="X701" s="21">
        <v>642.35</v>
      </c>
    </row>
    <row r="702" spans="8:24" x14ac:dyDescent="0.25">
      <c r="H702" s="23">
        <v>42321</v>
      </c>
      <c r="I702" s="21">
        <v>642.35</v>
      </c>
      <c r="K702" s="23">
        <v>42324</v>
      </c>
      <c r="L702">
        <v>114.175</v>
      </c>
      <c r="M702" s="21">
        <v>647.80999999999995</v>
      </c>
      <c r="N702" s="21">
        <v>53.765000000000001</v>
      </c>
      <c r="O702" s="21">
        <v>647.80999999999995</v>
      </c>
      <c r="T702" s="23">
        <v>42324</v>
      </c>
      <c r="U702" s="21">
        <v>53.765000000000001</v>
      </c>
      <c r="W702" s="23">
        <v>42324</v>
      </c>
      <c r="X702" s="21">
        <v>647.80999999999995</v>
      </c>
    </row>
    <row r="703" spans="8:24" x14ac:dyDescent="0.25">
      <c r="H703" s="23">
        <v>42324</v>
      </c>
      <c r="I703" s="21">
        <v>647.80999999999995</v>
      </c>
      <c r="K703" s="23">
        <v>42325</v>
      </c>
      <c r="L703">
        <v>113.69</v>
      </c>
      <c r="M703" s="21">
        <v>643.29999999999995</v>
      </c>
      <c r="N703" s="21">
        <v>52.97</v>
      </c>
      <c r="O703" s="21">
        <v>643.29999999999995</v>
      </c>
      <c r="T703" s="23">
        <v>42325</v>
      </c>
      <c r="U703" s="21">
        <v>52.97</v>
      </c>
      <c r="W703" s="23">
        <v>42325</v>
      </c>
      <c r="X703" s="21">
        <v>643.29999999999995</v>
      </c>
    </row>
    <row r="704" spans="8:24" x14ac:dyDescent="0.25">
      <c r="H704" s="23">
        <v>42325</v>
      </c>
      <c r="I704" s="21">
        <v>643.29999999999995</v>
      </c>
      <c r="K704" s="23">
        <v>42326</v>
      </c>
      <c r="L704">
        <v>117.29</v>
      </c>
      <c r="M704" s="21">
        <v>663.54</v>
      </c>
      <c r="N704" s="21">
        <v>53.85</v>
      </c>
      <c r="O704" s="21">
        <v>663.54</v>
      </c>
      <c r="T704" s="23">
        <v>42326</v>
      </c>
      <c r="U704" s="21">
        <v>53.85</v>
      </c>
      <c r="W704" s="23">
        <v>42326</v>
      </c>
      <c r="X704" s="21">
        <v>663.54</v>
      </c>
    </row>
    <row r="705" spans="8:24" x14ac:dyDescent="0.25">
      <c r="H705" s="23">
        <v>42326</v>
      </c>
      <c r="I705" s="21">
        <v>663.54</v>
      </c>
      <c r="K705" s="23">
        <v>42327</v>
      </c>
      <c r="L705">
        <v>118.78</v>
      </c>
      <c r="M705" s="21">
        <v>661.27</v>
      </c>
      <c r="N705" s="21">
        <v>53.94</v>
      </c>
      <c r="O705" s="21">
        <v>661.27</v>
      </c>
      <c r="T705" s="23">
        <v>42327</v>
      </c>
      <c r="U705" s="21">
        <v>53.94</v>
      </c>
      <c r="W705" s="23">
        <v>42327</v>
      </c>
      <c r="X705" s="21">
        <v>661.27</v>
      </c>
    </row>
    <row r="706" spans="8:24" x14ac:dyDescent="0.25">
      <c r="H706" s="23">
        <v>42327</v>
      </c>
      <c r="I706" s="21">
        <v>661.27</v>
      </c>
      <c r="K706" s="23">
        <v>42328</v>
      </c>
      <c r="L706">
        <v>119.3</v>
      </c>
      <c r="M706" s="21">
        <v>668.45</v>
      </c>
      <c r="N706" s="21">
        <v>54.19</v>
      </c>
      <c r="O706" s="21">
        <v>668.45</v>
      </c>
      <c r="T706" s="23">
        <v>42328</v>
      </c>
      <c r="U706" s="21">
        <v>54.19</v>
      </c>
      <c r="W706" s="23">
        <v>42328</v>
      </c>
      <c r="X706" s="21">
        <v>668.45</v>
      </c>
    </row>
    <row r="707" spans="8:24" x14ac:dyDescent="0.25">
      <c r="H707" s="23">
        <v>42328</v>
      </c>
      <c r="I707" s="21">
        <v>668.45</v>
      </c>
      <c r="K707" s="23">
        <v>42331</v>
      </c>
      <c r="L707">
        <v>117.75</v>
      </c>
      <c r="M707" s="21">
        <v>678.99</v>
      </c>
      <c r="N707" s="21">
        <v>54.19</v>
      </c>
      <c r="O707" s="21">
        <v>678.99</v>
      </c>
      <c r="T707" s="23">
        <v>42331</v>
      </c>
      <c r="U707" s="21">
        <v>54.19</v>
      </c>
      <c r="W707" s="23">
        <v>42331</v>
      </c>
      <c r="X707" s="21">
        <v>678.99</v>
      </c>
    </row>
    <row r="708" spans="8:24" x14ac:dyDescent="0.25">
      <c r="H708" s="23">
        <v>42331</v>
      </c>
      <c r="I708" s="21">
        <v>678.99</v>
      </c>
      <c r="K708" s="23">
        <v>42332</v>
      </c>
      <c r="L708">
        <v>118.88</v>
      </c>
      <c r="M708" s="21">
        <v>671.15</v>
      </c>
      <c r="N708" s="21">
        <v>54.25</v>
      </c>
      <c r="O708" s="21">
        <v>671.15</v>
      </c>
      <c r="T708" s="23">
        <v>42332</v>
      </c>
      <c r="U708" s="21">
        <v>54.25</v>
      </c>
      <c r="W708" s="23">
        <v>42332</v>
      </c>
      <c r="X708" s="21">
        <v>671.15</v>
      </c>
    </row>
    <row r="709" spans="8:24" x14ac:dyDescent="0.25">
      <c r="H709" s="23">
        <v>42332</v>
      </c>
      <c r="I709" s="21">
        <v>671.15</v>
      </c>
      <c r="K709" s="23">
        <v>42333</v>
      </c>
      <c r="L709">
        <v>118.03</v>
      </c>
      <c r="M709" s="21">
        <v>675.34</v>
      </c>
      <c r="N709" s="21">
        <v>53.69</v>
      </c>
      <c r="O709" s="21">
        <v>675.34</v>
      </c>
      <c r="T709" s="23">
        <v>42333</v>
      </c>
      <c r="U709" s="21">
        <v>53.69</v>
      </c>
      <c r="W709" s="23">
        <v>42333</v>
      </c>
      <c r="X709" s="21">
        <v>675.34</v>
      </c>
    </row>
    <row r="710" spans="8:24" x14ac:dyDescent="0.25">
      <c r="H710" s="23">
        <v>42333</v>
      </c>
      <c r="I710" s="21">
        <v>675.34</v>
      </c>
      <c r="K710" s="23">
        <v>42335</v>
      </c>
      <c r="L710">
        <v>117.81</v>
      </c>
      <c r="M710" s="21">
        <v>673.26</v>
      </c>
      <c r="N710" s="21">
        <v>53.93</v>
      </c>
      <c r="O710" s="21">
        <v>673.26</v>
      </c>
      <c r="T710" s="23">
        <v>42335</v>
      </c>
      <c r="U710" s="21">
        <v>53.93</v>
      </c>
      <c r="W710" s="23">
        <v>42335</v>
      </c>
      <c r="X710" s="21">
        <v>673.26</v>
      </c>
    </row>
    <row r="711" spans="8:24" x14ac:dyDescent="0.25">
      <c r="H711" s="23">
        <v>42335</v>
      </c>
      <c r="I711" s="21">
        <v>673.26</v>
      </c>
      <c r="K711" s="23">
        <v>42338</v>
      </c>
      <c r="L711">
        <v>118.3</v>
      </c>
      <c r="M711" s="21">
        <v>664.8</v>
      </c>
      <c r="N711" s="21">
        <v>54.35</v>
      </c>
      <c r="O711" s="21">
        <v>664.8</v>
      </c>
      <c r="T711" s="23">
        <v>42338</v>
      </c>
      <c r="U711" s="21">
        <v>54.35</v>
      </c>
      <c r="W711" s="23">
        <v>42338</v>
      </c>
      <c r="X711" s="21">
        <v>664.8</v>
      </c>
    </row>
    <row r="712" spans="8:24" x14ac:dyDescent="0.25">
      <c r="H712" s="23">
        <v>42338</v>
      </c>
      <c r="I712" s="21">
        <v>664.8</v>
      </c>
      <c r="K712" s="23">
        <v>42339</v>
      </c>
      <c r="L712">
        <v>117.34</v>
      </c>
      <c r="M712" s="21">
        <v>679.06</v>
      </c>
      <c r="N712" s="21">
        <v>55.22</v>
      </c>
      <c r="O712" s="21">
        <v>679.06</v>
      </c>
      <c r="T712" s="23">
        <v>42339</v>
      </c>
      <c r="U712" s="21">
        <v>55.22</v>
      </c>
      <c r="W712" s="23">
        <v>42339</v>
      </c>
      <c r="X712" s="21">
        <v>679.06</v>
      </c>
    </row>
    <row r="713" spans="8:24" x14ac:dyDescent="0.25">
      <c r="H713" s="23">
        <v>42339</v>
      </c>
      <c r="I713" s="21">
        <v>679.06</v>
      </c>
      <c r="K713" s="23">
        <v>42340</v>
      </c>
      <c r="L713">
        <v>116.28</v>
      </c>
      <c r="M713" s="21">
        <v>676.01</v>
      </c>
      <c r="N713" s="21">
        <v>55.21</v>
      </c>
      <c r="O713" s="21">
        <v>676.01</v>
      </c>
      <c r="T713" s="23">
        <v>42340</v>
      </c>
      <c r="U713" s="21">
        <v>55.21</v>
      </c>
      <c r="W713" s="23">
        <v>42340</v>
      </c>
      <c r="X713" s="21">
        <v>676.01</v>
      </c>
    </row>
    <row r="714" spans="8:24" x14ac:dyDescent="0.25">
      <c r="H714" s="23">
        <v>42340</v>
      </c>
      <c r="I714" s="21">
        <v>676.01</v>
      </c>
      <c r="K714" s="23">
        <v>42341</v>
      </c>
      <c r="L714">
        <v>115.2</v>
      </c>
      <c r="M714" s="21">
        <v>666.25</v>
      </c>
      <c r="N714" s="21">
        <v>54.2</v>
      </c>
      <c r="O714" s="21">
        <v>666.25</v>
      </c>
      <c r="T714" s="23">
        <v>42341</v>
      </c>
      <c r="U714" s="21">
        <v>54.2</v>
      </c>
      <c r="W714" s="23">
        <v>42341</v>
      </c>
      <c r="X714" s="21">
        <v>666.25</v>
      </c>
    </row>
    <row r="715" spans="8:24" x14ac:dyDescent="0.25">
      <c r="H715" s="23">
        <v>42341</v>
      </c>
      <c r="I715" s="21">
        <v>666.25</v>
      </c>
      <c r="K715" s="23">
        <v>42342</v>
      </c>
      <c r="L715">
        <v>119.03</v>
      </c>
      <c r="M715" s="21">
        <v>672.64</v>
      </c>
      <c r="N715" s="21">
        <v>55.91</v>
      </c>
      <c r="O715" s="21">
        <v>672.64</v>
      </c>
      <c r="T715" s="23">
        <v>42342</v>
      </c>
      <c r="U715" s="21">
        <v>55.91</v>
      </c>
      <c r="W715" s="23">
        <v>42342</v>
      </c>
      <c r="X715" s="21">
        <v>672.64</v>
      </c>
    </row>
    <row r="716" spans="8:24" x14ac:dyDescent="0.25">
      <c r="H716" s="23">
        <v>42342</v>
      </c>
      <c r="I716" s="21">
        <v>672.64</v>
      </c>
      <c r="K716" s="23">
        <v>42345</v>
      </c>
      <c r="L716">
        <v>118.28</v>
      </c>
      <c r="M716" s="21">
        <v>669.83</v>
      </c>
      <c r="N716" s="21">
        <v>55.81</v>
      </c>
      <c r="O716" s="21">
        <v>669.83</v>
      </c>
      <c r="T716" s="23">
        <v>42345</v>
      </c>
      <c r="U716" s="21">
        <v>55.81</v>
      </c>
      <c r="W716" s="23">
        <v>42345</v>
      </c>
      <c r="X716" s="21">
        <v>669.83</v>
      </c>
    </row>
    <row r="717" spans="8:24" x14ac:dyDescent="0.25">
      <c r="H717" s="23">
        <v>42345</v>
      </c>
      <c r="I717" s="21">
        <v>669.83</v>
      </c>
      <c r="K717" s="23">
        <v>42346</v>
      </c>
      <c r="L717">
        <v>118.23</v>
      </c>
      <c r="M717" s="21">
        <v>677.33</v>
      </c>
      <c r="N717" s="21">
        <v>55.79</v>
      </c>
      <c r="O717" s="21">
        <v>677.33</v>
      </c>
      <c r="T717" s="23">
        <v>42346</v>
      </c>
      <c r="U717" s="21">
        <v>55.79</v>
      </c>
      <c r="W717" s="23">
        <v>42346</v>
      </c>
      <c r="X717" s="21">
        <v>677.33</v>
      </c>
    </row>
    <row r="718" spans="8:24" x14ac:dyDescent="0.25">
      <c r="H718" s="23">
        <v>42346</v>
      </c>
      <c r="I718" s="21">
        <v>677.33</v>
      </c>
      <c r="K718" s="23">
        <v>42347</v>
      </c>
      <c r="L718">
        <v>115.62</v>
      </c>
      <c r="M718" s="21">
        <v>664.79</v>
      </c>
      <c r="N718" s="21">
        <v>54.98</v>
      </c>
      <c r="O718" s="21">
        <v>664.79</v>
      </c>
      <c r="T718" s="23">
        <v>42347</v>
      </c>
      <c r="U718" s="21">
        <v>54.98</v>
      </c>
      <c r="W718" s="23">
        <v>42347</v>
      </c>
      <c r="X718" s="21">
        <v>664.79</v>
      </c>
    </row>
    <row r="719" spans="8:24" x14ac:dyDescent="0.25">
      <c r="H719" s="23">
        <v>42347</v>
      </c>
      <c r="I719" s="21">
        <v>664.79</v>
      </c>
      <c r="K719" s="23">
        <v>42348</v>
      </c>
      <c r="L719">
        <v>116.17</v>
      </c>
      <c r="M719" s="21">
        <v>662.32</v>
      </c>
      <c r="N719" s="21">
        <v>55.27</v>
      </c>
      <c r="O719" s="21">
        <v>662.32</v>
      </c>
      <c r="T719" s="23">
        <v>42348</v>
      </c>
      <c r="U719" s="21">
        <v>55.27</v>
      </c>
      <c r="W719" s="23">
        <v>42348</v>
      </c>
      <c r="X719" s="21">
        <v>662.32</v>
      </c>
    </row>
    <row r="720" spans="8:24" x14ac:dyDescent="0.25">
      <c r="H720" s="23">
        <v>42348</v>
      </c>
      <c r="I720" s="21">
        <v>662.32</v>
      </c>
      <c r="K720" s="23">
        <v>42349</v>
      </c>
      <c r="L720">
        <v>113.18</v>
      </c>
      <c r="M720" s="21">
        <v>640.15</v>
      </c>
      <c r="N720" s="21">
        <v>54.06</v>
      </c>
      <c r="O720" s="21">
        <v>640.15</v>
      </c>
      <c r="T720" s="23">
        <v>42349</v>
      </c>
      <c r="U720" s="21">
        <v>54.06</v>
      </c>
      <c r="W720" s="23">
        <v>42349</v>
      </c>
      <c r="X720" s="21">
        <v>640.15</v>
      </c>
    </row>
    <row r="721" spans="8:24" x14ac:dyDescent="0.25">
      <c r="H721" s="23">
        <v>42349</v>
      </c>
      <c r="I721" s="21">
        <v>640.15</v>
      </c>
      <c r="K721" s="23">
        <v>42352</v>
      </c>
      <c r="L721">
        <v>112.48</v>
      </c>
      <c r="M721" s="21">
        <v>657.91</v>
      </c>
      <c r="N721" s="21">
        <v>55.14</v>
      </c>
      <c r="O721" s="21">
        <v>657.91</v>
      </c>
      <c r="T721" s="23">
        <v>42352</v>
      </c>
      <c r="U721" s="21">
        <v>55.14</v>
      </c>
      <c r="W721" s="23">
        <v>42352</v>
      </c>
      <c r="X721" s="21">
        <v>657.91</v>
      </c>
    </row>
    <row r="722" spans="8:24" x14ac:dyDescent="0.25">
      <c r="H722" s="23">
        <v>42352</v>
      </c>
      <c r="I722" s="21">
        <v>657.91</v>
      </c>
      <c r="K722" s="23">
        <v>42353</v>
      </c>
      <c r="L722">
        <v>110.49</v>
      </c>
      <c r="M722" s="21">
        <v>658.64</v>
      </c>
      <c r="N722" s="21">
        <v>55.2</v>
      </c>
      <c r="O722" s="21">
        <v>658.64</v>
      </c>
      <c r="T722" s="23">
        <v>42353</v>
      </c>
      <c r="U722" s="21">
        <v>55.2</v>
      </c>
      <c r="W722" s="23">
        <v>42353</v>
      </c>
      <c r="X722" s="21">
        <v>658.64</v>
      </c>
    </row>
    <row r="723" spans="8:24" x14ac:dyDescent="0.25">
      <c r="H723" s="23">
        <v>42353</v>
      </c>
      <c r="I723" s="21">
        <v>658.64</v>
      </c>
      <c r="K723" s="23">
        <v>42354</v>
      </c>
      <c r="L723">
        <v>111.34</v>
      </c>
      <c r="M723" s="21">
        <v>675.77</v>
      </c>
      <c r="N723" s="21">
        <v>56.13</v>
      </c>
      <c r="O723" s="21">
        <v>675.77</v>
      </c>
      <c r="T723" s="23">
        <v>42354</v>
      </c>
      <c r="U723" s="21">
        <v>56.13</v>
      </c>
      <c r="W723" s="23">
        <v>42354</v>
      </c>
      <c r="X723" s="21">
        <v>675.77</v>
      </c>
    </row>
    <row r="724" spans="8:24" x14ac:dyDescent="0.25">
      <c r="H724" s="23">
        <v>42354</v>
      </c>
      <c r="I724" s="21">
        <v>675.77</v>
      </c>
      <c r="K724" s="23">
        <v>42355</v>
      </c>
      <c r="L724">
        <v>108.98</v>
      </c>
      <c r="M724" s="21">
        <v>670.65</v>
      </c>
      <c r="N724" s="21">
        <v>55.7</v>
      </c>
      <c r="O724" s="21">
        <v>670.65</v>
      </c>
      <c r="T724" s="23">
        <v>42355</v>
      </c>
      <c r="U724" s="21">
        <v>55.7</v>
      </c>
      <c r="W724" s="23">
        <v>42355</v>
      </c>
      <c r="X724" s="21">
        <v>670.65</v>
      </c>
    </row>
    <row r="725" spans="8:24" x14ac:dyDescent="0.25">
      <c r="H725" s="23">
        <v>42355</v>
      </c>
      <c r="I725" s="21">
        <v>670.65</v>
      </c>
      <c r="K725" s="23">
        <v>42356</v>
      </c>
      <c r="L725">
        <v>106.03</v>
      </c>
      <c r="M725" s="21">
        <v>664.14</v>
      </c>
      <c r="N725" s="21">
        <v>54.13</v>
      </c>
      <c r="O725" s="21">
        <v>664.14</v>
      </c>
      <c r="T725" s="23">
        <v>42356</v>
      </c>
      <c r="U725" s="21">
        <v>54.13</v>
      </c>
      <c r="W725" s="23">
        <v>42356</v>
      </c>
      <c r="X725" s="21">
        <v>664.14</v>
      </c>
    </row>
    <row r="726" spans="8:24" x14ac:dyDescent="0.25">
      <c r="H726" s="23">
        <v>42356</v>
      </c>
      <c r="I726" s="21">
        <v>664.14</v>
      </c>
      <c r="K726" s="23">
        <v>42359</v>
      </c>
      <c r="L726">
        <v>107.33</v>
      </c>
      <c r="M726" s="21">
        <v>664.51</v>
      </c>
      <c r="N726" s="21">
        <v>54.83</v>
      </c>
      <c r="O726" s="21">
        <v>664.51</v>
      </c>
      <c r="T726" s="23">
        <v>42359</v>
      </c>
      <c r="U726" s="21">
        <v>54.83</v>
      </c>
      <c r="W726" s="23">
        <v>42359</v>
      </c>
      <c r="X726" s="21">
        <v>664.51</v>
      </c>
    </row>
    <row r="727" spans="8:24" x14ac:dyDescent="0.25">
      <c r="H727" s="23">
        <v>42359</v>
      </c>
      <c r="I727" s="21">
        <v>664.51</v>
      </c>
      <c r="K727" s="23">
        <v>42360</v>
      </c>
      <c r="L727">
        <v>107.23</v>
      </c>
      <c r="M727" s="21">
        <v>663.15</v>
      </c>
      <c r="N727" s="21">
        <v>55.35</v>
      </c>
      <c r="O727" s="21">
        <v>663.15</v>
      </c>
      <c r="T727" s="23">
        <v>42360</v>
      </c>
      <c r="U727" s="21">
        <v>55.35</v>
      </c>
      <c r="W727" s="23">
        <v>42360</v>
      </c>
      <c r="X727" s="21">
        <v>663.15</v>
      </c>
    </row>
    <row r="728" spans="8:24" x14ac:dyDescent="0.25">
      <c r="H728" s="23">
        <v>42360</v>
      </c>
      <c r="I728" s="21">
        <v>663.15</v>
      </c>
      <c r="K728" s="23">
        <v>42361</v>
      </c>
      <c r="L728">
        <v>108.61</v>
      </c>
      <c r="M728" s="21">
        <v>663.7</v>
      </c>
      <c r="N728" s="21">
        <v>55.82</v>
      </c>
      <c r="O728" s="21">
        <v>663.7</v>
      </c>
      <c r="T728" s="23">
        <v>42361</v>
      </c>
      <c r="U728" s="21">
        <v>55.82</v>
      </c>
      <c r="W728" s="23">
        <v>42361</v>
      </c>
      <c r="X728" s="21">
        <v>663.7</v>
      </c>
    </row>
    <row r="729" spans="8:24" x14ac:dyDescent="0.25">
      <c r="H729" s="23">
        <v>42361</v>
      </c>
      <c r="I729" s="21">
        <v>663.7</v>
      </c>
      <c r="K729" s="23">
        <v>42362</v>
      </c>
      <c r="L729">
        <v>108.03</v>
      </c>
      <c r="M729" s="21">
        <v>662.79</v>
      </c>
      <c r="N729" s="21">
        <v>55.67</v>
      </c>
      <c r="O729" s="21">
        <v>662.79</v>
      </c>
      <c r="T729" s="23">
        <v>42362</v>
      </c>
      <c r="U729" s="21">
        <v>55.67</v>
      </c>
      <c r="W729" s="23">
        <v>42362</v>
      </c>
      <c r="X729" s="21">
        <v>662.79</v>
      </c>
    </row>
    <row r="730" spans="8:24" x14ac:dyDescent="0.25">
      <c r="H730" s="23">
        <v>42362</v>
      </c>
      <c r="I730" s="21">
        <v>662.79</v>
      </c>
      <c r="K730" s="23">
        <v>42366</v>
      </c>
      <c r="L730">
        <v>106.82</v>
      </c>
      <c r="M730" s="21">
        <v>675.2</v>
      </c>
      <c r="N730" s="21">
        <v>55.95</v>
      </c>
      <c r="O730" s="21">
        <v>675.2</v>
      </c>
      <c r="T730" s="23">
        <v>42366</v>
      </c>
      <c r="U730" s="21">
        <v>55.95</v>
      </c>
      <c r="W730" s="23">
        <v>42366</v>
      </c>
      <c r="X730" s="21">
        <v>675.2</v>
      </c>
    </row>
    <row r="731" spans="8:24" x14ac:dyDescent="0.25">
      <c r="H731" s="23">
        <v>42366</v>
      </c>
      <c r="I731" s="21">
        <v>675.2</v>
      </c>
      <c r="K731" s="23">
        <v>42367</v>
      </c>
      <c r="L731">
        <v>108.74</v>
      </c>
      <c r="M731" s="21">
        <v>693.97</v>
      </c>
      <c r="N731" s="21">
        <v>56.55</v>
      </c>
      <c r="O731" s="21">
        <v>693.97</v>
      </c>
      <c r="T731" s="23">
        <v>42367</v>
      </c>
      <c r="U731" s="21">
        <v>56.55</v>
      </c>
      <c r="W731" s="23">
        <v>42367</v>
      </c>
      <c r="X731" s="21">
        <v>693.97</v>
      </c>
    </row>
    <row r="732" spans="8:24" x14ac:dyDescent="0.25">
      <c r="H732" s="23">
        <v>42367</v>
      </c>
      <c r="I732" s="21">
        <v>693.97</v>
      </c>
      <c r="K732" s="23">
        <v>42368</v>
      </c>
      <c r="L732">
        <v>107.32</v>
      </c>
      <c r="M732" s="21">
        <v>689.07</v>
      </c>
      <c r="N732" s="21">
        <v>56.31</v>
      </c>
      <c r="O732" s="21">
        <v>689.07</v>
      </c>
      <c r="T732" s="23">
        <v>42368</v>
      </c>
      <c r="U732" s="21">
        <v>56.31</v>
      </c>
      <c r="W732" s="23">
        <v>42368</v>
      </c>
      <c r="X732" s="21">
        <v>689.07</v>
      </c>
    </row>
    <row r="733" spans="8:24" x14ac:dyDescent="0.25">
      <c r="H733" s="23">
        <v>42368</v>
      </c>
      <c r="I733" s="21">
        <v>689.07</v>
      </c>
      <c r="K733" s="23">
        <v>42369</v>
      </c>
      <c r="L733">
        <v>105.26</v>
      </c>
      <c r="M733" s="21">
        <v>675.89</v>
      </c>
      <c r="N733" s="21">
        <v>55.48</v>
      </c>
      <c r="O733" s="21">
        <v>675.89</v>
      </c>
      <c r="T733" s="23">
        <v>42369</v>
      </c>
      <c r="U733" s="21">
        <v>55.48</v>
      </c>
      <c r="W733" s="23">
        <v>42369</v>
      </c>
      <c r="X733" s="21">
        <v>675.89</v>
      </c>
    </row>
    <row r="734" spans="8:24" x14ac:dyDescent="0.25">
      <c r="H734" s="23">
        <v>42369</v>
      </c>
      <c r="I734" s="21">
        <v>675.89</v>
      </c>
      <c r="K734" s="23">
        <v>42373</v>
      </c>
      <c r="L734">
        <v>105.35</v>
      </c>
      <c r="M734" s="21">
        <v>636.99</v>
      </c>
      <c r="N734" s="21">
        <v>54.8</v>
      </c>
      <c r="O734" s="21">
        <v>636.99</v>
      </c>
      <c r="T734" s="23">
        <v>42373</v>
      </c>
      <c r="U734" s="21">
        <v>54.8</v>
      </c>
      <c r="W734" s="23">
        <v>42373</v>
      </c>
      <c r="X734" s="21">
        <v>636.99</v>
      </c>
    </row>
    <row r="735" spans="8:24" x14ac:dyDescent="0.25">
      <c r="H735" s="23">
        <v>42373</v>
      </c>
      <c r="I735" s="21">
        <v>636.99</v>
      </c>
      <c r="K735" s="23">
        <v>42374</v>
      </c>
      <c r="L735">
        <v>102.71</v>
      </c>
      <c r="M735" s="21">
        <v>633.79</v>
      </c>
      <c r="N735" s="21">
        <v>55.05</v>
      </c>
      <c r="O735" s="21">
        <v>633.79</v>
      </c>
      <c r="T735" s="23">
        <v>42374</v>
      </c>
      <c r="U735" s="21">
        <v>55.05</v>
      </c>
      <c r="W735" s="23">
        <v>42374</v>
      </c>
      <c r="X735" s="21">
        <v>633.79</v>
      </c>
    </row>
    <row r="736" spans="8:24" x14ac:dyDescent="0.25">
      <c r="H736" s="23">
        <v>42374</v>
      </c>
      <c r="I736" s="21">
        <v>633.79</v>
      </c>
      <c r="K736" s="23">
        <v>42375</v>
      </c>
      <c r="L736">
        <v>100.7</v>
      </c>
      <c r="M736" s="21">
        <v>632.65</v>
      </c>
      <c r="N736" s="21">
        <v>54.05</v>
      </c>
      <c r="O736" s="21">
        <v>632.65</v>
      </c>
      <c r="T736" s="23">
        <v>42375</v>
      </c>
      <c r="U736" s="21">
        <v>54.05</v>
      </c>
      <c r="W736" s="23">
        <v>42375</v>
      </c>
      <c r="X736" s="21">
        <v>632.65</v>
      </c>
    </row>
    <row r="737" spans="8:24" x14ac:dyDescent="0.25">
      <c r="H737" s="23">
        <v>42375</v>
      </c>
      <c r="I737" s="21">
        <v>632.65</v>
      </c>
      <c r="K737" s="23">
        <v>42376</v>
      </c>
      <c r="L737">
        <v>96.45</v>
      </c>
      <c r="M737" s="21">
        <v>607.94000000000005</v>
      </c>
      <c r="N737" s="21">
        <v>52.17</v>
      </c>
      <c r="O737" s="21">
        <v>607.94000000000005</v>
      </c>
      <c r="T737" s="23">
        <v>42376</v>
      </c>
      <c r="U737" s="21">
        <v>52.17</v>
      </c>
      <c r="W737" s="23">
        <v>42376</v>
      </c>
      <c r="X737" s="21">
        <v>607.94000000000005</v>
      </c>
    </row>
    <row r="738" spans="8:24" x14ac:dyDescent="0.25">
      <c r="H738" s="23">
        <v>42376</v>
      </c>
      <c r="I738" s="21">
        <v>607.94000000000005</v>
      </c>
      <c r="K738" s="23">
        <v>42377</v>
      </c>
      <c r="L738">
        <v>96.96</v>
      </c>
      <c r="M738" s="21">
        <v>607.04999999999995</v>
      </c>
      <c r="N738" s="21">
        <v>52.33</v>
      </c>
      <c r="O738" s="21">
        <v>607.04999999999995</v>
      </c>
      <c r="T738" s="23">
        <v>42377</v>
      </c>
      <c r="U738" s="21">
        <v>52.33</v>
      </c>
      <c r="W738" s="23">
        <v>42377</v>
      </c>
      <c r="X738" s="21">
        <v>607.04999999999995</v>
      </c>
    </row>
    <row r="739" spans="8:24" x14ac:dyDescent="0.25">
      <c r="H739" s="23">
        <v>42377</v>
      </c>
      <c r="I739" s="21">
        <v>607.04999999999995</v>
      </c>
      <c r="K739" s="23">
        <v>42380</v>
      </c>
      <c r="L739">
        <v>98.53</v>
      </c>
      <c r="M739" s="21">
        <v>617.74</v>
      </c>
      <c r="N739" s="21">
        <v>52.3</v>
      </c>
      <c r="O739" s="21">
        <v>617.74</v>
      </c>
      <c r="T739" s="23">
        <v>42380</v>
      </c>
      <c r="U739" s="21">
        <v>52.3</v>
      </c>
      <c r="W739" s="23">
        <v>42380</v>
      </c>
      <c r="X739" s="21">
        <v>617.74</v>
      </c>
    </row>
    <row r="740" spans="8:24" x14ac:dyDescent="0.25">
      <c r="H740" s="23">
        <v>42380</v>
      </c>
      <c r="I740" s="21">
        <v>617.74</v>
      </c>
      <c r="K740" s="23">
        <v>42381</v>
      </c>
      <c r="L740">
        <v>99.96</v>
      </c>
      <c r="M740" s="21">
        <v>617.89</v>
      </c>
      <c r="N740" s="21">
        <v>52.78</v>
      </c>
      <c r="O740" s="21">
        <v>617.89</v>
      </c>
      <c r="T740" s="23">
        <v>42381</v>
      </c>
      <c r="U740" s="21">
        <v>52.78</v>
      </c>
      <c r="W740" s="23">
        <v>42381</v>
      </c>
      <c r="X740" s="21">
        <v>617.89</v>
      </c>
    </row>
    <row r="741" spans="8:24" x14ac:dyDescent="0.25">
      <c r="H741" s="23">
        <v>42381</v>
      </c>
      <c r="I741" s="21">
        <v>617.89</v>
      </c>
      <c r="K741" s="23">
        <v>42382</v>
      </c>
      <c r="L741">
        <v>97.39</v>
      </c>
      <c r="M741" s="21">
        <v>581.80999999999995</v>
      </c>
      <c r="N741" s="21">
        <v>51.64</v>
      </c>
      <c r="O741" s="21">
        <v>581.80999999999995</v>
      </c>
      <c r="T741" s="23">
        <v>42382</v>
      </c>
      <c r="U741" s="21">
        <v>51.64</v>
      </c>
      <c r="W741" s="23">
        <v>42382</v>
      </c>
      <c r="X741" s="21">
        <v>581.80999999999995</v>
      </c>
    </row>
    <row r="742" spans="8:24" x14ac:dyDescent="0.25">
      <c r="H742" s="23">
        <v>42382</v>
      </c>
      <c r="I742" s="21">
        <v>581.80999999999995</v>
      </c>
      <c r="K742" s="23">
        <v>42383</v>
      </c>
      <c r="L742">
        <v>99.52</v>
      </c>
      <c r="M742" s="21">
        <v>593</v>
      </c>
      <c r="N742" s="21">
        <v>53.11</v>
      </c>
      <c r="O742" s="21">
        <v>593</v>
      </c>
      <c r="T742" s="23">
        <v>42383</v>
      </c>
      <c r="U742" s="21">
        <v>53.11</v>
      </c>
      <c r="W742" s="23">
        <v>42383</v>
      </c>
      <c r="X742" s="21">
        <v>593</v>
      </c>
    </row>
    <row r="743" spans="8:24" x14ac:dyDescent="0.25">
      <c r="H743" s="23">
        <v>42383</v>
      </c>
      <c r="I743" s="21">
        <v>593</v>
      </c>
      <c r="K743" s="23">
        <v>42384</v>
      </c>
      <c r="L743">
        <v>97.13</v>
      </c>
      <c r="M743" s="21">
        <v>570.17999999999995</v>
      </c>
      <c r="N743" s="21">
        <v>50.99</v>
      </c>
      <c r="O743" s="21">
        <v>570.17999999999995</v>
      </c>
      <c r="T743" s="23">
        <v>42384</v>
      </c>
      <c r="U743" s="21">
        <v>50.99</v>
      </c>
      <c r="W743" s="23">
        <v>42384</v>
      </c>
      <c r="X743" s="21">
        <v>570.17999999999995</v>
      </c>
    </row>
    <row r="744" spans="8:24" x14ac:dyDescent="0.25">
      <c r="H744" s="23">
        <v>42384</v>
      </c>
      <c r="I744" s="21">
        <v>570.17999999999995</v>
      </c>
      <c r="K744" s="23">
        <v>42388</v>
      </c>
      <c r="L744">
        <v>96.66</v>
      </c>
      <c r="M744" s="21">
        <v>574.48</v>
      </c>
      <c r="N744" s="21">
        <v>50.56</v>
      </c>
      <c r="O744" s="21">
        <v>574.48</v>
      </c>
      <c r="T744" s="23">
        <v>42388</v>
      </c>
      <c r="U744" s="21">
        <v>50.56</v>
      </c>
      <c r="W744" s="23">
        <v>42388</v>
      </c>
      <c r="X744" s="21">
        <v>574.48</v>
      </c>
    </row>
    <row r="745" spans="8:24" x14ac:dyDescent="0.25">
      <c r="H745" s="23">
        <v>42388</v>
      </c>
      <c r="I745" s="21">
        <v>574.48</v>
      </c>
      <c r="K745" s="23">
        <v>42389</v>
      </c>
      <c r="L745">
        <v>96.79</v>
      </c>
      <c r="M745" s="21">
        <v>571.77</v>
      </c>
      <c r="N745" s="21">
        <v>50.79</v>
      </c>
      <c r="O745" s="21">
        <v>571.77</v>
      </c>
      <c r="T745" s="23">
        <v>42389</v>
      </c>
      <c r="U745" s="21">
        <v>50.79</v>
      </c>
      <c r="W745" s="23">
        <v>42389</v>
      </c>
      <c r="X745" s="21">
        <v>571.77</v>
      </c>
    </row>
    <row r="746" spans="8:24" x14ac:dyDescent="0.25">
      <c r="H746" s="23">
        <v>42389</v>
      </c>
      <c r="I746" s="21">
        <v>571.77</v>
      </c>
      <c r="K746" s="23">
        <v>42390</v>
      </c>
      <c r="L746">
        <v>96.3</v>
      </c>
      <c r="M746" s="21">
        <v>575.02</v>
      </c>
      <c r="N746" s="21">
        <v>50.48</v>
      </c>
      <c r="O746" s="21">
        <v>575.02</v>
      </c>
      <c r="T746" s="23">
        <v>42390</v>
      </c>
      <c r="U746" s="21">
        <v>50.48</v>
      </c>
      <c r="W746" s="23">
        <v>42390</v>
      </c>
      <c r="X746" s="21">
        <v>575.02</v>
      </c>
    </row>
    <row r="747" spans="8:24" x14ac:dyDescent="0.25">
      <c r="H747" s="23">
        <v>42390</v>
      </c>
      <c r="I747" s="21">
        <v>575.02</v>
      </c>
      <c r="K747" s="23">
        <v>42391</v>
      </c>
      <c r="L747">
        <v>101.42</v>
      </c>
      <c r="M747" s="21">
        <v>596.38</v>
      </c>
      <c r="N747" s="21">
        <v>52.29</v>
      </c>
      <c r="O747" s="21">
        <v>596.38</v>
      </c>
      <c r="T747" s="23">
        <v>42391</v>
      </c>
      <c r="U747" s="21">
        <v>52.29</v>
      </c>
      <c r="W747" s="23">
        <v>42391</v>
      </c>
      <c r="X747" s="21">
        <v>596.38</v>
      </c>
    </row>
    <row r="748" spans="8:24" x14ac:dyDescent="0.25">
      <c r="H748" s="23">
        <v>42391</v>
      </c>
      <c r="I748" s="21">
        <v>596.38</v>
      </c>
      <c r="K748" s="23">
        <v>42394</v>
      </c>
      <c r="L748">
        <v>99.44</v>
      </c>
      <c r="M748" s="21">
        <v>596.53</v>
      </c>
      <c r="N748" s="21">
        <v>51.79</v>
      </c>
      <c r="O748" s="21">
        <v>596.53</v>
      </c>
      <c r="T748" s="23">
        <v>42394</v>
      </c>
      <c r="U748" s="21">
        <v>51.79</v>
      </c>
      <c r="W748" s="23">
        <v>42394</v>
      </c>
      <c r="X748" s="21">
        <v>596.53</v>
      </c>
    </row>
    <row r="749" spans="8:24" x14ac:dyDescent="0.25">
      <c r="H749" s="23">
        <v>42394</v>
      </c>
      <c r="I749" s="21">
        <v>596.53</v>
      </c>
      <c r="K749" s="23">
        <v>42395</v>
      </c>
      <c r="L749">
        <v>99.99</v>
      </c>
      <c r="M749" s="21">
        <v>601.25</v>
      </c>
      <c r="N749" s="21">
        <v>52.17</v>
      </c>
      <c r="O749" s="21">
        <v>601.25</v>
      </c>
      <c r="T749" s="23">
        <v>42395</v>
      </c>
      <c r="U749" s="21">
        <v>52.17</v>
      </c>
      <c r="W749" s="23">
        <v>42395</v>
      </c>
      <c r="X749" s="21">
        <v>601.25</v>
      </c>
    </row>
    <row r="750" spans="8:24" x14ac:dyDescent="0.25">
      <c r="H750" s="23">
        <v>42395</v>
      </c>
      <c r="I750" s="21">
        <v>601.25</v>
      </c>
      <c r="K750" s="23">
        <v>42396</v>
      </c>
      <c r="L750">
        <v>93.42</v>
      </c>
      <c r="M750" s="21">
        <v>583.35</v>
      </c>
      <c r="N750" s="21">
        <v>51.22</v>
      </c>
      <c r="O750" s="21">
        <v>583.35</v>
      </c>
      <c r="T750" s="23">
        <v>42396</v>
      </c>
      <c r="U750" s="21">
        <v>51.22</v>
      </c>
      <c r="W750" s="23">
        <v>42396</v>
      </c>
      <c r="X750" s="21">
        <v>583.35</v>
      </c>
    </row>
    <row r="751" spans="8:24" x14ac:dyDescent="0.25">
      <c r="H751" s="23">
        <v>42396</v>
      </c>
      <c r="I751" s="21">
        <v>583.35</v>
      </c>
      <c r="K751" s="23">
        <v>42397</v>
      </c>
      <c r="L751">
        <v>94.09</v>
      </c>
      <c r="M751" s="21">
        <v>635.35</v>
      </c>
      <c r="N751" s="21">
        <v>52.055</v>
      </c>
      <c r="O751" s="21">
        <v>635.35</v>
      </c>
      <c r="T751" s="23">
        <v>42397</v>
      </c>
      <c r="U751" s="21">
        <v>52.055</v>
      </c>
      <c r="W751" s="23">
        <v>42397</v>
      </c>
      <c r="X751" s="21">
        <v>635.35</v>
      </c>
    </row>
    <row r="752" spans="8:24" x14ac:dyDescent="0.25">
      <c r="H752" s="23">
        <v>42397</v>
      </c>
      <c r="I752" s="21">
        <v>635.35</v>
      </c>
      <c r="K752" s="23">
        <v>42398</v>
      </c>
      <c r="L752">
        <v>97.34</v>
      </c>
      <c r="M752" s="21">
        <v>587</v>
      </c>
      <c r="N752" s="21">
        <v>55.09</v>
      </c>
      <c r="O752" s="21">
        <v>587</v>
      </c>
      <c r="T752" s="23">
        <v>42398</v>
      </c>
      <c r="U752" s="21">
        <v>55.09</v>
      </c>
      <c r="W752" s="23">
        <v>42398</v>
      </c>
      <c r="X752" s="21">
        <v>587</v>
      </c>
    </row>
    <row r="753" spans="8:24" x14ac:dyDescent="0.25">
      <c r="H753" s="23">
        <v>42398</v>
      </c>
      <c r="I753" s="21">
        <v>587</v>
      </c>
      <c r="K753" s="23">
        <v>42401</v>
      </c>
      <c r="L753">
        <v>96.43</v>
      </c>
      <c r="M753" s="21">
        <v>574.80999999999995</v>
      </c>
      <c r="N753" s="21">
        <v>54.71</v>
      </c>
      <c r="O753" s="21">
        <v>574.80999999999995</v>
      </c>
      <c r="T753" s="23">
        <v>42401</v>
      </c>
      <c r="U753" s="21">
        <v>54.71</v>
      </c>
      <c r="W753" s="23">
        <v>42401</v>
      </c>
      <c r="X753" s="21">
        <v>574.80999999999995</v>
      </c>
    </row>
    <row r="754" spans="8:24" x14ac:dyDescent="0.25">
      <c r="H754" s="23">
        <v>42401</v>
      </c>
      <c r="I754" s="21">
        <v>574.80999999999995</v>
      </c>
      <c r="K754" s="23">
        <v>42402</v>
      </c>
      <c r="L754">
        <v>94.48</v>
      </c>
      <c r="M754" s="21">
        <v>552.1</v>
      </c>
      <c r="N754" s="21">
        <v>53</v>
      </c>
      <c r="O754" s="21">
        <v>552.1</v>
      </c>
      <c r="T754" s="23">
        <v>42402</v>
      </c>
      <c r="U754" s="21">
        <v>53</v>
      </c>
      <c r="W754" s="23">
        <v>42402</v>
      </c>
      <c r="X754" s="21">
        <v>552.1</v>
      </c>
    </row>
    <row r="755" spans="8:24" x14ac:dyDescent="0.25">
      <c r="H755" s="23">
        <v>42402</v>
      </c>
      <c r="I755" s="21">
        <v>552.1</v>
      </c>
      <c r="K755" s="23">
        <v>42403</v>
      </c>
      <c r="L755">
        <v>96.35</v>
      </c>
      <c r="M755" s="21">
        <v>531.07000000000005</v>
      </c>
      <c r="N755" s="21">
        <v>52.16</v>
      </c>
      <c r="O755" s="21">
        <v>531.07000000000005</v>
      </c>
      <c r="T755" s="23">
        <v>42403</v>
      </c>
      <c r="U755" s="21">
        <v>52.16</v>
      </c>
      <c r="W755" s="23">
        <v>42403</v>
      </c>
      <c r="X755" s="21">
        <v>531.07000000000005</v>
      </c>
    </row>
    <row r="756" spans="8:24" x14ac:dyDescent="0.25">
      <c r="H756" s="23">
        <v>42403</v>
      </c>
      <c r="I756" s="21">
        <v>531.07000000000005</v>
      </c>
      <c r="K756" s="23">
        <v>42404</v>
      </c>
      <c r="L756">
        <v>96.6</v>
      </c>
      <c r="M756" s="21">
        <v>536.26</v>
      </c>
      <c r="N756" s="21">
        <v>52</v>
      </c>
      <c r="O756" s="21">
        <v>536.26</v>
      </c>
      <c r="T756" s="23">
        <v>42404</v>
      </c>
      <c r="U756" s="21">
        <v>52</v>
      </c>
      <c r="W756" s="23">
        <v>42404</v>
      </c>
      <c r="X756" s="21">
        <v>536.26</v>
      </c>
    </row>
    <row r="757" spans="8:24" x14ac:dyDescent="0.25">
      <c r="H757" s="23">
        <v>42404</v>
      </c>
      <c r="I757" s="21">
        <v>536.26</v>
      </c>
      <c r="K757" s="23">
        <v>42405</v>
      </c>
      <c r="L757">
        <v>94.02</v>
      </c>
      <c r="M757" s="21">
        <v>502.13</v>
      </c>
      <c r="N757" s="21">
        <v>50.16</v>
      </c>
      <c r="O757" s="21">
        <v>502.13</v>
      </c>
      <c r="T757" s="23">
        <v>42405</v>
      </c>
      <c r="U757" s="21">
        <v>50.16</v>
      </c>
      <c r="W757" s="23">
        <v>42405</v>
      </c>
      <c r="X757" s="21">
        <v>502.13</v>
      </c>
    </row>
    <row r="758" spans="8:24" x14ac:dyDescent="0.25">
      <c r="H758" s="23">
        <v>42405</v>
      </c>
      <c r="I758" s="21">
        <v>502.13</v>
      </c>
      <c r="K758" s="23">
        <v>42408</v>
      </c>
      <c r="L758">
        <v>95.01</v>
      </c>
      <c r="M758" s="21">
        <v>488.1</v>
      </c>
      <c r="N758" s="21">
        <v>49.41</v>
      </c>
      <c r="O758" s="21">
        <v>488.1</v>
      </c>
      <c r="T758" s="23">
        <v>42408</v>
      </c>
      <c r="U758" s="21">
        <v>49.41</v>
      </c>
      <c r="W758" s="23">
        <v>42408</v>
      </c>
      <c r="X758" s="21">
        <v>488.1</v>
      </c>
    </row>
    <row r="759" spans="8:24" x14ac:dyDescent="0.25">
      <c r="H759" s="23">
        <v>42408</v>
      </c>
      <c r="I759" s="21">
        <v>488.1</v>
      </c>
      <c r="K759" s="23">
        <v>42409</v>
      </c>
      <c r="L759">
        <v>94.99</v>
      </c>
      <c r="M759" s="21">
        <v>482.07</v>
      </c>
      <c r="N759" s="21">
        <v>49.28</v>
      </c>
      <c r="O759" s="21">
        <v>482.07</v>
      </c>
      <c r="T759" s="23">
        <v>42409</v>
      </c>
      <c r="U759" s="21">
        <v>49.28</v>
      </c>
      <c r="W759" s="23">
        <v>42409</v>
      </c>
      <c r="X759" s="21">
        <v>482.07</v>
      </c>
    </row>
    <row r="760" spans="8:24" x14ac:dyDescent="0.25">
      <c r="H760" s="23">
        <v>42409</v>
      </c>
      <c r="I760" s="21">
        <v>482.07</v>
      </c>
      <c r="K760" s="23">
        <v>42410</v>
      </c>
      <c r="L760">
        <v>94.27</v>
      </c>
      <c r="M760" s="21">
        <v>490.48</v>
      </c>
      <c r="N760" s="21">
        <v>49.71</v>
      </c>
      <c r="O760" s="21">
        <v>490.48</v>
      </c>
      <c r="T760" s="23">
        <v>42410</v>
      </c>
      <c r="U760" s="21">
        <v>49.71</v>
      </c>
      <c r="W760" s="23">
        <v>42410</v>
      </c>
      <c r="X760" s="21">
        <v>490.48</v>
      </c>
    </row>
    <row r="761" spans="8:24" x14ac:dyDescent="0.25">
      <c r="H761" s="23">
        <v>42410</v>
      </c>
      <c r="I761" s="21">
        <v>490.48</v>
      </c>
      <c r="K761" s="23">
        <v>42411</v>
      </c>
      <c r="L761">
        <v>93.7</v>
      </c>
      <c r="M761" s="21">
        <v>503.82</v>
      </c>
      <c r="N761" s="21">
        <v>49.69</v>
      </c>
      <c r="O761" s="21">
        <v>503.82</v>
      </c>
      <c r="T761" s="23">
        <v>42411</v>
      </c>
      <c r="U761" s="21">
        <v>49.69</v>
      </c>
      <c r="W761" s="23">
        <v>42411</v>
      </c>
      <c r="X761" s="21">
        <v>503.82</v>
      </c>
    </row>
    <row r="762" spans="8:24" x14ac:dyDescent="0.25">
      <c r="H762" s="23">
        <v>42411</v>
      </c>
      <c r="I762" s="21">
        <v>503.82</v>
      </c>
      <c r="K762" s="23">
        <v>42412</v>
      </c>
      <c r="L762">
        <v>93.99</v>
      </c>
      <c r="M762" s="21">
        <v>507.08</v>
      </c>
      <c r="N762" s="21">
        <v>50.5</v>
      </c>
      <c r="O762" s="21">
        <v>507.08</v>
      </c>
      <c r="T762" s="23">
        <v>42412</v>
      </c>
      <c r="U762" s="21">
        <v>50.5</v>
      </c>
      <c r="W762" s="23">
        <v>42412</v>
      </c>
      <c r="X762" s="21">
        <v>507.08</v>
      </c>
    </row>
    <row r="763" spans="8:24" x14ac:dyDescent="0.25">
      <c r="H763" s="23">
        <v>42412</v>
      </c>
      <c r="I763" s="21">
        <v>507.08</v>
      </c>
      <c r="K763" s="23">
        <v>42416</v>
      </c>
      <c r="L763">
        <v>96.64</v>
      </c>
      <c r="M763" s="21">
        <v>521.1</v>
      </c>
      <c r="N763" s="21">
        <v>51.09</v>
      </c>
      <c r="O763" s="21">
        <v>521.1</v>
      </c>
      <c r="T763" s="23">
        <v>42416</v>
      </c>
      <c r="U763" s="21">
        <v>51.09</v>
      </c>
      <c r="W763" s="23">
        <v>42416</v>
      </c>
      <c r="X763" s="21">
        <v>521.1</v>
      </c>
    </row>
    <row r="764" spans="8:24" x14ac:dyDescent="0.25">
      <c r="H764" s="23">
        <v>42416</v>
      </c>
      <c r="I764" s="21">
        <v>521.1</v>
      </c>
      <c r="K764" s="23">
        <v>42417</v>
      </c>
      <c r="L764">
        <v>98.12</v>
      </c>
      <c r="M764" s="21">
        <v>534.1</v>
      </c>
      <c r="N764" s="21">
        <v>52.42</v>
      </c>
      <c r="O764" s="21">
        <v>534.1</v>
      </c>
      <c r="T764" s="23">
        <v>42417</v>
      </c>
      <c r="U764" s="21">
        <v>52.42</v>
      </c>
      <c r="W764" s="23">
        <v>42417</v>
      </c>
      <c r="X764" s="21">
        <v>534.1</v>
      </c>
    </row>
    <row r="765" spans="8:24" x14ac:dyDescent="0.25">
      <c r="H765" s="23">
        <v>42417</v>
      </c>
      <c r="I765" s="21">
        <v>534.1</v>
      </c>
      <c r="K765" s="23">
        <v>42418</v>
      </c>
      <c r="L765">
        <v>96.26</v>
      </c>
      <c r="M765" s="21">
        <v>525</v>
      </c>
      <c r="N765" s="21">
        <v>52.19</v>
      </c>
      <c r="O765" s="21">
        <v>525</v>
      </c>
      <c r="T765" s="23">
        <v>42418</v>
      </c>
      <c r="U765" s="21">
        <v>52.19</v>
      </c>
      <c r="W765" s="23">
        <v>42418</v>
      </c>
      <c r="X765" s="21">
        <v>525</v>
      </c>
    </row>
    <row r="766" spans="8:24" x14ac:dyDescent="0.25">
      <c r="H766" s="23">
        <v>42418</v>
      </c>
      <c r="I766" s="21">
        <v>525</v>
      </c>
      <c r="K766" s="23">
        <v>42419</v>
      </c>
      <c r="L766">
        <v>96.04</v>
      </c>
      <c r="M766" s="21">
        <v>534.9</v>
      </c>
      <c r="N766" s="21">
        <v>51.82</v>
      </c>
      <c r="O766" s="21">
        <v>534.9</v>
      </c>
      <c r="T766" s="23">
        <v>42419</v>
      </c>
      <c r="U766" s="21">
        <v>51.82</v>
      </c>
      <c r="W766" s="23">
        <v>42419</v>
      </c>
      <c r="X766" s="21">
        <v>534.9</v>
      </c>
    </row>
    <row r="767" spans="8:24" x14ac:dyDescent="0.25">
      <c r="H767" s="23">
        <v>42419</v>
      </c>
      <c r="I767" s="21">
        <v>534.9</v>
      </c>
      <c r="K767" s="23">
        <v>42422</v>
      </c>
      <c r="L767">
        <v>96.88</v>
      </c>
      <c r="M767" s="21">
        <v>559.5</v>
      </c>
      <c r="N767" s="21">
        <v>52.65</v>
      </c>
      <c r="O767" s="21">
        <v>559.5</v>
      </c>
      <c r="T767" s="23">
        <v>42422</v>
      </c>
      <c r="U767" s="21">
        <v>52.65</v>
      </c>
      <c r="W767" s="23">
        <v>42422</v>
      </c>
      <c r="X767" s="21">
        <v>559.5</v>
      </c>
    </row>
    <row r="768" spans="8:24" x14ac:dyDescent="0.25">
      <c r="H768" s="23">
        <v>42422</v>
      </c>
      <c r="I768" s="21">
        <v>559.5</v>
      </c>
      <c r="K768" s="23">
        <v>42423</v>
      </c>
      <c r="L768">
        <v>94.69</v>
      </c>
      <c r="M768" s="21">
        <v>552.94000000000005</v>
      </c>
      <c r="N768" s="21">
        <v>51.18</v>
      </c>
      <c r="O768" s="21">
        <v>552.94000000000005</v>
      </c>
      <c r="T768" s="23">
        <v>42423</v>
      </c>
      <c r="U768" s="21">
        <v>51.18</v>
      </c>
      <c r="W768" s="23">
        <v>42423</v>
      </c>
      <c r="X768" s="21">
        <v>552.94000000000005</v>
      </c>
    </row>
    <row r="769" spans="8:24" x14ac:dyDescent="0.25">
      <c r="H769" s="23">
        <v>42423</v>
      </c>
      <c r="I769" s="21">
        <v>552.94000000000005</v>
      </c>
      <c r="K769" s="23">
        <v>42424</v>
      </c>
      <c r="L769">
        <v>96.1</v>
      </c>
      <c r="M769" s="21">
        <v>554.04</v>
      </c>
      <c r="N769" s="21">
        <v>51.36</v>
      </c>
      <c r="O769" s="21">
        <v>554.04</v>
      </c>
      <c r="T769" s="23">
        <v>42424</v>
      </c>
      <c r="U769" s="21">
        <v>51.36</v>
      </c>
      <c r="W769" s="23">
        <v>42424</v>
      </c>
      <c r="X769" s="21">
        <v>554.04</v>
      </c>
    </row>
    <row r="770" spans="8:24" x14ac:dyDescent="0.25">
      <c r="H770" s="23">
        <v>42424</v>
      </c>
      <c r="I770" s="21">
        <v>554.04</v>
      </c>
      <c r="K770" s="23">
        <v>42425</v>
      </c>
      <c r="L770">
        <v>96.76</v>
      </c>
      <c r="M770" s="21">
        <v>555.15</v>
      </c>
      <c r="N770" s="21">
        <v>52.1</v>
      </c>
      <c r="O770" s="21">
        <v>555.15</v>
      </c>
      <c r="T770" s="23">
        <v>42425</v>
      </c>
      <c r="U770" s="21">
        <v>52.1</v>
      </c>
      <c r="W770" s="23">
        <v>42425</v>
      </c>
      <c r="X770" s="21">
        <v>555.15</v>
      </c>
    </row>
    <row r="771" spans="8:24" x14ac:dyDescent="0.25">
      <c r="H771" s="23">
        <v>42425</v>
      </c>
      <c r="I771" s="21">
        <v>555.15</v>
      </c>
      <c r="K771" s="23">
        <v>42426</v>
      </c>
      <c r="L771">
        <v>96.91</v>
      </c>
      <c r="M771" s="21">
        <v>555.23</v>
      </c>
      <c r="N771" s="21">
        <v>51.3</v>
      </c>
      <c r="O771" s="21">
        <v>555.23</v>
      </c>
      <c r="T771" s="23">
        <v>42426</v>
      </c>
      <c r="U771" s="21">
        <v>51.3</v>
      </c>
      <c r="W771" s="23">
        <v>42426</v>
      </c>
      <c r="X771" s="21">
        <v>555.23</v>
      </c>
    </row>
    <row r="772" spans="8:24" x14ac:dyDescent="0.25">
      <c r="H772" s="23">
        <v>42426</v>
      </c>
      <c r="I772" s="21">
        <v>555.23</v>
      </c>
      <c r="K772" s="23">
        <v>42429</v>
      </c>
      <c r="L772">
        <v>96.69</v>
      </c>
      <c r="M772" s="21">
        <v>552.52</v>
      </c>
      <c r="N772" s="21">
        <v>50.88</v>
      </c>
      <c r="O772" s="21">
        <v>552.52</v>
      </c>
      <c r="T772" s="23">
        <v>42429</v>
      </c>
      <c r="U772" s="21">
        <v>50.88</v>
      </c>
      <c r="W772" s="23">
        <v>42429</v>
      </c>
      <c r="X772" s="21">
        <v>552.52</v>
      </c>
    </row>
    <row r="773" spans="8:24" x14ac:dyDescent="0.25">
      <c r="H773" s="23">
        <v>42429</v>
      </c>
      <c r="I773" s="21">
        <v>552.52</v>
      </c>
      <c r="K773" s="23">
        <v>42430</v>
      </c>
      <c r="L773">
        <v>100.53</v>
      </c>
      <c r="M773" s="21">
        <v>579.04</v>
      </c>
      <c r="N773" s="21">
        <v>52.58</v>
      </c>
      <c r="O773" s="21">
        <v>579.04</v>
      </c>
      <c r="T773" s="23">
        <v>42430</v>
      </c>
      <c r="U773" s="21">
        <v>52.58</v>
      </c>
      <c r="W773" s="23">
        <v>42430</v>
      </c>
      <c r="X773" s="21">
        <v>579.04</v>
      </c>
    </row>
    <row r="774" spans="8:24" x14ac:dyDescent="0.25">
      <c r="H774" s="23">
        <v>42430</v>
      </c>
      <c r="I774" s="21">
        <v>579.04</v>
      </c>
      <c r="K774" s="23">
        <v>42431</v>
      </c>
      <c r="L774">
        <v>100.75</v>
      </c>
      <c r="M774" s="21">
        <v>580.21</v>
      </c>
      <c r="N774" s="21">
        <v>52.95</v>
      </c>
      <c r="O774" s="21">
        <v>580.21</v>
      </c>
      <c r="T774" s="23">
        <v>42431</v>
      </c>
      <c r="U774" s="21">
        <v>52.95</v>
      </c>
      <c r="W774" s="23">
        <v>42431</v>
      </c>
      <c r="X774" s="21">
        <v>580.21</v>
      </c>
    </row>
    <row r="775" spans="8:24" x14ac:dyDescent="0.25">
      <c r="H775" s="23">
        <v>42431</v>
      </c>
      <c r="I775" s="21">
        <v>580.21</v>
      </c>
      <c r="K775" s="23">
        <v>42432</v>
      </c>
      <c r="L775">
        <v>101.5</v>
      </c>
      <c r="M775" s="21">
        <v>577.49</v>
      </c>
      <c r="N775" s="21">
        <v>52.35</v>
      </c>
      <c r="O775" s="21">
        <v>577.49</v>
      </c>
      <c r="T775" s="23">
        <v>42432</v>
      </c>
      <c r="U775" s="21">
        <v>52.35</v>
      </c>
      <c r="W775" s="23">
        <v>42432</v>
      </c>
      <c r="X775" s="21">
        <v>577.49</v>
      </c>
    </row>
    <row r="776" spans="8:24" x14ac:dyDescent="0.25">
      <c r="H776" s="23">
        <v>42432</v>
      </c>
      <c r="I776" s="21">
        <v>577.49</v>
      </c>
      <c r="K776" s="23">
        <v>42433</v>
      </c>
      <c r="L776">
        <v>103.01</v>
      </c>
      <c r="M776" s="21">
        <v>575.14</v>
      </c>
      <c r="N776" s="21">
        <v>52.03</v>
      </c>
      <c r="O776" s="21">
        <v>575.14</v>
      </c>
      <c r="T776" s="23">
        <v>42433</v>
      </c>
      <c r="U776" s="21">
        <v>52.03</v>
      </c>
      <c r="W776" s="23">
        <v>42433</v>
      </c>
      <c r="X776" s="21">
        <v>575.14</v>
      </c>
    </row>
    <row r="777" spans="8:24" x14ac:dyDescent="0.25">
      <c r="H777" s="23">
        <v>42433</v>
      </c>
      <c r="I777" s="21">
        <v>575.14</v>
      </c>
      <c r="K777" s="23">
        <v>42436</v>
      </c>
      <c r="L777">
        <v>101.87</v>
      </c>
      <c r="M777" s="21">
        <v>562.79999999999995</v>
      </c>
      <c r="N777" s="21">
        <v>51.03</v>
      </c>
      <c r="O777" s="21">
        <v>562.79999999999995</v>
      </c>
      <c r="T777" s="23">
        <v>42436</v>
      </c>
      <c r="U777" s="21">
        <v>51.03</v>
      </c>
      <c r="W777" s="23">
        <v>42436</v>
      </c>
      <c r="X777" s="21">
        <v>562.79999999999995</v>
      </c>
    </row>
    <row r="778" spans="8:24" x14ac:dyDescent="0.25">
      <c r="H778" s="23">
        <v>42436</v>
      </c>
      <c r="I778" s="21">
        <v>562.79999999999995</v>
      </c>
      <c r="K778" s="23">
        <v>42437</v>
      </c>
      <c r="L778">
        <v>101.03</v>
      </c>
      <c r="M778" s="21">
        <v>560.26</v>
      </c>
      <c r="N778" s="21">
        <v>51.65</v>
      </c>
      <c r="O778" s="21">
        <v>560.26</v>
      </c>
      <c r="T778" s="23">
        <v>42437</v>
      </c>
      <c r="U778" s="21">
        <v>51.65</v>
      </c>
      <c r="W778" s="23">
        <v>42437</v>
      </c>
      <c r="X778" s="21">
        <v>560.26</v>
      </c>
    </row>
    <row r="779" spans="8:24" x14ac:dyDescent="0.25">
      <c r="H779" s="23">
        <v>42437</v>
      </c>
      <c r="I779" s="21">
        <v>560.26</v>
      </c>
      <c r="K779" s="23">
        <v>42438</v>
      </c>
      <c r="L779">
        <v>101.12</v>
      </c>
      <c r="M779" s="21">
        <v>559.47</v>
      </c>
      <c r="N779" s="21">
        <v>52.84</v>
      </c>
      <c r="O779" s="21">
        <v>559.47</v>
      </c>
      <c r="T779" s="23">
        <v>42438</v>
      </c>
      <c r="U779" s="21">
        <v>52.84</v>
      </c>
      <c r="W779" s="23">
        <v>42438</v>
      </c>
      <c r="X779" s="21">
        <v>559.47</v>
      </c>
    </row>
    <row r="780" spans="8:24" x14ac:dyDescent="0.25">
      <c r="H780" s="23">
        <v>42438</v>
      </c>
      <c r="I780" s="21">
        <v>559.47</v>
      </c>
      <c r="K780" s="23">
        <v>42439</v>
      </c>
      <c r="L780">
        <v>101.17</v>
      </c>
      <c r="M780" s="21">
        <v>558.92999999999995</v>
      </c>
      <c r="N780" s="21">
        <v>52.05</v>
      </c>
      <c r="O780" s="21">
        <v>558.92999999999995</v>
      </c>
      <c r="T780" s="23">
        <v>42439</v>
      </c>
      <c r="U780" s="21">
        <v>52.05</v>
      </c>
      <c r="W780" s="23">
        <v>42439</v>
      </c>
      <c r="X780" s="21">
        <v>558.92999999999995</v>
      </c>
    </row>
    <row r="781" spans="8:24" x14ac:dyDescent="0.25">
      <c r="H781" s="23">
        <v>42439</v>
      </c>
      <c r="I781" s="21">
        <v>558.92999999999995</v>
      </c>
      <c r="K781" s="23">
        <v>42440</v>
      </c>
      <c r="L781">
        <v>102.26</v>
      </c>
      <c r="M781" s="21">
        <v>569.61</v>
      </c>
      <c r="N781" s="21">
        <v>53.07</v>
      </c>
      <c r="O781" s="21">
        <v>569.61</v>
      </c>
      <c r="T781" s="23">
        <v>42440</v>
      </c>
      <c r="U781" s="21">
        <v>53.07</v>
      </c>
      <c r="W781" s="23">
        <v>42440</v>
      </c>
      <c r="X781" s="21">
        <v>569.61</v>
      </c>
    </row>
    <row r="782" spans="8:24" x14ac:dyDescent="0.25">
      <c r="H782" s="23">
        <v>42440</v>
      </c>
      <c r="I782" s="21">
        <v>569.61</v>
      </c>
      <c r="K782" s="23">
        <v>42443</v>
      </c>
      <c r="L782">
        <v>102.52</v>
      </c>
      <c r="M782" s="21">
        <v>573.37</v>
      </c>
      <c r="N782" s="21">
        <v>53.17</v>
      </c>
      <c r="O782" s="21">
        <v>573.37</v>
      </c>
      <c r="T782" s="23">
        <v>42443</v>
      </c>
      <c r="U782" s="21">
        <v>53.17</v>
      </c>
      <c r="W782" s="23">
        <v>42443</v>
      </c>
      <c r="X782" s="21">
        <v>573.37</v>
      </c>
    </row>
    <row r="783" spans="8:24" x14ac:dyDescent="0.25">
      <c r="H783" s="23">
        <v>42443</v>
      </c>
      <c r="I783" s="21">
        <v>573.37</v>
      </c>
      <c r="K783" s="23">
        <v>42444</v>
      </c>
      <c r="L783">
        <v>104.58</v>
      </c>
      <c r="M783" s="21">
        <v>577.02</v>
      </c>
      <c r="N783" s="21">
        <v>53.59</v>
      </c>
      <c r="O783" s="21">
        <v>577.02</v>
      </c>
      <c r="T783" s="23">
        <v>42444</v>
      </c>
      <c r="U783" s="21">
        <v>53.59</v>
      </c>
      <c r="W783" s="23">
        <v>42444</v>
      </c>
      <c r="X783" s="21">
        <v>577.02</v>
      </c>
    </row>
    <row r="784" spans="8:24" x14ac:dyDescent="0.25">
      <c r="H784" s="23">
        <v>42444</v>
      </c>
      <c r="I784" s="21">
        <v>577.02</v>
      </c>
      <c r="K784" s="23">
        <v>42445</v>
      </c>
      <c r="L784">
        <v>105.97</v>
      </c>
      <c r="M784" s="21">
        <v>574.27</v>
      </c>
      <c r="N784" s="21">
        <v>54.35</v>
      </c>
      <c r="O784" s="21">
        <v>574.27</v>
      </c>
      <c r="T784" s="23">
        <v>42445</v>
      </c>
      <c r="U784" s="21">
        <v>54.35</v>
      </c>
      <c r="W784" s="23">
        <v>42445</v>
      </c>
      <c r="X784" s="21">
        <v>574.27</v>
      </c>
    </row>
    <row r="785" spans="8:24" x14ac:dyDescent="0.25">
      <c r="H785" s="23">
        <v>42445</v>
      </c>
      <c r="I785" s="21">
        <v>574.27</v>
      </c>
      <c r="K785" s="23">
        <v>42446</v>
      </c>
      <c r="L785">
        <v>105.8</v>
      </c>
      <c r="M785" s="21">
        <v>559.44000000000005</v>
      </c>
      <c r="N785" s="21">
        <v>54.66</v>
      </c>
      <c r="O785" s="21">
        <v>559.44000000000005</v>
      </c>
      <c r="T785" s="23">
        <v>42446</v>
      </c>
      <c r="U785" s="21">
        <v>54.66</v>
      </c>
      <c r="W785" s="23">
        <v>42446</v>
      </c>
      <c r="X785" s="21">
        <v>559.44000000000005</v>
      </c>
    </row>
    <row r="786" spans="8:24" x14ac:dyDescent="0.25">
      <c r="H786" s="23">
        <v>42446</v>
      </c>
      <c r="I786" s="21">
        <v>559.44000000000005</v>
      </c>
      <c r="K786" s="23">
        <v>42447</v>
      </c>
      <c r="L786">
        <v>105.92</v>
      </c>
      <c r="M786" s="21">
        <v>552.08000000000004</v>
      </c>
      <c r="N786" s="21">
        <v>53.49</v>
      </c>
      <c r="O786" s="21">
        <v>552.08000000000004</v>
      </c>
      <c r="T786" s="23">
        <v>42447</v>
      </c>
      <c r="U786" s="21">
        <v>53.49</v>
      </c>
      <c r="W786" s="23">
        <v>42447</v>
      </c>
      <c r="X786" s="21">
        <v>552.08000000000004</v>
      </c>
    </row>
    <row r="787" spans="8:24" x14ac:dyDescent="0.25">
      <c r="H787" s="23">
        <v>42447</v>
      </c>
      <c r="I787" s="21">
        <v>552.08000000000004</v>
      </c>
      <c r="K787" s="23">
        <v>42450</v>
      </c>
      <c r="L787">
        <v>105.91</v>
      </c>
      <c r="M787" s="21">
        <v>553.98</v>
      </c>
      <c r="N787" s="21">
        <v>53.86</v>
      </c>
      <c r="O787" s="21">
        <v>553.98</v>
      </c>
      <c r="T787" s="23">
        <v>42450</v>
      </c>
      <c r="U787" s="21">
        <v>53.86</v>
      </c>
      <c r="W787" s="23">
        <v>42450</v>
      </c>
      <c r="X787" s="21">
        <v>553.98</v>
      </c>
    </row>
    <row r="788" spans="8:24" x14ac:dyDescent="0.25">
      <c r="H788" s="23">
        <v>42450</v>
      </c>
      <c r="I788" s="21">
        <v>553.98</v>
      </c>
      <c r="K788" s="23">
        <v>42451</v>
      </c>
      <c r="L788">
        <v>106.72</v>
      </c>
      <c r="M788" s="21">
        <v>560.48</v>
      </c>
      <c r="N788" s="21">
        <v>54.07</v>
      </c>
      <c r="O788" s="21">
        <v>560.48</v>
      </c>
      <c r="T788" s="23">
        <v>42451</v>
      </c>
      <c r="U788" s="21">
        <v>54.07</v>
      </c>
      <c r="W788" s="23">
        <v>42451</v>
      </c>
      <c r="X788" s="21">
        <v>560.48</v>
      </c>
    </row>
    <row r="789" spans="8:24" x14ac:dyDescent="0.25">
      <c r="H789" s="23">
        <v>42451</v>
      </c>
      <c r="I789" s="21">
        <v>560.48</v>
      </c>
      <c r="K789" s="23">
        <v>42452</v>
      </c>
      <c r="L789">
        <v>106.13</v>
      </c>
      <c r="M789" s="21">
        <v>569.63</v>
      </c>
      <c r="N789" s="21">
        <v>53.97</v>
      </c>
      <c r="O789" s="21">
        <v>569.63</v>
      </c>
      <c r="T789" s="23">
        <v>42452</v>
      </c>
      <c r="U789" s="21">
        <v>53.97</v>
      </c>
      <c r="W789" s="23">
        <v>42452</v>
      </c>
      <c r="X789" s="21">
        <v>569.63</v>
      </c>
    </row>
    <row r="790" spans="8:24" x14ac:dyDescent="0.25">
      <c r="H790" s="23">
        <v>42452</v>
      </c>
      <c r="I790" s="21">
        <v>569.63</v>
      </c>
      <c r="K790" s="23">
        <v>42453</v>
      </c>
      <c r="L790">
        <v>105.67</v>
      </c>
      <c r="M790" s="21">
        <v>582.95000000000005</v>
      </c>
      <c r="N790" s="21">
        <v>54.21</v>
      </c>
      <c r="O790" s="21">
        <v>582.95000000000005</v>
      </c>
      <c r="T790" s="23">
        <v>42453</v>
      </c>
      <c r="U790" s="21">
        <v>54.21</v>
      </c>
      <c r="W790" s="23">
        <v>42453</v>
      </c>
      <c r="X790" s="21">
        <v>582.95000000000005</v>
      </c>
    </row>
    <row r="791" spans="8:24" x14ac:dyDescent="0.25">
      <c r="H791" s="23">
        <v>42453</v>
      </c>
      <c r="I791" s="21">
        <v>582.95000000000005</v>
      </c>
      <c r="K791" s="23">
        <v>42457</v>
      </c>
      <c r="L791">
        <v>105.19</v>
      </c>
      <c r="M791" s="21">
        <v>579.87</v>
      </c>
      <c r="N791" s="21">
        <v>53.54</v>
      </c>
      <c r="O791" s="21">
        <v>579.87</v>
      </c>
      <c r="T791" s="23">
        <v>42457</v>
      </c>
      <c r="U791" s="21">
        <v>53.54</v>
      </c>
      <c r="W791" s="23">
        <v>42457</v>
      </c>
      <c r="X791" s="21">
        <v>579.87</v>
      </c>
    </row>
    <row r="792" spans="8:24" x14ac:dyDescent="0.25">
      <c r="H792" s="23">
        <v>42457</v>
      </c>
      <c r="I792" s="21">
        <v>579.87</v>
      </c>
      <c r="K792" s="23">
        <v>42458</v>
      </c>
      <c r="L792">
        <v>107.68</v>
      </c>
      <c r="M792" s="21">
        <v>593.86</v>
      </c>
      <c r="N792" s="21">
        <v>54.71</v>
      </c>
      <c r="O792" s="21">
        <v>593.86</v>
      </c>
      <c r="T792" s="23">
        <v>42458</v>
      </c>
      <c r="U792" s="21">
        <v>54.71</v>
      </c>
      <c r="W792" s="23">
        <v>42458</v>
      </c>
      <c r="X792" s="21">
        <v>593.86</v>
      </c>
    </row>
    <row r="793" spans="8:24" x14ac:dyDescent="0.25">
      <c r="H793" s="23">
        <v>42458</v>
      </c>
      <c r="I793" s="21">
        <v>593.86</v>
      </c>
      <c r="K793" s="23">
        <v>42459</v>
      </c>
      <c r="L793">
        <v>109.56</v>
      </c>
      <c r="M793" s="21">
        <v>598.69000000000005</v>
      </c>
      <c r="N793" s="21">
        <v>55.05</v>
      </c>
      <c r="O793" s="21">
        <v>598.69000000000005</v>
      </c>
      <c r="T793" s="23">
        <v>42459</v>
      </c>
      <c r="U793" s="21">
        <v>55.05</v>
      </c>
      <c r="W793" s="23">
        <v>42459</v>
      </c>
      <c r="X793" s="21">
        <v>598.69000000000005</v>
      </c>
    </row>
    <row r="794" spans="8:24" x14ac:dyDescent="0.25">
      <c r="H794" s="23">
        <v>42459</v>
      </c>
      <c r="I794" s="21">
        <v>598.69000000000005</v>
      </c>
      <c r="K794" s="23">
        <v>42460</v>
      </c>
      <c r="L794">
        <v>108.99</v>
      </c>
      <c r="M794" s="21">
        <v>593.64</v>
      </c>
      <c r="N794" s="21">
        <v>55.23</v>
      </c>
      <c r="O794" s="21">
        <v>593.64</v>
      </c>
      <c r="T794" s="23">
        <v>42460</v>
      </c>
      <c r="U794" s="21">
        <v>55.23</v>
      </c>
      <c r="W794" s="23">
        <v>42460</v>
      </c>
      <c r="X794" s="21">
        <v>593.64</v>
      </c>
    </row>
    <row r="795" spans="8:24" x14ac:dyDescent="0.25">
      <c r="H795" s="23">
        <v>42460</v>
      </c>
      <c r="I795" s="21">
        <v>593.64</v>
      </c>
      <c r="K795" s="23">
        <v>42461</v>
      </c>
      <c r="L795">
        <v>109.99</v>
      </c>
      <c r="M795" s="21">
        <v>598.5</v>
      </c>
      <c r="N795" s="21">
        <v>55.57</v>
      </c>
      <c r="O795" s="21">
        <v>598.5</v>
      </c>
      <c r="T795" s="23">
        <v>42461</v>
      </c>
      <c r="U795" s="21">
        <v>55.57</v>
      </c>
      <c r="W795" s="23">
        <v>42461</v>
      </c>
      <c r="X795" s="21">
        <v>598.5</v>
      </c>
    </row>
    <row r="796" spans="8:24" x14ac:dyDescent="0.25">
      <c r="H796" s="23">
        <v>42461</v>
      </c>
      <c r="I796" s="21">
        <v>598.5</v>
      </c>
      <c r="K796" s="23">
        <v>42464</v>
      </c>
      <c r="L796">
        <v>111.12</v>
      </c>
      <c r="M796" s="21">
        <v>593.19000000000005</v>
      </c>
      <c r="N796" s="21">
        <v>55.43</v>
      </c>
      <c r="O796" s="21">
        <v>593.19000000000005</v>
      </c>
      <c r="T796" s="23">
        <v>42464</v>
      </c>
      <c r="U796" s="21">
        <v>55.43</v>
      </c>
      <c r="W796" s="23">
        <v>42464</v>
      </c>
      <c r="X796" s="21">
        <v>593.19000000000005</v>
      </c>
    </row>
    <row r="797" spans="8:24" x14ac:dyDescent="0.25">
      <c r="H797" s="23">
        <v>42464</v>
      </c>
      <c r="I797" s="21">
        <v>593.19000000000005</v>
      </c>
      <c r="K797" s="23">
        <v>42465</v>
      </c>
      <c r="L797">
        <v>109.81</v>
      </c>
      <c r="M797" s="21">
        <v>586.14</v>
      </c>
      <c r="N797" s="21">
        <v>54.56</v>
      </c>
      <c r="O797" s="21">
        <v>586.14</v>
      </c>
      <c r="T797" s="23">
        <v>42465</v>
      </c>
      <c r="U797" s="21">
        <v>54.56</v>
      </c>
      <c r="W797" s="23">
        <v>42465</v>
      </c>
      <c r="X797" s="21">
        <v>586.14</v>
      </c>
    </row>
    <row r="798" spans="8:24" x14ac:dyDescent="0.25">
      <c r="H798" s="23">
        <v>42465</v>
      </c>
      <c r="I798" s="21">
        <v>586.14</v>
      </c>
      <c r="K798" s="23">
        <v>42466</v>
      </c>
      <c r="L798">
        <v>110.96</v>
      </c>
      <c r="M798" s="21">
        <v>602.08000000000004</v>
      </c>
      <c r="N798" s="21">
        <v>55.12</v>
      </c>
      <c r="O798" s="21">
        <v>602.08000000000004</v>
      </c>
      <c r="T798" s="23">
        <v>42466</v>
      </c>
      <c r="U798" s="21">
        <v>55.12</v>
      </c>
      <c r="W798" s="23">
        <v>42466</v>
      </c>
      <c r="X798" s="21">
        <v>602.08000000000004</v>
      </c>
    </row>
    <row r="799" spans="8:24" x14ac:dyDescent="0.25">
      <c r="H799" s="23">
        <v>42466</v>
      </c>
      <c r="I799" s="21">
        <v>602.08000000000004</v>
      </c>
      <c r="K799" s="23">
        <v>42467</v>
      </c>
      <c r="L799">
        <v>108.54</v>
      </c>
      <c r="M799" s="21">
        <v>591.42999999999995</v>
      </c>
      <c r="N799" s="21">
        <v>54.46</v>
      </c>
      <c r="O799" s="21">
        <v>591.42999999999995</v>
      </c>
      <c r="T799" s="23">
        <v>42467</v>
      </c>
      <c r="U799" s="21">
        <v>54.46</v>
      </c>
      <c r="W799" s="23">
        <v>42467</v>
      </c>
      <c r="X799" s="21">
        <v>591.42999999999995</v>
      </c>
    </row>
    <row r="800" spans="8:24" x14ac:dyDescent="0.25">
      <c r="H800" s="23">
        <v>42467</v>
      </c>
      <c r="I800" s="21">
        <v>591.42999999999995</v>
      </c>
      <c r="K800" s="23">
        <v>42468</v>
      </c>
      <c r="L800">
        <v>108.66</v>
      </c>
      <c r="M800" s="21">
        <v>594.6</v>
      </c>
      <c r="N800" s="21">
        <v>54.42</v>
      </c>
      <c r="O800" s="21">
        <v>594.6</v>
      </c>
      <c r="T800" s="23">
        <v>42468</v>
      </c>
      <c r="U800" s="21">
        <v>54.42</v>
      </c>
      <c r="W800" s="23">
        <v>42468</v>
      </c>
      <c r="X800" s="21">
        <v>594.6</v>
      </c>
    </row>
    <row r="801" spans="8:24" x14ac:dyDescent="0.25">
      <c r="H801" s="23">
        <v>42468</v>
      </c>
      <c r="I801" s="21">
        <v>594.6</v>
      </c>
      <c r="K801" s="23">
        <v>42471</v>
      </c>
      <c r="L801">
        <v>109.02</v>
      </c>
      <c r="M801" s="21">
        <v>595.92999999999995</v>
      </c>
      <c r="N801" s="21">
        <v>54.31</v>
      </c>
      <c r="O801" s="21">
        <v>595.92999999999995</v>
      </c>
      <c r="T801" s="23">
        <v>42471</v>
      </c>
      <c r="U801" s="21">
        <v>54.31</v>
      </c>
      <c r="W801" s="23">
        <v>42471</v>
      </c>
      <c r="X801" s="21">
        <v>595.92999999999995</v>
      </c>
    </row>
    <row r="802" spans="8:24" x14ac:dyDescent="0.25">
      <c r="H802" s="23">
        <v>42471</v>
      </c>
      <c r="I802" s="21">
        <v>595.92999999999995</v>
      </c>
      <c r="K802" s="23">
        <v>42472</v>
      </c>
      <c r="L802">
        <v>110.44</v>
      </c>
      <c r="M802" s="21">
        <v>603.16999999999996</v>
      </c>
      <c r="N802" s="21">
        <v>54.65</v>
      </c>
      <c r="O802" s="21">
        <v>603.16999999999996</v>
      </c>
      <c r="T802" s="23">
        <v>42472</v>
      </c>
      <c r="U802" s="21">
        <v>54.65</v>
      </c>
      <c r="W802" s="23">
        <v>42472</v>
      </c>
      <c r="X802" s="21">
        <v>603.16999999999996</v>
      </c>
    </row>
    <row r="803" spans="8:24" x14ac:dyDescent="0.25">
      <c r="H803" s="23">
        <v>42472</v>
      </c>
      <c r="I803" s="21">
        <v>603.16999999999996</v>
      </c>
      <c r="K803" s="23">
        <v>42473</v>
      </c>
      <c r="L803">
        <v>112.04</v>
      </c>
      <c r="M803" s="21">
        <v>614.82000000000005</v>
      </c>
      <c r="N803" s="21">
        <v>55.35</v>
      </c>
      <c r="O803" s="21">
        <v>614.82000000000005</v>
      </c>
      <c r="T803" s="23">
        <v>42473</v>
      </c>
      <c r="U803" s="21">
        <v>55.35</v>
      </c>
      <c r="W803" s="23">
        <v>42473</v>
      </c>
      <c r="X803" s="21">
        <v>614.82000000000005</v>
      </c>
    </row>
    <row r="804" spans="8:24" x14ac:dyDescent="0.25">
      <c r="H804" s="23">
        <v>42473</v>
      </c>
      <c r="I804" s="21">
        <v>614.82000000000005</v>
      </c>
      <c r="K804" s="23">
        <v>42474</v>
      </c>
      <c r="L804">
        <v>112.1</v>
      </c>
      <c r="M804" s="21">
        <v>620.75</v>
      </c>
      <c r="N804" s="21">
        <v>55.36</v>
      </c>
      <c r="O804" s="21">
        <v>620.75</v>
      </c>
      <c r="T804" s="23">
        <v>42474</v>
      </c>
      <c r="U804" s="21">
        <v>55.36</v>
      </c>
      <c r="W804" s="23">
        <v>42474</v>
      </c>
      <c r="X804" s="21">
        <v>620.75</v>
      </c>
    </row>
    <row r="805" spans="8:24" x14ac:dyDescent="0.25">
      <c r="H805" s="23">
        <v>42474</v>
      </c>
      <c r="I805" s="21">
        <v>620.75</v>
      </c>
      <c r="K805" s="23">
        <v>42475</v>
      </c>
      <c r="L805">
        <v>109.85</v>
      </c>
      <c r="M805" s="21">
        <v>625.89</v>
      </c>
      <c r="N805" s="21">
        <v>55.65</v>
      </c>
      <c r="O805" s="21">
        <v>625.89</v>
      </c>
      <c r="T805" s="23">
        <v>42475</v>
      </c>
      <c r="U805" s="21">
        <v>55.65</v>
      </c>
      <c r="W805" s="23">
        <v>42475</v>
      </c>
      <c r="X805" s="21">
        <v>625.89</v>
      </c>
    </row>
    <row r="806" spans="8:24" x14ac:dyDescent="0.25">
      <c r="H806" s="23">
        <v>42475</v>
      </c>
      <c r="I806" s="21">
        <v>625.89</v>
      </c>
      <c r="K806" s="23">
        <v>42478</v>
      </c>
      <c r="L806">
        <v>107.48</v>
      </c>
      <c r="M806" s="21">
        <v>635.35</v>
      </c>
      <c r="N806" s="21">
        <v>56.46</v>
      </c>
      <c r="O806" s="21">
        <v>635.35</v>
      </c>
      <c r="T806" s="23">
        <v>42478</v>
      </c>
      <c r="U806" s="21">
        <v>56.46</v>
      </c>
      <c r="W806" s="23">
        <v>42478</v>
      </c>
      <c r="X806" s="21">
        <v>635.35</v>
      </c>
    </row>
    <row r="807" spans="8:24" x14ac:dyDescent="0.25">
      <c r="H807" s="23">
        <v>42478</v>
      </c>
      <c r="I807" s="21">
        <v>635.35</v>
      </c>
      <c r="K807" s="23">
        <v>42479</v>
      </c>
      <c r="L807">
        <v>106.91</v>
      </c>
      <c r="M807" s="21">
        <v>627.9</v>
      </c>
      <c r="N807" s="21">
        <v>56.39</v>
      </c>
      <c r="O807" s="21">
        <v>627.9</v>
      </c>
      <c r="T807" s="23">
        <v>42479</v>
      </c>
      <c r="U807" s="21">
        <v>56.39</v>
      </c>
      <c r="W807" s="23">
        <v>42479</v>
      </c>
      <c r="X807" s="21">
        <v>627.9</v>
      </c>
    </row>
    <row r="808" spans="8:24" x14ac:dyDescent="0.25">
      <c r="H808" s="23">
        <v>42479</v>
      </c>
      <c r="I808" s="21">
        <v>627.9</v>
      </c>
      <c r="K808" s="23">
        <v>42480</v>
      </c>
      <c r="L808">
        <v>107.13</v>
      </c>
      <c r="M808" s="21">
        <v>632.99</v>
      </c>
      <c r="N808" s="21">
        <v>55.59</v>
      </c>
      <c r="O808" s="21">
        <v>632.99</v>
      </c>
      <c r="T808" s="23">
        <v>42480</v>
      </c>
      <c r="U808" s="21">
        <v>55.59</v>
      </c>
      <c r="W808" s="23">
        <v>42480</v>
      </c>
      <c r="X808" s="21">
        <v>632.99</v>
      </c>
    </row>
    <row r="809" spans="8:24" x14ac:dyDescent="0.25">
      <c r="H809" s="23">
        <v>42480</v>
      </c>
      <c r="I809" s="21">
        <v>632.99</v>
      </c>
      <c r="K809" s="23">
        <v>42481</v>
      </c>
      <c r="L809">
        <v>105.97</v>
      </c>
      <c r="M809" s="21">
        <v>631</v>
      </c>
      <c r="N809" s="21">
        <v>55.78</v>
      </c>
      <c r="O809" s="21">
        <v>631</v>
      </c>
      <c r="T809" s="23">
        <v>42481</v>
      </c>
      <c r="U809" s="21">
        <v>55.78</v>
      </c>
      <c r="W809" s="23">
        <v>42481</v>
      </c>
      <c r="X809" s="21">
        <v>631</v>
      </c>
    </row>
    <row r="810" spans="8:24" x14ac:dyDescent="0.25">
      <c r="H810" s="23">
        <v>42481</v>
      </c>
      <c r="I810" s="21">
        <v>631</v>
      </c>
      <c r="K810" s="23">
        <v>42482</v>
      </c>
      <c r="L810">
        <v>105.68</v>
      </c>
      <c r="M810" s="21">
        <v>620.5</v>
      </c>
      <c r="N810" s="21">
        <v>51.78</v>
      </c>
      <c r="O810" s="21">
        <v>620.5</v>
      </c>
      <c r="T810" s="23">
        <v>42482</v>
      </c>
      <c r="U810" s="21">
        <v>51.78</v>
      </c>
      <c r="W810" s="23">
        <v>42482</v>
      </c>
      <c r="X810" s="21">
        <v>620.5</v>
      </c>
    </row>
    <row r="811" spans="8:24" x14ac:dyDescent="0.25">
      <c r="H811" s="23">
        <v>42482</v>
      </c>
      <c r="I811" s="21">
        <v>620.5</v>
      </c>
      <c r="K811" s="23">
        <v>42485</v>
      </c>
      <c r="L811">
        <v>105.08</v>
      </c>
      <c r="M811" s="21">
        <v>626.20000000000005</v>
      </c>
      <c r="N811" s="21">
        <v>52.11</v>
      </c>
      <c r="O811" s="21">
        <v>626.20000000000005</v>
      </c>
      <c r="T811" s="23">
        <v>42485</v>
      </c>
      <c r="U811" s="21">
        <v>52.11</v>
      </c>
      <c r="W811" s="23">
        <v>42485</v>
      </c>
      <c r="X811" s="21">
        <v>626.20000000000005</v>
      </c>
    </row>
    <row r="812" spans="8:24" x14ac:dyDescent="0.25">
      <c r="H812" s="23">
        <v>42485</v>
      </c>
      <c r="I812" s="21">
        <v>626.20000000000005</v>
      </c>
      <c r="K812" s="23">
        <v>42486</v>
      </c>
      <c r="L812">
        <v>104.35</v>
      </c>
      <c r="M812" s="21">
        <v>616.88</v>
      </c>
      <c r="N812" s="21">
        <v>51.44</v>
      </c>
      <c r="O812" s="21">
        <v>616.88</v>
      </c>
      <c r="T812" s="23">
        <v>42486</v>
      </c>
      <c r="U812" s="21">
        <v>51.44</v>
      </c>
      <c r="W812" s="23">
        <v>42486</v>
      </c>
      <c r="X812" s="21">
        <v>616.88</v>
      </c>
    </row>
    <row r="813" spans="8:24" x14ac:dyDescent="0.25">
      <c r="H813" s="23">
        <v>42486</v>
      </c>
      <c r="I813" s="21">
        <v>616.88</v>
      </c>
      <c r="K813" s="23">
        <v>42487</v>
      </c>
      <c r="L813">
        <v>97.82</v>
      </c>
      <c r="M813" s="21">
        <v>606.57000000000005</v>
      </c>
      <c r="N813" s="21">
        <v>50.94</v>
      </c>
      <c r="O813" s="21">
        <v>606.57000000000005</v>
      </c>
      <c r="T813" s="23">
        <v>42487</v>
      </c>
      <c r="U813" s="21">
        <v>50.94</v>
      </c>
      <c r="W813" s="23">
        <v>42487</v>
      </c>
      <c r="X813" s="21">
        <v>606.57000000000005</v>
      </c>
    </row>
    <row r="814" spans="8:24" x14ac:dyDescent="0.25">
      <c r="H814" s="23">
        <v>42487</v>
      </c>
      <c r="I814" s="21">
        <v>606.57000000000005</v>
      </c>
      <c r="K814" s="23">
        <v>42488</v>
      </c>
      <c r="L814">
        <v>94.83</v>
      </c>
      <c r="M814" s="21">
        <v>602</v>
      </c>
      <c r="N814" s="21">
        <v>49.9</v>
      </c>
      <c r="O814" s="21">
        <v>602</v>
      </c>
      <c r="T814" s="23">
        <v>42488</v>
      </c>
      <c r="U814" s="21">
        <v>49.9</v>
      </c>
      <c r="W814" s="23">
        <v>42488</v>
      </c>
      <c r="X814" s="21">
        <v>602</v>
      </c>
    </row>
    <row r="815" spans="8:24" x14ac:dyDescent="0.25">
      <c r="H815" s="23">
        <v>42488</v>
      </c>
      <c r="I815" s="21">
        <v>602</v>
      </c>
      <c r="K815" s="23">
        <v>42489</v>
      </c>
      <c r="L815">
        <v>93.74</v>
      </c>
      <c r="M815" s="21">
        <v>659.59</v>
      </c>
      <c r="N815" s="21">
        <v>49.87</v>
      </c>
      <c r="O815" s="21">
        <v>659.59</v>
      </c>
      <c r="T815" s="23">
        <v>42489</v>
      </c>
      <c r="U815" s="21">
        <v>49.87</v>
      </c>
      <c r="W815" s="23">
        <v>42489</v>
      </c>
      <c r="X815" s="21">
        <v>659.59</v>
      </c>
    </row>
    <row r="816" spans="8:24" x14ac:dyDescent="0.25">
      <c r="H816" s="23">
        <v>42489</v>
      </c>
      <c r="I816" s="21">
        <v>659.59</v>
      </c>
      <c r="K816" s="23">
        <v>42492</v>
      </c>
      <c r="L816">
        <v>93.64</v>
      </c>
      <c r="M816" s="21">
        <v>683.85</v>
      </c>
      <c r="N816" s="21">
        <v>50.61</v>
      </c>
      <c r="O816" s="21">
        <v>683.85</v>
      </c>
      <c r="T816" s="23">
        <v>42492</v>
      </c>
      <c r="U816" s="21">
        <v>50.61</v>
      </c>
      <c r="W816" s="23">
        <v>42492</v>
      </c>
      <c r="X816" s="21">
        <v>683.85</v>
      </c>
    </row>
    <row r="817" spans="8:24" x14ac:dyDescent="0.25">
      <c r="H817" s="23">
        <v>42492</v>
      </c>
      <c r="I817" s="21">
        <v>683.85</v>
      </c>
      <c r="K817" s="23">
        <v>42493</v>
      </c>
      <c r="L817">
        <v>95.18</v>
      </c>
      <c r="M817" s="21">
        <v>671.32</v>
      </c>
      <c r="N817" s="21">
        <v>49.78</v>
      </c>
      <c r="O817" s="21">
        <v>671.32</v>
      </c>
      <c r="T817" s="23">
        <v>42493</v>
      </c>
      <c r="U817" s="21">
        <v>49.78</v>
      </c>
      <c r="W817" s="23">
        <v>42493</v>
      </c>
      <c r="X817" s="21">
        <v>671.32</v>
      </c>
    </row>
    <row r="818" spans="8:24" x14ac:dyDescent="0.25">
      <c r="H818" s="23">
        <v>42493</v>
      </c>
      <c r="I818" s="21">
        <v>671.32</v>
      </c>
      <c r="K818" s="23">
        <v>42494</v>
      </c>
      <c r="L818">
        <v>94.19</v>
      </c>
      <c r="M818" s="21">
        <v>670.9</v>
      </c>
      <c r="N818" s="21">
        <v>49.87</v>
      </c>
      <c r="O818" s="21">
        <v>670.9</v>
      </c>
      <c r="T818" s="23">
        <v>42494</v>
      </c>
      <c r="U818" s="21">
        <v>49.87</v>
      </c>
      <c r="W818" s="23">
        <v>42494</v>
      </c>
      <c r="X818" s="21">
        <v>670.9</v>
      </c>
    </row>
    <row r="819" spans="8:24" x14ac:dyDescent="0.25">
      <c r="H819" s="23">
        <v>42494</v>
      </c>
      <c r="I819" s="21">
        <v>670.9</v>
      </c>
      <c r="K819" s="23">
        <v>42495</v>
      </c>
      <c r="L819">
        <v>93.24</v>
      </c>
      <c r="M819" s="21">
        <v>659.09</v>
      </c>
      <c r="N819" s="21">
        <v>49.94</v>
      </c>
      <c r="O819" s="21">
        <v>659.09</v>
      </c>
      <c r="T819" s="23">
        <v>42495</v>
      </c>
      <c r="U819" s="21">
        <v>49.94</v>
      </c>
      <c r="W819" s="23">
        <v>42495</v>
      </c>
      <c r="X819" s="21">
        <v>659.09</v>
      </c>
    </row>
    <row r="820" spans="8:24" x14ac:dyDescent="0.25">
      <c r="H820" s="23">
        <v>42495</v>
      </c>
      <c r="I820" s="21">
        <v>659.09</v>
      </c>
      <c r="K820" s="23">
        <v>42496</v>
      </c>
      <c r="L820">
        <v>92.72</v>
      </c>
      <c r="M820" s="21">
        <v>673.95</v>
      </c>
      <c r="N820" s="21">
        <v>50.39</v>
      </c>
      <c r="O820" s="21">
        <v>673.95</v>
      </c>
      <c r="T820" s="23">
        <v>42496</v>
      </c>
      <c r="U820" s="21">
        <v>50.39</v>
      </c>
      <c r="W820" s="23">
        <v>42496</v>
      </c>
      <c r="X820" s="21">
        <v>673.95</v>
      </c>
    </row>
    <row r="821" spans="8:24" x14ac:dyDescent="0.25">
      <c r="H821" s="23">
        <v>42496</v>
      </c>
      <c r="I821" s="21">
        <v>673.95</v>
      </c>
      <c r="K821" s="23">
        <v>42499</v>
      </c>
      <c r="L821">
        <v>92.79</v>
      </c>
      <c r="M821" s="21">
        <v>679.75</v>
      </c>
      <c r="N821" s="21">
        <v>50.07</v>
      </c>
      <c r="O821" s="21">
        <v>679.75</v>
      </c>
      <c r="T821" s="23">
        <v>42499</v>
      </c>
      <c r="U821" s="21">
        <v>50.07</v>
      </c>
      <c r="W821" s="23">
        <v>42499</v>
      </c>
      <c r="X821" s="21">
        <v>679.75</v>
      </c>
    </row>
    <row r="822" spans="8:24" x14ac:dyDescent="0.25">
      <c r="H822" s="23">
        <v>42499</v>
      </c>
      <c r="I822" s="21">
        <v>679.75</v>
      </c>
      <c r="K822" s="23">
        <v>42500</v>
      </c>
      <c r="L822">
        <v>93.42</v>
      </c>
      <c r="M822" s="21">
        <v>703.07</v>
      </c>
      <c r="N822" s="21">
        <v>51.02</v>
      </c>
      <c r="O822" s="21">
        <v>703.07</v>
      </c>
      <c r="T822" s="23">
        <v>42500</v>
      </c>
      <c r="U822" s="21">
        <v>51.02</v>
      </c>
      <c r="W822" s="23">
        <v>42500</v>
      </c>
      <c r="X822" s="21">
        <v>703.07</v>
      </c>
    </row>
    <row r="823" spans="8:24" x14ac:dyDescent="0.25">
      <c r="H823" s="23">
        <v>42500</v>
      </c>
      <c r="I823" s="21">
        <v>703.07</v>
      </c>
      <c r="K823" s="23">
        <v>42501</v>
      </c>
      <c r="L823">
        <v>92.51</v>
      </c>
      <c r="M823" s="21">
        <v>713.23</v>
      </c>
      <c r="N823" s="21">
        <v>51.05</v>
      </c>
      <c r="O823" s="21">
        <v>713.23</v>
      </c>
      <c r="T823" s="23">
        <v>42501</v>
      </c>
      <c r="U823" s="21">
        <v>51.05</v>
      </c>
      <c r="W823" s="23">
        <v>42501</v>
      </c>
      <c r="X823" s="21">
        <v>713.23</v>
      </c>
    </row>
    <row r="824" spans="8:24" x14ac:dyDescent="0.25">
      <c r="H824" s="23">
        <v>42501</v>
      </c>
      <c r="I824" s="21">
        <v>713.23</v>
      </c>
      <c r="K824" s="23">
        <v>42502</v>
      </c>
      <c r="L824">
        <v>90.34</v>
      </c>
      <c r="M824" s="21">
        <v>717.93</v>
      </c>
      <c r="N824" s="21">
        <v>51.51</v>
      </c>
      <c r="O824" s="21">
        <v>717.93</v>
      </c>
      <c r="T824" s="23">
        <v>42502</v>
      </c>
      <c r="U824" s="21">
        <v>51.51</v>
      </c>
      <c r="W824" s="23">
        <v>42502</v>
      </c>
      <c r="X824" s="21">
        <v>717.93</v>
      </c>
    </row>
    <row r="825" spans="8:24" x14ac:dyDescent="0.25">
      <c r="H825" s="23">
        <v>42502</v>
      </c>
      <c r="I825" s="21">
        <v>717.93</v>
      </c>
      <c r="K825" s="23">
        <v>42503</v>
      </c>
      <c r="L825">
        <v>90.52</v>
      </c>
      <c r="M825" s="21">
        <v>709.92</v>
      </c>
      <c r="N825" s="21">
        <v>51.08</v>
      </c>
      <c r="O825" s="21">
        <v>709.92</v>
      </c>
      <c r="T825" s="23">
        <v>42503</v>
      </c>
      <c r="U825" s="21">
        <v>51.08</v>
      </c>
      <c r="W825" s="23">
        <v>42503</v>
      </c>
      <c r="X825" s="21">
        <v>709.92</v>
      </c>
    </row>
    <row r="826" spans="8:24" x14ac:dyDescent="0.25">
      <c r="H826" s="23">
        <v>42503</v>
      </c>
      <c r="I826" s="21">
        <v>709.92</v>
      </c>
      <c r="K826" s="23">
        <v>42506</v>
      </c>
      <c r="L826">
        <v>93.88</v>
      </c>
      <c r="M826" s="21">
        <v>710.66</v>
      </c>
      <c r="N826" s="21">
        <v>51.83</v>
      </c>
      <c r="O826" s="21">
        <v>710.66</v>
      </c>
      <c r="T826" s="23">
        <v>42506</v>
      </c>
      <c r="U826" s="21">
        <v>51.83</v>
      </c>
      <c r="W826" s="23">
        <v>42506</v>
      </c>
      <c r="X826" s="21">
        <v>710.66</v>
      </c>
    </row>
    <row r="827" spans="8:24" x14ac:dyDescent="0.25">
      <c r="H827" s="23">
        <v>42506</v>
      </c>
      <c r="I827" s="21">
        <v>710.66</v>
      </c>
      <c r="K827" s="23">
        <v>42507</v>
      </c>
      <c r="L827">
        <v>93.49</v>
      </c>
      <c r="M827" s="21">
        <v>695.27</v>
      </c>
      <c r="N827" s="21">
        <v>50.51</v>
      </c>
      <c r="O827" s="21">
        <v>695.27</v>
      </c>
      <c r="T827" s="23">
        <v>42507</v>
      </c>
      <c r="U827" s="21">
        <v>50.51</v>
      </c>
      <c r="W827" s="23">
        <v>42507</v>
      </c>
      <c r="X827" s="21">
        <v>695.27</v>
      </c>
    </row>
    <row r="828" spans="8:24" x14ac:dyDescent="0.25">
      <c r="H828" s="23">
        <v>42507</v>
      </c>
      <c r="I828" s="21">
        <v>695.27</v>
      </c>
      <c r="K828" s="23">
        <v>42508</v>
      </c>
      <c r="L828">
        <v>94.56</v>
      </c>
      <c r="M828" s="21">
        <v>697.45</v>
      </c>
      <c r="N828" s="21">
        <v>50.81</v>
      </c>
      <c r="O828" s="21">
        <v>697.45</v>
      </c>
      <c r="T828" s="23">
        <v>42508</v>
      </c>
      <c r="U828" s="21">
        <v>50.81</v>
      </c>
      <c r="W828" s="23">
        <v>42508</v>
      </c>
      <c r="X828" s="21">
        <v>697.45</v>
      </c>
    </row>
    <row r="829" spans="8:24" x14ac:dyDescent="0.25">
      <c r="H829" s="23">
        <v>42508</v>
      </c>
      <c r="I829" s="21">
        <v>697.45</v>
      </c>
      <c r="K829" s="23">
        <v>42509</v>
      </c>
      <c r="L829">
        <v>94.2</v>
      </c>
      <c r="M829" s="21">
        <v>698.52</v>
      </c>
      <c r="N829" s="21">
        <v>50.32</v>
      </c>
      <c r="O829" s="21">
        <v>698.52</v>
      </c>
      <c r="T829" s="23">
        <v>42509</v>
      </c>
      <c r="U829" s="21">
        <v>50.32</v>
      </c>
      <c r="W829" s="23">
        <v>42509</v>
      </c>
      <c r="X829" s="21">
        <v>698.52</v>
      </c>
    </row>
    <row r="830" spans="8:24" x14ac:dyDescent="0.25">
      <c r="H830" s="23">
        <v>42509</v>
      </c>
      <c r="I830" s="21">
        <v>698.52</v>
      </c>
      <c r="K830" s="23">
        <v>42510</v>
      </c>
      <c r="L830">
        <v>95.22</v>
      </c>
      <c r="M830" s="21">
        <v>702.8</v>
      </c>
      <c r="N830" s="21">
        <v>50.62</v>
      </c>
      <c r="O830" s="21">
        <v>702.8</v>
      </c>
      <c r="T830" s="23">
        <v>42510</v>
      </c>
      <c r="U830" s="21">
        <v>50.62</v>
      </c>
      <c r="W830" s="23">
        <v>42510</v>
      </c>
      <c r="X830" s="21">
        <v>702.8</v>
      </c>
    </row>
    <row r="831" spans="8:24" x14ac:dyDescent="0.25">
      <c r="H831" s="23">
        <v>42510</v>
      </c>
      <c r="I831" s="21">
        <v>702.8</v>
      </c>
      <c r="K831" s="23">
        <v>42513</v>
      </c>
      <c r="L831">
        <v>96.43</v>
      </c>
      <c r="M831" s="21">
        <v>696.75</v>
      </c>
      <c r="N831" s="21">
        <v>50.03</v>
      </c>
      <c r="O831" s="21">
        <v>696.75</v>
      </c>
      <c r="T831" s="23">
        <v>42513</v>
      </c>
      <c r="U831" s="21">
        <v>50.03</v>
      </c>
      <c r="W831" s="23">
        <v>42513</v>
      </c>
      <c r="X831" s="21">
        <v>696.75</v>
      </c>
    </row>
    <row r="832" spans="8:24" x14ac:dyDescent="0.25">
      <c r="H832" s="23">
        <v>42513</v>
      </c>
      <c r="I832" s="21">
        <v>696.75</v>
      </c>
      <c r="K832" s="23">
        <v>42514</v>
      </c>
      <c r="L832">
        <v>97.9</v>
      </c>
      <c r="M832" s="21">
        <v>704.2</v>
      </c>
      <c r="N832" s="21">
        <v>51.59</v>
      </c>
      <c r="O832" s="21">
        <v>704.2</v>
      </c>
      <c r="T832" s="23">
        <v>42514</v>
      </c>
      <c r="U832" s="21">
        <v>51.59</v>
      </c>
      <c r="W832" s="23">
        <v>42514</v>
      </c>
      <c r="X832" s="21">
        <v>704.2</v>
      </c>
    </row>
    <row r="833" spans="8:24" x14ac:dyDescent="0.25">
      <c r="H833" s="23">
        <v>42514</v>
      </c>
      <c r="I833" s="21">
        <v>704.2</v>
      </c>
      <c r="K833" s="23">
        <v>42515</v>
      </c>
      <c r="L833">
        <v>99.62</v>
      </c>
      <c r="M833" s="21">
        <v>708.35</v>
      </c>
      <c r="N833" s="21">
        <v>52.12</v>
      </c>
      <c r="O833" s="21">
        <v>708.35</v>
      </c>
      <c r="T833" s="23">
        <v>42515</v>
      </c>
      <c r="U833" s="21">
        <v>52.12</v>
      </c>
      <c r="W833" s="23">
        <v>42515</v>
      </c>
      <c r="X833" s="21">
        <v>708.35</v>
      </c>
    </row>
    <row r="834" spans="8:24" x14ac:dyDescent="0.25">
      <c r="H834" s="23">
        <v>42515</v>
      </c>
      <c r="I834" s="21">
        <v>708.35</v>
      </c>
      <c r="K834" s="23">
        <v>42516</v>
      </c>
      <c r="L834">
        <v>100.41</v>
      </c>
      <c r="M834" s="21">
        <v>714.91</v>
      </c>
      <c r="N834" s="21">
        <v>51.89</v>
      </c>
      <c r="O834" s="21">
        <v>714.91</v>
      </c>
      <c r="T834" s="23">
        <v>42516</v>
      </c>
      <c r="U834" s="21">
        <v>51.89</v>
      </c>
      <c r="W834" s="23">
        <v>42516</v>
      </c>
      <c r="X834" s="21">
        <v>714.91</v>
      </c>
    </row>
    <row r="835" spans="8:24" x14ac:dyDescent="0.25">
      <c r="H835" s="23">
        <v>42516</v>
      </c>
      <c r="I835" s="21">
        <v>714.91</v>
      </c>
      <c r="K835" s="23">
        <v>42517</v>
      </c>
      <c r="L835">
        <v>100.35</v>
      </c>
      <c r="M835" s="21">
        <v>712.24</v>
      </c>
      <c r="N835" s="21">
        <v>52.32</v>
      </c>
      <c r="O835" s="21">
        <v>712.24</v>
      </c>
      <c r="T835" s="23">
        <v>42517</v>
      </c>
      <c r="U835" s="21">
        <v>52.32</v>
      </c>
      <c r="W835" s="23">
        <v>42517</v>
      </c>
      <c r="X835" s="21">
        <v>712.24</v>
      </c>
    </row>
    <row r="836" spans="8:24" x14ac:dyDescent="0.25">
      <c r="H836" s="23">
        <v>42517</v>
      </c>
      <c r="I836" s="21">
        <v>712.24</v>
      </c>
      <c r="K836" s="23">
        <v>42521</v>
      </c>
      <c r="L836">
        <v>99.86</v>
      </c>
      <c r="M836" s="21">
        <v>722.79</v>
      </c>
      <c r="N836" s="21">
        <v>53</v>
      </c>
      <c r="O836" s="21">
        <v>722.79</v>
      </c>
      <c r="T836" s="23">
        <v>42521</v>
      </c>
      <c r="U836" s="21">
        <v>53</v>
      </c>
      <c r="W836" s="23">
        <v>42521</v>
      </c>
      <c r="X836" s="21">
        <v>722.79</v>
      </c>
    </row>
    <row r="837" spans="8:24" x14ac:dyDescent="0.25">
      <c r="H837" s="23">
        <v>42521</v>
      </c>
      <c r="I837" s="21">
        <v>722.79</v>
      </c>
      <c r="K837" s="23">
        <v>42522</v>
      </c>
      <c r="L837">
        <v>98.46</v>
      </c>
      <c r="M837" s="21">
        <v>719.44</v>
      </c>
      <c r="N837" s="21">
        <v>52.85</v>
      </c>
      <c r="O837" s="21">
        <v>719.44</v>
      </c>
      <c r="T837" s="23">
        <v>42522</v>
      </c>
      <c r="U837" s="21">
        <v>52.85</v>
      </c>
      <c r="W837" s="23">
        <v>42522</v>
      </c>
      <c r="X837" s="21">
        <v>719.44</v>
      </c>
    </row>
    <row r="838" spans="8:24" x14ac:dyDescent="0.25">
      <c r="H838" s="23">
        <v>42522</v>
      </c>
      <c r="I838" s="21">
        <v>719.44</v>
      </c>
      <c r="K838" s="23">
        <v>42523</v>
      </c>
      <c r="L838">
        <v>97.72</v>
      </c>
      <c r="M838" s="21">
        <v>728.24</v>
      </c>
      <c r="N838" s="21">
        <v>52.48</v>
      </c>
      <c r="O838" s="21">
        <v>728.24</v>
      </c>
      <c r="T838" s="23">
        <v>42523</v>
      </c>
      <c r="U838" s="21">
        <v>52.48</v>
      </c>
      <c r="W838" s="23">
        <v>42523</v>
      </c>
      <c r="X838" s="21">
        <v>728.24</v>
      </c>
    </row>
    <row r="839" spans="8:24" x14ac:dyDescent="0.25">
      <c r="H839" s="23">
        <v>42523</v>
      </c>
      <c r="I839" s="21">
        <v>728.24</v>
      </c>
      <c r="K839" s="23">
        <v>42524</v>
      </c>
      <c r="L839">
        <v>97.92</v>
      </c>
      <c r="M839" s="21">
        <v>725.54</v>
      </c>
      <c r="N839" s="21">
        <v>51.79</v>
      </c>
      <c r="O839" s="21">
        <v>725.54</v>
      </c>
      <c r="T839" s="23">
        <v>42524</v>
      </c>
      <c r="U839" s="21">
        <v>51.79</v>
      </c>
      <c r="W839" s="23">
        <v>42524</v>
      </c>
      <c r="X839" s="21">
        <v>725.54</v>
      </c>
    </row>
    <row r="840" spans="8:24" x14ac:dyDescent="0.25">
      <c r="H840" s="23">
        <v>42524</v>
      </c>
      <c r="I840" s="21">
        <v>725.54</v>
      </c>
      <c r="K840" s="23">
        <v>42527</v>
      </c>
      <c r="L840">
        <v>98.63</v>
      </c>
      <c r="M840" s="21">
        <v>726.73</v>
      </c>
      <c r="N840" s="21">
        <v>52.13</v>
      </c>
      <c r="O840" s="21">
        <v>726.73</v>
      </c>
      <c r="T840" s="23">
        <v>42527</v>
      </c>
      <c r="U840" s="21">
        <v>52.13</v>
      </c>
      <c r="W840" s="23">
        <v>42527</v>
      </c>
      <c r="X840" s="21">
        <v>726.73</v>
      </c>
    </row>
    <row r="841" spans="8:24" x14ac:dyDescent="0.25">
      <c r="H841" s="23">
        <v>42527</v>
      </c>
      <c r="I841" s="21">
        <v>726.73</v>
      </c>
      <c r="K841" s="23">
        <v>42528</v>
      </c>
      <c r="L841">
        <v>99.03</v>
      </c>
      <c r="M841" s="21">
        <v>723.74</v>
      </c>
      <c r="N841" s="21">
        <v>52.1</v>
      </c>
      <c r="O841" s="21">
        <v>723.74</v>
      </c>
      <c r="T841" s="23">
        <v>42528</v>
      </c>
      <c r="U841" s="21">
        <v>52.1</v>
      </c>
      <c r="W841" s="23">
        <v>42528</v>
      </c>
      <c r="X841" s="21">
        <v>723.74</v>
      </c>
    </row>
    <row r="842" spans="8:24" x14ac:dyDescent="0.25">
      <c r="H842" s="23">
        <v>42528</v>
      </c>
      <c r="I842" s="21">
        <v>723.74</v>
      </c>
      <c r="K842" s="23">
        <v>42529</v>
      </c>
      <c r="L842">
        <v>98.94</v>
      </c>
      <c r="M842" s="21">
        <v>726.64</v>
      </c>
      <c r="N842" s="21">
        <v>52.04</v>
      </c>
      <c r="O842" s="21">
        <v>726.64</v>
      </c>
      <c r="T842" s="23">
        <v>42529</v>
      </c>
      <c r="U842" s="21">
        <v>52.04</v>
      </c>
      <c r="W842" s="23">
        <v>42529</v>
      </c>
      <c r="X842" s="21">
        <v>726.64</v>
      </c>
    </row>
    <row r="843" spans="8:24" x14ac:dyDescent="0.25">
      <c r="H843" s="23">
        <v>42529</v>
      </c>
      <c r="I843" s="21">
        <v>726.64</v>
      </c>
      <c r="K843" s="23">
        <v>42530</v>
      </c>
      <c r="L843">
        <v>99.65</v>
      </c>
      <c r="M843" s="21">
        <v>727.65</v>
      </c>
      <c r="N843" s="21">
        <v>51.62</v>
      </c>
      <c r="O843" s="21">
        <v>727.65</v>
      </c>
      <c r="T843" s="23">
        <v>42530</v>
      </c>
      <c r="U843" s="21">
        <v>51.62</v>
      </c>
      <c r="W843" s="23">
        <v>42530</v>
      </c>
      <c r="X843" s="21">
        <v>727.65</v>
      </c>
    </row>
    <row r="844" spans="8:24" x14ac:dyDescent="0.25">
      <c r="H844" s="23">
        <v>42530</v>
      </c>
      <c r="I844" s="21">
        <v>727.65</v>
      </c>
      <c r="K844" s="23">
        <v>42531</v>
      </c>
      <c r="L844">
        <v>98.83</v>
      </c>
      <c r="M844" s="21">
        <v>717.91</v>
      </c>
      <c r="N844" s="21">
        <v>51.48</v>
      </c>
      <c r="O844" s="21">
        <v>717.91</v>
      </c>
      <c r="T844" s="23">
        <v>42531</v>
      </c>
      <c r="U844" s="21">
        <v>51.48</v>
      </c>
      <c r="W844" s="23">
        <v>42531</v>
      </c>
      <c r="X844" s="21">
        <v>717.91</v>
      </c>
    </row>
    <row r="845" spans="8:24" x14ac:dyDescent="0.25">
      <c r="H845" s="23">
        <v>42531</v>
      </c>
      <c r="I845" s="21">
        <v>717.91</v>
      </c>
      <c r="K845" s="23">
        <v>42534</v>
      </c>
      <c r="L845">
        <v>97.34</v>
      </c>
      <c r="M845" s="21">
        <v>715.24</v>
      </c>
      <c r="N845" s="21">
        <v>50.14</v>
      </c>
      <c r="O845" s="21">
        <v>715.24</v>
      </c>
      <c r="T845" s="23">
        <v>42534</v>
      </c>
      <c r="U845" s="21">
        <v>50.14</v>
      </c>
      <c r="W845" s="23">
        <v>42534</v>
      </c>
      <c r="X845" s="21">
        <v>715.24</v>
      </c>
    </row>
    <row r="846" spans="8:24" x14ac:dyDescent="0.25">
      <c r="H846" s="23">
        <v>42534</v>
      </c>
      <c r="I846" s="21">
        <v>715.24</v>
      </c>
      <c r="K846" s="23">
        <v>42535</v>
      </c>
      <c r="L846">
        <v>97.46</v>
      </c>
      <c r="M846" s="21">
        <v>719.3</v>
      </c>
      <c r="N846" s="21">
        <v>49.83</v>
      </c>
      <c r="O846" s="21">
        <v>719.3</v>
      </c>
      <c r="T846" s="23">
        <v>42535</v>
      </c>
      <c r="U846" s="21">
        <v>49.83</v>
      </c>
      <c r="W846" s="23">
        <v>42535</v>
      </c>
      <c r="X846" s="21">
        <v>719.3</v>
      </c>
    </row>
    <row r="847" spans="8:24" x14ac:dyDescent="0.25">
      <c r="H847" s="23">
        <v>42535</v>
      </c>
      <c r="I847" s="21">
        <v>719.3</v>
      </c>
      <c r="K847" s="23">
        <v>42536</v>
      </c>
      <c r="L847">
        <v>97.14</v>
      </c>
      <c r="M847" s="21">
        <v>714.26</v>
      </c>
      <c r="N847" s="21">
        <v>49.69</v>
      </c>
      <c r="O847" s="21">
        <v>714.26</v>
      </c>
      <c r="T847" s="23">
        <v>42536</v>
      </c>
      <c r="U847" s="21">
        <v>49.69</v>
      </c>
      <c r="W847" s="23">
        <v>42536</v>
      </c>
      <c r="X847" s="21">
        <v>714.26</v>
      </c>
    </row>
    <row r="848" spans="8:24" x14ac:dyDescent="0.25">
      <c r="H848" s="23">
        <v>42536</v>
      </c>
      <c r="I848" s="21">
        <v>714.26</v>
      </c>
      <c r="K848" s="23">
        <v>42537</v>
      </c>
      <c r="L848">
        <v>97.55</v>
      </c>
      <c r="M848" s="21">
        <v>717.51</v>
      </c>
      <c r="N848" s="21">
        <v>50.39</v>
      </c>
      <c r="O848" s="21">
        <v>717.51</v>
      </c>
      <c r="T848" s="23">
        <v>42537</v>
      </c>
      <c r="U848" s="21">
        <v>50.39</v>
      </c>
      <c r="W848" s="23">
        <v>42537</v>
      </c>
      <c r="X848" s="21">
        <v>717.51</v>
      </c>
    </row>
    <row r="849" spans="8:24" x14ac:dyDescent="0.25">
      <c r="H849" s="23">
        <v>42537</v>
      </c>
      <c r="I849" s="21">
        <v>717.51</v>
      </c>
      <c r="K849" s="23">
        <v>42538</v>
      </c>
      <c r="L849">
        <v>95.33</v>
      </c>
      <c r="M849" s="21">
        <v>706.39</v>
      </c>
      <c r="N849" s="21">
        <v>50.13</v>
      </c>
      <c r="O849" s="21">
        <v>706.39</v>
      </c>
      <c r="T849" s="23">
        <v>42538</v>
      </c>
      <c r="U849" s="21">
        <v>50.13</v>
      </c>
      <c r="W849" s="23">
        <v>42538</v>
      </c>
      <c r="X849" s="21">
        <v>706.39</v>
      </c>
    </row>
    <row r="850" spans="8:24" x14ac:dyDescent="0.25">
      <c r="H850" s="23">
        <v>42538</v>
      </c>
      <c r="I850" s="21">
        <v>706.39</v>
      </c>
      <c r="K850" s="23">
        <v>42541</v>
      </c>
      <c r="L850">
        <v>95.1</v>
      </c>
      <c r="M850" s="21">
        <v>714.01</v>
      </c>
      <c r="N850" s="21">
        <v>50.07</v>
      </c>
      <c r="O850" s="21">
        <v>714.01</v>
      </c>
      <c r="T850" s="23">
        <v>42541</v>
      </c>
      <c r="U850" s="21">
        <v>50.07</v>
      </c>
      <c r="W850" s="23">
        <v>42541</v>
      </c>
      <c r="X850" s="21">
        <v>714.01</v>
      </c>
    </row>
    <row r="851" spans="8:24" x14ac:dyDescent="0.25">
      <c r="H851" s="23">
        <v>42541</v>
      </c>
      <c r="I851" s="21">
        <v>714.01</v>
      </c>
      <c r="K851" s="23">
        <v>42542</v>
      </c>
      <c r="L851">
        <v>95.91</v>
      </c>
      <c r="M851" s="21">
        <v>715.82</v>
      </c>
      <c r="N851" s="21">
        <v>51.19</v>
      </c>
      <c r="O851" s="21">
        <v>715.82</v>
      </c>
      <c r="T851" s="23">
        <v>42542</v>
      </c>
      <c r="U851" s="21">
        <v>51.19</v>
      </c>
      <c r="W851" s="23">
        <v>42542</v>
      </c>
      <c r="X851" s="21">
        <v>715.82</v>
      </c>
    </row>
    <row r="852" spans="8:24" x14ac:dyDescent="0.25">
      <c r="H852" s="23">
        <v>42542</v>
      </c>
      <c r="I852" s="21">
        <v>715.82</v>
      </c>
      <c r="K852" s="23">
        <v>42543</v>
      </c>
      <c r="L852">
        <v>95.55</v>
      </c>
      <c r="M852" s="21">
        <v>710.6</v>
      </c>
      <c r="N852" s="21">
        <v>50.99</v>
      </c>
      <c r="O852" s="21">
        <v>710.6</v>
      </c>
      <c r="T852" s="23">
        <v>42543</v>
      </c>
      <c r="U852" s="21">
        <v>50.99</v>
      </c>
      <c r="W852" s="23">
        <v>42543</v>
      </c>
      <c r="X852" s="21">
        <v>710.6</v>
      </c>
    </row>
    <row r="853" spans="8:24" x14ac:dyDescent="0.25">
      <c r="H853" s="23">
        <v>42543</v>
      </c>
      <c r="I853" s="21">
        <v>710.6</v>
      </c>
      <c r="K853" s="23">
        <v>42544</v>
      </c>
      <c r="L853">
        <v>96.1</v>
      </c>
      <c r="M853" s="21">
        <v>722.08</v>
      </c>
      <c r="N853" s="21">
        <v>51.91</v>
      </c>
      <c r="O853" s="21">
        <v>722.08</v>
      </c>
      <c r="T853" s="23">
        <v>42544</v>
      </c>
      <c r="U853" s="21">
        <v>51.91</v>
      </c>
      <c r="W853" s="23">
        <v>42544</v>
      </c>
      <c r="X853" s="21">
        <v>722.08</v>
      </c>
    </row>
    <row r="854" spans="8:24" x14ac:dyDescent="0.25">
      <c r="H854" s="23">
        <v>42544</v>
      </c>
      <c r="I854" s="21">
        <v>722.08</v>
      </c>
      <c r="K854" s="23">
        <v>42545</v>
      </c>
      <c r="L854">
        <v>93.4</v>
      </c>
      <c r="M854" s="21">
        <v>698.96</v>
      </c>
      <c r="N854" s="21">
        <v>49.83</v>
      </c>
      <c r="O854" s="21">
        <v>698.96</v>
      </c>
      <c r="T854" s="23">
        <v>42545</v>
      </c>
      <c r="U854" s="21">
        <v>49.83</v>
      </c>
      <c r="W854" s="23">
        <v>42545</v>
      </c>
      <c r="X854" s="21">
        <v>698.96</v>
      </c>
    </row>
    <row r="855" spans="8:24" x14ac:dyDescent="0.25">
      <c r="H855" s="23">
        <v>42545</v>
      </c>
      <c r="I855" s="21">
        <v>698.96</v>
      </c>
      <c r="K855" s="23">
        <v>42548</v>
      </c>
      <c r="L855">
        <v>92.04</v>
      </c>
      <c r="M855" s="21">
        <v>691.36</v>
      </c>
      <c r="N855" s="21">
        <v>48.43</v>
      </c>
      <c r="O855" s="21">
        <v>691.36</v>
      </c>
      <c r="T855" s="23">
        <v>42548</v>
      </c>
      <c r="U855" s="21">
        <v>48.43</v>
      </c>
      <c r="W855" s="23">
        <v>42548</v>
      </c>
      <c r="X855" s="21">
        <v>691.36</v>
      </c>
    </row>
    <row r="856" spans="8:24" x14ac:dyDescent="0.25">
      <c r="H856" s="23">
        <v>42548</v>
      </c>
      <c r="I856" s="21">
        <v>691.36</v>
      </c>
      <c r="K856" s="23">
        <v>42549</v>
      </c>
      <c r="L856">
        <v>93.59</v>
      </c>
      <c r="M856" s="21">
        <v>707.95</v>
      </c>
      <c r="N856" s="21">
        <v>49.44</v>
      </c>
      <c r="O856" s="21">
        <v>707.95</v>
      </c>
      <c r="T856" s="23">
        <v>42549</v>
      </c>
      <c r="U856" s="21">
        <v>49.44</v>
      </c>
      <c r="W856" s="23">
        <v>42549</v>
      </c>
      <c r="X856" s="21">
        <v>707.95</v>
      </c>
    </row>
    <row r="857" spans="8:24" x14ac:dyDescent="0.25">
      <c r="H857" s="23">
        <v>42549</v>
      </c>
      <c r="I857" s="21">
        <v>707.95</v>
      </c>
      <c r="K857" s="23">
        <v>42550</v>
      </c>
      <c r="L857">
        <v>94.4</v>
      </c>
      <c r="M857" s="21">
        <v>715.6</v>
      </c>
      <c r="N857" s="21">
        <v>50.54</v>
      </c>
      <c r="O857" s="21">
        <v>715.6</v>
      </c>
      <c r="T857" s="23">
        <v>42550</v>
      </c>
      <c r="U857" s="21">
        <v>50.54</v>
      </c>
      <c r="W857" s="23">
        <v>42550</v>
      </c>
      <c r="X857" s="21">
        <v>715.6</v>
      </c>
    </row>
    <row r="858" spans="8:24" x14ac:dyDescent="0.25">
      <c r="H858" s="23">
        <v>42550</v>
      </c>
      <c r="I858" s="21">
        <v>715.6</v>
      </c>
      <c r="K858" s="23">
        <v>42551</v>
      </c>
      <c r="L858">
        <v>95.6</v>
      </c>
      <c r="M858" s="21">
        <v>715.62</v>
      </c>
      <c r="N858" s="21">
        <v>51.17</v>
      </c>
      <c r="O858" s="21">
        <v>715.62</v>
      </c>
      <c r="T858" s="23">
        <v>42551</v>
      </c>
      <c r="U858" s="21">
        <v>51.17</v>
      </c>
      <c r="W858" s="23">
        <v>42551</v>
      </c>
      <c r="X858" s="21">
        <v>715.62</v>
      </c>
    </row>
    <row r="859" spans="8:24" x14ac:dyDescent="0.25">
      <c r="H859" s="23">
        <v>42551</v>
      </c>
      <c r="I859" s="21">
        <v>715.62</v>
      </c>
      <c r="K859" s="23">
        <v>42552</v>
      </c>
      <c r="L859">
        <v>95.89</v>
      </c>
      <c r="M859" s="21">
        <v>725.68</v>
      </c>
      <c r="N859" s="21">
        <v>51.16</v>
      </c>
      <c r="O859" s="21">
        <v>725.68</v>
      </c>
      <c r="T859" s="23">
        <v>42552</v>
      </c>
      <c r="U859" s="21">
        <v>51.16</v>
      </c>
      <c r="W859" s="23">
        <v>42552</v>
      </c>
      <c r="X859" s="21">
        <v>725.68</v>
      </c>
    </row>
    <row r="860" spans="8:24" x14ac:dyDescent="0.25">
      <c r="H860" s="23">
        <v>42552</v>
      </c>
      <c r="I860" s="21">
        <v>725.68</v>
      </c>
      <c r="K860" s="23">
        <v>42556</v>
      </c>
      <c r="L860">
        <v>94.99</v>
      </c>
      <c r="M860" s="21">
        <v>728.1</v>
      </c>
      <c r="N860" s="21">
        <v>51.17</v>
      </c>
      <c r="O860" s="21">
        <v>728.1</v>
      </c>
      <c r="T860" s="23">
        <v>42556</v>
      </c>
      <c r="U860" s="21">
        <v>51.17</v>
      </c>
      <c r="W860" s="23">
        <v>42556</v>
      </c>
      <c r="X860" s="21">
        <v>728.1</v>
      </c>
    </row>
    <row r="861" spans="8:24" x14ac:dyDescent="0.25">
      <c r="H861" s="23">
        <v>42556</v>
      </c>
      <c r="I861" s="21">
        <v>728.1</v>
      </c>
      <c r="K861" s="23">
        <v>42557</v>
      </c>
      <c r="L861">
        <v>95.53</v>
      </c>
      <c r="M861" s="21">
        <v>737.61</v>
      </c>
      <c r="N861" s="21">
        <v>51.38</v>
      </c>
      <c r="O861" s="21">
        <v>737.61</v>
      </c>
      <c r="T861" s="23">
        <v>42557</v>
      </c>
      <c r="U861" s="21">
        <v>51.38</v>
      </c>
      <c r="W861" s="23">
        <v>42557</v>
      </c>
      <c r="X861" s="21">
        <v>737.61</v>
      </c>
    </row>
    <row r="862" spans="8:24" x14ac:dyDescent="0.25">
      <c r="H862" s="23">
        <v>42557</v>
      </c>
      <c r="I862" s="21">
        <v>737.61</v>
      </c>
      <c r="K862" s="23">
        <v>42558</v>
      </c>
      <c r="L862">
        <v>95.94</v>
      </c>
      <c r="M862" s="21">
        <v>736.57</v>
      </c>
      <c r="N862" s="21">
        <v>51.38</v>
      </c>
      <c r="O862" s="21">
        <v>736.57</v>
      </c>
      <c r="T862" s="23">
        <v>42558</v>
      </c>
      <c r="U862" s="21">
        <v>51.38</v>
      </c>
      <c r="W862" s="23">
        <v>42558</v>
      </c>
      <c r="X862" s="21">
        <v>736.57</v>
      </c>
    </row>
    <row r="863" spans="8:24" x14ac:dyDescent="0.25">
      <c r="H863" s="23">
        <v>42558</v>
      </c>
      <c r="I863" s="21">
        <v>736.57</v>
      </c>
      <c r="K863" s="23">
        <v>42559</v>
      </c>
      <c r="L863">
        <v>96.68</v>
      </c>
      <c r="M863" s="21">
        <v>745.81</v>
      </c>
      <c r="N863" s="21">
        <v>52.3</v>
      </c>
      <c r="O863" s="21">
        <v>745.81</v>
      </c>
      <c r="T863" s="23">
        <v>42559</v>
      </c>
      <c r="U863" s="21">
        <v>52.3</v>
      </c>
      <c r="W863" s="23">
        <v>42559</v>
      </c>
      <c r="X863" s="21">
        <v>745.81</v>
      </c>
    </row>
    <row r="864" spans="8:24" x14ac:dyDescent="0.25">
      <c r="H864" s="23">
        <v>42559</v>
      </c>
      <c r="I864" s="21">
        <v>745.81</v>
      </c>
      <c r="K864" s="23">
        <v>42562</v>
      </c>
      <c r="L864">
        <v>96.98</v>
      </c>
      <c r="M864" s="21">
        <v>753.78</v>
      </c>
      <c r="N864" s="21">
        <v>52.59</v>
      </c>
      <c r="O864" s="21">
        <v>753.78</v>
      </c>
      <c r="T864" s="23">
        <v>42562</v>
      </c>
      <c r="U864" s="21">
        <v>52.59</v>
      </c>
      <c r="W864" s="23">
        <v>42562</v>
      </c>
      <c r="X864" s="21">
        <v>753.78</v>
      </c>
    </row>
    <row r="865" spans="8:24" x14ac:dyDescent="0.25">
      <c r="H865" s="23">
        <v>42562</v>
      </c>
      <c r="I865" s="21">
        <v>753.78</v>
      </c>
      <c r="K865" s="23">
        <v>42563</v>
      </c>
      <c r="L865">
        <v>97.42</v>
      </c>
      <c r="M865" s="21">
        <v>748.21</v>
      </c>
      <c r="N865" s="21">
        <v>53.21</v>
      </c>
      <c r="O865" s="21">
        <v>748.21</v>
      </c>
      <c r="T865" s="23">
        <v>42563</v>
      </c>
      <c r="U865" s="21">
        <v>53.21</v>
      </c>
      <c r="W865" s="23">
        <v>42563</v>
      </c>
      <c r="X865" s="21">
        <v>748.21</v>
      </c>
    </row>
    <row r="866" spans="8:24" x14ac:dyDescent="0.25">
      <c r="H866" s="23">
        <v>42563</v>
      </c>
      <c r="I866" s="21">
        <v>748.21</v>
      </c>
      <c r="K866" s="23">
        <v>42564</v>
      </c>
      <c r="L866">
        <v>96.87</v>
      </c>
      <c r="M866" s="21">
        <v>742.63</v>
      </c>
      <c r="N866" s="21">
        <v>53.51</v>
      </c>
      <c r="O866" s="21">
        <v>742.63</v>
      </c>
      <c r="T866" s="23">
        <v>42564</v>
      </c>
      <c r="U866" s="21">
        <v>53.51</v>
      </c>
      <c r="W866" s="23">
        <v>42564</v>
      </c>
      <c r="X866" s="21">
        <v>742.63</v>
      </c>
    </row>
    <row r="867" spans="8:24" x14ac:dyDescent="0.25">
      <c r="H867" s="23">
        <v>42564</v>
      </c>
      <c r="I867" s="21">
        <v>742.63</v>
      </c>
      <c r="K867" s="23">
        <v>42565</v>
      </c>
      <c r="L867">
        <v>98.79</v>
      </c>
      <c r="M867" s="21">
        <v>741.2</v>
      </c>
      <c r="N867" s="21">
        <v>53.74</v>
      </c>
      <c r="O867" s="21">
        <v>741.2</v>
      </c>
      <c r="T867" s="23">
        <v>42565</v>
      </c>
      <c r="U867" s="21">
        <v>53.74</v>
      </c>
      <c r="W867" s="23">
        <v>42565</v>
      </c>
      <c r="X867" s="21">
        <v>741.2</v>
      </c>
    </row>
    <row r="868" spans="8:24" x14ac:dyDescent="0.25">
      <c r="H868" s="23">
        <v>42565</v>
      </c>
      <c r="I868" s="21">
        <v>741.2</v>
      </c>
      <c r="K868" s="23">
        <v>42566</v>
      </c>
      <c r="L868">
        <v>98.78</v>
      </c>
      <c r="M868" s="21">
        <v>735.44</v>
      </c>
      <c r="N868" s="21">
        <v>53.7</v>
      </c>
      <c r="O868" s="21">
        <v>735.44</v>
      </c>
      <c r="T868" s="23">
        <v>42566</v>
      </c>
      <c r="U868" s="21">
        <v>53.7</v>
      </c>
      <c r="W868" s="23">
        <v>42566</v>
      </c>
      <c r="X868" s="21">
        <v>735.44</v>
      </c>
    </row>
    <row r="869" spans="8:24" x14ac:dyDescent="0.25">
      <c r="H869" s="23">
        <v>42566</v>
      </c>
      <c r="I869" s="21">
        <v>735.44</v>
      </c>
      <c r="K869" s="23">
        <v>42569</v>
      </c>
      <c r="L869">
        <v>99.83</v>
      </c>
      <c r="M869" s="21">
        <v>736.07</v>
      </c>
      <c r="N869" s="21">
        <v>53.96</v>
      </c>
      <c r="O869" s="21">
        <v>736.07</v>
      </c>
      <c r="T869" s="23">
        <v>42569</v>
      </c>
      <c r="U869" s="21">
        <v>53.96</v>
      </c>
      <c r="W869" s="23">
        <v>42569</v>
      </c>
      <c r="X869" s="21">
        <v>736.07</v>
      </c>
    </row>
    <row r="870" spans="8:24" x14ac:dyDescent="0.25">
      <c r="H870" s="23">
        <v>42569</v>
      </c>
      <c r="I870" s="21">
        <v>736.07</v>
      </c>
      <c r="K870" s="23">
        <v>42570</v>
      </c>
      <c r="L870">
        <v>99.87</v>
      </c>
      <c r="M870" s="21">
        <v>739.95</v>
      </c>
      <c r="N870" s="21">
        <v>53.09</v>
      </c>
      <c r="O870" s="21">
        <v>739.95</v>
      </c>
      <c r="T870" s="23">
        <v>42570</v>
      </c>
      <c r="U870" s="21">
        <v>53.09</v>
      </c>
      <c r="W870" s="23">
        <v>42570</v>
      </c>
      <c r="X870" s="21">
        <v>739.95</v>
      </c>
    </row>
    <row r="871" spans="8:24" x14ac:dyDescent="0.25">
      <c r="H871" s="23">
        <v>42570</v>
      </c>
      <c r="I871" s="21">
        <v>739.95</v>
      </c>
      <c r="K871" s="23">
        <v>42571</v>
      </c>
      <c r="L871">
        <v>99.96</v>
      </c>
      <c r="M871" s="21">
        <v>745.72</v>
      </c>
      <c r="N871" s="21">
        <v>55.91</v>
      </c>
      <c r="O871" s="21">
        <v>745.72</v>
      </c>
      <c r="T871" s="23">
        <v>42571</v>
      </c>
      <c r="U871" s="21">
        <v>55.91</v>
      </c>
      <c r="W871" s="23">
        <v>42571</v>
      </c>
      <c r="X871" s="21">
        <v>745.72</v>
      </c>
    </row>
    <row r="872" spans="8:24" x14ac:dyDescent="0.25">
      <c r="H872" s="23">
        <v>42571</v>
      </c>
      <c r="I872" s="21">
        <v>745.72</v>
      </c>
      <c r="K872" s="23">
        <v>42572</v>
      </c>
      <c r="L872">
        <v>99.43</v>
      </c>
      <c r="M872" s="21">
        <v>744.43</v>
      </c>
      <c r="N872" s="21">
        <v>55.8</v>
      </c>
      <c r="O872" s="21">
        <v>744.43</v>
      </c>
      <c r="T872" s="23">
        <v>42572</v>
      </c>
      <c r="U872" s="21">
        <v>55.8</v>
      </c>
      <c r="W872" s="23">
        <v>42572</v>
      </c>
      <c r="X872" s="21">
        <v>744.43</v>
      </c>
    </row>
    <row r="873" spans="8:24" x14ac:dyDescent="0.25">
      <c r="H873" s="23">
        <v>42572</v>
      </c>
      <c r="I873" s="21">
        <v>744.43</v>
      </c>
      <c r="K873" s="23">
        <v>42573</v>
      </c>
      <c r="L873">
        <v>98.66</v>
      </c>
      <c r="M873" s="21">
        <v>744.86</v>
      </c>
      <c r="N873" s="21">
        <v>56.57</v>
      </c>
      <c r="O873" s="21">
        <v>744.86</v>
      </c>
      <c r="T873" s="23">
        <v>42573</v>
      </c>
      <c r="U873" s="21">
        <v>56.57</v>
      </c>
      <c r="W873" s="23">
        <v>42573</v>
      </c>
      <c r="X873" s="21">
        <v>744.86</v>
      </c>
    </row>
    <row r="874" spans="8:24" x14ac:dyDescent="0.25">
      <c r="H874" s="23">
        <v>42573</v>
      </c>
      <c r="I874" s="21">
        <v>744.86</v>
      </c>
      <c r="K874" s="23">
        <v>42576</v>
      </c>
      <c r="L874">
        <v>97.34</v>
      </c>
      <c r="M874" s="21">
        <v>739.61</v>
      </c>
      <c r="N874" s="21">
        <v>56.73</v>
      </c>
      <c r="O874" s="21">
        <v>739.61</v>
      </c>
      <c r="T874" s="23">
        <v>42576</v>
      </c>
      <c r="U874" s="21">
        <v>56.73</v>
      </c>
      <c r="W874" s="23">
        <v>42576</v>
      </c>
      <c r="X874" s="21">
        <v>739.61</v>
      </c>
    </row>
    <row r="875" spans="8:24" x14ac:dyDescent="0.25">
      <c r="H875" s="23">
        <v>42576</v>
      </c>
      <c r="I875" s="21">
        <v>739.61</v>
      </c>
      <c r="K875" s="23">
        <v>42577</v>
      </c>
      <c r="L875">
        <v>96.67</v>
      </c>
      <c r="M875" s="21">
        <v>735.59</v>
      </c>
      <c r="N875" s="21">
        <v>56.76</v>
      </c>
      <c r="O875" s="21">
        <v>735.59</v>
      </c>
      <c r="T875" s="23">
        <v>42577</v>
      </c>
      <c r="U875" s="21">
        <v>56.76</v>
      </c>
      <c r="W875" s="23">
        <v>42577</v>
      </c>
      <c r="X875" s="21">
        <v>735.59</v>
      </c>
    </row>
    <row r="876" spans="8:24" x14ac:dyDescent="0.25">
      <c r="H876" s="23">
        <v>42577</v>
      </c>
      <c r="I876" s="21">
        <v>735.59</v>
      </c>
      <c r="K876" s="23">
        <v>42578</v>
      </c>
      <c r="L876">
        <v>102.95</v>
      </c>
      <c r="M876" s="21">
        <v>736.67</v>
      </c>
      <c r="N876" s="21">
        <v>56.19</v>
      </c>
      <c r="O876" s="21">
        <v>736.67</v>
      </c>
      <c r="T876" s="23">
        <v>42578</v>
      </c>
      <c r="U876" s="21">
        <v>56.19</v>
      </c>
      <c r="W876" s="23">
        <v>42578</v>
      </c>
      <c r="X876" s="21">
        <v>736.67</v>
      </c>
    </row>
    <row r="877" spans="8:24" x14ac:dyDescent="0.25">
      <c r="H877" s="23">
        <v>42578</v>
      </c>
      <c r="I877" s="21">
        <v>736.67</v>
      </c>
      <c r="K877" s="23">
        <v>42579</v>
      </c>
      <c r="L877">
        <v>104.34</v>
      </c>
      <c r="M877" s="21">
        <v>752.61</v>
      </c>
      <c r="N877" s="21">
        <v>56.21</v>
      </c>
      <c r="O877" s="21">
        <v>752.61</v>
      </c>
      <c r="T877" s="23">
        <v>42579</v>
      </c>
      <c r="U877" s="21">
        <v>56.21</v>
      </c>
      <c r="W877" s="23">
        <v>42579</v>
      </c>
      <c r="X877" s="21">
        <v>752.61</v>
      </c>
    </row>
    <row r="878" spans="8:24" x14ac:dyDescent="0.25">
      <c r="H878" s="23">
        <v>42579</v>
      </c>
      <c r="I878" s="21">
        <v>752.61</v>
      </c>
      <c r="K878" s="23">
        <v>42580</v>
      </c>
      <c r="L878">
        <v>104.21</v>
      </c>
      <c r="M878" s="21">
        <v>758.81</v>
      </c>
      <c r="N878" s="21">
        <v>56.68</v>
      </c>
      <c r="O878" s="21">
        <v>758.81</v>
      </c>
      <c r="T878" s="23">
        <v>42580</v>
      </c>
      <c r="U878" s="21">
        <v>56.68</v>
      </c>
      <c r="W878" s="23">
        <v>42580</v>
      </c>
      <c r="X878" s="21">
        <v>758.81</v>
      </c>
    </row>
    <row r="879" spans="8:24" x14ac:dyDescent="0.25">
      <c r="H879" s="23">
        <v>42580</v>
      </c>
      <c r="I879" s="21">
        <v>758.81</v>
      </c>
      <c r="K879" s="23">
        <v>42583</v>
      </c>
      <c r="L879">
        <v>106.05</v>
      </c>
      <c r="M879" s="21">
        <v>767.74</v>
      </c>
      <c r="N879" s="21">
        <v>56.58</v>
      </c>
      <c r="O879" s="21">
        <v>767.74</v>
      </c>
      <c r="T879" s="23">
        <v>42583</v>
      </c>
      <c r="U879" s="21">
        <v>56.58</v>
      </c>
      <c r="W879" s="23">
        <v>42583</v>
      </c>
      <c r="X879" s="21">
        <v>767.74</v>
      </c>
    </row>
    <row r="880" spans="8:24" x14ac:dyDescent="0.25">
      <c r="H880" s="23">
        <v>42583</v>
      </c>
      <c r="I880" s="21">
        <v>767.74</v>
      </c>
      <c r="K880" s="23">
        <v>42584</v>
      </c>
      <c r="L880">
        <v>104.48</v>
      </c>
      <c r="M880" s="21">
        <v>760.58</v>
      </c>
      <c r="N880" s="21">
        <v>56.58</v>
      </c>
      <c r="O880" s="21">
        <v>760.58</v>
      </c>
      <c r="T880" s="23">
        <v>42584</v>
      </c>
      <c r="U880" s="21">
        <v>56.58</v>
      </c>
      <c r="W880" s="23">
        <v>42584</v>
      </c>
      <c r="X880" s="21">
        <v>760.58</v>
      </c>
    </row>
    <row r="881" spans="8:24" x14ac:dyDescent="0.25">
      <c r="H881" s="23">
        <v>42584</v>
      </c>
      <c r="I881" s="21">
        <v>760.58</v>
      </c>
      <c r="K881" s="23">
        <v>42585</v>
      </c>
      <c r="L881">
        <v>105.79</v>
      </c>
      <c r="M881" s="21">
        <v>754.64</v>
      </c>
      <c r="N881" s="21">
        <v>56.97</v>
      </c>
      <c r="O881" s="21">
        <v>754.64</v>
      </c>
      <c r="T881" s="23">
        <v>42585</v>
      </c>
      <c r="U881" s="21">
        <v>56.97</v>
      </c>
      <c r="W881" s="23">
        <v>42585</v>
      </c>
      <c r="X881" s="21">
        <v>754.64</v>
      </c>
    </row>
    <row r="882" spans="8:24" x14ac:dyDescent="0.25">
      <c r="H882" s="23">
        <v>42585</v>
      </c>
      <c r="I882" s="21">
        <v>754.64</v>
      </c>
      <c r="K882" s="23">
        <v>42586</v>
      </c>
      <c r="L882">
        <v>105.87</v>
      </c>
      <c r="M882" s="21">
        <v>760.77</v>
      </c>
      <c r="N882" s="21">
        <v>57.39</v>
      </c>
      <c r="O882" s="21">
        <v>760.77</v>
      </c>
      <c r="T882" s="23">
        <v>42586</v>
      </c>
      <c r="U882" s="21">
        <v>57.39</v>
      </c>
      <c r="W882" s="23">
        <v>42586</v>
      </c>
      <c r="X882" s="21">
        <v>760.77</v>
      </c>
    </row>
    <row r="883" spans="8:24" x14ac:dyDescent="0.25">
      <c r="H883" s="23">
        <v>42586</v>
      </c>
      <c r="I883" s="21">
        <v>760.77</v>
      </c>
      <c r="K883" s="23">
        <v>42587</v>
      </c>
      <c r="L883">
        <v>107.48</v>
      </c>
      <c r="M883" s="21">
        <v>765.98</v>
      </c>
      <c r="N883" s="21">
        <v>57.96</v>
      </c>
      <c r="O883" s="21">
        <v>765.98</v>
      </c>
      <c r="T883" s="23">
        <v>42587</v>
      </c>
      <c r="U883" s="21">
        <v>57.96</v>
      </c>
      <c r="W883" s="23">
        <v>42587</v>
      </c>
      <c r="X883" s="21">
        <v>765.98</v>
      </c>
    </row>
    <row r="884" spans="8:24" x14ac:dyDescent="0.25">
      <c r="H884" s="23">
        <v>42587</v>
      </c>
      <c r="I884" s="21">
        <v>765.98</v>
      </c>
      <c r="K884" s="23">
        <v>42590</v>
      </c>
      <c r="L884">
        <v>108.37</v>
      </c>
      <c r="M884" s="21">
        <v>766.56</v>
      </c>
      <c r="N884" s="21">
        <v>58.06</v>
      </c>
      <c r="O884" s="21">
        <v>766.56</v>
      </c>
      <c r="T884" s="23">
        <v>42590</v>
      </c>
      <c r="U884" s="21">
        <v>58.06</v>
      </c>
      <c r="W884" s="23">
        <v>42590</v>
      </c>
      <c r="X884" s="21">
        <v>766.56</v>
      </c>
    </row>
    <row r="885" spans="8:24" x14ac:dyDescent="0.25">
      <c r="H885" s="23">
        <v>42590</v>
      </c>
      <c r="I885" s="21">
        <v>766.56</v>
      </c>
      <c r="K885" s="23">
        <v>42591</v>
      </c>
      <c r="L885">
        <v>108.81</v>
      </c>
      <c r="M885" s="21">
        <v>768.31</v>
      </c>
      <c r="N885" s="21">
        <v>58.2</v>
      </c>
      <c r="O885" s="21">
        <v>768.31</v>
      </c>
      <c r="T885" s="23">
        <v>42591</v>
      </c>
      <c r="U885" s="21">
        <v>58.2</v>
      </c>
      <c r="W885" s="23">
        <v>42591</v>
      </c>
      <c r="X885" s="21">
        <v>768.31</v>
      </c>
    </row>
    <row r="886" spans="8:24" x14ac:dyDescent="0.25">
      <c r="H886" s="23">
        <v>42591</v>
      </c>
      <c r="I886" s="21">
        <v>768.31</v>
      </c>
      <c r="K886" s="23">
        <v>42592</v>
      </c>
      <c r="L886">
        <v>108</v>
      </c>
      <c r="M886" s="21">
        <v>768.56</v>
      </c>
      <c r="N886" s="21">
        <v>58.02</v>
      </c>
      <c r="O886" s="21">
        <v>768.56</v>
      </c>
      <c r="T886" s="23">
        <v>42592</v>
      </c>
      <c r="U886" s="21">
        <v>58.02</v>
      </c>
      <c r="W886" s="23">
        <v>42592</v>
      </c>
      <c r="X886" s="21">
        <v>768.56</v>
      </c>
    </row>
    <row r="887" spans="8:24" x14ac:dyDescent="0.25">
      <c r="H887" s="23">
        <v>42592</v>
      </c>
      <c r="I887" s="21">
        <v>768.56</v>
      </c>
      <c r="K887" s="23">
        <v>42593</v>
      </c>
      <c r="L887">
        <v>107.93</v>
      </c>
      <c r="M887" s="21">
        <v>771.24</v>
      </c>
      <c r="N887" s="21">
        <v>58.3</v>
      </c>
      <c r="O887" s="21">
        <v>771.24</v>
      </c>
      <c r="T887" s="23">
        <v>42593</v>
      </c>
      <c r="U887" s="21">
        <v>58.3</v>
      </c>
      <c r="W887" s="23">
        <v>42593</v>
      </c>
      <c r="X887" s="21">
        <v>771.24</v>
      </c>
    </row>
    <row r="888" spans="8:24" x14ac:dyDescent="0.25">
      <c r="H888" s="23">
        <v>42593</v>
      </c>
      <c r="I888" s="21">
        <v>771.24</v>
      </c>
      <c r="K888" s="23">
        <v>42594</v>
      </c>
      <c r="L888">
        <v>108.18</v>
      </c>
      <c r="M888" s="21">
        <v>772.56</v>
      </c>
      <c r="N888" s="21">
        <v>57.94</v>
      </c>
      <c r="O888" s="21">
        <v>772.56</v>
      </c>
      <c r="T888" s="23">
        <v>42594</v>
      </c>
      <c r="U888" s="21">
        <v>57.94</v>
      </c>
      <c r="W888" s="23">
        <v>42594</v>
      </c>
      <c r="X888" s="21">
        <v>772.56</v>
      </c>
    </row>
    <row r="889" spans="8:24" x14ac:dyDescent="0.25">
      <c r="H889" s="23">
        <v>42594</v>
      </c>
      <c r="I889" s="21">
        <v>772.56</v>
      </c>
      <c r="K889" s="23">
        <v>42597</v>
      </c>
      <c r="L889">
        <v>109.48</v>
      </c>
      <c r="M889" s="21">
        <v>768.49</v>
      </c>
      <c r="N889" s="21">
        <v>58.12</v>
      </c>
      <c r="O889" s="21">
        <v>768.49</v>
      </c>
      <c r="T889" s="23">
        <v>42597</v>
      </c>
      <c r="U889" s="21">
        <v>58.12</v>
      </c>
      <c r="W889" s="23">
        <v>42597</v>
      </c>
      <c r="X889" s="21">
        <v>768.49</v>
      </c>
    </row>
    <row r="890" spans="8:24" x14ac:dyDescent="0.25">
      <c r="H890" s="23">
        <v>42597</v>
      </c>
      <c r="I890" s="21">
        <v>768.49</v>
      </c>
      <c r="K890" s="23">
        <v>42598</v>
      </c>
      <c r="L890">
        <v>109.38</v>
      </c>
      <c r="M890" s="21">
        <v>764.04</v>
      </c>
      <c r="N890" s="21">
        <v>57.44</v>
      </c>
      <c r="O890" s="21">
        <v>764.04</v>
      </c>
      <c r="T890" s="23">
        <v>42598</v>
      </c>
      <c r="U890" s="21">
        <v>57.44</v>
      </c>
      <c r="W890" s="23">
        <v>42598</v>
      </c>
      <c r="X890" s="21">
        <v>764.04</v>
      </c>
    </row>
    <row r="891" spans="8:24" x14ac:dyDescent="0.25">
      <c r="H891" s="23">
        <v>42598</v>
      </c>
      <c r="I891" s="21">
        <v>764.04</v>
      </c>
      <c r="K891" s="23">
        <v>42599</v>
      </c>
      <c r="L891">
        <v>109.22</v>
      </c>
      <c r="M891" s="21">
        <v>764.63</v>
      </c>
      <c r="N891" s="21">
        <v>57.56</v>
      </c>
      <c r="O891" s="21">
        <v>764.63</v>
      </c>
      <c r="T891" s="23">
        <v>42599</v>
      </c>
      <c r="U891" s="21">
        <v>57.56</v>
      </c>
      <c r="W891" s="23">
        <v>42599</v>
      </c>
      <c r="X891" s="21">
        <v>764.63</v>
      </c>
    </row>
    <row r="892" spans="8:24" x14ac:dyDescent="0.25">
      <c r="H892" s="23">
        <v>42599</v>
      </c>
      <c r="I892" s="21">
        <v>764.63</v>
      </c>
      <c r="K892" s="23">
        <v>42600</v>
      </c>
      <c r="L892">
        <v>109.08</v>
      </c>
      <c r="M892" s="21">
        <v>764.46</v>
      </c>
      <c r="N892" s="21">
        <v>57.6</v>
      </c>
      <c r="O892" s="21">
        <v>764.46</v>
      </c>
      <c r="T892" s="23">
        <v>42600</v>
      </c>
      <c r="U892" s="21">
        <v>57.6</v>
      </c>
      <c r="W892" s="23">
        <v>42600</v>
      </c>
      <c r="X892" s="21">
        <v>764.46</v>
      </c>
    </row>
    <row r="893" spans="8:24" x14ac:dyDescent="0.25">
      <c r="H893" s="23">
        <v>42600</v>
      </c>
      <c r="I893" s="21">
        <v>764.46</v>
      </c>
      <c r="K893" s="23">
        <v>42601</v>
      </c>
      <c r="L893">
        <v>109.36</v>
      </c>
      <c r="M893" s="21">
        <v>757.31</v>
      </c>
      <c r="N893" s="21">
        <v>57.62</v>
      </c>
      <c r="O893" s="21">
        <v>757.31</v>
      </c>
      <c r="T893" s="23">
        <v>42601</v>
      </c>
      <c r="U893" s="21">
        <v>57.62</v>
      </c>
      <c r="W893" s="23">
        <v>42601</v>
      </c>
      <c r="X893" s="21">
        <v>757.31</v>
      </c>
    </row>
    <row r="894" spans="8:24" x14ac:dyDescent="0.25">
      <c r="H894" s="23">
        <v>42601</v>
      </c>
      <c r="I894" s="21">
        <v>757.31</v>
      </c>
      <c r="K894" s="23">
        <v>42604</v>
      </c>
      <c r="L894">
        <v>108.51</v>
      </c>
      <c r="M894" s="21">
        <v>759.48</v>
      </c>
      <c r="N894" s="21">
        <v>57.67</v>
      </c>
      <c r="O894" s="21">
        <v>759.48</v>
      </c>
      <c r="T894" s="23">
        <v>42604</v>
      </c>
      <c r="U894" s="21">
        <v>57.67</v>
      </c>
      <c r="W894" s="23">
        <v>42604</v>
      </c>
      <c r="X894" s="21">
        <v>759.48</v>
      </c>
    </row>
    <row r="895" spans="8:24" x14ac:dyDescent="0.25">
      <c r="H895" s="23">
        <v>42604</v>
      </c>
      <c r="I895" s="21">
        <v>759.48</v>
      </c>
      <c r="K895" s="23">
        <v>42605</v>
      </c>
      <c r="L895">
        <v>108.85</v>
      </c>
      <c r="M895" s="21">
        <v>762.45</v>
      </c>
      <c r="N895" s="21">
        <v>57.89</v>
      </c>
      <c r="O895" s="21">
        <v>762.45</v>
      </c>
      <c r="T895" s="23">
        <v>42605</v>
      </c>
      <c r="U895" s="21">
        <v>57.89</v>
      </c>
      <c r="W895" s="23">
        <v>42605</v>
      </c>
      <c r="X895" s="21">
        <v>762.45</v>
      </c>
    </row>
    <row r="896" spans="8:24" x14ac:dyDescent="0.25">
      <c r="H896" s="23">
        <v>42605</v>
      </c>
      <c r="I896" s="21">
        <v>762.45</v>
      </c>
      <c r="K896" s="23">
        <v>42606</v>
      </c>
      <c r="L896">
        <v>108.03</v>
      </c>
      <c r="M896" s="21">
        <v>757.25</v>
      </c>
      <c r="N896" s="21">
        <v>57.95</v>
      </c>
      <c r="O896" s="21">
        <v>757.25</v>
      </c>
      <c r="T896" s="23">
        <v>42606</v>
      </c>
      <c r="U896" s="21">
        <v>57.95</v>
      </c>
      <c r="W896" s="23">
        <v>42606</v>
      </c>
      <c r="X896" s="21">
        <v>757.25</v>
      </c>
    </row>
    <row r="897" spans="8:24" x14ac:dyDescent="0.25">
      <c r="H897" s="23">
        <v>42606</v>
      </c>
      <c r="I897" s="21">
        <v>757.25</v>
      </c>
      <c r="K897" s="23">
        <v>42607</v>
      </c>
      <c r="L897">
        <v>107.57</v>
      </c>
      <c r="M897" s="21">
        <v>759.22</v>
      </c>
      <c r="N897" s="21">
        <v>58.17</v>
      </c>
      <c r="O897" s="21">
        <v>759.22</v>
      </c>
      <c r="T897" s="23">
        <v>42607</v>
      </c>
      <c r="U897" s="21">
        <v>58.17</v>
      </c>
      <c r="W897" s="23">
        <v>42607</v>
      </c>
      <c r="X897" s="21">
        <v>759.22</v>
      </c>
    </row>
    <row r="898" spans="8:24" x14ac:dyDescent="0.25">
      <c r="H898" s="23">
        <v>42607</v>
      </c>
      <c r="I898" s="21">
        <v>759.22</v>
      </c>
      <c r="K898" s="23">
        <v>42608</v>
      </c>
      <c r="L898">
        <v>106.94</v>
      </c>
      <c r="M898" s="21">
        <v>769</v>
      </c>
      <c r="N898" s="21">
        <v>58.03</v>
      </c>
      <c r="O898" s="21">
        <v>769</v>
      </c>
      <c r="T898" s="23">
        <v>42608</v>
      </c>
      <c r="U898" s="21">
        <v>58.03</v>
      </c>
      <c r="W898" s="23">
        <v>42608</v>
      </c>
      <c r="X898" s="21">
        <v>769</v>
      </c>
    </row>
    <row r="899" spans="8:24" x14ac:dyDescent="0.25">
      <c r="H899" s="23">
        <v>42608</v>
      </c>
      <c r="I899" s="21">
        <v>769</v>
      </c>
      <c r="K899" s="23">
        <v>42611</v>
      </c>
      <c r="L899">
        <v>106.82</v>
      </c>
      <c r="M899" s="21">
        <v>771.29</v>
      </c>
      <c r="N899" s="21">
        <v>58.1</v>
      </c>
      <c r="O899" s="21">
        <v>771.29</v>
      </c>
      <c r="T899" s="23">
        <v>42611</v>
      </c>
      <c r="U899" s="21">
        <v>58.1</v>
      </c>
      <c r="W899" s="23">
        <v>42611</v>
      </c>
      <c r="X899" s="21">
        <v>771.29</v>
      </c>
    </row>
    <row r="900" spans="8:24" x14ac:dyDescent="0.25">
      <c r="H900" s="23">
        <v>42611</v>
      </c>
      <c r="I900" s="21">
        <v>771.29</v>
      </c>
      <c r="K900" s="23">
        <v>42612</v>
      </c>
      <c r="L900">
        <v>106</v>
      </c>
      <c r="M900" s="21">
        <v>767.58</v>
      </c>
      <c r="N900" s="21">
        <v>57.89</v>
      </c>
      <c r="O900" s="21">
        <v>767.58</v>
      </c>
      <c r="T900" s="23">
        <v>42612</v>
      </c>
      <c r="U900" s="21">
        <v>57.89</v>
      </c>
      <c r="W900" s="23">
        <v>42612</v>
      </c>
      <c r="X900" s="21">
        <v>767.58</v>
      </c>
    </row>
    <row r="901" spans="8:24" x14ac:dyDescent="0.25">
      <c r="H901" s="23">
        <v>42612</v>
      </c>
      <c r="I901" s="21">
        <v>767.58</v>
      </c>
      <c r="K901" s="23">
        <v>42613</v>
      </c>
      <c r="L901">
        <v>106.1</v>
      </c>
      <c r="M901" s="21">
        <v>769.16</v>
      </c>
      <c r="N901" s="21">
        <v>57.46</v>
      </c>
      <c r="O901" s="21">
        <v>769.16</v>
      </c>
      <c r="T901" s="23">
        <v>42613</v>
      </c>
      <c r="U901" s="21">
        <v>57.46</v>
      </c>
      <c r="W901" s="23">
        <v>42613</v>
      </c>
      <c r="X901" s="21">
        <v>769.16</v>
      </c>
    </row>
    <row r="902" spans="8:24" x14ac:dyDescent="0.25">
      <c r="H902" s="23">
        <v>42613</v>
      </c>
      <c r="I902" s="21">
        <v>769.16</v>
      </c>
      <c r="K902" s="23">
        <v>42614</v>
      </c>
      <c r="L902">
        <v>106.73</v>
      </c>
      <c r="M902" s="21">
        <v>770.62</v>
      </c>
      <c r="N902" s="21">
        <v>57.59</v>
      </c>
      <c r="O902" s="21">
        <v>770.62</v>
      </c>
      <c r="T902" s="23">
        <v>42614</v>
      </c>
      <c r="U902" s="21">
        <v>57.59</v>
      </c>
      <c r="W902" s="23">
        <v>42614</v>
      </c>
      <c r="X902" s="21">
        <v>770.62</v>
      </c>
    </row>
    <row r="903" spans="8:24" x14ac:dyDescent="0.25">
      <c r="H903" s="23">
        <v>42614</v>
      </c>
      <c r="I903" s="21">
        <v>770.62</v>
      </c>
      <c r="K903" s="23">
        <v>42615</v>
      </c>
      <c r="L903">
        <v>107.73</v>
      </c>
      <c r="M903" s="21">
        <v>772.44</v>
      </c>
      <c r="N903" s="21">
        <v>57.67</v>
      </c>
      <c r="O903" s="21">
        <v>772.44</v>
      </c>
      <c r="T903" s="23">
        <v>42615</v>
      </c>
      <c r="U903" s="21">
        <v>57.67</v>
      </c>
      <c r="W903" s="23">
        <v>42615</v>
      </c>
      <c r="X903" s="21">
        <v>772.44</v>
      </c>
    </row>
    <row r="904" spans="8:24" x14ac:dyDescent="0.25">
      <c r="H904" s="23">
        <v>42615</v>
      </c>
      <c r="I904" s="21">
        <v>772.44</v>
      </c>
      <c r="K904" s="23">
        <v>42619</v>
      </c>
      <c r="L904">
        <v>107.7</v>
      </c>
      <c r="M904" s="21">
        <v>788.87</v>
      </c>
      <c r="N904" s="21">
        <v>57.61</v>
      </c>
      <c r="O904" s="21">
        <v>788.87</v>
      </c>
      <c r="T904" s="23">
        <v>42619</v>
      </c>
      <c r="U904" s="21">
        <v>57.61</v>
      </c>
      <c r="W904" s="23">
        <v>42619</v>
      </c>
      <c r="X904" s="21">
        <v>788.87</v>
      </c>
    </row>
    <row r="905" spans="8:24" x14ac:dyDescent="0.25">
      <c r="H905" s="23">
        <v>42619</v>
      </c>
      <c r="I905" s="21">
        <v>788.87</v>
      </c>
      <c r="K905" s="23">
        <v>42620</v>
      </c>
      <c r="L905">
        <v>108.36</v>
      </c>
      <c r="M905" s="21">
        <v>784.48</v>
      </c>
      <c r="N905" s="21">
        <v>57.66</v>
      </c>
      <c r="O905" s="21">
        <v>784.48</v>
      </c>
      <c r="T905" s="23">
        <v>42620</v>
      </c>
      <c r="U905" s="21">
        <v>57.66</v>
      </c>
      <c r="W905" s="23">
        <v>42620</v>
      </c>
      <c r="X905" s="21">
        <v>784.48</v>
      </c>
    </row>
    <row r="906" spans="8:24" x14ac:dyDescent="0.25">
      <c r="H906" s="23">
        <v>42620</v>
      </c>
      <c r="I906" s="21">
        <v>784.48</v>
      </c>
      <c r="K906" s="23">
        <v>42621</v>
      </c>
      <c r="L906">
        <v>105.52</v>
      </c>
      <c r="M906" s="21">
        <v>784.06</v>
      </c>
      <c r="N906" s="21">
        <v>57.43</v>
      </c>
      <c r="O906" s="21">
        <v>784.06</v>
      </c>
      <c r="T906" s="23">
        <v>42621</v>
      </c>
      <c r="U906" s="21">
        <v>57.43</v>
      </c>
      <c r="W906" s="23">
        <v>42621</v>
      </c>
      <c r="X906" s="21">
        <v>784.06</v>
      </c>
    </row>
    <row r="907" spans="8:24" x14ac:dyDescent="0.25">
      <c r="H907" s="23">
        <v>42621</v>
      </c>
      <c r="I907" s="21">
        <v>784.06</v>
      </c>
      <c r="K907" s="23">
        <v>42622</v>
      </c>
      <c r="L907">
        <v>103.13</v>
      </c>
      <c r="M907" s="21">
        <v>760.14</v>
      </c>
      <c r="N907" s="21">
        <v>56.21</v>
      </c>
      <c r="O907" s="21">
        <v>760.14</v>
      </c>
      <c r="T907" s="23">
        <v>42622</v>
      </c>
      <c r="U907" s="21">
        <v>56.21</v>
      </c>
      <c r="W907" s="23">
        <v>42622</v>
      </c>
      <c r="X907" s="21">
        <v>760.14</v>
      </c>
    </row>
    <row r="908" spans="8:24" x14ac:dyDescent="0.25">
      <c r="H908" s="23">
        <v>42622</v>
      </c>
      <c r="I908" s="21">
        <v>760.14</v>
      </c>
      <c r="K908" s="23">
        <v>42625</v>
      </c>
      <c r="L908">
        <v>105.44</v>
      </c>
      <c r="M908" s="21">
        <v>771.49</v>
      </c>
      <c r="N908" s="21">
        <v>57.05</v>
      </c>
      <c r="O908" s="21">
        <v>771.49</v>
      </c>
      <c r="T908" s="23">
        <v>42625</v>
      </c>
      <c r="U908" s="21">
        <v>57.05</v>
      </c>
      <c r="W908" s="23">
        <v>42625</v>
      </c>
      <c r="X908" s="21">
        <v>771.49</v>
      </c>
    </row>
    <row r="909" spans="8:24" x14ac:dyDescent="0.25">
      <c r="H909" s="23">
        <v>42625</v>
      </c>
      <c r="I909" s="21">
        <v>771.49</v>
      </c>
      <c r="K909" s="23">
        <v>42626</v>
      </c>
      <c r="L909">
        <v>107.95</v>
      </c>
      <c r="M909" s="21">
        <v>761.01</v>
      </c>
      <c r="N909" s="21">
        <v>56.53</v>
      </c>
      <c r="O909" s="21">
        <v>761.01</v>
      </c>
      <c r="T909" s="23">
        <v>42626</v>
      </c>
      <c r="U909" s="21">
        <v>56.53</v>
      </c>
      <c r="W909" s="23">
        <v>42626</v>
      </c>
      <c r="X909" s="21">
        <v>761.01</v>
      </c>
    </row>
    <row r="910" spans="8:24" x14ac:dyDescent="0.25">
      <c r="H910" s="23">
        <v>42626</v>
      </c>
      <c r="I910" s="21">
        <v>761.01</v>
      </c>
      <c r="K910" s="23">
        <v>42627</v>
      </c>
      <c r="L910">
        <v>111.77</v>
      </c>
      <c r="M910" s="21">
        <v>761.09</v>
      </c>
      <c r="N910" s="21">
        <v>56.26</v>
      </c>
      <c r="O910" s="21">
        <v>761.09</v>
      </c>
      <c r="T910" s="23">
        <v>42627</v>
      </c>
      <c r="U910" s="21">
        <v>56.26</v>
      </c>
      <c r="W910" s="23">
        <v>42627</v>
      </c>
      <c r="X910" s="21">
        <v>761.09</v>
      </c>
    </row>
    <row r="911" spans="8:24" x14ac:dyDescent="0.25">
      <c r="H911" s="23">
        <v>42627</v>
      </c>
      <c r="I911" s="21">
        <v>761.09</v>
      </c>
      <c r="K911" s="23">
        <v>42628</v>
      </c>
      <c r="L911">
        <v>115.57</v>
      </c>
      <c r="M911" s="21">
        <v>769.69</v>
      </c>
      <c r="N911" s="21">
        <v>57.19</v>
      </c>
      <c r="O911" s="21">
        <v>769.69</v>
      </c>
      <c r="T911" s="23">
        <v>42628</v>
      </c>
      <c r="U911" s="21">
        <v>57.19</v>
      </c>
      <c r="W911" s="23">
        <v>42628</v>
      </c>
      <c r="X911" s="21">
        <v>769.69</v>
      </c>
    </row>
    <row r="912" spans="8:24" x14ac:dyDescent="0.25">
      <c r="H912" s="23">
        <v>42628</v>
      </c>
      <c r="I912" s="21">
        <v>769.69</v>
      </c>
      <c r="K912" s="23">
        <v>42629</v>
      </c>
      <c r="L912">
        <v>114.92</v>
      </c>
      <c r="M912" s="21">
        <v>778.52</v>
      </c>
      <c r="N912" s="21">
        <v>57.25</v>
      </c>
      <c r="O912" s="21">
        <v>778.52</v>
      </c>
      <c r="T912" s="23">
        <v>42629</v>
      </c>
      <c r="U912" s="21">
        <v>57.25</v>
      </c>
      <c r="W912" s="23">
        <v>42629</v>
      </c>
      <c r="X912" s="21">
        <v>778.52</v>
      </c>
    </row>
    <row r="913" spans="8:24" x14ac:dyDescent="0.25">
      <c r="H913" s="23">
        <v>42629</v>
      </c>
      <c r="I913" s="21">
        <v>778.52</v>
      </c>
      <c r="K913" s="23">
        <v>42632</v>
      </c>
      <c r="L913">
        <v>113.58</v>
      </c>
      <c r="M913" s="21">
        <v>775.1</v>
      </c>
      <c r="N913" s="21">
        <v>56.93</v>
      </c>
      <c r="O913" s="21">
        <v>775.1</v>
      </c>
      <c r="T913" s="23">
        <v>42632</v>
      </c>
      <c r="U913" s="21">
        <v>56.93</v>
      </c>
      <c r="W913" s="23">
        <v>42632</v>
      </c>
      <c r="X913" s="21">
        <v>775.1</v>
      </c>
    </row>
    <row r="914" spans="8:24" x14ac:dyDescent="0.25">
      <c r="H914" s="23">
        <v>42632</v>
      </c>
      <c r="I914" s="21">
        <v>775.1</v>
      </c>
      <c r="K914" s="23">
        <v>42633</v>
      </c>
      <c r="L914">
        <v>113.57</v>
      </c>
      <c r="M914" s="21">
        <v>780.22</v>
      </c>
      <c r="N914" s="21">
        <v>56.81</v>
      </c>
      <c r="O914" s="21">
        <v>780.22</v>
      </c>
      <c r="T914" s="23">
        <v>42633</v>
      </c>
      <c r="U914" s="21">
        <v>56.81</v>
      </c>
      <c r="W914" s="23">
        <v>42633</v>
      </c>
      <c r="X914" s="21">
        <v>780.22</v>
      </c>
    </row>
    <row r="915" spans="8:24" x14ac:dyDescent="0.25">
      <c r="H915" s="23">
        <v>42633</v>
      </c>
      <c r="I915" s="21">
        <v>780.22</v>
      </c>
      <c r="K915" s="23">
        <v>42634</v>
      </c>
      <c r="L915">
        <v>113.55</v>
      </c>
      <c r="M915" s="21">
        <v>789.74</v>
      </c>
      <c r="N915" s="21">
        <v>57.76</v>
      </c>
      <c r="O915" s="21">
        <v>789.74</v>
      </c>
      <c r="T915" s="23">
        <v>42634</v>
      </c>
      <c r="U915" s="21">
        <v>57.76</v>
      </c>
      <c r="W915" s="23">
        <v>42634</v>
      </c>
      <c r="X915" s="21">
        <v>789.74</v>
      </c>
    </row>
    <row r="916" spans="8:24" x14ac:dyDescent="0.25">
      <c r="H916" s="23">
        <v>42634</v>
      </c>
      <c r="I916" s="21">
        <v>789.74</v>
      </c>
      <c r="K916" s="23">
        <v>42635</v>
      </c>
      <c r="L916">
        <v>114.62</v>
      </c>
      <c r="M916" s="21">
        <v>804.7</v>
      </c>
      <c r="N916" s="21">
        <v>57.82</v>
      </c>
      <c r="O916" s="21">
        <v>804.7</v>
      </c>
      <c r="T916" s="23">
        <v>42635</v>
      </c>
      <c r="U916" s="21">
        <v>57.82</v>
      </c>
      <c r="W916" s="23">
        <v>42635</v>
      </c>
      <c r="X916" s="21">
        <v>804.7</v>
      </c>
    </row>
    <row r="917" spans="8:24" x14ac:dyDescent="0.25">
      <c r="H917" s="23">
        <v>42635</v>
      </c>
      <c r="I917" s="21">
        <v>804.7</v>
      </c>
      <c r="K917" s="23">
        <v>42636</v>
      </c>
      <c r="L917">
        <v>112.71</v>
      </c>
      <c r="M917" s="21">
        <v>805.75</v>
      </c>
      <c r="N917" s="21">
        <v>57.43</v>
      </c>
      <c r="O917" s="21">
        <v>805.75</v>
      </c>
      <c r="T917" s="23">
        <v>42636</v>
      </c>
      <c r="U917" s="21">
        <v>57.43</v>
      </c>
      <c r="W917" s="23">
        <v>42636</v>
      </c>
      <c r="X917" s="21">
        <v>805.75</v>
      </c>
    </row>
    <row r="918" spans="8:24" x14ac:dyDescent="0.25">
      <c r="H918" s="23">
        <v>42636</v>
      </c>
      <c r="I918" s="21">
        <v>805.75</v>
      </c>
      <c r="K918" s="23">
        <v>42639</v>
      </c>
      <c r="L918">
        <v>112.88</v>
      </c>
      <c r="M918" s="21">
        <v>799.16</v>
      </c>
      <c r="N918" s="21">
        <v>56.9</v>
      </c>
      <c r="O918" s="21">
        <v>799.16</v>
      </c>
      <c r="T918" s="23">
        <v>42639</v>
      </c>
      <c r="U918" s="21">
        <v>56.9</v>
      </c>
      <c r="W918" s="23">
        <v>42639</v>
      </c>
      <c r="X918" s="21">
        <v>799.16</v>
      </c>
    </row>
    <row r="919" spans="8:24" x14ac:dyDescent="0.25">
      <c r="H919" s="23">
        <v>42639</v>
      </c>
      <c r="I919" s="21">
        <v>799.16</v>
      </c>
      <c r="K919" s="23">
        <v>42640</v>
      </c>
      <c r="L919">
        <v>113.09</v>
      </c>
      <c r="M919" s="21">
        <v>816.11</v>
      </c>
      <c r="N919" s="21">
        <v>57.95</v>
      </c>
      <c r="O919" s="21">
        <v>816.11</v>
      </c>
      <c r="T919" s="23">
        <v>42640</v>
      </c>
      <c r="U919" s="21">
        <v>57.95</v>
      </c>
      <c r="W919" s="23">
        <v>42640</v>
      </c>
      <c r="X919" s="21">
        <v>816.11</v>
      </c>
    </row>
    <row r="920" spans="8:24" x14ac:dyDescent="0.25">
      <c r="H920" s="23">
        <v>42640</v>
      </c>
      <c r="I920" s="21">
        <v>816.11</v>
      </c>
      <c r="K920" s="23">
        <v>42641</v>
      </c>
      <c r="L920">
        <v>113.95</v>
      </c>
      <c r="M920" s="21">
        <v>828.72</v>
      </c>
      <c r="N920" s="21">
        <v>58.03</v>
      </c>
      <c r="O920" s="21">
        <v>828.72</v>
      </c>
      <c r="T920" s="23">
        <v>42641</v>
      </c>
      <c r="U920" s="21">
        <v>58.03</v>
      </c>
      <c r="W920" s="23">
        <v>42641</v>
      </c>
      <c r="X920" s="21">
        <v>828.72</v>
      </c>
    </row>
    <row r="921" spans="8:24" x14ac:dyDescent="0.25">
      <c r="H921" s="23">
        <v>42641</v>
      </c>
      <c r="I921" s="21">
        <v>828.72</v>
      </c>
      <c r="K921" s="23">
        <v>42642</v>
      </c>
      <c r="L921">
        <v>112.18</v>
      </c>
      <c r="M921" s="21">
        <v>829.05</v>
      </c>
      <c r="N921" s="21">
        <v>57.4</v>
      </c>
      <c r="O921" s="21">
        <v>829.05</v>
      </c>
      <c r="T921" s="23">
        <v>42642</v>
      </c>
      <c r="U921" s="21">
        <v>57.4</v>
      </c>
      <c r="W921" s="23">
        <v>42642</v>
      </c>
      <c r="X921" s="21">
        <v>829.05</v>
      </c>
    </row>
    <row r="922" spans="8:24" x14ac:dyDescent="0.25">
      <c r="H922" s="23">
        <v>42642</v>
      </c>
      <c r="I922" s="21">
        <v>829.05</v>
      </c>
      <c r="K922" s="23">
        <v>42643</v>
      </c>
      <c r="L922">
        <v>113.05</v>
      </c>
      <c r="M922" s="21">
        <v>837.31</v>
      </c>
      <c r="N922" s="21">
        <v>57.6</v>
      </c>
      <c r="O922" s="21">
        <v>837.31</v>
      </c>
      <c r="T922" s="23">
        <v>42643</v>
      </c>
      <c r="U922" s="21">
        <v>57.6</v>
      </c>
      <c r="W922" s="23">
        <v>42643</v>
      </c>
      <c r="X922" s="21">
        <v>837.31</v>
      </c>
    </row>
    <row r="923" spans="8:24" x14ac:dyDescent="0.25">
      <c r="H923" s="23">
        <v>42643</v>
      </c>
      <c r="I923" s="21">
        <v>837.31</v>
      </c>
      <c r="K923" s="23">
        <v>42646</v>
      </c>
      <c r="L923">
        <v>112.52</v>
      </c>
      <c r="M923" s="21">
        <v>836.74</v>
      </c>
      <c r="N923" s="21">
        <v>57.42</v>
      </c>
      <c r="O923" s="21">
        <v>836.74</v>
      </c>
      <c r="T923" s="23">
        <v>42646</v>
      </c>
      <c r="U923" s="21">
        <v>57.42</v>
      </c>
      <c r="W923" s="23">
        <v>42646</v>
      </c>
      <c r="X923" s="21">
        <v>836.74</v>
      </c>
    </row>
    <row r="924" spans="8:24" x14ac:dyDescent="0.25">
      <c r="H924" s="23">
        <v>42646</v>
      </c>
      <c r="I924" s="21">
        <v>836.74</v>
      </c>
      <c r="K924" s="23">
        <v>42647</v>
      </c>
      <c r="L924">
        <v>113</v>
      </c>
      <c r="M924" s="21">
        <v>834.03</v>
      </c>
      <c r="N924" s="21">
        <v>57.24</v>
      </c>
      <c r="O924" s="21">
        <v>834.03</v>
      </c>
      <c r="T924" s="23">
        <v>42647</v>
      </c>
      <c r="U924" s="21">
        <v>57.24</v>
      </c>
      <c r="W924" s="23">
        <v>42647</v>
      </c>
      <c r="X924" s="21">
        <v>834.03</v>
      </c>
    </row>
    <row r="925" spans="8:24" x14ac:dyDescent="0.25">
      <c r="H925" s="23">
        <v>42647</v>
      </c>
      <c r="I925" s="21">
        <v>834.03</v>
      </c>
      <c r="K925" s="23">
        <v>42648</v>
      </c>
      <c r="L925">
        <v>113.05</v>
      </c>
      <c r="M925" s="21">
        <v>844.36</v>
      </c>
      <c r="N925" s="21">
        <v>57.64</v>
      </c>
      <c r="O925" s="21">
        <v>844.36</v>
      </c>
      <c r="T925" s="23">
        <v>42648</v>
      </c>
      <c r="U925" s="21">
        <v>57.64</v>
      </c>
      <c r="W925" s="23">
        <v>42648</v>
      </c>
      <c r="X925" s="21">
        <v>844.36</v>
      </c>
    </row>
    <row r="926" spans="8:24" x14ac:dyDescent="0.25">
      <c r="H926" s="23">
        <v>42648</v>
      </c>
      <c r="I926" s="21">
        <v>844.36</v>
      </c>
      <c r="K926" s="23">
        <v>42649</v>
      </c>
      <c r="L926">
        <v>113.89</v>
      </c>
      <c r="M926" s="21">
        <v>841.66</v>
      </c>
      <c r="N926" s="21">
        <v>57.74</v>
      </c>
      <c r="O926" s="21">
        <v>841.66</v>
      </c>
      <c r="T926" s="23">
        <v>42649</v>
      </c>
      <c r="U926" s="21">
        <v>57.74</v>
      </c>
      <c r="W926" s="23">
        <v>42649</v>
      </c>
      <c r="X926" s="21">
        <v>841.66</v>
      </c>
    </row>
    <row r="927" spans="8:24" x14ac:dyDescent="0.25">
      <c r="H927" s="23">
        <v>42649</v>
      </c>
      <c r="I927" s="21">
        <v>841.66</v>
      </c>
      <c r="K927" s="23">
        <v>42650</v>
      </c>
      <c r="L927">
        <v>114.06</v>
      </c>
      <c r="M927" s="21">
        <v>839.43</v>
      </c>
      <c r="N927" s="21">
        <v>57.8</v>
      </c>
      <c r="O927" s="21">
        <v>839.43</v>
      </c>
      <c r="T927" s="23">
        <v>42650</v>
      </c>
      <c r="U927" s="21">
        <v>57.8</v>
      </c>
      <c r="W927" s="23">
        <v>42650</v>
      </c>
      <c r="X927" s="21">
        <v>839.43</v>
      </c>
    </row>
    <row r="928" spans="8:24" x14ac:dyDescent="0.25">
      <c r="H928" s="23">
        <v>42650</v>
      </c>
      <c r="I928" s="21">
        <v>839.43</v>
      </c>
      <c r="K928" s="23">
        <v>42653</v>
      </c>
      <c r="L928">
        <v>116.05</v>
      </c>
      <c r="M928" s="21">
        <v>841.71</v>
      </c>
      <c r="N928" s="21">
        <v>58.04</v>
      </c>
      <c r="O928" s="21">
        <v>841.71</v>
      </c>
      <c r="T928" s="23">
        <v>42653</v>
      </c>
      <c r="U928" s="21">
        <v>58.04</v>
      </c>
      <c r="W928" s="23">
        <v>42653</v>
      </c>
      <c r="X928" s="21">
        <v>841.71</v>
      </c>
    </row>
    <row r="929" spans="8:24" x14ac:dyDescent="0.25">
      <c r="H929" s="23">
        <v>42653</v>
      </c>
      <c r="I929" s="21">
        <v>841.71</v>
      </c>
      <c r="K929" s="23">
        <v>42654</v>
      </c>
      <c r="L929">
        <v>116.3</v>
      </c>
      <c r="M929" s="21">
        <v>831</v>
      </c>
      <c r="N929" s="21">
        <v>57.19</v>
      </c>
      <c r="O929" s="21">
        <v>831</v>
      </c>
      <c r="T929" s="23">
        <v>42654</v>
      </c>
      <c r="U929" s="21">
        <v>57.19</v>
      </c>
      <c r="W929" s="23">
        <v>42654</v>
      </c>
      <c r="X929" s="21">
        <v>831</v>
      </c>
    </row>
    <row r="930" spans="8:24" x14ac:dyDescent="0.25">
      <c r="H930" s="23">
        <v>42654</v>
      </c>
      <c r="I930" s="21">
        <v>831</v>
      </c>
      <c r="K930" s="23">
        <v>42655</v>
      </c>
      <c r="L930">
        <v>117.34</v>
      </c>
      <c r="M930" s="21">
        <v>834.09</v>
      </c>
      <c r="N930" s="21">
        <v>57.11</v>
      </c>
      <c r="O930" s="21">
        <v>834.09</v>
      </c>
      <c r="T930" s="23">
        <v>42655</v>
      </c>
      <c r="U930" s="21">
        <v>57.11</v>
      </c>
      <c r="W930" s="23">
        <v>42655</v>
      </c>
      <c r="X930" s="21">
        <v>834.09</v>
      </c>
    </row>
    <row r="931" spans="8:24" x14ac:dyDescent="0.25">
      <c r="H931" s="23">
        <v>42655</v>
      </c>
      <c r="I931" s="21">
        <v>834.09</v>
      </c>
      <c r="K931" s="23">
        <v>42656</v>
      </c>
      <c r="L931">
        <v>116.98</v>
      </c>
      <c r="M931" s="21">
        <v>829.28</v>
      </c>
      <c r="N931" s="21">
        <v>56.92</v>
      </c>
      <c r="O931" s="21">
        <v>829.28</v>
      </c>
      <c r="T931" s="23">
        <v>42656</v>
      </c>
      <c r="U931" s="21">
        <v>56.92</v>
      </c>
      <c r="W931" s="23">
        <v>42656</v>
      </c>
      <c r="X931" s="21">
        <v>829.28</v>
      </c>
    </row>
    <row r="932" spans="8:24" x14ac:dyDescent="0.25">
      <c r="H932" s="23">
        <v>42656</v>
      </c>
      <c r="I932" s="21">
        <v>829.28</v>
      </c>
      <c r="K932" s="23">
        <v>42657</v>
      </c>
      <c r="L932">
        <v>117.63</v>
      </c>
      <c r="M932" s="21">
        <v>822.96</v>
      </c>
      <c r="N932" s="21">
        <v>57.42</v>
      </c>
      <c r="O932" s="21">
        <v>822.96</v>
      </c>
      <c r="T932" s="23">
        <v>42657</v>
      </c>
      <c r="U932" s="21">
        <v>57.42</v>
      </c>
      <c r="W932" s="23">
        <v>42657</v>
      </c>
      <c r="X932" s="21">
        <v>822.96</v>
      </c>
    </row>
    <row r="933" spans="8:24" x14ac:dyDescent="0.25">
      <c r="H933" s="23">
        <v>42657</v>
      </c>
      <c r="I933" s="21">
        <v>822.96</v>
      </c>
      <c r="K933" s="23">
        <v>42660</v>
      </c>
      <c r="L933">
        <v>117.55</v>
      </c>
      <c r="M933" s="21">
        <v>812.95</v>
      </c>
      <c r="N933" s="21">
        <v>57.22</v>
      </c>
      <c r="O933" s="21">
        <v>812.95</v>
      </c>
      <c r="T933" s="23">
        <v>42660</v>
      </c>
      <c r="U933" s="21">
        <v>57.22</v>
      </c>
      <c r="W933" s="23">
        <v>42660</v>
      </c>
      <c r="X933" s="21">
        <v>812.95</v>
      </c>
    </row>
    <row r="934" spans="8:24" x14ac:dyDescent="0.25">
      <c r="H934" s="23">
        <v>42660</v>
      </c>
      <c r="I934" s="21">
        <v>812.95</v>
      </c>
      <c r="K934" s="23">
        <v>42661</v>
      </c>
      <c r="L934">
        <v>117.47</v>
      </c>
      <c r="M934" s="21">
        <v>817.65</v>
      </c>
      <c r="N934" s="21">
        <v>57.66</v>
      </c>
      <c r="O934" s="21">
        <v>817.65</v>
      </c>
      <c r="T934" s="23">
        <v>42661</v>
      </c>
      <c r="U934" s="21">
        <v>57.66</v>
      </c>
      <c r="W934" s="23">
        <v>42661</v>
      </c>
      <c r="X934" s="21">
        <v>817.65</v>
      </c>
    </row>
    <row r="935" spans="8:24" x14ac:dyDescent="0.25">
      <c r="H935" s="23">
        <v>42661</v>
      </c>
      <c r="I935" s="21">
        <v>817.65</v>
      </c>
      <c r="K935" s="23">
        <v>42662</v>
      </c>
      <c r="L935">
        <v>117.12</v>
      </c>
      <c r="M935" s="21">
        <v>817.69</v>
      </c>
      <c r="N935" s="21">
        <v>57.53</v>
      </c>
      <c r="O935" s="21">
        <v>817.69</v>
      </c>
      <c r="T935" s="23">
        <v>42662</v>
      </c>
      <c r="U935" s="21">
        <v>57.53</v>
      </c>
      <c r="W935" s="23">
        <v>42662</v>
      </c>
      <c r="X935" s="21">
        <v>817.69</v>
      </c>
    </row>
    <row r="936" spans="8:24" x14ac:dyDescent="0.25">
      <c r="H936" s="23">
        <v>42662</v>
      </c>
      <c r="I936" s="21">
        <v>817.69</v>
      </c>
      <c r="K936" s="23">
        <v>42663</v>
      </c>
      <c r="L936">
        <v>117.06</v>
      </c>
      <c r="M936" s="21">
        <v>810.32</v>
      </c>
      <c r="N936" s="21">
        <v>57.25</v>
      </c>
      <c r="O936" s="21">
        <v>810.32</v>
      </c>
      <c r="T936" s="23">
        <v>42663</v>
      </c>
      <c r="U936" s="21">
        <v>57.25</v>
      </c>
      <c r="W936" s="23">
        <v>42663</v>
      </c>
      <c r="X936" s="21">
        <v>810.32</v>
      </c>
    </row>
    <row r="937" spans="8:24" x14ac:dyDescent="0.25">
      <c r="H937" s="23">
        <v>42663</v>
      </c>
      <c r="I937" s="21">
        <v>810.32</v>
      </c>
      <c r="K937" s="23">
        <v>42664</v>
      </c>
      <c r="L937">
        <v>116.6</v>
      </c>
      <c r="M937" s="21">
        <v>818.99</v>
      </c>
      <c r="N937" s="21">
        <v>59.66</v>
      </c>
      <c r="O937" s="21">
        <v>818.99</v>
      </c>
      <c r="T937" s="23">
        <v>42664</v>
      </c>
      <c r="U937" s="21">
        <v>59.66</v>
      </c>
      <c r="W937" s="23">
        <v>42664</v>
      </c>
      <c r="X937" s="21">
        <v>818.99</v>
      </c>
    </row>
    <row r="938" spans="8:24" x14ac:dyDescent="0.25">
      <c r="H938" s="23">
        <v>42664</v>
      </c>
      <c r="I938" s="21">
        <v>818.99</v>
      </c>
      <c r="K938" s="23">
        <v>42667</v>
      </c>
      <c r="L938">
        <v>117.65</v>
      </c>
      <c r="M938" s="21">
        <v>838.09</v>
      </c>
      <c r="N938" s="21">
        <v>61</v>
      </c>
      <c r="O938" s="21">
        <v>838.09</v>
      </c>
      <c r="T938" s="23">
        <v>42667</v>
      </c>
      <c r="U938" s="21">
        <v>61</v>
      </c>
      <c r="W938" s="23">
        <v>42667</v>
      </c>
      <c r="X938" s="21">
        <v>838.09</v>
      </c>
    </row>
    <row r="939" spans="8:24" x14ac:dyDescent="0.25">
      <c r="H939" s="23">
        <v>42667</v>
      </c>
      <c r="I939" s="21">
        <v>838.09</v>
      </c>
      <c r="K939" s="23">
        <v>42668</v>
      </c>
      <c r="L939">
        <v>118.25</v>
      </c>
      <c r="M939" s="21">
        <v>835.18</v>
      </c>
      <c r="N939" s="21">
        <v>60.99</v>
      </c>
      <c r="O939" s="21">
        <v>835.18</v>
      </c>
      <c r="T939" s="23">
        <v>42668</v>
      </c>
      <c r="U939" s="21">
        <v>60.99</v>
      </c>
      <c r="W939" s="23">
        <v>42668</v>
      </c>
      <c r="X939" s="21">
        <v>835.18</v>
      </c>
    </row>
    <row r="940" spans="8:24" x14ac:dyDescent="0.25">
      <c r="H940" s="23">
        <v>42668</v>
      </c>
      <c r="I940" s="21">
        <v>835.18</v>
      </c>
      <c r="K940" s="23">
        <v>42669</v>
      </c>
      <c r="L940">
        <v>115.59</v>
      </c>
      <c r="M940" s="21">
        <v>822.59</v>
      </c>
      <c r="N940" s="21">
        <v>60.63</v>
      </c>
      <c r="O940" s="21">
        <v>822.59</v>
      </c>
      <c r="T940" s="23">
        <v>42669</v>
      </c>
      <c r="U940" s="21">
        <v>60.63</v>
      </c>
      <c r="W940" s="23">
        <v>42669</v>
      </c>
      <c r="X940" s="21">
        <v>822.59</v>
      </c>
    </row>
    <row r="941" spans="8:24" x14ac:dyDescent="0.25">
      <c r="H941" s="23">
        <v>42669</v>
      </c>
      <c r="I941" s="21">
        <v>822.59</v>
      </c>
      <c r="K941" s="23">
        <v>42670</v>
      </c>
      <c r="L941">
        <v>114.48</v>
      </c>
      <c r="M941" s="21">
        <v>818.36</v>
      </c>
      <c r="N941" s="21">
        <v>60.1</v>
      </c>
      <c r="O941" s="21">
        <v>818.36</v>
      </c>
      <c r="T941" s="23">
        <v>42670</v>
      </c>
      <c r="U941" s="21">
        <v>60.1</v>
      </c>
      <c r="W941" s="23">
        <v>42670</v>
      </c>
      <c r="X941" s="21">
        <v>818.36</v>
      </c>
    </row>
    <row r="942" spans="8:24" x14ac:dyDescent="0.25">
      <c r="H942" s="23">
        <v>42670</v>
      </c>
      <c r="I942" s="21">
        <v>818.36</v>
      </c>
      <c r="K942" s="23">
        <v>42671</v>
      </c>
      <c r="L942">
        <v>113.72</v>
      </c>
      <c r="M942" s="21">
        <v>776.32</v>
      </c>
      <c r="N942" s="21">
        <v>59.87</v>
      </c>
      <c r="O942" s="21">
        <v>776.32</v>
      </c>
      <c r="T942" s="23">
        <v>42671</v>
      </c>
      <c r="U942" s="21">
        <v>59.87</v>
      </c>
      <c r="W942" s="23">
        <v>42671</v>
      </c>
      <c r="X942" s="21">
        <v>776.32</v>
      </c>
    </row>
    <row r="943" spans="8:24" x14ac:dyDescent="0.25">
      <c r="H943" s="23">
        <v>42671</v>
      </c>
      <c r="I943" s="21">
        <v>776.32</v>
      </c>
      <c r="K943" s="23">
        <v>42674</v>
      </c>
      <c r="L943">
        <v>113.54</v>
      </c>
      <c r="M943" s="21">
        <v>789.82</v>
      </c>
      <c r="N943" s="21">
        <v>59.92</v>
      </c>
      <c r="O943" s="21">
        <v>789.82</v>
      </c>
      <c r="T943" s="23">
        <v>42674</v>
      </c>
      <c r="U943" s="21">
        <v>59.92</v>
      </c>
      <c r="W943" s="23">
        <v>42674</v>
      </c>
      <c r="X943" s="21">
        <v>789.82</v>
      </c>
    </row>
    <row r="944" spans="8:24" x14ac:dyDescent="0.25">
      <c r="H944" s="23">
        <v>42674</v>
      </c>
      <c r="I944" s="21">
        <v>789.82</v>
      </c>
      <c r="K944" s="23">
        <v>42675</v>
      </c>
      <c r="L944">
        <v>111.49</v>
      </c>
      <c r="M944" s="21">
        <v>785.41</v>
      </c>
      <c r="N944" s="21">
        <v>59.8</v>
      </c>
      <c r="O944" s="21">
        <v>785.41</v>
      </c>
      <c r="T944" s="23">
        <v>42675</v>
      </c>
      <c r="U944" s="21">
        <v>59.8</v>
      </c>
      <c r="W944" s="23">
        <v>42675</v>
      </c>
      <c r="X944" s="21">
        <v>785.41</v>
      </c>
    </row>
    <row r="945" spans="8:24" x14ac:dyDescent="0.25">
      <c r="H945" s="23">
        <v>42675</v>
      </c>
      <c r="I945" s="21">
        <v>785.41</v>
      </c>
      <c r="K945" s="23">
        <v>42676</v>
      </c>
      <c r="L945">
        <v>111.59</v>
      </c>
      <c r="M945" s="21">
        <v>765.56</v>
      </c>
      <c r="N945" s="21">
        <v>59.43</v>
      </c>
      <c r="O945" s="21">
        <v>765.56</v>
      </c>
      <c r="T945" s="23">
        <v>42676</v>
      </c>
      <c r="U945" s="21">
        <v>59.43</v>
      </c>
      <c r="W945" s="23">
        <v>42676</v>
      </c>
      <c r="X945" s="21">
        <v>765.56</v>
      </c>
    </row>
    <row r="946" spans="8:24" x14ac:dyDescent="0.25">
      <c r="H946" s="23">
        <v>42676</v>
      </c>
      <c r="I946" s="21">
        <v>765.56</v>
      </c>
      <c r="K946" s="23">
        <v>42677</v>
      </c>
      <c r="L946">
        <v>109.83</v>
      </c>
      <c r="M946" s="21">
        <v>767.03</v>
      </c>
      <c r="N946" s="21">
        <v>59.21</v>
      </c>
      <c r="O946" s="21">
        <v>767.03</v>
      </c>
      <c r="T946" s="23">
        <v>42677</v>
      </c>
      <c r="U946" s="21">
        <v>59.21</v>
      </c>
      <c r="W946" s="23">
        <v>42677</v>
      </c>
      <c r="X946" s="21">
        <v>767.03</v>
      </c>
    </row>
    <row r="947" spans="8:24" x14ac:dyDescent="0.25">
      <c r="H947" s="23">
        <v>42677</v>
      </c>
      <c r="I947" s="21">
        <v>767.03</v>
      </c>
      <c r="K947" s="23">
        <v>42678</v>
      </c>
      <c r="L947">
        <v>108.84</v>
      </c>
      <c r="M947" s="21">
        <v>755.05</v>
      </c>
      <c r="N947" s="21">
        <v>58.71</v>
      </c>
      <c r="O947" s="21">
        <v>755.05</v>
      </c>
      <c r="T947" s="23">
        <v>42678</v>
      </c>
      <c r="U947" s="21">
        <v>58.71</v>
      </c>
      <c r="W947" s="23">
        <v>42678</v>
      </c>
      <c r="X947" s="21">
        <v>755.05</v>
      </c>
    </row>
    <row r="948" spans="8:24" x14ac:dyDescent="0.25">
      <c r="H948" s="23">
        <v>42678</v>
      </c>
      <c r="I948" s="21">
        <v>755.05</v>
      </c>
      <c r="K948" s="23">
        <v>42681</v>
      </c>
      <c r="L948">
        <v>110.41</v>
      </c>
      <c r="M948" s="21">
        <v>784.93</v>
      </c>
      <c r="N948" s="21">
        <v>60.42</v>
      </c>
      <c r="O948" s="21">
        <v>784.93</v>
      </c>
      <c r="T948" s="23">
        <v>42681</v>
      </c>
      <c r="U948" s="21">
        <v>60.42</v>
      </c>
      <c r="W948" s="23">
        <v>42681</v>
      </c>
      <c r="X948" s="21">
        <v>784.93</v>
      </c>
    </row>
    <row r="949" spans="8:24" x14ac:dyDescent="0.25">
      <c r="H949" s="23">
        <v>42681</v>
      </c>
      <c r="I949" s="21">
        <v>784.93</v>
      </c>
      <c r="K949" s="23">
        <v>42682</v>
      </c>
      <c r="L949">
        <v>111.06</v>
      </c>
      <c r="M949" s="21">
        <v>787.75</v>
      </c>
      <c r="N949" s="21">
        <v>60.47</v>
      </c>
      <c r="O949" s="21">
        <v>787.75</v>
      </c>
      <c r="T949" s="23">
        <v>42682</v>
      </c>
      <c r="U949" s="21">
        <v>60.47</v>
      </c>
      <c r="W949" s="23">
        <v>42682</v>
      </c>
      <c r="X949" s="21">
        <v>787.75</v>
      </c>
    </row>
    <row r="950" spans="8:24" x14ac:dyDescent="0.25">
      <c r="H950" s="23">
        <v>42682</v>
      </c>
      <c r="I950" s="21">
        <v>787.75</v>
      </c>
      <c r="K950" s="23">
        <v>42683</v>
      </c>
      <c r="L950">
        <v>110.88</v>
      </c>
      <c r="M950" s="21">
        <v>771.88</v>
      </c>
      <c r="N950" s="21">
        <v>60.17</v>
      </c>
      <c r="O950" s="21">
        <v>771.88</v>
      </c>
      <c r="T950" s="23">
        <v>42683</v>
      </c>
      <c r="U950" s="21">
        <v>60.17</v>
      </c>
      <c r="W950" s="23">
        <v>42683</v>
      </c>
      <c r="X950" s="21">
        <v>771.88</v>
      </c>
    </row>
    <row r="951" spans="8:24" x14ac:dyDescent="0.25">
      <c r="H951" s="23">
        <v>42683</v>
      </c>
      <c r="I951" s="21">
        <v>771.88</v>
      </c>
      <c r="K951" s="23">
        <v>42684</v>
      </c>
      <c r="L951">
        <v>107.79</v>
      </c>
      <c r="M951" s="21">
        <v>742.38</v>
      </c>
      <c r="N951" s="21">
        <v>58.7</v>
      </c>
      <c r="O951" s="21">
        <v>742.38</v>
      </c>
      <c r="T951" s="23">
        <v>42684</v>
      </c>
      <c r="U951" s="21">
        <v>58.7</v>
      </c>
      <c r="W951" s="23">
        <v>42684</v>
      </c>
      <c r="X951" s="21">
        <v>742.38</v>
      </c>
    </row>
    <row r="952" spans="8:24" x14ac:dyDescent="0.25">
      <c r="H952" s="23">
        <v>42684</v>
      </c>
      <c r="I952" s="21">
        <v>742.38</v>
      </c>
      <c r="K952" s="23">
        <v>42685</v>
      </c>
      <c r="L952">
        <v>108.43</v>
      </c>
      <c r="M952" s="21">
        <v>739.01</v>
      </c>
      <c r="N952" s="21">
        <v>59.02</v>
      </c>
      <c r="O952" s="21">
        <v>739.01</v>
      </c>
      <c r="T952" s="23">
        <v>42685</v>
      </c>
      <c r="U952" s="21">
        <v>59.02</v>
      </c>
      <c r="W952" s="23">
        <v>42685</v>
      </c>
      <c r="X952" s="21">
        <v>739.01</v>
      </c>
    </row>
    <row r="953" spans="8:24" x14ac:dyDescent="0.25">
      <c r="H953" s="23">
        <v>42685</v>
      </c>
      <c r="I953" s="21">
        <v>739.01</v>
      </c>
      <c r="K953" s="23">
        <v>42688</v>
      </c>
      <c r="L953">
        <v>105.71</v>
      </c>
      <c r="M953" s="21">
        <v>719.07</v>
      </c>
      <c r="N953" s="21">
        <v>58.12</v>
      </c>
      <c r="O953" s="21">
        <v>719.07</v>
      </c>
      <c r="T953" s="23">
        <v>42688</v>
      </c>
      <c r="U953" s="21">
        <v>58.12</v>
      </c>
      <c r="W953" s="23">
        <v>42688</v>
      </c>
      <c r="X953" s="21">
        <v>719.07</v>
      </c>
    </row>
    <row r="954" spans="8:24" x14ac:dyDescent="0.25">
      <c r="H954" s="23">
        <v>42688</v>
      </c>
      <c r="I954" s="21">
        <v>719.07</v>
      </c>
      <c r="K954" s="23">
        <v>42689</v>
      </c>
      <c r="L954">
        <v>107.11</v>
      </c>
      <c r="M954" s="21">
        <v>743.24</v>
      </c>
      <c r="N954" s="21">
        <v>58.87</v>
      </c>
      <c r="O954" s="21">
        <v>743.24</v>
      </c>
      <c r="T954" s="23">
        <v>42689</v>
      </c>
      <c r="U954" s="21">
        <v>58.87</v>
      </c>
      <c r="W954" s="23">
        <v>42689</v>
      </c>
      <c r="X954" s="21">
        <v>743.24</v>
      </c>
    </row>
    <row r="955" spans="8:24" x14ac:dyDescent="0.25">
      <c r="H955" s="23">
        <v>42689</v>
      </c>
      <c r="I955" s="21">
        <v>743.24</v>
      </c>
      <c r="K955" s="23">
        <v>42690</v>
      </c>
      <c r="L955">
        <v>109.99</v>
      </c>
      <c r="M955" s="21">
        <v>746.49</v>
      </c>
      <c r="N955" s="21">
        <v>59.65</v>
      </c>
      <c r="O955" s="21">
        <v>746.49</v>
      </c>
      <c r="T955" s="23">
        <v>42690</v>
      </c>
      <c r="U955" s="21">
        <v>59.65</v>
      </c>
      <c r="W955" s="23">
        <v>42690</v>
      </c>
      <c r="X955" s="21">
        <v>746.49</v>
      </c>
    </row>
    <row r="956" spans="8:24" x14ac:dyDescent="0.25">
      <c r="H956" s="23">
        <v>42690</v>
      </c>
      <c r="I956" s="21">
        <v>746.49</v>
      </c>
      <c r="K956" s="23">
        <v>42691</v>
      </c>
      <c r="L956">
        <v>109.95</v>
      </c>
      <c r="M956" s="21">
        <v>756.4</v>
      </c>
      <c r="N956" s="21">
        <v>60.64</v>
      </c>
      <c r="O956" s="21">
        <v>756.4</v>
      </c>
      <c r="T956" s="23">
        <v>42691</v>
      </c>
      <c r="U956" s="21">
        <v>60.64</v>
      </c>
      <c r="W956" s="23">
        <v>42691</v>
      </c>
      <c r="X956" s="21">
        <v>756.4</v>
      </c>
    </row>
    <row r="957" spans="8:24" x14ac:dyDescent="0.25">
      <c r="H957" s="23">
        <v>42691</v>
      </c>
      <c r="I957" s="21">
        <v>756.4</v>
      </c>
      <c r="K957" s="23">
        <v>42692</v>
      </c>
      <c r="L957">
        <v>110.06</v>
      </c>
      <c r="M957" s="21">
        <v>760.16</v>
      </c>
      <c r="N957" s="21">
        <v>60.35</v>
      </c>
      <c r="O957" s="21">
        <v>760.16</v>
      </c>
      <c r="T957" s="23">
        <v>42692</v>
      </c>
      <c r="U957" s="21">
        <v>60.35</v>
      </c>
      <c r="W957" s="23">
        <v>42692</v>
      </c>
      <c r="X957" s="21">
        <v>760.16</v>
      </c>
    </row>
    <row r="958" spans="8:24" x14ac:dyDescent="0.25">
      <c r="H958" s="23">
        <v>42692</v>
      </c>
      <c r="I958" s="21">
        <v>760.16</v>
      </c>
      <c r="K958" s="23">
        <v>42695</v>
      </c>
      <c r="L958">
        <v>111.73</v>
      </c>
      <c r="M958" s="21">
        <v>780</v>
      </c>
      <c r="N958" s="21">
        <v>60.86</v>
      </c>
      <c r="O958" s="21">
        <v>780</v>
      </c>
      <c r="T958" s="23">
        <v>42695</v>
      </c>
      <c r="U958" s="21">
        <v>60.86</v>
      </c>
      <c r="W958" s="23">
        <v>42695</v>
      </c>
      <c r="X958" s="21">
        <v>780</v>
      </c>
    </row>
    <row r="959" spans="8:24" x14ac:dyDescent="0.25">
      <c r="H959" s="23">
        <v>42695</v>
      </c>
      <c r="I959" s="21">
        <v>780</v>
      </c>
      <c r="K959" s="23">
        <v>42696</v>
      </c>
      <c r="L959">
        <v>111.8</v>
      </c>
      <c r="M959" s="21">
        <v>785.33</v>
      </c>
      <c r="N959" s="21">
        <v>61.12</v>
      </c>
      <c r="O959" s="21">
        <v>785.33</v>
      </c>
      <c r="T959" s="23">
        <v>42696</v>
      </c>
      <c r="U959" s="21">
        <v>61.12</v>
      </c>
      <c r="W959" s="23">
        <v>42696</v>
      </c>
      <c r="X959" s="21">
        <v>785.33</v>
      </c>
    </row>
    <row r="960" spans="8:24" x14ac:dyDescent="0.25">
      <c r="H960" s="23">
        <v>42696</v>
      </c>
      <c r="I960" s="21">
        <v>785.33</v>
      </c>
      <c r="K960" s="23">
        <v>42697</v>
      </c>
      <c r="L960">
        <v>111.23</v>
      </c>
      <c r="M960" s="21">
        <v>780.12</v>
      </c>
      <c r="N960" s="21">
        <v>60.4</v>
      </c>
      <c r="O960" s="21">
        <v>780.12</v>
      </c>
      <c r="T960" s="23">
        <v>42697</v>
      </c>
      <c r="U960" s="21">
        <v>60.4</v>
      </c>
      <c r="W960" s="23">
        <v>42697</v>
      </c>
      <c r="X960" s="21">
        <v>780.12</v>
      </c>
    </row>
    <row r="961" spans="8:24" x14ac:dyDescent="0.25">
      <c r="H961" s="23">
        <v>42697</v>
      </c>
      <c r="I961" s="21">
        <v>780.12</v>
      </c>
      <c r="K961" s="23">
        <v>42699</v>
      </c>
      <c r="L961">
        <v>111.79</v>
      </c>
      <c r="M961" s="21">
        <v>780.37</v>
      </c>
      <c r="N961" s="21">
        <v>60.53</v>
      </c>
      <c r="O961" s="21">
        <v>780.37</v>
      </c>
      <c r="T961" s="23">
        <v>42699</v>
      </c>
      <c r="U961" s="21">
        <v>60.53</v>
      </c>
      <c r="W961" s="23">
        <v>42699</v>
      </c>
      <c r="X961" s="21">
        <v>780.37</v>
      </c>
    </row>
    <row r="962" spans="8:24" x14ac:dyDescent="0.25">
      <c r="H962" s="23">
        <v>42699</v>
      </c>
      <c r="I962" s="21">
        <v>780.37</v>
      </c>
      <c r="K962" s="23">
        <v>42702</v>
      </c>
      <c r="L962">
        <v>111.57</v>
      </c>
      <c r="M962" s="21">
        <v>766.77</v>
      </c>
      <c r="N962" s="21">
        <v>60.61</v>
      </c>
      <c r="O962" s="21">
        <v>766.77</v>
      </c>
      <c r="T962" s="23">
        <v>42702</v>
      </c>
      <c r="U962" s="21">
        <v>60.61</v>
      </c>
      <c r="W962" s="23">
        <v>42702</v>
      </c>
      <c r="X962" s="21">
        <v>766.77</v>
      </c>
    </row>
    <row r="963" spans="8:24" x14ac:dyDescent="0.25">
      <c r="H963" s="23">
        <v>42702</v>
      </c>
      <c r="I963" s="21">
        <v>766.77</v>
      </c>
      <c r="K963" s="23">
        <v>42703</v>
      </c>
      <c r="L963">
        <v>111.46</v>
      </c>
      <c r="M963" s="21">
        <v>762.52</v>
      </c>
      <c r="N963" s="21">
        <v>61.09</v>
      </c>
      <c r="O963" s="21">
        <v>762.52</v>
      </c>
      <c r="T963" s="23">
        <v>42703</v>
      </c>
      <c r="U963" s="21">
        <v>61.09</v>
      </c>
      <c r="W963" s="23">
        <v>42703</v>
      </c>
      <c r="X963" s="21">
        <v>762.52</v>
      </c>
    </row>
    <row r="964" spans="8:24" x14ac:dyDescent="0.25">
      <c r="H964" s="23">
        <v>42703</v>
      </c>
      <c r="I964" s="21">
        <v>762.52</v>
      </c>
      <c r="K964" s="23">
        <v>42704</v>
      </c>
      <c r="L964">
        <v>110.52</v>
      </c>
      <c r="M964" s="21">
        <v>750.57</v>
      </c>
      <c r="N964" s="21">
        <v>60.26</v>
      </c>
      <c r="O964" s="21">
        <v>750.57</v>
      </c>
      <c r="T964" s="23">
        <v>42704</v>
      </c>
      <c r="U964" s="21">
        <v>60.26</v>
      </c>
      <c r="W964" s="23">
        <v>42704</v>
      </c>
      <c r="X964" s="21">
        <v>750.57</v>
      </c>
    </row>
    <row r="965" spans="8:24" x14ac:dyDescent="0.25">
      <c r="H965" s="23">
        <v>42704</v>
      </c>
      <c r="I965" s="21">
        <v>750.57</v>
      </c>
      <c r="K965" s="23">
        <v>42705</v>
      </c>
      <c r="L965">
        <v>109.49</v>
      </c>
      <c r="M965" s="21">
        <v>743.65</v>
      </c>
      <c r="N965" s="21">
        <v>59.2</v>
      </c>
      <c r="O965" s="21">
        <v>743.65</v>
      </c>
      <c r="T965" s="23">
        <v>42705</v>
      </c>
      <c r="U965" s="21">
        <v>59.2</v>
      </c>
      <c r="W965" s="23">
        <v>42705</v>
      </c>
      <c r="X965" s="21">
        <v>743.65</v>
      </c>
    </row>
    <row r="966" spans="8:24" x14ac:dyDescent="0.25">
      <c r="H966" s="23">
        <v>42705</v>
      </c>
      <c r="I966" s="21">
        <v>743.65</v>
      </c>
      <c r="K966" s="23">
        <v>42706</v>
      </c>
      <c r="L966">
        <v>109.9</v>
      </c>
      <c r="M966" s="21">
        <v>740.34</v>
      </c>
      <c r="N966" s="21">
        <v>59.25</v>
      </c>
      <c r="O966" s="21">
        <v>740.34</v>
      </c>
      <c r="T966" s="23">
        <v>42706</v>
      </c>
      <c r="U966" s="21">
        <v>59.25</v>
      </c>
      <c r="W966" s="23">
        <v>42706</v>
      </c>
      <c r="X966" s="21">
        <v>740.34</v>
      </c>
    </row>
    <row r="967" spans="8:24" x14ac:dyDescent="0.25">
      <c r="H967" s="23">
        <v>42706</v>
      </c>
      <c r="I967" s="21">
        <v>740.34</v>
      </c>
      <c r="K967" s="23">
        <v>42709</v>
      </c>
      <c r="L967">
        <v>109.11</v>
      </c>
      <c r="M967" s="21">
        <v>759.36</v>
      </c>
      <c r="N967" s="21">
        <v>60.22</v>
      </c>
      <c r="O967" s="21">
        <v>759.36</v>
      </c>
      <c r="T967" s="23">
        <v>42709</v>
      </c>
      <c r="U967" s="21">
        <v>60.22</v>
      </c>
      <c r="W967" s="23">
        <v>42709</v>
      </c>
      <c r="X967" s="21">
        <v>759.36</v>
      </c>
    </row>
    <row r="968" spans="8:24" x14ac:dyDescent="0.25">
      <c r="H968" s="23">
        <v>42709</v>
      </c>
      <c r="I968" s="21">
        <v>759.36</v>
      </c>
      <c r="K968" s="23">
        <v>42710</v>
      </c>
      <c r="L968">
        <v>109.95</v>
      </c>
      <c r="M968" s="21">
        <v>764.72</v>
      </c>
      <c r="N968" s="21">
        <v>59.95</v>
      </c>
      <c r="O968" s="21">
        <v>764.72</v>
      </c>
      <c r="T968" s="23">
        <v>42710</v>
      </c>
      <c r="U968" s="21">
        <v>59.95</v>
      </c>
      <c r="W968" s="23">
        <v>42710</v>
      </c>
      <c r="X968" s="21">
        <v>764.72</v>
      </c>
    </row>
    <row r="969" spans="8:24" x14ac:dyDescent="0.25">
      <c r="H969" s="23">
        <v>42710</v>
      </c>
      <c r="I969" s="21">
        <v>764.72</v>
      </c>
      <c r="K969" s="23">
        <v>42711</v>
      </c>
      <c r="L969">
        <v>111.03</v>
      </c>
      <c r="M969" s="21">
        <v>770.42</v>
      </c>
      <c r="N969" s="21">
        <v>61.37</v>
      </c>
      <c r="O969" s="21">
        <v>770.42</v>
      </c>
      <c r="T969" s="23">
        <v>42711</v>
      </c>
      <c r="U969" s="21">
        <v>61.37</v>
      </c>
      <c r="W969" s="23">
        <v>42711</v>
      </c>
      <c r="X969" s="21">
        <v>770.42</v>
      </c>
    </row>
    <row r="970" spans="8:24" x14ac:dyDescent="0.25">
      <c r="H970" s="23">
        <v>42711</v>
      </c>
      <c r="I970" s="21">
        <v>770.42</v>
      </c>
      <c r="K970" s="23">
        <v>42712</v>
      </c>
      <c r="L970">
        <v>112.12</v>
      </c>
      <c r="M970" s="21">
        <v>767.33</v>
      </c>
      <c r="N970" s="21">
        <v>61.01</v>
      </c>
      <c r="O970" s="21">
        <v>767.33</v>
      </c>
      <c r="T970" s="23">
        <v>42712</v>
      </c>
      <c r="U970" s="21">
        <v>61.01</v>
      </c>
      <c r="W970" s="23">
        <v>42712</v>
      </c>
      <c r="X970" s="21">
        <v>767.33</v>
      </c>
    </row>
    <row r="971" spans="8:24" x14ac:dyDescent="0.25">
      <c r="H971" s="23">
        <v>42712</v>
      </c>
      <c r="I971" s="21">
        <v>767.33</v>
      </c>
      <c r="K971" s="23">
        <v>42713</v>
      </c>
      <c r="L971">
        <v>113.95</v>
      </c>
      <c r="M971" s="21">
        <v>768.66</v>
      </c>
      <c r="N971" s="21">
        <v>61.97</v>
      </c>
      <c r="O971" s="21">
        <v>768.66</v>
      </c>
      <c r="T971" s="23">
        <v>42713</v>
      </c>
      <c r="U971" s="21">
        <v>61.97</v>
      </c>
      <c r="W971" s="23">
        <v>42713</v>
      </c>
      <c r="X971" s="21">
        <v>768.66</v>
      </c>
    </row>
    <row r="972" spans="8:24" x14ac:dyDescent="0.25">
      <c r="H972" s="23">
        <v>42713</v>
      </c>
      <c r="I972" s="21">
        <v>768.66</v>
      </c>
      <c r="K972" s="23">
        <v>42716</v>
      </c>
      <c r="L972">
        <v>113.3</v>
      </c>
      <c r="M972" s="21">
        <v>760.12</v>
      </c>
      <c r="N972" s="21">
        <v>62.17</v>
      </c>
      <c r="O972" s="21">
        <v>760.12</v>
      </c>
      <c r="T972" s="23">
        <v>42716</v>
      </c>
      <c r="U972" s="21">
        <v>62.17</v>
      </c>
      <c r="W972" s="23">
        <v>42716</v>
      </c>
      <c r="X972" s="21">
        <v>760.12</v>
      </c>
    </row>
    <row r="973" spans="8:24" x14ac:dyDescent="0.25">
      <c r="H973" s="23">
        <v>42716</v>
      </c>
      <c r="I973" s="21">
        <v>760.12</v>
      </c>
      <c r="K973" s="23">
        <v>42717</v>
      </c>
      <c r="L973">
        <v>115.19</v>
      </c>
      <c r="M973" s="21">
        <v>774.34</v>
      </c>
      <c r="N973" s="21">
        <v>62.98</v>
      </c>
      <c r="O973" s="21">
        <v>774.34</v>
      </c>
      <c r="T973" s="23">
        <v>42717</v>
      </c>
      <c r="U973" s="21">
        <v>62.98</v>
      </c>
      <c r="W973" s="23">
        <v>42717</v>
      </c>
      <c r="X973" s="21">
        <v>774.34</v>
      </c>
    </row>
    <row r="974" spans="8:24" x14ac:dyDescent="0.25">
      <c r="H974" s="23">
        <v>42717</v>
      </c>
      <c r="I974" s="21">
        <v>774.34</v>
      </c>
      <c r="K974" s="23">
        <v>42718</v>
      </c>
      <c r="L974">
        <v>115.19</v>
      </c>
      <c r="M974" s="21">
        <v>768.82</v>
      </c>
      <c r="N974" s="21">
        <v>62.68</v>
      </c>
      <c r="O974" s="21">
        <v>768.82</v>
      </c>
      <c r="T974" s="23">
        <v>42718</v>
      </c>
      <c r="U974" s="21">
        <v>62.68</v>
      </c>
      <c r="W974" s="23">
        <v>42718</v>
      </c>
      <c r="X974" s="21">
        <v>768.82</v>
      </c>
    </row>
    <row r="975" spans="8:24" x14ac:dyDescent="0.25">
      <c r="H975" s="23">
        <v>42718</v>
      </c>
      <c r="I975" s="21">
        <v>768.82</v>
      </c>
      <c r="K975" s="23">
        <v>42719</v>
      </c>
      <c r="L975">
        <v>115.82</v>
      </c>
      <c r="M975" s="21">
        <v>761</v>
      </c>
      <c r="N975" s="21">
        <v>62.58</v>
      </c>
      <c r="O975" s="21">
        <v>761</v>
      </c>
      <c r="T975" s="23">
        <v>42719</v>
      </c>
      <c r="U975" s="21">
        <v>62.58</v>
      </c>
      <c r="W975" s="23">
        <v>42719</v>
      </c>
      <c r="X975" s="21">
        <v>761</v>
      </c>
    </row>
    <row r="976" spans="8:24" x14ac:dyDescent="0.25">
      <c r="H976" s="23">
        <v>42719</v>
      </c>
      <c r="I976" s="21">
        <v>761</v>
      </c>
      <c r="K976" s="23">
        <v>42720</v>
      </c>
      <c r="L976">
        <v>115.97</v>
      </c>
      <c r="M976" s="21">
        <v>757.77</v>
      </c>
      <c r="N976" s="21">
        <v>62.3</v>
      </c>
      <c r="O976" s="21">
        <v>757.77</v>
      </c>
      <c r="T976" s="23">
        <v>42720</v>
      </c>
      <c r="U976" s="21">
        <v>62.3</v>
      </c>
      <c r="W976" s="23">
        <v>42720</v>
      </c>
      <c r="X976" s="21">
        <v>757.77</v>
      </c>
    </row>
    <row r="977" spans="8:24" x14ac:dyDescent="0.25">
      <c r="H977" s="23">
        <v>42720</v>
      </c>
      <c r="I977" s="21">
        <v>757.77</v>
      </c>
      <c r="K977" s="23">
        <v>42723</v>
      </c>
      <c r="L977">
        <v>116.64</v>
      </c>
      <c r="M977" s="21">
        <v>766</v>
      </c>
      <c r="N977" s="21">
        <v>63.62</v>
      </c>
      <c r="O977" s="21">
        <v>766</v>
      </c>
      <c r="T977" s="23">
        <v>42723</v>
      </c>
      <c r="U977" s="21">
        <v>63.62</v>
      </c>
      <c r="W977" s="23">
        <v>42723</v>
      </c>
      <c r="X977" s="21">
        <v>766</v>
      </c>
    </row>
    <row r="978" spans="8:24" x14ac:dyDescent="0.25">
      <c r="H978" s="23">
        <v>42723</v>
      </c>
      <c r="I978" s="21">
        <v>766</v>
      </c>
      <c r="K978" s="23">
        <v>42724</v>
      </c>
      <c r="L978">
        <v>116.95</v>
      </c>
      <c r="M978" s="21">
        <v>771.22</v>
      </c>
      <c r="N978" s="21">
        <v>63.54</v>
      </c>
      <c r="O978" s="21">
        <v>771.22</v>
      </c>
      <c r="T978" s="23">
        <v>42724</v>
      </c>
      <c r="U978" s="21">
        <v>63.54</v>
      </c>
      <c r="W978" s="23">
        <v>42724</v>
      </c>
      <c r="X978" s="21">
        <v>771.22</v>
      </c>
    </row>
    <row r="979" spans="8:24" x14ac:dyDescent="0.25">
      <c r="H979" s="23">
        <v>42724</v>
      </c>
      <c r="I979" s="21">
        <v>771.22</v>
      </c>
      <c r="K979" s="23">
        <v>42725</v>
      </c>
      <c r="L979">
        <v>117.06</v>
      </c>
      <c r="M979" s="21">
        <v>770.6</v>
      </c>
      <c r="N979" s="21">
        <v>63.54</v>
      </c>
      <c r="O979" s="21">
        <v>770.6</v>
      </c>
      <c r="T979" s="23">
        <v>42725</v>
      </c>
      <c r="U979" s="21">
        <v>63.54</v>
      </c>
      <c r="W979" s="23">
        <v>42725</v>
      </c>
      <c r="X979" s="21">
        <v>770.6</v>
      </c>
    </row>
    <row r="980" spans="8:24" x14ac:dyDescent="0.25">
      <c r="H980" s="23">
        <v>42725</v>
      </c>
      <c r="I980" s="21">
        <v>770.6</v>
      </c>
      <c r="K980" s="23">
        <v>42726</v>
      </c>
      <c r="L980">
        <v>116.29</v>
      </c>
      <c r="M980" s="21">
        <v>766.34</v>
      </c>
      <c r="N980" s="21">
        <v>63.55</v>
      </c>
      <c r="O980" s="21">
        <v>766.34</v>
      </c>
      <c r="T980" s="23">
        <v>42726</v>
      </c>
      <c r="U980" s="21">
        <v>63.55</v>
      </c>
      <c r="W980" s="23">
        <v>42726</v>
      </c>
      <c r="X980" s="21">
        <v>766.34</v>
      </c>
    </row>
    <row r="981" spans="8:24" x14ac:dyDescent="0.25">
      <c r="H981" s="23">
        <v>42726</v>
      </c>
      <c r="I981" s="21">
        <v>766.34</v>
      </c>
      <c r="K981" s="23">
        <v>42727</v>
      </c>
      <c r="L981">
        <v>116.52</v>
      </c>
      <c r="M981" s="21">
        <v>760.59</v>
      </c>
      <c r="N981" s="21">
        <v>63.24</v>
      </c>
      <c r="O981" s="21">
        <v>760.59</v>
      </c>
      <c r="T981" s="23">
        <v>42727</v>
      </c>
      <c r="U981" s="21">
        <v>63.24</v>
      </c>
      <c r="W981" s="23">
        <v>42727</v>
      </c>
      <c r="X981" s="21">
        <v>760.59</v>
      </c>
    </row>
    <row r="982" spans="8:24" x14ac:dyDescent="0.25">
      <c r="H982" s="23">
        <v>42727</v>
      </c>
      <c r="I982" s="21">
        <v>760.59</v>
      </c>
      <c r="K982" s="23">
        <v>42731</v>
      </c>
      <c r="L982">
        <v>117.26</v>
      </c>
      <c r="M982" s="21">
        <v>771.4</v>
      </c>
      <c r="N982" s="21">
        <v>63.28</v>
      </c>
      <c r="O982" s="21">
        <v>771.4</v>
      </c>
      <c r="T982" s="23">
        <v>42731</v>
      </c>
      <c r="U982" s="21">
        <v>63.28</v>
      </c>
      <c r="W982" s="23">
        <v>42731</v>
      </c>
      <c r="X982" s="21">
        <v>771.4</v>
      </c>
    </row>
    <row r="983" spans="8:24" x14ac:dyDescent="0.25">
      <c r="H983" s="23">
        <v>42731</v>
      </c>
      <c r="I983" s="21">
        <v>771.4</v>
      </c>
      <c r="K983" s="23">
        <v>42732</v>
      </c>
      <c r="L983">
        <v>116.76</v>
      </c>
      <c r="M983" s="21">
        <v>772.13</v>
      </c>
      <c r="N983" s="21">
        <v>62.99</v>
      </c>
      <c r="O983" s="21">
        <v>772.13</v>
      </c>
      <c r="T983" s="23">
        <v>42732</v>
      </c>
      <c r="U983" s="21">
        <v>62.99</v>
      </c>
      <c r="W983" s="23">
        <v>42732</v>
      </c>
      <c r="X983" s="21">
        <v>772.13</v>
      </c>
    </row>
    <row r="984" spans="8:24" x14ac:dyDescent="0.25">
      <c r="H984" s="23">
        <v>42732</v>
      </c>
      <c r="I984" s="21">
        <v>772.13</v>
      </c>
      <c r="K984" s="23">
        <v>42733</v>
      </c>
      <c r="L984">
        <v>116.73</v>
      </c>
      <c r="M984" s="21">
        <v>765.15</v>
      </c>
      <c r="N984" s="21">
        <v>62.9</v>
      </c>
      <c r="O984" s="21">
        <v>765.15</v>
      </c>
      <c r="T984" s="23">
        <v>42733</v>
      </c>
      <c r="U984" s="21">
        <v>62.9</v>
      </c>
      <c r="W984" s="23">
        <v>42733</v>
      </c>
      <c r="X984" s="21">
        <v>765.15</v>
      </c>
    </row>
    <row r="985" spans="8:24" x14ac:dyDescent="0.25">
      <c r="H985" s="23">
        <v>42733</v>
      </c>
      <c r="I985" s="21">
        <v>765.15</v>
      </c>
      <c r="K985" s="23">
        <v>42734</v>
      </c>
      <c r="L985">
        <v>115.82</v>
      </c>
      <c r="M985" s="21">
        <v>749.87</v>
      </c>
      <c r="N985" s="21">
        <v>62.14</v>
      </c>
      <c r="O985" s="21">
        <v>749.87</v>
      </c>
      <c r="T985" s="23">
        <v>42734</v>
      </c>
      <c r="U985" s="21">
        <v>62.14</v>
      </c>
      <c r="W985" s="23">
        <v>42734</v>
      </c>
      <c r="X985" s="21">
        <v>749.87</v>
      </c>
    </row>
    <row r="986" spans="8:24" x14ac:dyDescent="0.25">
      <c r="H986" s="23">
        <v>42734</v>
      </c>
      <c r="I986" s="21">
        <v>749.87</v>
      </c>
      <c r="K986" s="23">
        <v>42738</v>
      </c>
      <c r="L986">
        <v>116.15</v>
      </c>
      <c r="M986" s="21">
        <v>753.67</v>
      </c>
      <c r="N986" s="21">
        <v>62.58</v>
      </c>
      <c r="O986" s="21">
        <v>753.67</v>
      </c>
      <c r="T986" s="23">
        <v>42738</v>
      </c>
      <c r="U986" s="21">
        <v>62.58</v>
      </c>
      <c r="W986" s="23">
        <v>42738</v>
      </c>
      <c r="X986" s="21">
        <v>753.67</v>
      </c>
    </row>
    <row r="987" spans="8:24" x14ac:dyDescent="0.25">
      <c r="H987" s="23">
        <v>42738</v>
      </c>
      <c r="I987" s="21">
        <v>753.67</v>
      </c>
      <c r="K987" s="23">
        <v>42739</v>
      </c>
      <c r="L987">
        <v>116.02</v>
      </c>
      <c r="M987" s="21">
        <v>757.18</v>
      </c>
      <c r="N987" s="21">
        <v>62.3</v>
      </c>
      <c r="O987" s="21">
        <v>757.18</v>
      </c>
      <c r="T987" s="23">
        <v>42739</v>
      </c>
      <c r="U987" s="21">
        <v>62.3</v>
      </c>
      <c r="W987" s="23">
        <v>42739</v>
      </c>
      <c r="X987" s="21">
        <v>757.18</v>
      </c>
    </row>
    <row r="988" spans="8:24" x14ac:dyDescent="0.25">
      <c r="H988" s="23">
        <v>42739</v>
      </c>
      <c r="I988" s="21">
        <v>757.18</v>
      </c>
      <c r="K988" s="23">
        <v>42740</v>
      </c>
      <c r="L988">
        <v>116.61</v>
      </c>
      <c r="M988" s="21">
        <v>780.45</v>
      </c>
      <c r="N988" s="21">
        <v>62.3</v>
      </c>
      <c r="O988" s="21">
        <v>780.45</v>
      </c>
      <c r="T988" s="23">
        <v>42740</v>
      </c>
      <c r="U988" s="21">
        <v>62.3</v>
      </c>
      <c r="W988" s="23">
        <v>42740</v>
      </c>
      <c r="X988" s="21">
        <v>780.45</v>
      </c>
    </row>
    <row r="989" spans="8:24" x14ac:dyDescent="0.25">
      <c r="H989" s="23">
        <v>42740</v>
      </c>
      <c r="I989" s="21">
        <v>780.45</v>
      </c>
      <c r="K989" s="23">
        <v>42741</v>
      </c>
      <c r="L989">
        <v>117.91</v>
      </c>
      <c r="M989" s="21">
        <v>795.99</v>
      </c>
      <c r="N989" s="21">
        <v>62.84</v>
      </c>
      <c r="O989" s="21">
        <v>795.99</v>
      </c>
      <c r="T989" s="23">
        <v>42741</v>
      </c>
      <c r="U989" s="21">
        <v>62.84</v>
      </c>
      <c r="W989" s="23">
        <v>42741</v>
      </c>
      <c r="X989" s="21">
        <v>795.99</v>
      </c>
    </row>
    <row r="990" spans="8:24" x14ac:dyDescent="0.25">
      <c r="H990" s="23">
        <v>42741</v>
      </c>
      <c r="I990" s="21">
        <v>795.99</v>
      </c>
      <c r="K990" s="23">
        <v>42744</v>
      </c>
      <c r="L990">
        <v>118.99</v>
      </c>
      <c r="M990" s="21">
        <v>796.92</v>
      </c>
      <c r="N990" s="21">
        <v>62.64</v>
      </c>
      <c r="O990" s="21">
        <v>796.92</v>
      </c>
      <c r="T990" s="23">
        <v>42744</v>
      </c>
      <c r="U990" s="21">
        <v>62.64</v>
      </c>
      <c r="W990" s="23">
        <v>42744</v>
      </c>
      <c r="X990" s="21">
        <v>796.92</v>
      </c>
    </row>
    <row r="991" spans="8:24" x14ac:dyDescent="0.25">
      <c r="H991" s="23">
        <v>42744</v>
      </c>
      <c r="I991" s="21">
        <v>796.92</v>
      </c>
      <c r="K991" s="23">
        <v>42745</v>
      </c>
      <c r="L991">
        <v>119.11</v>
      </c>
      <c r="M991" s="21">
        <v>795.9</v>
      </c>
      <c r="N991" s="21">
        <v>62.62</v>
      </c>
      <c r="O991" s="21">
        <v>795.9</v>
      </c>
      <c r="T991" s="23">
        <v>42745</v>
      </c>
      <c r="U991" s="21">
        <v>62.62</v>
      </c>
      <c r="W991" s="23">
        <v>42745</v>
      </c>
      <c r="X991" s="21">
        <v>795.9</v>
      </c>
    </row>
    <row r="992" spans="8:24" x14ac:dyDescent="0.25">
      <c r="H992" s="23">
        <v>42745</v>
      </c>
      <c r="I992" s="21">
        <v>795.9</v>
      </c>
      <c r="K992" s="23">
        <v>42746</v>
      </c>
      <c r="L992">
        <v>119.75</v>
      </c>
      <c r="M992" s="21">
        <v>799.02</v>
      </c>
      <c r="N992" s="21">
        <v>63.19</v>
      </c>
      <c r="O992" s="21">
        <v>799.02</v>
      </c>
      <c r="T992" s="23">
        <v>42746</v>
      </c>
      <c r="U992" s="21">
        <v>63.19</v>
      </c>
      <c r="W992" s="23">
        <v>42746</v>
      </c>
      <c r="X992" s="21">
        <v>799.02</v>
      </c>
    </row>
    <row r="993" spans="8:24" x14ac:dyDescent="0.25">
      <c r="H993" s="23">
        <v>42746</v>
      </c>
      <c r="I993" s="21">
        <v>799.02</v>
      </c>
      <c r="K993" s="23">
        <v>42747</v>
      </c>
      <c r="L993">
        <v>119.25</v>
      </c>
      <c r="M993" s="21">
        <v>813.64</v>
      </c>
      <c r="N993" s="21">
        <v>62.61</v>
      </c>
      <c r="O993" s="21">
        <v>813.64</v>
      </c>
      <c r="T993" s="23">
        <v>42747</v>
      </c>
      <c r="U993" s="21">
        <v>62.61</v>
      </c>
      <c r="W993" s="23">
        <v>42747</v>
      </c>
      <c r="X993" s="21">
        <v>813.64</v>
      </c>
    </row>
    <row r="994" spans="8:24" x14ac:dyDescent="0.25">
      <c r="H994" s="23">
        <v>42747</v>
      </c>
      <c r="I994" s="21">
        <v>813.64</v>
      </c>
      <c r="K994" s="23">
        <v>42748</v>
      </c>
      <c r="L994">
        <v>119.04</v>
      </c>
      <c r="M994" s="21">
        <v>817.14</v>
      </c>
      <c r="N994" s="21">
        <v>62.7</v>
      </c>
      <c r="O994" s="21">
        <v>817.14</v>
      </c>
      <c r="T994" s="23">
        <v>42748</v>
      </c>
      <c r="U994" s="21">
        <v>62.7</v>
      </c>
      <c r="W994" s="23">
        <v>42748</v>
      </c>
      <c r="X994" s="21">
        <v>817.14</v>
      </c>
    </row>
    <row r="995" spans="8:24" x14ac:dyDescent="0.25">
      <c r="H995" s="23">
        <v>42748</v>
      </c>
      <c r="I995" s="21">
        <v>817.14</v>
      </c>
      <c r="K995" s="23">
        <v>42752</v>
      </c>
      <c r="L995">
        <v>120</v>
      </c>
      <c r="M995" s="21">
        <v>809.72</v>
      </c>
      <c r="N995" s="21">
        <v>62.53</v>
      </c>
      <c r="O995" s="21">
        <v>809.72</v>
      </c>
      <c r="T995" s="23">
        <v>42752</v>
      </c>
      <c r="U995" s="21">
        <v>62.53</v>
      </c>
      <c r="W995" s="23">
        <v>42752</v>
      </c>
      <c r="X995" s="21">
        <v>809.72</v>
      </c>
    </row>
    <row r="996" spans="8:24" x14ac:dyDescent="0.25">
      <c r="H996" s="23">
        <v>42752</v>
      </c>
      <c r="I996" s="21">
        <v>809.72</v>
      </c>
      <c r="K996" s="23">
        <v>42753</v>
      </c>
      <c r="L996">
        <v>119.99</v>
      </c>
      <c r="M996" s="21">
        <v>807.48</v>
      </c>
      <c r="N996" s="21">
        <v>62.5</v>
      </c>
      <c r="O996" s="21">
        <v>807.48</v>
      </c>
      <c r="T996" s="23">
        <v>42753</v>
      </c>
      <c r="U996" s="21">
        <v>62.5</v>
      </c>
      <c r="W996" s="23">
        <v>42753</v>
      </c>
      <c r="X996" s="21">
        <v>807.48</v>
      </c>
    </row>
    <row r="997" spans="8:24" x14ac:dyDescent="0.25">
      <c r="H997" s="23">
        <v>42753</v>
      </c>
      <c r="I997" s="21">
        <v>807.48</v>
      </c>
      <c r="K997" s="23">
        <v>42754</v>
      </c>
      <c r="L997">
        <v>119.78</v>
      </c>
      <c r="M997" s="21">
        <v>809.04</v>
      </c>
      <c r="N997" s="21">
        <v>62.3</v>
      </c>
      <c r="O997" s="21">
        <v>809.04</v>
      </c>
      <c r="T997" s="23">
        <v>42754</v>
      </c>
      <c r="U997" s="21">
        <v>62.3</v>
      </c>
      <c r="W997" s="23">
        <v>42754</v>
      </c>
      <c r="X997" s="21">
        <v>809.04</v>
      </c>
    </row>
    <row r="998" spans="8:24" x14ac:dyDescent="0.25">
      <c r="H998" s="23">
        <v>42754</v>
      </c>
      <c r="I998" s="21">
        <v>809.04</v>
      </c>
      <c r="K998" s="23">
        <v>42755</v>
      </c>
      <c r="L998">
        <v>120</v>
      </c>
      <c r="M998" s="21">
        <v>808.33</v>
      </c>
      <c r="N998" s="21">
        <v>62.74</v>
      </c>
      <c r="O998" s="21">
        <v>808.33</v>
      </c>
      <c r="T998" s="23">
        <v>42755</v>
      </c>
      <c r="U998" s="21">
        <v>62.74</v>
      </c>
      <c r="W998" s="23">
        <v>42755</v>
      </c>
      <c r="X998" s="21">
        <v>808.33</v>
      </c>
    </row>
    <row r="999" spans="8:24" x14ac:dyDescent="0.25">
      <c r="H999" s="23">
        <v>42755</v>
      </c>
      <c r="I999" s="21">
        <v>808.33</v>
      </c>
      <c r="K999" s="23">
        <v>42758</v>
      </c>
      <c r="L999">
        <v>120.08</v>
      </c>
      <c r="M999" s="21">
        <v>817.88</v>
      </c>
      <c r="N999" s="21">
        <v>62.96</v>
      </c>
      <c r="O999" s="21">
        <v>817.88</v>
      </c>
      <c r="T999" s="23">
        <v>42758</v>
      </c>
      <c r="U999" s="21">
        <v>62.96</v>
      </c>
      <c r="W999" s="23">
        <v>42758</v>
      </c>
      <c r="X999" s="21">
        <v>817.88</v>
      </c>
    </row>
    <row r="1000" spans="8:24" x14ac:dyDescent="0.25">
      <c r="H1000" s="23">
        <v>42758</v>
      </c>
      <c r="I1000" s="21">
        <v>817.88</v>
      </c>
      <c r="K1000" s="23">
        <v>42759</v>
      </c>
      <c r="L1000">
        <v>119.97</v>
      </c>
      <c r="M1000" s="21">
        <v>822.44</v>
      </c>
      <c r="N1000" s="21">
        <v>63.52</v>
      </c>
      <c r="O1000" s="21">
        <v>822.44</v>
      </c>
      <c r="T1000" s="23">
        <v>42759</v>
      </c>
      <c r="U1000" s="21">
        <v>63.52</v>
      </c>
      <c r="W1000" s="23">
        <v>42759</v>
      </c>
      <c r="X1000" s="21">
        <v>822.44</v>
      </c>
    </row>
    <row r="1001" spans="8:24" x14ac:dyDescent="0.25">
      <c r="H1001" s="23">
        <v>42759</v>
      </c>
      <c r="I1001" s="21">
        <v>822.44</v>
      </c>
      <c r="K1001" s="23">
        <v>42760</v>
      </c>
      <c r="L1001">
        <v>121.88</v>
      </c>
      <c r="M1001" s="21">
        <v>836.52</v>
      </c>
      <c r="N1001" s="21">
        <v>63.68</v>
      </c>
      <c r="O1001" s="21">
        <v>836.52</v>
      </c>
      <c r="T1001" s="23">
        <v>42760</v>
      </c>
      <c r="U1001" s="21">
        <v>63.68</v>
      </c>
      <c r="W1001" s="23">
        <v>42760</v>
      </c>
      <c r="X1001" s="21">
        <v>836.52</v>
      </c>
    </row>
    <row r="1002" spans="8:24" x14ac:dyDescent="0.25">
      <c r="H1002" s="23">
        <v>42760</v>
      </c>
      <c r="I1002" s="21">
        <v>836.52</v>
      </c>
      <c r="K1002" s="23">
        <v>42761</v>
      </c>
      <c r="L1002">
        <v>121.94</v>
      </c>
      <c r="M1002" s="21">
        <v>839.15</v>
      </c>
      <c r="N1002" s="21">
        <v>64.27</v>
      </c>
      <c r="O1002" s="21">
        <v>839.15</v>
      </c>
      <c r="T1002" s="23">
        <v>42761</v>
      </c>
      <c r="U1002" s="21">
        <v>64.27</v>
      </c>
      <c r="W1002" s="23">
        <v>42761</v>
      </c>
      <c r="X1002" s="21">
        <v>839.15</v>
      </c>
    </row>
    <row r="1003" spans="8:24" x14ac:dyDescent="0.25">
      <c r="H1003" s="23">
        <v>42761</v>
      </c>
      <c r="I1003" s="21">
        <v>839.15</v>
      </c>
      <c r="K1003" s="23">
        <v>42762</v>
      </c>
      <c r="L1003">
        <v>121.95</v>
      </c>
      <c r="M1003" s="21">
        <v>835.77</v>
      </c>
      <c r="N1003" s="21">
        <v>65.78</v>
      </c>
      <c r="O1003" s="21">
        <v>835.77</v>
      </c>
      <c r="T1003" s="23">
        <v>42762</v>
      </c>
      <c r="U1003" s="21">
        <v>65.78</v>
      </c>
      <c r="W1003" s="23">
        <v>42762</v>
      </c>
      <c r="X1003" s="21">
        <v>835.77</v>
      </c>
    </row>
    <row r="1004" spans="8:24" x14ac:dyDescent="0.25">
      <c r="H1004" s="23">
        <v>42762</v>
      </c>
      <c r="I1004" s="21">
        <v>835.77</v>
      </c>
      <c r="K1004" s="23">
        <v>42765</v>
      </c>
      <c r="L1004">
        <v>121.63</v>
      </c>
      <c r="M1004" s="21">
        <v>830.38</v>
      </c>
      <c r="N1004" s="21">
        <v>65.13</v>
      </c>
      <c r="O1004" s="21">
        <v>830.38</v>
      </c>
      <c r="T1004" s="23">
        <v>42765</v>
      </c>
      <c r="U1004" s="21">
        <v>65.13</v>
      </c>
      <c r="W1004" s="23">
        <v>42765</v>
      </c>
      <c r="X1004" s="21">
        <v>830.38</v>
      </c>
    </row>
    <row r="1005" spans="8:24" x14ac:dyDescent="0.25">
      <c r="H1005" s="23">
        <v>42765</v>
      </c>
      <c r="I1005" s="21">
        <v>830.38</v>
      </c>
      <c r="K1005" s="23">
        <v>42766</v>
      </c>
      <c r="L1005">
        <v>121.35</v>
      </c>
      <c r="M1005" s="21">
        <v>823.48</v>
      </c>
      <c r="N1005" s="21">
        <v>64.650000000000006</v>
      </c>
      <c r="O1005" s="21">
        <v>823.48</v>
      </c>
      <c r="T1005" s="23">
        <v>42766</v>
      </c>
      <c r="U1005" s="21">
        <v>64.650000000000006</v>
      </c>
      <c r="W1005" s="23">
        <v>42766</v>
      </c>
      <c r="X1005" s="21">
        <v>823.48</v>
      </c>
    </row>
    <row r="1006" spans="8:24" x14ac:dyDescent="0.25">
      <c r="H1006" s="23">
        <v>42766</v>
      </c>
      <c r="I1006" s="21">
        <v>823.48</v>
      </c>
      <c r="K1006" s="23">
        <v>42767</v>
      </c>
      <c r="L1006">
        <v>128.75</v>
      </c>
      <c r="M1006" s="21">
        <v>832.35</v>
      </c>
      <c r="N1006" s="21">
        <v>63.58</v>
      </c>
      <c r="O1006" s="21">
        <v>832.35</v>
      </c>
      <c r="T1006" s="23">
        <v>42767</v>
      </c>
      <c r="U1006" s="21">
        <v>63.58</v>
      </c>
      <c r="W1006" s="23">
        <v>42767</v>
      </c>
      <c r="X1006" s="21">
        <v>832.35</v>
      </c>
    </row>
    <row r="1007" spans="8:24" x14ac:dyDescent="0.25">
      <c r="H1007" s="23">
        <v>42767</v>
      </c>
      <c r="I1007" s="21">
        <v>832.35</v>
      </c>
      <c r="K1007" s="23">
        <v>42768</v>
      </c>
      <c r="L1007">
        <v>128.53</v>
      </c>
      <c r="M1007" s="21">
        <v>839.95</v>
      </c>
      <c r="N1007" s="21">
        <v>63.17</v>
      </c>
      <c r="O1007" s="21">
        <v>839.95</v>
      </c>
      <c r="T1007" s="23">
        <v>42768</v>
      </c>
      <c r="U1007" s="21">
        <v>63.17</v>
      </c>
      <c r="W1007" s="23">
        <v>42768</v>
      </c>
      <c r="X1007" s="21">
        <v>839.95</v>
      </c>
    </row>
    <row r="1008" spans="8:24" x14ac:dyDescent="0.25">
      <c r="H1008" s="23">
        <v>42768</v>
      </c>
      <c r="I1008" s="21">
        <v>839.95</v>
      </c>
      <c r="K1008" s="23">
        <v>42769</v>
      </c>
      <c r="L1008">
        <v>129.08000000000001</v>
      </c>
      <c r="M1008" s="21">
        <v>810.2</v>
      </c>
      <c r="N1008" s="21">
        <v>63.68</v>
      </c>
      <c r="O1008" s="21">
        <v>810.2</v>
      </c>
      <c r="T1008" s="23">
        <v>42769</v>
      </c>
      <c r="U1008" s="21">
        <v>63.68</v>
      </c>
      <c r="W1008" s="23">
        <v>42769</v>
      </c>
      <c r="X1008" s="21">
        <v>810.2</v>
      </c>
    </row>
    <row r="1009" spans="8:24" x14ac:dyDescent="0.25">
      <c r="H1009" s="23">
        <v>42769</v>
      </c>
      <c r="I1009" s="21">
        <v>810.2</v>
      </c>
      <c r="K1009" s="23">
        <v>42772</v>
      </c>
      <c r="L1009">
        <v>130.29</v>
      </c>
      <c r="M1009" s="21">
        <v>807.64</v>
      </c>
      <c r="N1009" s="21">
        <v>63.64</v>
      </c>
      <c r="O1009" s="21">
        <v>807.64</v>
      </c>
      <c r="T1009" s="23">
        <v>42772</v>
      </c>
      <c r="U1009" s="21">
        <v>63.64</v>
      </c>
      <c r="W1009" s="23">
        <v>42772</v>
      </c>
      <c r="X1009" s="21">
        <v>807.64</v>
      </c>
    </row>
    <row r="1010" spans="8:24" x14ac:dyDescent="0.25">
      <c r="H1010" s="23">
        <v>42772</v>
      </c>
      <c r="I1010" s="21">
        <v>807.64</v>
      </c>
      <c r="K1010" s="23">
        <v>42773</v>
      </c>
      <c r="L1010">
        <v>131.53</v>
      </c>
      <c r="M1010" s="21">
        <v>812.5</v>
      </c>
      <c r="N1010" s="21">
        <v>63.43</v>
      </c>
      <c r="O1010" s="21">
        <v>812.5</v>
      </c>
      <c r="T1010" s="23">
        <v>42773</v>
      </c>
      <c r="U1010" s="21">
        <v>63.43</v>
      </c>
      <c r="W1010" s="23">
        <v>42773</v>
      </c>
      <c r="X1010" s="21">
        <v>812.5</v>
      </c>
    </row>
    <row r="1011" spans="8:24" x14ac:dyDescent="0.25">
      <c r="H1011" s="23">
        <v>42773</v>
      </c>
      <c r="I1011" s="21">
        <v>812.5</v>
      </c>
      <c r="K1011" s="23">
        <v>42774</v>
      </c>
      <c r="L1011">
        <v>132.04</v>
      </c>
      <c r="M1011" s="21">
        <v>819.71</v>
      </c>
      <c r="N1011" s="21">
        <v>63.34</v>
      </c>
      <c r="O1011" s="21">
        <v>819.71</v>
      </c>
      <c r="T1011" s="23">
        <v>42774</v>
      </c>
      <c r="U1011" s="21">
        <v>63.34</v>
      </c>
      <c r="W1011" s="23">
        <v>42774</v>
      </c>
      <c r="X1011" s="21">
        <v>819.71</v>
      </c>
    </row>
    <row r="1012" spans="8:24" x14ac:dyDescent="0.25">
      <c r="H1012" s="23">
        <v>42774</v>
      </c>
      <c r="I1012" s="21">
        <v>819.71</v>
      </c>
      <c r="K1012" s="23">
        <v>42775</v>
      </c>
      <c r="L1012">
        <v>132.41999999999999</v>
      </c>
      <c r="M1012" s="21">
        <v>821.36</v>
      </c>
      <c r="N1012" s="21">
        <v>64.06</v>
      </c>
      <c r="O1012" s="21">
        <v>821.36</v>
      </c>
      <c r="T1012" s="23">
        <v>42775</v>
      </c>
      <c r="U1012" s="21">
        <v>64.06</v>
      </c>
      <c r="W1012" s="23">
        <v>42775</v>
      </c>
      <c r="X1012" s="21">
        <v>821.36</v>
      </c>
    </row>
    <row r="1013" spans="8:24" x14ac:dyDescent="0.25">
      <c r="H1013" s="23">
        <v>42775</v>
      </c>
      <c r="I1013" s="21">
        <v>821.36</v>
      </c>
      <c r="K1013" s="23">
        <v>42776</v>
      </c>
      <c r="L1013">
        <v>132.12</v>
      </c>
      <c r="M1013" s="21">
        <v>827.46</v>
      </c>
      <c r="N1013" s="21">
        <v>64</v>
      </c>
      <c r="O1013" s="21">
        <v>827.46</v>
      </c>
      <c r="T1013" s="23">
        <v>42776</v>
      </c>
      <c r="U1013" s="21">
        <v>64</v>
      </c>
      <c r="W1013" s="23">
        <v>42776</v>
      </c>
      <c r="X1013" s="21">
        <v>827.46</v>
      </c>
    </row>
    <row r="1014" spans="8:24" x14ac:dyDescent="0.25">
      <c r="H1014" s="23">
        <v>42776</v>
      </c>
      <c r="I1014" s="21">
        <v>827.46</v>
      </c>
      <c r="K1014" s="23">
        <v>42779</v>
      </c>
      <c r="L1014">
        <v>133.29</v>
      </c>
      <c r="M1014" s="21">
        <v>836.53</v>
      </c>
      <c r="N1014" s="21">
        <v>64.72</v>
      </c>
      <c r="O1014" s="21">
        <v>836.53</v>
      </c>
      <c r="T1014" s="23">
        <v>42779</v>
      </c>
      <c r="U1014" s="21">
        <v>64.72</v>
      </c>
      <c r="W1014" s="23">
        <v>42779</v>
      </c>
      <c r="X1014" s="21">
        <v>836.53</v>
      </c>
    </row>
    <row r="1015" spans="8:24" x14ac:dyDescent="0.25">
      <c r="H1015" s="23">
        <v>42779</v>
      </c>
      <c r="I1015" s="21">
        <v>836.53</v>
      </c>
      <c r="K1015" s="23">
        <v>42780</v>
      </c>
      <c r="L1015">
        <v>135.02000000000001</v>
      </c>
      <c r="M1015" s="21">
        <v>836.39</v>
      </c>
      <c r="N1015" s="21">
        <v>64.569999999999993</v>
      </c>
      <c r="O1015" s="21">
        <v>836.39</v>
      </c>
      <c r="T1015" s="23">
        <v>42780</v>
      </c>
      <c r="U1015" s="21">
        <v>64.569999999999993</v>
      </c>
      <c r="W1015" s="23">
        <v>42780</v>
      </c>
      <c r="X1015" s="21">
        <v>836.39</v>
      </c>
    </row>
    <row r="1016" spans="8:24" x14ac:dyDescent="0.25">
      <c r="H1016" s="23">
        <v>42780</v>
      </c>
      <c r="I1016" s="21">
        <v>836.39</v>
      </c>
      <c r="K1016" s="23">
        <v>42781</v>
      </c>
      <c r="L1016">
        <v>135.51</v>
      </c>
      <c r="M1016" s="21">
        <v>842.7</v>
      </c>
      <c r="N1016" s="21">
        <v>64.53</v>
      </c>
      <c r="O1016" s="21">
        <v>842.7</v>
      </c>
      <c r="T1016" s="23">
        <v>42781</v>
      </c>
      <c r="U1016" s="21">
        <v>64.53</v>
      </c>
      <c r="W1016" s="23">
        <v>42781</v>
      </c>
      <c r="X1016" s="21">
        <v>842.7</v>
      </c>
    </row>
    <row r="1017" spans="8:24" x14ac:dyDescent="0.25">
      <c r="H1017" s="23">
        <v>42781</v>
      </c>
      <c r="I1017" s="21">
        <v>842.7</v>
      </c>
      <c r="K1017" s="23">
        <v>42782</v>
      </c>
      <c r="L1017">
        <v>135.345</v>
      </c>
      <c r="M1017" s="21">
        <v>844.14</v>
      </c>
      <c r="N1017" s="21">
        <v>64.52</v>
      </c>
      <c r="O1017" s="21">
        <v>844.14</v>
      </c>
      <c r="T1017" s="23">
        <v>42782</v>
      </c>
      <c r="U1017" s="21">
        <v>64.52</v>
      </c>
      <c r="W1017" s="23">
        <v>42782</v>
      </c>
      <c r="X1017" s="21">
        <v>844.14</v>
      </c>
    </row>
    <row r="1018" spans="8:24" x14ac:dyDescent="0.25">
      <c r="H1018" s="23">
        <v>42782</v>
      </c>
      <c r="I1018" s="21">
        <v>844.14</v>
      </c>
      <c r="K1018" s="23">
        <v>42783</v>
      </c>
      <c r="L1018">
        <v>135.72</v>
      </c>
      <c r="M1018" s="21">
        <v>845.07</v>
      </c>
      <c r="N1018" s="21">
        <v>64.62</v>
      </c>
      <c r="O1018" s="21">
        <v>845.07</v>
      </c>
      <c r="T1018" s="23">
        <v>42783</v>
      </c>
      <c r="U1018" s="21">
        <v>64.62</v>
      </c>
      <c r="W1018" s="23">
        <v>42783</v>
      </c>
      <c r="X1018" s="21">
        <v>845.07</v>
      </c>
    </row>
    <row r="1019" spans="8:24" x14ac:dyDescent="0.25">
      <c r="H1019" s="23">
        <v>42783</v>
      </c>
      <c r="I1019" s="21">
        <v>845.07</v>
      </c>
      <c r="K1019" s="23">
        <v>42787</v>
      </c>
      <c r="L1019">
        <v>136.69999999999999</v>
      </c>
      <c r="M1019" s="21">
        <v>856.44</v>
      </c>
      <c r="N1019" s="21">
        <v>64.489999999999995</v>
      </c>
      <c r="O1019" s="21">
        <v>856.44</v>
      </c>
      <c r="T1019" s="23">
        <v>42787</v>
      </c>
      <c r="U1019" s="21">
        <v>64.489999999999995</v>
      </c>
      <c r="W1019" s="23">
        <v>42787</v>
      </c>
      <c r="X1019" s="21">
        <v>856.44</v>
      </c>
    </row>
    <row r="1020" spans="8:24" x14ac:dyDescent="0.25">
      <c r="H1020" s="23">
        <v>42787</v>
      </c>
      <c r="I1020" s="21">
        <v>856.44</v>
      </c>
      <c r="K1020" s="23">
        <v>42788</v>
      </c>
      <c r="L1020">
        <v>137.11000000000001</v>
      </c>
      <c r="M1020" s="21">
        <v>855.61</v>
      </c>
      <c r="N1020" s="21">
        <v>64.36</v>
      </c>
      <c r="O1020" s="21">
        <v>855.61</v>
      </c>
      <c r="T1020" s="23">
        <v>42788</v>
      </c>
      <c r="U1020" s="21">
        <v>64.36</v>
      </c>
      <c r="W1020" s="23">
        <v>42788</v>
      </c>
      <c r="X1020" s="21">
        <v>855.61</v>
      </c>
    </row>
    <row r="1021" spans="8:24" x14ac:dyDescent="0.25">
      <c r="H1021" s="23">
        <v>42788</v>
      </c>
      <c r="I1021" s="21">
        <v>855.61</v>
      </c>
      <c r="K1021" s="23">
        <v>42789</v>
      </c>
      <c r="L1021">
        <v>136.53</v>
      </c>
      <c r="M1021" s="21">
        <v>852.19</v>
      </c>
      <c r="N1021" s="21">
        <v>64.62</v>
      </c>
      <c r="O1021" s="21">
        <v>852.19</v>
      </c>
      <c r="T1021" s="23">
        <v>42789</v>
      </c>
      <c r="U1021" s="21">
        <v>64.62</v>
      </c>
      <c r="W1021" s="23">
        <v>42789</v>
      </c>
      <c r="X1021" s="21">
        <v>852.19</v>
      </c>
    </row>
    <row r="1022" spans="8:24" x14ac:dyDescent="0.25">
      <c r="H1022" s="23">
        <v>42789</v>
      </c>
      <c r="I1022" s="21">
        <v>852.19</v>
      </c>
      <c r="K1022" s="23">
        <v>42790</v>
      </c>
      <c r="L1022">
        <v>136.66</v>
      </c>
      <c r="M1022" s="21">
        <v>845.24</v>
      </c>
      <c r="N1022" s="21">
        <v>64.62</v>
      </c>
      <c r="O1022" s="21">
        <v>845.24</v>
      </c>
      <c r="T1022" s="23">
        <v>42790</v>
      </c>
      <c r="U1022" s="21">
        <v>64.62</v>
      </c>
      <c r="W1022" s="23">
        <v>42790</v>
      </c>
      <c r="X1022" s="21">
        <v>845.24</v>
      </c>
    </row>
    <row r="1023" spans="8:24" x14ac:dyDescent="0.25">
      <c r="H1023" s="23">
        <v>42790</v>
      </c>
      <c r="I1023" s="21">
        <v>845.24</v>
      </c>
      <c r="K1023" s="23">
        <v>42793</v>
      </c>
      <c r="L1023">
        <v>136.93</v>
      </c>
      <c r="M1023" s="21">
        <v>848.64</v>
      </c>
      <c r="N1023" s="21">
        <v>64.23</v>
      </c>
      <c r="O1023" s="21">
        <v>848.64</v>
      </c>
      <c r="T1023" s="23">
        <v>42793</v>
      </c>
      <c r="U1023" s="21">
        <v>64.23</v>
      </c>
      <c r="W1023" s="23">
        <v>42793</v>
      </c>
      <c r="X1023" s="21">
        <v>848.64</v>
      </c>
    </row>
    <row r="1024" spans="8:24" x14ac:dyDescent="0.25">
      <c r="H1024" s="23">
        <v>42793</v>
      </c>
      <c r="I1024" s="21">
        <v>848.64</v>
      </c>
      <c r="K1024" s="23">
        <v>42794</v>
      </c>
      <c r="L1024">
        <v>136.99</v>
      </c>
      <c r="M1024" s="21">
        <v>845.04</v>
      </c>
      <c r="N1024" s="21">
        <v>63.98</v>
      </c>
      <c r="O1024" s="21">
        <v>845.04</v>
      </c>
      <c r="T1024" s="23">
        <v>42794</v>
      </c>
      <c r="U1024" s="21">
        <v>63.98</v>
      </c>
      <c r="W1024" s="23">
        <v>42794</v>
      </c>
      <c r="X1024" s="21">
        <v>845.04</v>
      </c>
    </row>
    <row r="1025" spans="8:24" x14ac:dyDescent="0.25">
      <c r="H1025" s="23">
        <v>42794</v>
      </c>
      <c r="I1025" s="21">
        <v>845.04</v>
      </c>
      <c r="K1025" s="23">
        <v>42795</v>
      </c>
      <c r="L1025">
        <v>139.79</v>
      </c>
      <c r="M1025" s="21">
        <v>853.08</v>
      </c>
      <c r="N1025" s="21">
        <v>64.94</v>
      </c>
      <c r="O1025" s="21">
        <v>853.08</v>
      </c>
      <c r="T1025" s="23">
        <v>42795</v>
      </c>
      <c r="U1025" s="21">
        <v>64.94</v>
      </c>
      <c r="W1025" s="23">
        <v>42795</v>
      </c>
      <c r="X1025" s="21">
        <v>853.08</v>
      </c>
    </row>
    <row r="1026" spans="8:24" x14ac:dyDescent="0.25">
      <c r="H1026" s="23">
        <v>42795</v>
      </c>
      <c r="I1026" s="21">
        <v>853.08</v>
      </c>
      <c r="K1026" s="23">
        <v>42796</v>
      </c>
      <c r="L1026">
        <v>138.96</v>
      </c>
      <c r="M1026" s="21">
        <v>848.91</v>
      </c>
      <c r="N1026" s="21">
        <v>64.010000000000005</v>
      </c>
      <c r="O1026" s="21">
        <v>848.91</v>
      </c>
      <c r="T1026" s="23">
        <v>42796</v>
      </c>
      <c r="U1026" s="21">
        <v>64.010000000000005</v>
      </c>
      <c r="W1026" s="23">
        <v>42796</v>
      </c>
      <c r="X1026" s="21">
        <v>848.91</v>
      </c>
    </row>
    <row r="1027" spans="8:24" x14ac:dyDescent="0.25">
      <c r="H1027" s="23">
        <v>42796</v>
      </c>
      <c r="I1027" s="21">
        <v>848.91</v>
      </c>
      <c r="K1027" s="23">
        <v>42797</v>
      </c>
      <c r="L1027">
        <v>139.78</v>
      </c>
      <c r="M1027" s="21">
        <v>849.88</v>
      </c>
      <c r="N1027" s="21">
        <v>64.25</v>
      </c>
      <c r="O1027" s="21">
        <v>849.88</v>
      </c>
      <c r="T1027" s="23">
        <v>42797</v>
      </c>
      <c r="U1027" s="21">
        <v>64.25</v>
      </c>
      <c r="W1027" s="23">
        <v>42797</v>
      </c>
      <c r="X1027" s="21">
        <v>849.88</v>
      </c>
    </row>
    <row r="1028" spans="8:24" x14ac:dyDescent="0.25">
      <c r="H1028" s="23">
        <v>42797</v>
      </c>
      <c r="I1028" s="21">
        <v>849.88</v>
      </c>
      <c r="K1028" s="23">
        <v>42800</v>
      </c>
      <c r="L1028">
        <v>139.34</v>
      </c>
      <c r="M1028" s="21">
        <v>846.61</v>
      </c>
      <c r="N1028" s="21">
        <v>64.27</v>
      </c>
      <c r="O1028" s="21">
        <v>846.61</v>
      </c>
      <c r="T1028" s="23">
        <v>42800</v>
      </c>
      <c r="U1028" s="21">
        <v>64.27</v>
      </c>
      <c r="W1028" s="23">
        <v>42800</v>
      </c>
      <c r="X1028" s="21">
        <v>846.61</v>
      </c>
    </row>
    <row r="1029" spans="8:24" x14ac:dyDescent="0.25">
      <c r="H1029" s="23">
        <v>42800</v>
      </c>
      <c r="I1029" s="21">
        <v>846.61</v>
      </c>
      <c r="K1029" s="23">
        <v>42801</v>
      </c>
      <c r="L1029">
        <v>139.52000000000001</v>
      </c>
      <c r="M1029" s="21">
        <v>846.02</v>
      </c>
      <c r="N1029" s="21">
        <v>64.400000000000006</v>
      </c>
      <c r="O1029" s="21">
        <v>846.02</v>
      </c>
      <c r="T1029" s="23">
        <v>42801</v>
      </c>
      <c r="U1029" s="21">
        <v>64.400000000000006</v>
      </c>
      <c r="W1029" s="23">
        <v>42801</v>
      </c>
      <c r="X1029" s="21">
        <v>846.02</v>
      </c>
    </row>
    <row r="1030" spans="8:24" x14ac:dyDescent="0.25">
      <c r="H1030" s="23">
        <v>42801</v>
      </c>
      <c r="I1030" s="21">
        <v>846.02</v>
      </c>
      <c r="K1030" s="23">
        <v>42802</v>
      </c>
      <c r="L1030">
        <v>139</v>
      </c>
      <c r="M1030" s="21">
        <v>850.5</v>
      </c>
      <c r="N1030" s="21">
        <v>64.989999999999995</v>
      </c>
      <c r="O1030" s="21">
        <v>850.5</v>
      </c>
      <c r="T1030" s="23">
        <v>42802</v>
      </c>
      <c r="U1030" s="21">
        <v>64.989999999999995</v>
      </c>
      <c r="W1030" s="23">
        <v>42802</v>
      </c>
      <c r="X1030" s="21">
        <v>850.5</v>
      </c>
    </row>
    <row r="1031" spans="8:24" x14ac:dyDescent="0.25">
      <c r="H1031" s="23">
        <v>42802</v>
      </c>
      <c r="I1031" s="21">
        <v>850.5</v>
      </c>
      <c r="K1031" s="23">
        <v>42803</v>
      </c>
      <c r="L1031">
        <v>138.68</v>
      </c>
      <c r="M1031" s="21">
        <v>853</v>
      </c>
      <c r="N1031" s="21">
        <v>64.73</v>
      </c>
      <c r="O1031" s="21">
        <v>853</v>
      </c>
      <c r="T1031" s="23">
        <v>42803</v>
      </c>
      <c r="U1031" s="21">
        <v>64.73</v>
      </c>
      <c r="W1031" s="23">
        <v>42803</v>
      </c>
      <c r="X1031" s="21">
        <v>853</v>
      </c>
    </row>
    <row r="1032" spans="8:24" x14ac:dyDescent="0.25">
      <c r="H1032" s="23">
        <v>42803</v>
      </c>
      <c r="I1032" s="21">
        <v>853</v>
      </c>
      <c r="K1032" s="23">
        <v>42804</v>
      </c>
      <c r="L1032">
        <v>139.13999999999999</v>
      </c>
      <c r="M1032" s="21">
        <v>852.46</v>
      </c>
      <c r="N1032" s="21">
        <v>64.930000000000007</v>
      </c>
      <c r="O1032" s="21">
        <v>852.46</v>
      </c>
      <c r="T1032" s="23">
        <v>42804</v>
      </c>
      <c r="U1032" s="21">
        <v>64.930000000000007</v>
      </c>
      <c r="W1032" s="23">
        <v>42804</v>
      </c>
      <c r="X1032" s="21">
        <v>852.46</v>
      </c>
    </row>
    <row r="1033" spans="8:24" x14ac:dyDescent="0.25">
      <c r="H1033" s="23">
        <v>42804</v>
      </c>
      <c r="I1033" s="21">
        <v>852.46</v>
      </c>
      <c r="K1033" s="23">
        <v>42807</v>
      </c>
      <c r="L1033">
        <v>139.19999999999999</v>
      </c>
      <c r="M1033" s="21">
        <v>854.59</v>
      </c>
      <c r="N1033" s="21">
        <v>64.709999999999994</v>
      </c>
      <c r="O1033" s="21">
        <v>854.59</v>
      </c>
      <c r="T1033" s="23">
        <v>42807</v>
      </c>
      <c r="U1033" s="21">
        <v>64.709999999999994</v>
      </c>
      <c r="W1033" s="23">
        <v>42807</v>
      </c>
      <c r="X1033" s="21">
        <v>854.59</v>
      </c>
    </row>
    <row r="1034" spans="8:24" x14ac:dyDescent="0.25">
      <c r="H1034" s="23">
        <v>42807</v>
      </c>
      <c r="I1034" s="21">
        <v>854.59</v>
      </c>
      <c r="K1034" s="23">
        <v>42808</v>
      </c>
      <c r="L1034">
        <v>138.99</v>
      </c>
      <c r="M1034" s="21">
        <v>852.53</v>
      </c>
      <c r="N1034" s="21">
        <v>64.41</v>
      </c>
      <c r="O1034" s="21">
        <v>852.53</v>
      </c>
      <c r="T1034" s="23">
        <v>42808</v>
      </c>
      <c r="U1034" s="21">
        <v>64.41</v>
      </c>
      <c r="W1034" s="23">
        <v>42808</v>
      </c>
      <c r="X1034" s="21">
        <v>852.53</v>
      </c>
    </row>
    <row r="1035" spans="8:24" x14ac:dyDescent="0.25">
      <c r="H1035" s="23">
        <v>42808</v>
      </c>
      <c r="I1035" s="21">
        <v>852.53</v>
      </c>
      <c r="K1035" s="23">
        <v>42809</v>
      </c>
      <c r="L1035">
        <v>140.46</v>
      </c>
      <c r="M1035" s="21">
        <v>852.97</v>
      </c>
      <c r="N1035" s="21">
        <v>64.75</v>
      </c>
      <c r="O1035" s="21">
        <v>852.97</v>
      </c>
      <c r="T1035" s="23">
        <v>42809</v>
      </c>
      <c r="U1035" s="21">
        <v>64.75</v>
      </c>
      <c r="W1035" s="23">
        <v>42809</v>
      </c>
      <c r="X1035" s="21">
        <v>852.97</v>
      </c>
    </row>
    <row r="1036" spans="8:24" x14ac:dyDescent="0.25">
      <c r="H1036" s="23">
        <v>42809</v>
      </c>
      <c r="I1036" s="21">
        <v>852.97</v>
      </c>
      <c r="K1036" s="23">
        <v>42810</v>
      </c>
      <c r="L1036">
        <v>140.69</v>
      </c>
      <c r="M1036" s="21">
        <v>853.42</v>
      </c>
      <c r="N1036" s="21">
        <v>64.64</v>
      </c>
      <c r="O1036" s="21">
        <v>853.42</v>
      </c>
      <c r="T1036" s="23">
        <v>42810</v>
      </c>
      <c r="U1036" s="21">
        <v>64.64</v>
      </c>
      <c r="W1036" s="23">
        <v>42810</v>
      </c>
      <c r="X1036" s="21">
        <v>853.42</v>
      </c>
    </row>
    <row r="1037" spans="8:24" x14ac:dyDescent="0.25">
      <c r="H1037" s="23">
        <v>42810</v>
      </c>
      <c r="I1037" s="21">
        <v>853.42</v>
      </c>
      <c r="K1037" s="23">
        <v>42811</v>
      </c>
      <c r="L1037">
        <v>139.99</v>
      </c>
      <c r="M1037" s="21">
        <v>852.31</v>
      </c>
      <c r="N1037" s="21">
        <v>64.87</v>
      </c>
      <c r="O1037" s="21">
        <v>852.31</v>
      </c>
      <c r="T1037" s="23">
        <v>42811</v>
      </c>
      <c r="U1037" s="21">
        <v>64.87</v>
      </c>
      <c r="W1037" s="23">
        <v>42811</v>
      </c>
      <c r="X1037" s="21">
        <v>852.31</v>
      </c>
    </row>
    <row r="1038" spans="8:24" x14ac:dyDescent="0.25">
      <c r="H1038" s="23">
        <v>42811</v>
      </c>
      <c r="I1038" s="21">
        <v>852.31</v>
      </c>
      <c r="K1038" s="23">
        <v>42814</v>
      </c>
      <c r="L1038">
        <v>141.46</v>
      </c>
      <c r="M1038" s="21">
        <v>856.97</v>
      </c>
      <c r="N1038" s="21">
        <v>64.930000000000007</v>
      </c>
      <c r="O1038" s="21">
        <v>856.97</v>
      </c>
      <c r="T1038" s="23">
        <v>42814</v>
      </c>
      <c r="U1038" s="21">
        <v>64.930000000000007</v>
      </c>
      <c r="W1038" s="23">
        <v>42814</v>
      </c>
      <c r="X1038" s="21">
        <v>856.97</v>
      </c>
    </row>
    <row r="1039" spans="8:24" x14ac:dyDescent="0.25">
      <c r="H1039" s="23">
        <v>42814</v>
      </c>
      <c r="I1039" s="21">
        <v>856.97</v>
      </c>
      <c r="K1039" s="23">
        <v>42815</v>
      </c>
      <c r="L1039">
        <v>139.84</v>
      </c>
      <c r="M1039" s="21">
        <v>843.2</v>
      </c>
      <c r="N1039" s="21">
        <v>64.209999999999994</v>
      </c>
      <c r="O1039" s="21">
        <v>843.2</v>
      </c>
      <c r="T1039" s="23">
        <v>42815</v>
      </c>
      <c r="U1039" s="21">
        <v>64.209999999999994</v>
      </c>
      <c r="W1039" s="23">
        <v>42815</v>
      </c>
      <c r="X1039" s="21">
        <v>843.2</v>
      </c>
    </row>
    <row r="1040" spans="8:24" x14ac:dyDescent="0.25">
      <c r="H1040" s="23">
        <v>42815</v>
      </c>
      <c r="I1040" s="21">
        <v>843.2</v>
      </c>
      <c r="K1040" s="23">
        <v>42816</v>
      </c>
      <c r="L1040">
        <v>141.41999999999999</v>
      </c>
      <c r="M1040" s="21">
        <v>848.06</v>
      </c>
      <c r="N1040" s="21">
        <v>65.03</v>
      </c>
      <c r="O1040" s="21">
        <v>848.06</v>
      </c>
      <c r="T1040" s="23">
        <v>42816</v>
      </c>
      <c r="U1040" s="21">
        <v>65.03</v>
      </c>
      <c r="W1040" s="23">
        <v>42816</v>
      </c>
      <c r="X1040" s="21">
        <v>848.06</v>
      </c>
    </row>
    <row r="1041" spans="8:24" x14ac:dyDescent="0.25">
      <c r="H1041" s="23">
        <v>42816</v>
      </c>
      <c r="I1041" s="21">
        <v>848.06</v>
      </c>
      <c r="K1041" s="23">
        <v>42817</v>
      </c>
      <c r="L1041">
        <v>140.91999999999999</v>
      </c>
      <c r="M1041" s="21">
        <v>847.38</v>
      </c>
      <c r="N1041" s="21">
        <v>64.87</v>
      </c>
      <c r="O1041" s="21">
        <v>847.38</v>
      </c>
      <c r="T1041" s="23">
        <v>42817</v>
      </c>
      <c r="U1041" s="21">
        <v>64.87</v>
      </c>
      <c r="W1041" s="23">
        <v>42817</v>
      </c>
      <c r="X1041" s="21">
        <v>847.38</v>
      </c>
    </row>
    <row r="1042" spans="8:24" x14ac:dyDescent="0.25">
      <c r="H1042" s="23">
        <v>42817</v>
      </c>
      <c r="I1042" s="21">
        <v>847.38</v>
      </c>
      <c r="K1042" s="23">
        <v>42818</v>
      </c>
      <c r="L1042">
        <v>140.63999999999999</v>
      </c>
      <c r="M1042" s="21">
        <v>845.61</v>
      </c>
      <c r="N1042" s="21">
        <v>64.98</v>
      </c>
      <c r="O1042" s="21">
        <v>845.61</v>
      </c>
      <c r="T1042" s="23">
        <v>42818</v>
      </c>
      <c r="U1042" s="21">
        <v>64.98</v>
      </c>
      <c r="W1042" s="23">
        <v>42818</v>
      </c>
      <c r="X1042" s="21">
        <v>845.61</v>
      </c>
    </row>
    <row r="1043" spans="8:24" x14ac:dyDescent="0.25">
      <c r="H1043" s="23">
        <v>42818</v>
      </c>
      <c r="I1043" s="21">
        <v>845.61</v>
      </c>
      <c r="K1043" s="23">
        <v>42821</v>
      </c>
      <c r="L1043">
        <v>140.88</v>
      </c>
      <c r="M1043" s="21">
        <v>846.82</v>
      </c>
      <c r="N1043" s="21">
        <v>65.099999999999994</v>
      </c>
      <c r="O1043" s="21">
        <v>846.82</v>
      </c>
      <c r="T1043" s="23">
        <v>42821</v>
      </c>
      <c r="U1043" s="21">
        <v>65.099999999999994</v>
      </c>
      <c r="W1043" s="23">
        <v>42821</v>
      </c>
      <c r="X1043" s="21">
        <v>846.82</v>
      </c>
    </row>
    <row r="1044" spans="8:24" x14ac:dyDescent="0.25">
      <c r="H1044" s="23">
        <v>42821</v>
      </c>
      <c r="I1044" s="21">
        <v>846.82</v>
      </c>
      <c r="K1044" s="23">
        <v>42822</v>
      </c>
      <c r="L1044">
        <v>143.80000000000001</v>
      </c>
      <c r="M1044" s="21">
        <v>856</v>
      </c>
      <c r="N1044" s="21">
        <v>65.290000000000006</v>
      </c>
      <c r="O1044" s="21">
        <v>856</v>
      </c>
      <c r="T1044" s="23">
        <v>42822</v>
      </c>
      <c r="U1044" s="21">
        <v>65.290000000000006</v>
      </c>
      <c r="W1044" s="23">
        <v>42822</v>
      </c>
      <c r="X1044" s="21">
        <v>856</v>
      </c>
    </row>
    <row r="1045" spans="8:24" x14ac:dyDescent="0.25">
      <c r="H1045" s="23">
        <v>42822</v>
      </c>
      <c r="I1045" s="21">
        <v>856</v>
      </c>
      <c r="K1045" s="23">
        <v>42823</v>
      </c>
      <c r="L1045">
        <v>144.12</v>
      </c>
      <c r="M1045" s="21">
        <v>874.32</v>
      </c>
      <c r="N1045" s="21">
        <v>65.47</v>
      </c>
      <c r="O1045" s="21">
        <v>874.32</v>
      </c>
      <c r="T1045" s="23">
        <v>42823</v>
      </c>
      <c r="U1045" s="21">
        <v>65.47</v>
      </c>
      <c r="W1045" s="23">
        <v>42823</v>
      </c>
      <c r="X1045" s="21">
        <v>874.32</v>
      </c>
    </row>
    <row r="1046" spans="8:24" x14ac:dyDescent="0.25">
      <c r="H1046" s="23">
        <v>42823</v>
      </c>
      <c r="I1046" s="21">
        <v>874.32</v>
      </c>
      <c r="K1046" s="23">
        <v>42824</v>
      </c>
      <c r="L1046">
        <v>143.93</v>
      </c>
      <c r="M1046" s="21">
        <v>876.34</v>
      </c>
      <c r="N1046" s="21">
        <v>65.709999999999994</v>
      </c>
      <c r="O1046" s="21">
        <v>876.34</v>
      </c>
      <c r="T1046" s="23">
        <v>42824</v>
      </c>
      <c r="U1046" s="21">
        <v>65.709999999999994</v>
      </c>
      <c r="W1046" s="23">
        <v>42824</v>
      </c>
      <c r="X1046" s="21">
        <v>876.34</v>
      </c>
    </row>
    <row r="1047" spans="8:24" x14ac:dyDescent="0.25">
      <c r="H1047" s="23">
        <v>42824</v>
      </c>
      <c r="I1047" s="21">
        <v>876.34</v>
      </c>
      <c r="K1047" s="23">
        <v>42825</v>
      </c>
      <c r="L1047">
        <v>143.66</v>
      </c>
      <c r="M1047" s="21">
        <v>886.54</v>
      </c>
      <c r="N1047" s="21">
        <v>65.86</v>
      </c>
      <c r="O1047" s="21">
        <v>886.54</v>
      </c>
      <c r="T1047" s="23">
        <v>42825</v>
      </c>
      <c r="U1047" s="21">
        <v>65.86</v>
      </c>
      <c r="W1047" s="23">
        <v>42825</v>
      </c>
      <c r="X1047" s="21">
        <v>886.54</v>
      </c>
    </row>
    <row r="1048" spans="8:24" x14ac:dyDescent="0.25">
      <c r="H1048" s="23">
        <v>42825</v>
      </c>
      <c r="I1048" s="21">
        <v>886.54</v>
      </c>
      <c r="K1048" s="23">
        <v>42828</v>
      </c>
      <c r="L1048">
        <v>143.69999999999999</v>
      </c>
      <c r="M1048" s="21">
        <v>891.51</v>
      </c>
      <c r="N1048" s="21">
        <v>65.55</v>
      </c>
      <c r="O1048" s="21">
        <v>891.51</v>
      </c>
      <c r="T1048" s="23">
        <v>42828</v>
      </c>
      <c r="U1048" s="21">
        <v>65.55</v>
      </c>
      <c r="W1048" s="23">
        <v>42828</v>
      </c>
      <c r="X1048" s="21">
        <v>891.51</v>
      </c>
    </row>
    <row r="1049" spans="8:24" x14ac:dyDescent="0.25">
      <c r="H1049" s="23">
        <v>42828</v>
      </c>
      <c r="I1049" s="21">
        <v>891.51</v>
      </c>
      <c r="K1049" s="23">
        <v>42829</v>
      </c>
      <c r="L1049">
        <v>144.77000000000001</v>
      </c>
      <c r="M1049" s="21">
        <v>906.83</v>
      </c>
      <c r="N1049" s="21">
        <v>65.73</v>
      </c>
      <c r="O1049" s="21">
        <v>906.83</v>
      </c>
      <c r="T1049" s="23">
        <v>42829</v>
      </c>
      <c r="U1049" s="21">
        <v>65.73</v>
      </c>
      <c r="W1049" s="23">
        <v>42829</v>
      </c>
      <c r="X1049" s="21">
        <v>906.83</v>
      </c>
    </row>
    <row r="1050" spans="8:24" x14ac:dyDescent="0.25">
      <c r="H1050" s="23">
        <v>42829</v>
      </c>
      <c r="I1050" s="21">
        <v>906.83</v>
      </c>
      <c r="K1050" s="23">
        <v>42830</v>
      </c>
      <c r="L1050">
        <v>144.02000000000001</v>
      </c>
      <c r="M1050" s="21">
        <v>909.28</v>
      </c>
      <c r="N1050" s="21">
        <v>65.56</v>
      </c>
      <c r="O1050" s="21">
        <v>909.28</v>
      </c>
      <c r="T1050" s="23">
        <v>42830</v>
      </c>
      <c r="U1050" s="21">
        <v>65.56</v>
      </c>
      <c r="W1050" s="23">
        <v>42830</v>
      </c>
      <c r="X1050" s="21">
        <v>909.28</v>
      </c>
    </row>
    <row r="1051" spans="8:24" x14ac:dyDescent="0.25">
      <c r="H1051" s="23">
        <v>42830</v>
      </c>
      <c r="I1051" s="21">
        <v>909.28</v>
      </c>
      <c r="K1051" s="23">
        <v>42831</v>
      </c>
      <c r="L1051">
        <v>143.66</v>
      </c>
      <c r="M1051" s="21">
        <v>898.28</v>
      </c>
      <c r="N1051" s="21">
        <v>65.73</v>
      </c>
      <c r="O1051" s="21">
        <v>898.28</v>
      </c>
      <c r="T1051" s="23">
        <v>42831</v>
      </c>
      <c r="U1051" s="21">
        <v>65.73</v>
      </c>
      <c r="W1051" s="23">
        <v>42831</v>
      </c>
      <c r="X1051" s="21">
        <v>898.28</v>
      </c>
    </row>
    <row r="1052" spans="8:24" x14ac:dyDescent="0.25">
      <c r="H1052" s="23">
        <v>42831</v>
      </c>
      <c r="I1052" s="21">
        <v>898.28</v>
      </c>
      <c r="K1052" s="23">
        <v>42832</v>
      </c>
      <c r="L1052">
        <v>143.34</v>
      </c>
      <c r="M1052" s="21">
        <v>894.88</v>
      </c>
      <c r="N1052" s="21">
        <v>65.680000000000007</v>
      </c>
      <c r="O1052" s="21">
        <v>894.88</v>
      </c>
      <c r="T1052" s="23">
        <v>42832</v>
      </c>
      <c r="U1052" s="21">
        <v>65.680000000000007</v>
      </c>
      <c r="W1052" s="23">
        <v>42832</v>
      </c>
      <c r="X1052" s="21">
        <v>894.88</v>
      </c>
    </row>
    <row r="1053" spans="8:24" x14ac:dyDescent="0.25">
      <c r="H1053" s="23">
        <v>42832</v>
      </c>
      <c r="I1053" s="21">
        <v>894.88</v>
      </c>
      <c r="K1053" s="23">
        <v>42835</v>
      </c>
      <c r="L1053">
        <v>143.16999999999999</v>
      </c>
      <c r="M1053" s="21">
        <v>907.04</v>
      </c>
      <c r="N1053" s="21">
        <v>65.53</v>
      </c>
      <c r="O1053" s="21">
        <v>907.04</v>
      </c>
      <c r="T1053" s="23">
        <v>42835</v>
      </c>
      <c r="U1053" s="21">
        <v>65.53</v>
      </c>
      <c r="W1053" s="23">
        <v>42835</v>
      </c>
      <c r="X1053" s="21">
        <v>907.04</v>
      </c>
    </row>
    <row r="1054" spans="8:24" x14ac:dyDescent="0.25">
      <c r="H1054" s="23">
        <v>42835</v>
      </c>
      <c r="I1054" s="21">
        <v>907.04</v>
      </c>
      <c r="K1054" s="23">
        <v>42836</v>
      </c>
      <c r="L1054">
        <v>141.63</v>
      </c>
      <c r="M1054" s="21">
        <v>902.36</v>
      </c>
      <c r="N1054" s="21">
        <v>65.48</v>
      </c>
      <c r="O1054" s="21">
        <v>902.36</v>
      </c>
      <c r="T1054" s="23">
        <v>42836</v>
      </c>
      <c r="U1054" s="21">
        <v>65.48</v>
      </c>
      <c r="W1054" s="23">
        <v>42836</v>
      </c>
      <c r="X1054" s="21">
        <v>902.36</v>
      </c>
    </row>
    <row r="1055" spans="8:24" x14ac:dyDescent="0.25">
      <c r="H1055" s="23">
        <v>42836</v>
      </c>
      <c r="I1055" s="21">
        <v>902.36</v>
      </c>
      <c r="K1055" s="23">
        <v>42837</v>
      </c>
      <c r="L1055">
        <v>141.80000000000001</v>
      </c>
      <c r="M1055" s="21">
        <v>896.23</v>
      </c>
      <c r="N1055" s="21">
        <v>65.23</v>
      </c>
      <c r="O1055" s="21">
        <v>896.23</v>
      </c>
      <c r="T1055" s="23">
        <v>42837</v>
      </c>
      <c r="U1055" s="21">
        <v>65.23</v>
      </c>
      <c r="W1055" s="23">
        <v>42837</v>
      </c>
      <c r="X1055" s="21">
        <v>896.23</v>
      </c>
    </row>
    <row r="1056" spans="8:24" x14ac:dyDescent="0.25">
      <c r="H1056" s="23">
        <v>42837</v>
      </c>
      <c r="I1056" s="21">
        <v>896.23</v>
      </c>
      <c r="K1056" s="23">
        <v>42838</v>
      </c>
      <c r="L1056">
        <v>141.05000000000001</v>
      </c>
      <c r="M1056" s="21">
        <v>884.67</v>
      </c>
      <c r="N1056" s="21">
        <v>64.95</v>
      </c>
      <c r="O1056" s="21">
        <v>884.67</v>
      </c>
      <c r="T1056" s="23">
        <v>42838</v>
      </c>
      <c r="U1056" s="21">
        <v>64.95</v>
      </c>
      <c r="W1056" s="23">
        <v>42838</v>
      </c>
      <c r="X1056" s="21">
        <v>884.67</v>
      </c>
    </row>
    <row r="1057" spans="8:24" x14ac:dyDescent="0.25">
      <c r="H1057" s="23">
        <v>42838</v>
      </c>
      <c r="I1057" s="21">
        <v>884.67</v>
      </c>
      <c r="K1057" s="23">
        <v>42842</v>
      </c>
      <c r="L1057">
        <v>141.83000000000001</v>
      </c>
      <c r="M1057" s="21">
        <v>901.99</v>
      </c>
      <c r="N1057" s="21">
        <v>65.48</v>
      </c>
      <c r="O1057" s="21">
        <v>901.99</v>
      </c>
      <c r="T1057" s="23">
        <v>42842</v>
      </c>
      <c r="U1057" s="21">
        <v>65.48</v>
      </c>
      <c r="W1057" s="23">
        <v>42842</v>
      </c>
      <c r="X1057" s="21">
        <v>901.99</v>
      </c>
    </row>
    <row r="1058" spans="8:24" x14ac:dyDescent="0.25">
      <c r="H1058" s="23">
        <v>42842</v>
      </c>
      <c r="I1058" s="21">
        <v>901.99</v>
      </c>
      <c r="K1058" s="23">
        <v>42843</v>
      </c>
      <c r="L1058">
        <v>141.19999999999999</v>
      </c>
      <c r="M1058" s="21">
        <v>903.78</v>
      </c>
      <c r="N1058" s="21">
        <v>65.39</v>
      </c>
      <c r="O1058" s="21">
        <v>903.78</v>
      </c>
      <c r="T1058" s="23">
        <v>42843</v>
      </c>
      <c r="U1058" s="21">
        <v>65.39</v>
      </c>
      <c r="W1058" s="23">
        <v>42843</v>
      </c>
      <c r="X1058" s="21">
        <v>903.78</v>
      </c>
    </row>
    <row r="1059" spans="8:24" x14ac:dyDescent="0.25">
      <c r="H1059" s="23">
        <v>42843</v>
      </c>
      <c r="I1059" s="21">
        <v>903.78</v>
      </c>
      <c r="K1059" s="23">
        <v>42844</v>
      </c>
      <c r="L1059">
        <v>140.68</v>
      </c>
      <c r="M1059" s="21">
        <v>899.2</v>
      </c>
      <c r="N1059" s="21">
        <v>65.040000000000006</v>
      </c>
      <c r="O1059" s="21">
        <v>899.2</v>
      </c>
      <c r="T1059" s="23">
        <v>42844</v>
      </c>
      <c r="U1059" s="21">
        <v>65.040000000000006</v>
      </c>
      <c r="W1059" s="23">
        <v>42844</v>
      </c>
      <c r="X1059" s="21">
        <v>899.2</v>
      </c>
    </row>
    <row r="1060" spans="8:24" x14ac:dyDescent="0.25">
      <c r="H1060" s="23">
        <v>42844</v>
      </c>
      <c r="I1060" s="21">
        <v>899.2</v>
      </c>
      <c r="K1060" s="23">
        <v>42845</v>
      </c>
      <c r="L1060">
        <v>142.44</v>
      </c>
      <c r="M1060" s="21">
        <v>902.06</v>
      </c>
      <c r="N1060" s="21">
        <v>65.5</v>
      </c>
      <c r="O1060" s="21">
        <v>902.06</v>
      </c>
      <c r="T1060" s="23">
        <v>42845</v>
      </c>
      <c r="U1060" s="21">
        <v>65.5</v>
      </c>
      <c r="W1060" s="23">
        <v>42845</v>
      </c>
      <c r="X1060" s="21">
        <v>902.06</v>
      </c>
    </row>
    <row r="1061" spans="8:24" x14ac:dyDescent="0.25">
      <c r="H1061" s="23">
        <v>42845</v>
      </c>
      <c r="I1061" s="21">
        <v>902.06</v>
      </c>
      <c r="K1061" s="23">
        <v>42846</v>
      </c>
      <c r="L1061">
        <v>142.27000000000001</v>
      </c>
      <c r="M1061" s="21">
        <v>898.53</v>
      </c>
      <c r="N1061" s="21">
        <v>66.400000000000006</v>
      </c>
      <c r="O1061" s="21">
        <v>898.53</v>
      </c>
      <c r="T1061" s="23">
        <v>42846</v>
      </c>
      <c r="U1061" s="21">
        <v>66.400000000000006</v>
      </c>
      <c r="W1061" s="23">
        <v>42846</v>
      </c>
      <c r="X1061" s="21">
        <v>898.53</v>
      </c>
    </row>
    <row r="1062" spans="8:24" x14ac:dyDescent="0.25">
      <c r="H1062" s="23">
        <v>42846</v>
      </c>
      <c r="I1062" s="21">
        <v>898.53</v>
      </c>
      <c r="K1062" s="23">
        <v>42849</v>
      </c>
      <c r="L1062">
        <v>143.63999999999999</v>
      </c>
      <c r="M1062" s="21">
        <v>907.41</v>
      </c>
      <c r="N1062" s="21">
        <v>67.53</v>
      </c>
      <c r="O1062" s="21">
        <v>907.41</v>
      </c>
      <c r="T1062" s="23">
        <v>42849</v>
      </c>
      <c r="U1062" s="21">
        <v>67.53</v>
      </c>
      <c r="W1062" s="23">
        <v>42849</v>
      </c>
      <c r="X1062" s="21">
        <v>907.41</v>
      </c>
    </row>
    <row r="1063" spans="8:24" x14ac:dyDescent="0.25">
      <c r="H1063" s="23">
        <v>42849</v>
      </c>
      <c r="I1063" s="21">
        <v>907.41</v>
      </c>
      <c r="K1063" s="23">
        <v>42850</v>
      </c>
      <c r="L1063">
        <v>144.53</v>
      </c>
      <c r="M1063" s="21">
        <v>907.62</v>
      </c>
      <c r="N1063" s="21">
        <v>67.92</v>
      </c>
      <c r="O1063" s="21">
        <v>907.62</v>
      </c>
      <c r="T1063" s="23">
        <v>42850</v>
      </c>
      <c r="U1063" s="21">
        <v>67.92</v>
      </c>
      <c r="W1063" s="23">
        <v>42850</v>
      </c>
      <c r="X1063" s="21">
        <v>907.62</v>
      </c>
    </row>
    <row r="1064" spans="8:24" x14ac:dyDescent="0.25">
      <c r="H1064" s="23">
        <v>42850</v>
      </c>
      <c r="I1064" s="21">
        <v>907.62</v>
      </c>
      <c r="K1064" s="23">
        <v>42851</v>
      </c>
      <c r="L1064">
        <v>143.68</v>
      </c>
      <c r="M1064" s="21">
        <v>909.29</v>
      </c>
      <c r="N1064" s="21">
        <v>67.83</v>
      </c>
      <c r="O1064" s="21">
        <v>909.29</v>
      </c>
      <c r="T1064" s="23">
        <v>42851</v>
      </c>
      <c r="U1064" s="21">
        <v>67.83</v>
      </c>
      <c r="W1064" s="23">
        <v>42851</v>
      </c>
      <c r="X1064" s="21">
        <v>909.29</v>
      </c>
    </row>
    <row r="1065" spans="8:24" x14ac:dyDescent="0.25">
      <c r="H1065" s="23">
        <v>42851</v>
      </c>
      <c r="I1065" s="21">
        <v>909.29</v>
      </c>
      <c r="K1065" s="23">
        <v>42852</v>
      </c>
      <c r="L1065">
        <v>143.79</v>
      </c>
      <c r="M1065" s="21">
        <v>918.38</v>
      </c>
      <c r="N1065" s="21">
        <v>68.27</v>
      </c>
      <c r="O1065" s="21">
        <v>918.38</v>
      </c>
      <c r="T1065" s="23">
        <v>42852</v>
      </c>
      <c r="U1065" s="21">
        <v>68.27</v>
      </c>
      <c r="W1065" s="23">
        <v>42852</v>
      </c>
      <c r="X1065" s="21">
        <v>918.38</v>
      </c>
    </row>
    <row r="1066" spans="8:24" x14ac:dyDescent="0.25">
      <c r="H1066" s="23">
        <v>42852</v>
      </c>
      <c r="I1066" s="21">
        <v>918.38</v>
      </c>
      <c r="K1066" s="23">
        <v>42853</v>
      </c>
      <c r="L1066">
        <v>143.65</v>
      </c>
      <c r="M1066" s="21">
        <v>924.99</v>
      </c>
      <c r="N1066" s="21">
        <v>68.459999999999994</v>
      </c>
      <c r="O1066" s="21">
        <v>924.99</v>
      </c>
      <c r="T1066" s="23">
        <v>42853</v>
      </c>
      <c r="U1066" s="21">
        <v>68.459999999999994</v>
      </c>
      <c r="W1066" s="23">
        <v>42853</v>
      </c>
      <c r="X1066" s="21">
        <v>924.99</v>
      </c>
    </row>
    <row r="1067" spans="8:24" x14ac:dyDescent="0.25">
      <c r="H1067" s="23">
        <v>42853</v>
      </c>
      <c r="I1067" s="21">
        <v>924.99</v>
      </c>
      <c r="K1067" s="23">
        <v>42856</v>
      </c>
      <c r="L1067">
        <v>146.58000000000001</v>
      </c>
      <c r="M1067" s="21">
        <v>948.23</v>
      </c>
      <c r="N1067" s="21">
        <v>69.41</v>
      </c>
      <c r="O1067" s="21">
        <v>948.23</v>
      </c>
      <c r="T1067" s="23">
        <v>42856</v>
      </c>
      <c r="U1067" s="21">
        <v>69.41</v>
      </c>
      <c r="W1067" s="23">
        <v>42856</v>
      </c>
      <c r="X1067" s="21">
        <v>948.23</v>
      </c>
    </row>
    <row r="1068" spans="8:24" x14ac:dyDescent="0.25">
      <c r="H1068" s="23">
        <v>42856</v>
      </c>
      <c r="I1068" s="21">
        <v>948.23</v>
      </c>
      <c r="K1068" s="23">
        <v>42857</v>
      </c>
      <c r="L1068">
        <v>147.51</v>
      </c>
      <c r="M1068" s="21">
        <v>946.94</v>
      </c>
      <c r="N1068" s="21">
        <v>69.3</v>
      </c>
      <c r="O1068" s="21">
        <v>946.94</v>
      </c>
      <c r="T1068" s="23">
        <v>42857</v>
      </c>
      <c r="U1068" s="21">
        <v>69.3</v>
      </c>
      <c r="W1068" s="23">
        <v>42857</v>
      </c>
      <c r="X1068" s="21">
        <v>946.94</v>
      </c>
    </row>
    <row r="1069" spans="8:24" x14ac:dyDescent="0.25">
      <c r="H1069" s="23">
        <v>42857</v>
      </c>
      <c r="I1069" s="21">
        <v>946.94</v>
      </c>
      <c r="K1069" s="23">
        <v>42858</v>
      </c>
      <c r="L1069">
        <v>147.06</v>
      </c>
      <c r="M1069" s="21">
        <v>941.03</v>
      </c>
      <c r="N1069" s="21">
        <v>69.08</v>
      </c>
      <c r="O1069" s="21">
        <v>941.03</v>
      </c>
      <c r="T1069" s="23">
        <v>42858</v>
      </c>
      <c r="U1069" s="21">
        <v>69.08</v>
      </c>
      <c r="W1069" s="23">
        <v>42858</v>
      </c>
      <c r="X1069" s="21">
        <v>941.03</v>
      </c>
    </row>
    <row r="1070" spans="8:24" x14ac:dyDescent="0.25">
      <c r="H1070" s="23">
        <v>42858</v>
      </c>
      <c r="I1070" s="21">
        <v>941.03</v>
      </c>
      <c r="K1070" s="23">
        <v>42859</v>
      </c>
      <c r="L1070">
        <v>146.53</v>
      </c>
      <c r="M1070" s="21">
        <v>937.53</v>
      </c>
      <c r="N1070" s="21">
        <v>68.81</v>
      </c>
      <c r="O1070" s="21">
        <v>937.53</v>
      </c>
      <c r="T1070" s="23">
        <v>42859</v>
      </c>
      <c r="U1070" s="21">
        <v>68.81</v>
      </c>
      <c r="W1070" s="23">
        <v>42859</v>
      </c>
      <c r="X1070" s="21">
        <v>937.53</v>
      </c>
    </row>
    <row r="1071" spans="8:24" x14ac:dyDescent="0.25">
      <c r="H1071" s="23">
        <v>42859</v>
      </c>
      <c r="I1071" s="21">
        <v>937.53</v>
      </c>
      <c r="K1071" s="23">
        <v>42860</v>
      </c>
      <c r="L1071">
        <v>148.96</v>
      </c>
      <c r="M1071" s="21">
        <v>934.15</v>
      </c>
      <c r="N1071" s="21">
        <v>69</v>
      </c>
      <c r="O1071" s="21">
        <v>934.15</v>
      </c>
      <c r="T1071" s="23">
        <v>42860</v>
      </c>
      <c r="U1071" s="21">
        <v>69</v>
      </c>
      <c r="W1071" s="23">
        <v>42860</v>
      </c>
      <c r="X1071" s="21">
        <v>934.15</v>
      </c>
    </row>
    <row r="1072" spans="8:24" x14ac:dyDescent="0.25">
      <c r="H1072" s="23">
        <v>42860</v>
      </c>
      <c r="I1072" s="21">
        <v>934.15</v>
      </c>
      <c r="K1072" s="23">
        <v>42863</v>
      </c>
      <c r="L1072">
        <v>153.01</v>
      </c>
      <c r="M1072" s="21">
        <v>949.04</v>
      </c>
      <c r="N1072" s="21">
        <v>68.94</v>
      </c>
      <c r="O1072" s="21">
        <v>949.04</v>
      </c>
      <c r="T1072" s="23">
        <v>42863</v>
      </c>
      <c r="U1072" s="21">
        <v>68.94</v>
      </c>
      <c r="W1072" s="23">
        <v>42863</v>
      </c>
      <c r="X1072" s="21">
        <v>949.04</v>
      </c>
    </row>
    <row r="1073" spans="8:24" x14ac:dyDescent="0.25">
      <c r="H1073" s="23">
        <v>42863</v>
      </c>
      <c r="I1073" s="21">
        <v>949.04</v>
      </c>
      <c r="K1073" s="23">
        <v>42864</v>
      </c>
      <c r="L1073">
        <v>153.99</v>
      </c>
      <c r="M1073" s="21">
        <v>952.82</v>
      </c>
      <c r="N1073" s="21">
        <v>69.040000000000006</v>
      </c>
      <c r="O1073" s="21">
        <v>952.82</v>
      </c>
      <c r="T1073" s="23">
        <v>42864</v>
      </c>
      <c r="U1073" s="21">
        <v>69.040000000000006</v>
      </c>
      <c r="W1073" s="23">
        <v>42864</v>
      </c>
      <c r="X1073" s="21">
        <v>952.82</v>
      </c>
    </row>
    <row r="1074" spans="8:24" x14ac:dyDescent="0.25">
      <c r="H1074" s="23">
        <v>42864</v>
      </c>
      <c r="I1074" s="21">
        <v>952.82</v>
      </c>
      <c r="K1074" s="23">
        <v>42865</v>
      </c>
      <c r="L1074">
        <v>153.26</v>
      </c>
      <c r="M1074" s="21">
        <v>948.95</v>
      </c>
      <c r="N1074" s="21">
        <v>69.31</v>
      </c>
      <c r="O1074" s="21">
        <v>948.95</v>
      </c>
      <c r="T1074" s="23">
        <v>42865</v>
      </c>
      <c r="U1074" s="21">
        <v>69.31</v>
      </c>
      <c r="W1074" s="23">
        <v>42865</v>
      </c>
      <c r="X1074" s="21">
        <v>948.95</v>
      </c>
    </row>
    <row r="1075" spans="8:24" x14ac:dyDescent="0.25">
      <c r="H1075" s="23">
        <v>42865</v>
      </c>
      <c r="I1075" s="21">
        <v>948.95</v>
      </c>
      <c r="K1075" s="23">
        <v>42866</v>
      </c>
      <c r="L1075">
        <v>153.94999999999999</v>
      </c>
      <c r="M1075" s="21">
        <v>947.62</v>
      </c>
      <c r="N1075" s="21">
        <v>68.459999999999994</v>
      </c>
      <c r="O1075" s="21">
        <v>947.62</v>
      </c>
      <c r="T1075" s="23">
        <v>42866</v>
      </c>
      <c r="U1075" s="21">
        <v>68.459999999999994</v>
      </c>
      <c r="W1075" s="23">
        <v>42866</v>
      </c>
      <c r="X1075" s="21">
        <v>947.62</v>
      </c>
    </row>
    <row r="1076" spans="8:24" x14ac:dyDescent="0.25">
      <c r="H1076" s="23">
        <v>42866</v>
      </c>
      <c r="I1076" s="21">
        <v>947.62</v>
      </c>
      <c r="K1076" s="23">
        <v>42867</v>
      </c>
      <c r="L1076">
        <v>156.1</v>
      </c>
      <c r="M1076" s="21">
        <v>961.35</v>
      </c>
      <c r="N1076" s="21">
        <v>68.38</v>
      </c>
      <c r="O1076" s="21">
        <v>961.35</v>
      </c>
      <c r="T1076" s="23">
        <v>42867</v>
      </c>
      <c r="U1076" s="21">
        <v>68.38</v>
      </c>
      <c r="W1076" s="23">
        <v>42867</v>
      </c>
      <c r="X1076" s="21">
        <v>961.35</v>
      </c>
    </row>
    <row r="1077" spans="8:24" x14ac:dyDescent="0.25">
      <c r="H1077" s="23">
        <v>42867</v>
      </c>
      <c r="I1077" s="21">
        <v>961.35</v>
      </c>
      <c r="K1077" s="23">
        <v>42870</v>
      </c>
      <c r="L1077">
        <v>155.69999999999999</v>
      </c>
      <c r="M1077" s="21">
        <v>957.97</v>
      </c>
      <c r="N1077" s="21">
        <v>68.430000000000007</v>
      </c>
      <c r="O1077" s="21">
        <v>957.97</v>
      </c>
      <c r="T1077" s="23">
        <v>42870</v>
      </c>
      <c r="U1077" s="21">
        <v>68.430000000000007</v>
      </c>
      <c r="W1077" s="23">
        <v>42870</v>
      </c>
      <c r="X1077" s="21">
        <v>957.97</v>
      </c>
    </row>
    <row r="1078" spans="8:24" x14ac:dyDescent="0.25">
      <c r="H1078" s="23">
        <v>42870</v>
      </c>
      <c r="I1078" s="21">
        <v>957.97</v>
      </c>
      <c r="K1078" s="23">
        <v>42871</v>
      </c>
      <c r="L1078">
        <v>155.47</v>
      </c>
      <c r="M1078" s="21">
        <v>966.07</v>
      </c>
      <c r="N1078" s="21">
        <v>69.41</v>
      </c>
      <c r="O1078" s="21">
        <v>966.07</v>
      </c>
      <c r="T1078" s="23">
        <v>42871</v>
      </c>
      <c r="U1078" s="21">
        <v>69.41</v>
      </c>
      <c r="W1078" s="23">
        <v>42871</v>
      </c>
      <c r="X1078" s="21">
        <v>966.07</v>
      </c>
    </row>
    <row r="1079" spans="8:24" x14ac:dyDescent="0.25">
      <c r="H1079" s="23">
        <v>42871</v>
      </c>
      <c r="I1079" s="21">
        <v>966.07</v>
      </c>
      <c r="K1079" s="23">
        <v>42872</v>
      </c>
      <c r="L1079">
        <v>150.25</v>
      </c>
      <c r="M1079" s="21">
        <v>944.76</v>
      </c>
      <c r="N1079" s="21">
        <v>67.48</v>
      </c>
      <c r="O1079" s="21">
        <v>944.76</v>
      </c>
      <c r="T1079" s="23">
        <v>42872</v>
      </c>
      <c r="U1079" s="21">
        <v>67.48</v>
      </c>
      <c r="W1079" s="23">
        <v>42872</v>
      </c>
      <c r="X1079" s="21">
        <v>944.76</v>
      </c>
    </row>
    <row r="1080" spans="8:24" x14ac:dyDescent="0.25">
      <c r="H1080" s="23">
        <v>42872</v>
      </c>
      <c r="I1080" s="21">
        <v>944.76</v>
      </c>
      <c r="K1080" s="23">
        <v>42873</v>
      </c>
      <c r="L1080">
        <v>152.54</v>
      </c>
      <c r="M1080" s="21">
        <v>958.49</v>
      </c>
      <c r="N1080" s="21">
        <v>67.709999999999994</v>
      </c>
      <c r="O1080" s="21">
        <v>958.49</v>
      </c>
      <c r="T1080" s="23">
        <v>42873</v>
      </c>
      <c r="U1080" s="21">
        <v>67.709999999999994</v>
      </c>
      <c r="W1080" s="23">
        <v>42873</v>
      </c>
      <c r="X1080" s="21">
        <v>958.49</v>
      </c>
    </row>
    <row r="1081" spans="8:24" x14ac:dyDescent="0.25">
      <c r="H1081" s="23">
        <v>42873</v>
      </c>
      <c r="I1081" s="21">
        <v>958.49</v>
      </c>
      <c r="K1081" s="23">
        <v>42874</v>
      </c>
      <c r="L1081">
        <v>153.06</v>
      </c>
      <c r="M1081" s="21">
        <v>959.84</v>
      </c>
      <c r="N1081" s="21">
        <v>67.69</v>
      </c>
      <c r="O1081" s="21">
        <v>959.84</v>
      </c>
      <c r="T1081" s="23">
        <v>42874</v>
      </c>
      <c r="U1081" s="21">
        <v>67.69</v>
      </c>
      <c r="W1081" s="23">
        <v>42874</v>
      </c>
      <c r="X1081" s="21">
        <v>959.84</v>
      </c>
    </row>
    <row r="1082" spans="8:24" x14ac:dyDescent="0.25">
      <c r="H1082" s="23">
        <v>42874</v>
      </c>
      <c r="I1082" s="21">
        <v>959.84</v>
      </c>
      <c r="K1082" s="23">
        <v>42877</v>
      </c>
      <c r="L1082">
        <v>153.99</v>
      </c>
      <c r="M1082" s="21">
        <v>970.67</v>
      </c>
      <c r="N1082" s="21">
        <v>68.45</v>
      </c>
      <c r="O1082" s="21">
        <v>970.67</v>
      </c>
      <c r="T1082" s="23">
        <v>42877</v>
      </c>
      <c r="U1082" s="21">
        <v>68.45</v>
      </c>
      <c r="W1082" s="23">
        <v>42877</v>
      </c>
      <c r="X1082" s="21">
        <v>970.67</v>
      </c>
    </row>
    <row r="1083" spans="8:24" x14ac:dyDescent="0.25">
      <c r="H1083" s="23">
        <v>42877</v>
      </c>
      <c r="I1083" s="21">
        <v>970.67</v>
      </c>
      <c r="K1083" s="23">
        <v>42878</v>
      </c>
      <c r="L1083">
        <v>153.80000000000001</v>
      </c>
      <c r="M1083" s="21">
        <v>971.54</v>
      </c>
      <c r="N1083" s="21">
        <v>68.680000000000007</v>
      </c>
      <c r="O1083" s="21">
        <v>971.54</v>
      </c>
      <c r="T1083" s="23">
        <v>42878</v>
      </c>
      <c r="U1083" s="21">
        <v>68.680000000000007</v>
      </c>
      <c r="W1083" s="23">
        <v>42878</v>
      </c>
      <c r="X1083" s="21">
        <v>971.54</v>
      </c>
    </row>
    <row r="1084" spans="8:24" x14ac:dyDescent="0.25">
      <c r="H1084" s="23">
        <v>42878</v>
      </c>
      <c r="I1084" s="21">
        <v>971.54</v>
      </c>
      <c r="K1084" s="23">
        <v>42879</v>
      </c>
      <c r="L1084">
        <v>153.34</v>
      </c>
      <c r="M1084" s="21">
        <v>980.35</v>
      </c>
      <c r="N1084" s="21">
        <v>68.77</v>
      </c>
      <c r="O1084" s="21">
        <v>980.35</v>
      </c>
      <c r="T1084" s="23">
        <v>42879</v>
      </c>
      <c r="U1084" s="21">
        <v>68.77</v>
      </c>
      <c r="W1084" s="23">
        <v>42879</v>
      </c>
      <c r="X1084" s="21">
        <v>980.35</v>
      </c>
    </row>
    <row r="1085" spans="8:24" x14ac:dyDescent="0.25">
      <c r="H1085" s="23">
        <v>42879</v>
      </c>
      <c r="I1085" s="21">
        <v>980.35</v>
      </c>
      <c r="K1085" s="23">
        <v>42880</v>
      </c>
      <c r="L1085">
        <v>153.87</v>
      </c>
      <c r="M1085" s="21">
        <v>993.38</v>
      </c>
      <c r="N1085" s="21">
        <v>69.62</v>
      </c>
      <c r="O1085" s="21">
        <v>993.38</v>
      </c>
      <c r="T1085" s="23">
        <v>42880</v>
      </c>
      <c r="U1085" s="21">
        <v>69.62</v>
      </c>
      <c r="W1085" s="23">
        <v>42880</v>
      </c>
      <c r="X1085" s="21">
        <v>993.38</v>
      </c>
    </row>
    <row r="1086" spans="8:24" x14ac:dyDescent="0.25">
      <c r="H1086" s="23">
        <v>42880</v>
      </c>
      <c r="I1086" s="21">
        <v>993.38</v>
      </c>
      <c r="K1086" s="23">
        <v>42881</v>
      </c>
      <c r="L1086">
        <v>153.61000000000001</v>
      </c>
      <c r="M1086" s="21">
        <v>995.78</v>
      </c>
      <c r="N1086" s="21">
        <v>69.959999999999994</v>
      </c>
      <c r="O1086" s="21">
        <v>995.78</v>
      </c>
      <c r="T1086" s="23">
        <v>42881</v>
      </c>
      <c r="U1086" s="21">
        <v>69.959999999999994</v>
      </c>
      <c r="W1086" s="23">
        <v>42881</v>
      </c>
      <c r="X1086" s="21">
        <v>995.78</v>
      </c>
    </row>
    <row r="1087" spans="8:24" x14ac:dyDescent="0.25">
      <c r="H1087" s="23">
        <v>42881</v>
      </c>
      <c r="I1087" s="21">
        <v>995.78</v>
      </c>
      <c r="K1087" s="23">
        <v>42885</v>
      </c>
      <c r="L1087">
        <v>153.66999999999999</v>
      </c>
      <c r="M1087" s="21">
        <v>996.7</v>
      </c>
      <c r="N1087" s="21">
        <v>70.41</v>
      </c>
      <c r="O1087" s="21">
        <v>996.7</v>
      </c>
      <c r="T1087" s="23">
        <v>42885</v>
      </c>
      <c r="U1087" s="21">
        <v>70.41</v>
      </c>
      <c r="W1087" s="23">
        <v>42885</v>
      </c>
      <c r="X1087" s="21">
        <v>996.7</v>
      </c>
    </row>
    <row r="1088" spans="8:24" x14ac:dyDescent="0.25">
      <c r="H1088" s="23">
        <v>42885</v>
      </c>
      <c r="I1088" s="21">
        <v>996.7</v>
      </c>
      <c r="K1088" s="23">
        <v>42886</v>
      </c>
      <c r="L1088">
        <v>152.76</v>
      </c>
      <c r="M1088" s="21">
        <v>994.62</v>
      </c>
      <c r="N1088" s="21">
        <v>69.84</v>
      </c>
      <c r="O1088" s="21">
        <v>994.62</v>
      </c>
      <c r="T1088" s="23">
        <v>42886</v>
      </c>
      <c r="U1088" s="21">
        <v>69.84</v>
      </c>
      <c r="W1088" s="23">
        <v>42886</v>
      </c>
      <c r="X1088" s="21">
        <v>994.62</v>
      </c>
    </row>
    <row r="1089" spans="8:24" x14ac:dyDescent="0.25">
      <c r="H1089" s="23">
        <v>42886</v>
      </c>
      <c r="I1089" s="21">
        <v>994.62</v>
      </c>
      <c r="K1089" s="23">
        <v>42887</v>
      </c>
      <c r="L1089">
        <v>153.18</v>
      </c>
      <c r="M1089" s="21">
        <v>995.95</v>
      </c>
      <c r="N1089" s="21">
        <v>70.099999999999994</v>
      </c>
      <c r="O1089" s="21">
        <v>995.95</v>
      </c>
      <c r="T1089" s="23">
        <v>42887</v>
      </c>
      <c r="U1089" s="21">
        <v>70.099999999999994</v>
      </c>
      <c r="W1089" s="23">
        <v>42887</v>
      </c>
      <c r="X1089" s="21">
        <v>995.95</v>
      </c>
    </row>
    <row r="1090" spans="8:24" x14ac:dyDescent="0.25">
      <c r="H1090" s="23">
        <v>42887</v>
      </c>
      <c r="I1090" s="21">
        <v>995.95</v>
      </c>
      <c r="K1090" s="23">
        <v>42888</v>
      </c>
      <c r="L1090">
        <v>155.44999999999999</v>
      </c>
      <c r="M1090" s="21">
        <v>1006.73</v>
      </c>
      <c r="N1090" s="21">
        <v>71.760000000000005</v>
      </c>
      <c r="O1090" s="21">
        <v>1006.73</v>
      </c>
      <c r="T1090" s="23">
        <v>42888</v>
      </c>
      <c r="U1090" s="21">
        <v>71.760000000000005</v>
      </c>
      <c r="W1090" s="23">
        <v>42888</v>
      </c>
      <c r="X1090" s="21">
        <v>1006.73</v>
      </c>
    </row>
    <row r="1091" spans="8:24" x14ac:dyDescent="0.25">
      <c r="H1091" s="23">
        <v>42888</v>
      </c>
      <c r="I1091" s="21">
        <v>1006.73</v>
      </c>
      <c r="K1091" s="23">
        <v>42891</v>
      </c>
      <c r="L1091">
        <v>153.93</v>
      </c>
      <c r="M1091" s="21">
        <v>1011.34</v>
      </c>
      <c r="N1091" s="21">
        <v>72.28</v>
      </c>
      <c r="O1091" s="21">
        <v>1011.34</v>
      </c>
      <c r="T1091" s="23">
        <v>42891</v>
      </c>
      <c r="U1091" s="21">
        <v>72.28</v>
      </c>
      <c r="W1091" s="23">
        <v>42891</v>
      </c>
      <c r="X1091" s="21">
        <v>1011.34</v>
      </c>
    </row>
    <row r="1092" spans="8:24" x14ac:dyDescent="0.25">
      <c r="H1092" s="23">
        <v>42891</v>
      </c>
      <c r="I1092" s="21">
        <v>1011.34</v>
      </c>
      <c r="K1092" s="23">
        <v>42892</v>
      </c>
      <c r="L1092">
        <v>154.44999999999999</v>
      </c>
      <c r="M1092" s="21">
        <v>1003</v>
      </c>
      <c r="N1092" s="21">
        <v>72.52</v>
      </c>
      <c r="O1092" s="21">
        <v>1003</v>
      </c>
      <c r="T1092" s="23">
        <v>42892</v>
      </c>
      <c r="U1092" s="21">
        <v>72.52</v>
      </c>
      <c r="W1092" s="23">
        <v>42892</v>
      </c>
      <c r="X1092" s="21">
        <v>1003</v>
      </c>
    </row>
    <row r="1093" spans="8:24" x14ac:dyDescent="0.25">
      <c r="H1093" s="23">
        <v>42892</v>
      </c>
      <c r="I1093" s="21">
        <v>1003</v>
      </c>
      <c r="K1093" s="23">
        <v>42893</v>
      </c>
      <c r="L1093">
        <v>155.37</v>
      </c>
      <c r="M1093" s="21">
        <v>1010.07</v>
      </c>
      <c r="N1093" s="21">
        <v>72.39</v>
      </c>
      <c r="O1093" s="21">
        <v>1010.07</v>
      </c>
      <c r="T1093" s="23">
        <v>42893</v>
      </c>
      <c r="U1093" s="21">
        <v>72.39</v>
      </c>
      <c r="W1093" s="23">
        <v>42893</v>
      </c>
      <c r="X1093" s="21">
        <v>1010.07</v>
      </c>
    </row>
    <row r="1094" spans="8:24" x14ac:dyDescent="0.25">
      <c r="H1094" s="23">
        <v>42893</v>
      </c>
      <c r="I1094" s="21">
        <v>1010.07</v>
      </c>
      <c r="K1094" s="23">
        <v>42894</v>
      </c>
      <c r="L1094">
        <v>154.99</v>
      </c>
      <c r="M1094" s="21">
        <v>1010.27</v>
      </c>
      <c r="N1094" s="21">
        <v>71.95</v>
      </c>
      <c r="O1094" s="21">
        <v>1010.27</v>
      </c>
      <c r="T1094" s="23">
        <v>42894</v>
      </c>
      <c r="U1094" s="21">
        <v>71.95</v>
      </c>
      <c r="W1094" s="23">
        <v>42894</v>
      </c>
      <c r="X1094" s="21">
        <v>1010.27</v>
      </c>
    </row>
    <row r="1095" spans="8:24" x14ac:dyDescent="0.25">
      <c r="H1095" s="23">
        <v>42894</v>
      </c>
      <c r="I1095" s="21">
        <v>1010.27</v>
      </c>
      <c r="K1095" s="23">
        <v>42895</v>
      </c>
      <c r="L1095">
        <v>148.97999999999999</v>
      </c>
      <c r="M1095" s="21">
        <v>978.31</v>
      </c>
      <c r="N1095" s="21">
        <v>70.319999999999993</v>
      </c>
      <c r="O1095" s="21">
        <v>978.31</v>
      </c>
      <c r="T1095" s="23">
        <v>42895</v>
      </c>
      <c r="U1095" s="21">
        <v>70.319999999999993</v>
      </c>
      <c r="W1095" s="23">
        <v>42895</v>
      </c>
      <c r="X1095" s="21">
        <v>978.31</v>
      </c>
    </row>
    <row r="1096" spans="8:24" x14ac:dyDescent="0.25">
      <c r="H1096" s="23">
        <v>42895</v>
      </c>
      <c r="I1096" s="21">
        <v>978.31</v>
      </c>
      <c r="K1096" s="23">
        <v>42898</v>
      </c>
      <c r="L1096">
        <v>145.41999999999999</v>
      </c>
      <c r="M1096" s="21">
        <v>964.91</v>
      </c>
      <c r="N1096" s="21">
        <v>69.78</v>
      </c>
      <c r="O1096" s="21">
        <v>964.91</v>
      </c>
      <c r="T1096" s="23">
        <v>42898</v>
      </c>
      <c r="U1096" s="21">
        <v>69.78</v>
      </c>
      <c r="W1096" s="23">
        <v>42898</v>
      </c>
      <c r="X1096" s="21">
        <v>964.91</v>
      </c>
    </row>
    <row r="1097" spans="8:24" x14ac:dyDescent="0.25">
      <c r="H1097" s="23">
        <v>42898</v>
      </c>
      <c r="I1097" s="21">
        <v>964.91</v>
      </c>
      <c r="K1097" s="23">
        <v>42899</v>
      </c>
      <c r="L1097">
        <v>146.59</v>
      </c>
      <c r="M1097" s="21">
        <v>980.79</v>
      </c>
      <c r="N1097" s="21">
        <v>70.650000000000006</v>
      </c>
      <c r="O1097" s="21">
        <v>980.79</v>
      </c>
      <c r="T1097" s="23">
        <v>42899</v>
      </c>
      <c r="U1097" s="21">
        <v>70.650000000000006</v>
      </c>
      <c r="W1097" s="23">
        <v>42899</v>
      </c>
      <c r="X1097" s="21">
        <v>980.79</v>
      </c>
    </row>
    <row r="1098" spans="8:24" x14ac:dyDescent="0.25">
      <c r="H1098" s="23">
        <v>42899</v>
      </c>
      <c r="I1098" s="21">
        <v>980.79</v>
      </c>
      <c r="K1098" s="23">
        <v>42900</v>
      </c>
      <c r="L1098">
        <v>145.16</v>
      </c>
      <c r="M1098" s="21">
        <v>976.47</v>
      </c>
      <c r="N1098" s="21">
        <v>70.27</v>
      </c>
      <c r="O1098" s="21">
        <v>976.47</v>
      </c>
      <c r="T1098" s="23">
        <v>42900</v>
      </c>
      <c r="U1098" s="21">
        <v>70.27</v>
      </c>
      <c r="W1098" s="23">
        <v>42900</v>
      </c>
      <c r="X1098" s="21">
        <v>976.47</v>
      </c>
    </row>
    <row r="1099" spans="8:24" x14ac:dyDescent="0.25">
      <c r="H1099" s="23">
        <v>42900</v>
      </c>
      <c r="I1099" s="21">
        <v>976.47</v>
      </c>
      <c r="K1099" s="23">
        <v>42901</v>
      </c>
      <c r="L1099">
        <v>144.29</v>
      </c>
      <c r="M1099" s="21">
        <v>964.17</v>
      </c>
      <c r="N1099" s="21">
        <v>69.900000000000006</v>
      </c>
      <c r="O1099" s="21">
        <v>964.17</v>
      </c>
      <c r="T1099" s="23">
        <v>42901</v>
      </c>
      <c r="U1099" s="21">
        <v>69.900000000000006</v>
      </c>
      <c r="W1099" s="23">
        <v>42901</v>
      </c>
      <c r="X1099" s="21">
        <v>964.17</v>
      </c>
    </row>
    <row r="1100" spans="8:24" x14ac:dyDescent="0.25">
      <c r="H1100" s="23">
        <v>42901</v>
      </c>
      <c r="I1100" s="21">
        <v>964.17</v>
      </c>
      <c r="K1100" s="23">
        <v>42902</v>
      </c>
      <c r="L1100">
        <v>142.27000000000001</v>
      </c>
      <c r="M1100" s="21">
        <v>987.71</v>
      </c>
      <c r="N1100" s="21">
        <v>70</v>
      </c>
      <c r="O1100" s="21">
        <v>987.71</v>
      </c>
      <c r="T1100" s="23">
        <v>42902</v>
      </c>
      <c r="U1100" s="21">
        <v>70</v>
      </c>
      <c r="W1100" s="23">
        <v>42902</v>
      </c>
      <c r="X1100" s="21">
        <v>987.71</v>
      </c>
    </row>
    <row r="1101" spans="8:24" x14ac:dyDescent="0.25">
      <c r="H1101" s="23">
        <v>42902</v>
      </c>
      <c r="I1101" s="21">
        <v>987.71</v>
      </c>
      <c r="K1101" s="23">
        <v>42905</v>
      </c>
      <c r="L1101">
        <v>146.34</v>
      </c>
      <c r="M1101" s="21">
        <v>995.17</v>
      </c>
      <c r="N1101" s="21">
        <v>70.87</v>
      </c>
      <c r="O1101" s="21">
        <v>995.17</v>
      </c>
      <c r="T1101" s="23">
        <v>42905</v>
      </c>
      <c r="U1101" s="21">
        <v>70.87</v>
      </c>
      <c r="W1101" s="23">
        <v>42905</v>
      </c>
      <c r="X1101" s="21">
        <v>995.17</v>
      </c>
    </row>
    <row r="1102" spans="8:24" x14ac:dyDescent="0.25">
      <c r="H1102" s="23">
        <v>42905</v>
      </c>
      <c r="I1102" s="21">
        <v>995.17</v>
      </c>
      <c r="K1102" s="23">
        <v>42906</v>
      </c>
      <c r="L1102">
        <v>145.01</v>
      </c>
      <c r="M1102" s="21">
        <v>992.59</v>
      </c>
      <c r="N1102" s="21">
        <v>69.91</v>
      </c>
      <c r="O1102" s="21">
        <v>992.59</v>
      </c>
      <c r="T1102" s="23">
        <v>42906</v>
      </c>
      <c r="U1102" s="21">
        <v>69.91</v>
      </c>
      <c r="W1102" s="23">
        <v>42906</v>
      </c>
      <c r="X1102" s="21">
        <v>992.59</v>
      </c>
    </row>
    <row r="1103" spans="8:24" x14ac:dyDescent="0.25">
      <c r="H1103" s="23">
        <v>42906</v>
      </c>
      <c r="I1103" s="21">
        <v>992.59</v>
      </c>
      <c r="K1103" s="23">
        <v>42907</v>
      </c>
      <c r="L1103">
        <v>145.87</v>
      </c>
      <c r="M1103" s="21">
        <v>1002.23</v>
      </c>
      <c r="N1103" s="21">
        <v>70.27</v>
      </c>
      <c r="O1103" s="21">
        <v>1002.23</v>
      </c>
      <c r="T1103" s="23">
        <v>42907</v>
      </c>
      <c r="U1103" s="21">
        <v>70.27</v>
      </c>
      <c r="W1103" s="23">
        <v>42907</v>
      </c>
      <c r="X1103" s="21">
        <v>1002.23</v>
      </c>
    </row>
    <row r="1104" spans="8:24" x14ac:dyDescent="0.25">
      <c r="H1104" s="23">
        <v>42907</v>
      </c>
      <c r="I1104" s="21">
        <v>1002.23</v>
      </c>
      <c r="K1104" s="23">
        <v>42908</v>
      </c>
      <c r="L1104">
        <v>145.63</v>
      </c>
      <c r="M1104" s="21">
        <v>1001.3</v>
      </c>
      <c r="N1104" s="21">
        <v>70.260000000000005</v>
      </c>
      <c r="O1104" s="21">
        <v>1001.3</v>
      </c>
      <c r="T1104" s="23">
        <v>42908</v>
      </c>
      <c r="U1104" s="21">
        <v>70.260000000000005</v>
      </c>
      <c r="W1104" s="23">
        <v>42908</v>
      </c>
      <c r="X1104" s="21">
        <v>1001.3</v>
      </c>
    </row>
    <row r="1105" spans="8:24" x14ac:dyDescent="0.25">
      <c r="H1105" s="23">
        <v>42908</v>
      </c>
      <c r="I1105" s="21">
        <v>1001.3</v>
      </c>
      <c r="K1105" s="23">
        <v>42909</v>
      </c>
      <c r="L1105">
        <v>146.28</v>
      </c>
      <c r="M1105" s="21">
        <v>1003.74</v>
      </c>
      <c r="N1105" s="21">
        <v>71.209999999999994</v>
      </c>
      <c r="O1105" s="21">
        <v>1003.74</v>
      </c>
      <c r="T1105" s="23">
        <v>42909</v>
      </c>
      <c r="U1105" s="21">
        <v>71.209999999999994</v>
      </c>
      <c r="W1105" s="23">
        <v>42909</v>
      </c>
      <c r="X1105" s="21">
        <v>1003.74</v>
      </c>
    </row>
    <row r="1106" spans="8:24" x14ac:dyDescent="0.25">
      <c r="H1106" s="23">
        <v>42909</v>
      </c>
      <c r="I1106" s="21">
        <v>1003.74</v>
      </c>
      <c r="K1106" s="23">
        <v>42912</v>
      </c>
      <c r="L1106">
        <v>145.82</v>
      </c>
      <c r="M1106" s="21">
        <v>993.98</v>
      </c>
      <c r="N1106" s="21">
        <v>70.53</v>
      </c>
      <c r="O1106" s="21">
        <v>993.98</v>
      </c>
      <c r="T1106" s="23">
        <v>42912</v>
      </c>
      <c r="U1106" s="21">
        <v>70.53</v>
      </c>
      <c r="W1106" s="23">
        <v>42912</v>
      </c>
      <c r="X1106" s="21">
        <v>993.98</v>
      </c>
    </row>
    <row r="1107" spans="8:24" x14ac:dyDescent="0.25">
      <c r="H1107" s="23">
        <v>42912</v>
      </c>
      <c r="I1107" s="21">
        <v>993.98</v>
      </c>
      <c r="K1107" s="23">
        <v>42913</v>
      </c>
      <c r="L1107">
        <v>143.72999999999999</v>
      </c>
      <c r="M1107" s="21">
        <v>976.78</v>
      </c>
      <c r="N1107" s="21">
        <v>69.209999999999994</v>
      </c>
      <c r="O1107" s="21">
        <v>976.78</v>
      </c>
      <c r="T1107" s="23">
        <v>42913</v>
      </c>
      <c r="U1107" s="21">
        <v>69.209999999999994</v>
      </c>
      <c r="W1107" s="23">
        <v>42913</v>
      </c>
      <c r="X1107" s="21">
        <v>976.78</v>
      </c>
    </row>
    <row r="1108" spans="8:24" x14ac:dyDescent="0.25">
      <c r="H1108" s="23">
        <v>42913</v>
      </c>
      <c r="I1108" s="21">
        <v>976.78</v>
      </c>
      <c r="K1108" s="23">
        <v>42914</v>
      </c>
      <c r="L1108">
        <v>145.83000000000001</v>
      </c>
      <c r="M1108" s="21">
        <v>990.33</v>
      </c>
      <c r="N1108" s="21">
        <v>69.8</v>
      </c>
      <c r="O1108" s="21">
        <v>990.33</v>
      </c>
      <c r="T1108" s="23">
        <v>42914</v>
      </c>
      <c r="U1108" s="21">
        <v>69.8</v>
      </c>
      <c r="W1108" s="23">
        <v>42914</v>
      </c>
      <c r="X1108" s="21">
        <v>990.33</v>
      </c>
    </row>
    <row r="1109" spans="8:24" x14ac:dyDescent="0.25">
      <c r="H1109" s="23">
        <v>42914</v>
      </c>
      <c r="I1109" s="21">
        <v>990.33</v>
      </c>
      <c r="K1109" s="23">
        <v>42915</v>
      </c>
      <c r="L1109">
        <v>143.68</v>
      </c>
      <c r="M1109" s="21">
        <v>975.93</v>
      </c>
      <c r="N1109" s="21">
        <v>68.489999999999995</v>
      </c>
      <c r="O1109" s="21">
        <v>975.93</v>
      </c>
      <c r="T1109" s="23">
        <v>42915</v>
      </c>
      <c r="U1109" s="21">
        <v>68.489999999999995</v>
      </c>
      <c r="W1109" s="23">
        <v>42915</v>
      </c>
      <c r="X1109" s="21">
        <v>975.93</v>
      </c>
    </row>
    <row r="1110" spans="8:24" x14ac:dyDescent="0.25">
      <c r="H1110" s="23">
        <v>42915</v>
      </c>
      <c r="I1110" s="21">
        <v>975.93</v>
      </c>
      <c r="K1110" s="23">
        <v>42916</v>
      </c>
      <c r="L1110">
        <v>144.02000000000001</v>
      </c>
      <c r="M1110" s="21">
        <v>968</v>
      </c>
      <c r="N1110" s="21">
        <v>68.930000000000007</v>
      </c>
      <c r="O1110" s="21">
        <v>968</v>
      </c>
      <c r="T1110" s="23">
        <v>42916</v>
      </c>
      <c r="U1110" s="21">
        <v>68.930000000000007</v>
      </c>
      <c r="W1110" s="23">
        <v>42916</v>
      </c>
      <c r="X1110" s="21">
        <v>968</v>
      </c>
    </row>
    <row r="1111" spans="8:24" x14ac:dyDescent="0.25">
      <c r="H1111" s="23">
        <v>42916</v>
      </c>
      <c r="I1111" s="21">
        <v>968</v>
      </c>
      <c r="K1111" s="23">
        <v>42919</v>
      </c>
      <c r="L1111">
        <v>143.5</v>
      </c>
      <c r="M1111" s="21">
        <v>953.66</v>
      </c>
      <c r="N1111" s="21">
        <v>68.17</v>
      </c>
      <c r="O1111" s="21">
        <v>953.66</v>
      </c>
      <c r="T1111" s="23">
        <v>42919</v>
      </c>
      <c r="U1111" s="21">
        <v>68.17</v>
      </c>
      <c r="W1111" s="23">
        <v>42919</v>
      </c>
      <c r="X1111" s="21">
        <v>953.66</v>
      </c>
    </row>
    <row r="1112" spans="8:24" x14ac:dyDescent="0.25">
      <c r="H1112" s="23">
        <v>42919</v>
      </c>
      <c r="I1112" s="21">
        <v>953.66</v>
      </c>
      <c r="K1112" s="23">
        <v>42921</v>
      </c>
      <c r="L1112">
        <v>144.09</v>
      </c>
      <c r="M1112" s="21">
        <v>971.4</v>
      </c>
      <c r="N1112" s="21">
        <v>69.08</v>
      </c>
      <c r="O1112" s="21">
        <v>971.4</v>
      </c>
      <c r="T1112" s="23">
        <v>42921</v>
      </c>
      <c r="U1112" s="21">
        <v>69.08</v>
      </c>
      <c r="W1112" s="23">
        <v>42921</v>
      </c>
      <c r="X1112" s="21">
        <v>971.4</v>
      </c>
    </row>
    <row r="1113" spans="8:24" x14ac:dyDescent="0.25">
      <c r="H1113" s="23">
        <v>42921</v>
      </c>
      <c r="I1113" s="21">
        <v>971.4</v>
      </c>
      <c r="K1113" s="23">
        <v>42922</v>
      </c>
      <c r="L1113">
        <v>142.72999999999999</v>
      </c>
      <c r="M1113" s="21">
        <v>965.14</v>
      </c>
      <c r="N1113" s="21">
        <v>68.569999999999993</v>
      </c>
      <c r="O1113" s="21">
        <v>965.14</v>
      </c>
      <c r="T1113" s="23">
        <v>42922</v>
      </c>
      <c r="U1113" s="21">
        <v>68.569999999999993</v>
      </c>
      <c r="W1113" s="23">
        <v>42922</v>
      </c>
      <c r="X1113" s="21">
        <v>965.14</v>
      </c>
    </row>
    <row r="1114" spans="8:24" x14ac:dyDescent="0.25">
      <c r="H1114" s="23">
        <v>42922</v>
      </c>
      <c r="I1114" s="21">
        <v>965.14</v>
      </c>
      <c r="K1114" s="23">
        <v>42923</v>
      </c>
      <c r="L1114">
        <v>144.18</v>
      </c>
      <c r="M1114" s="21">
        <v>978.76</v>
      </c>
      <c r="N1114" s="21">
        <v>69.459999999999994</v>
      </c>
      <c r="O1114" s="21">
        <v>978.76</v>
      </c>
      <c r="T1114" s="23">
        <v>42923</v>
      </c>
      <c r="U1114" s="21">
        <v>69.459999999999994</v>
      </c>
      <c r="W1114" s="23">
        <v>42923</v>
      </c>
      <c r="X1114" s="21">
        <v>978.76</v>
      </c>
    </row>
    <row r="1115" spans="8:24" x14ac:dyDescent="0.25">
      <c r="H1115" s="23">
        <v>42923</v>
      </c>
      <c r="I1115" s="21">
        <v>978.76</v>
      </c>
      <c r="K1115" s="23">
        <v>42926</v>
      </c>
      <c r="L1115">
        <v>145.06</v>
      </c>
      <c r="M1115" s="21">
        <v>996.47</v>
      </c>
      <c r="N1115" s="21">
        <v>69.98</v>
      </c>
      <c r="O1115" s="21">
        <v>996.47</v>
      </c>
      <c r="T1115" s="23">
        <v>42926</v>
      </c>
      <c r="U1115" s="21">
        <v>69.98</v>
      </c>
      <c r="W1115" s="23">
        <v>42926</v>
      </c>
      <c r="X1115" s="21">
        <v>996.47</v>
      </c>
    </row>
    <row r="1116" spans="8:24" x14ac:dyDescent="0.25">
      <c r="H1116" s="23">
        <v>42926</v>
      </c>
      <c r="I1116" s="21">
        <v>996.47</v>
      </c>
      <c r="K1116" s="23">
        <v>42927</v>
      </c>
      <c r="L1116">
        <v>145.53</v>
      </c>
      <c r="M1116" s="21">
        <v>994.13</v>
      </c>
      <c r="N1116" s="21">
        <v>69.989999999999995</v>
      </c>
      <c r="O1116" s="21">
        <v>994.13</v>
      </c>
      <c r="T1116" s="23">
        <v>42927</v>
      </c>
      <c r="U1116" s="21">
        <v>69.989999999999995</v>
      </c>
      <c r="W1116" s="23">
        <v>42927</v>
      </c>
      <c r="X1116" s="21">
        <v>994.13</v>
      </c>
    </row>
    <row r="1117" spans="8:24" x14ac:dyDescent="0.25">
      <c r="H1117" s="23">
        <v>42927</v>
      </c>
      <c r="I1117" s="21">
        <v>994.13</v>
      </c>
      <c r="K1117" s="23">
        <v>42928</v>
      </c>
      <c r="L1117">
        <v>145.74</v>
      </c>
      <c r="M1117" s="21">
        <v>1006.51</v>
      </c>
      <c r="N1117" s="21">
        <v>71.150000000000006</v>
      </c>
      <c r="O1117" s="21">
        <v>1006.51</v>
      </c>
      <c r="T1117" s="23">
        <v>42928</v>
      </c>
      <c r="U1117" s="21">
        <v>71.150000000000006</v>
      </c>
      <c r="W1117" s="23">
        <v>42928</v>
      </c>
      <c r="X1117" s="21">
        <v>1006.51</v>
      </c>
    </row>
    <row r="1118" spans="8:24" x14ac:dyDescent="0.25">
      <c r="H1118" s="23">
        <v>42928</v>
      </c>
      <c r="I1118" s="21">
        <v>1006.51</v>
      </c>
      <c r="K1118" s="23">
        <v>42929</v>
      </c>
      <c r="L1118">
        <v>147.77000000000001</v>
      </c>
      <c r="M1118" s="21">
        <v>1000.63</v>
      </c>
      <c r="N1118" s="21">
        <v>71.77</v>
      </c>
      <c r="O1118" s="21">
        <v>1000.63</v>
      </c>
      <c r="T1118" s="23">
        <v>42929</v>
      </c>
      <c r="U1118" s="21">
        <v>71.77</v>
      </c>
      <c r="W1118" s="23">
        <v>42929</v>
      </c>
      <c r="X1118" s="21">
        <v>1000.63</v>
      </c>
    </row>
    <row r="1119" spans="8:24" x14ac:dyDescent="0.25">
      <c r="H1119" s="23">
        <v>42929</v>
      </c>
      <c r="I1119" s="21">
        <v>1000.63</v>
      </c>
      <c r="K1119" s="23">
        <v>42930</v>
      </c>
      <c r="L1119">
        <v>149.04</v>
      </c>
      <c r="M1119" s="21">
        <v>1001.81</v>
      </c>
      <c r="N1119" s="21">
        <v>72.78</v>
      </c>
      <c r="O1119" s="21">
        <v>1001.81</v>
      </c>
      <c r="T1119" s="23">
        <v>42930</v>
      </c>
      <c r="U1119" s="21">
        <v>72.78</v>
      </c>
      <c r="W1119" s="23">
        <v>42930</v>
      </c>
      <c r="X1119" s="21">
        <v>1001.81</v>
      </c>
    </row>
    <row r="1120" spans="8:24" x14ac:dyDescent="0.25">
      <c r="H1120" s="23">
        <v>42930</v>
      </c>
      <c r="I1120" s="21">
        <v>1001.81</v>
      </c>
      <c r="K1120" s="23">
        <v>42933</v>
      </c>
      <c r="L1120">
        <v>149.56</v>
      </c>
      <c r="M1120" s="21">
        <v>1010.04</v>
      </c>
      <c r="N1120" s="21">
        <v>73.349999999999994</v>
      </c>
      <c r="O1120" s="21">
        <v>1010.04</v>
      </c>
      <c r="T1120" s="23">
        <v>42933</v>
      </c>
      <c r="U1120" s="21">
        <v>73.349999999999994</v>
      </c>
      <c r="W1120" s="23">
        <v>42933</v>
      </c>
      <c r="X1120" s="21">
        <v>1010.04</v>
      </c>
    </row>
    <row r="1121" spans="8:24" x14ac:dyDescent="0.25">
      <c r="H1121" s="23">
        <v>42933</v>
      </c>
      <c r="I1121" s="21">
        <v>1010.04</v>
      </c>
      <c r="K1121" s="23">
        <v>42934</v>
      </c>
      <c r="L1121">
        <v>150.08000000000001</v>
      </c>
      <c r="M1121" s="21">
        <v>1024.45</v>
      </c>
      <c r="N1121" s="21">
        <v>73.3</v>
      </c>
      <c r="O1121" s="21">
        <v>1024.45</v>
      </c>
      <c r="T1121" s="23">
        <v>42934</v>
      </c>
      <c r="U1121" s="21">
        <v>73.3</v>
      </c>
      <c r="W1121" s="23">
        <v>42934</v>
      </c>
      <c r="X1121" s="21">
        <v>1024.45</v>
      </c>
    </row>
    <row r="1122" spans="8:24" x14ac:dyDescent="0.25">
      <c r="H1122" s="23">
        <v>42934</v>
      </c>
      <c r="I1122" s="21">
        <v>1024.45</v>
      </c>
      <c r="K1122" s="23">
        <v>42935</v>
      </c>
      <c r="L1122">
        <v>151.02000000000001</v>
      </c>
      <c r="M1122" s="21">
        <v>1026.8699999999999</v>
      </c>
      <c r="N1122" s="21">
        <v>73.86</v>
      </c>
      <c r="O1122" s="21">
        <v>1026.8699999999999</v>
      </c>
      <c r="T1122" s="23">
        <v>42935</v>
      </c>
      <c r="U1122" s="21">
        <v>73.86</v>
      </c>
      <c r="W1122" s="23">
        <v>42935</v>
      </c>
      <c r="X1122" s="21">
        <v>1026.8699999999999</v>
      </c>
    </row>
    <row r="1123" spans="8:24" x14ac:dyDescent="0.25">
      <c r="H1123" s="23">
        <v>42935</v>
      </c>
      <c r="I1123" s="21">
        <v>1026.8699999999999</v>
      </c>
      <c r="K1123" s="23">
        <v>42936</v>
      </c>
      <c r="L1123">
        <v>150.34</v>
      </c>
      <c r="M1123" s="21">
        <v>1028.7</v>
      </c>
      <c r="N1123" s="21">
        <v>74.22</v>
      </c>
      <c r="O1123" s="21">
        <v>1028.7</v>
      </c>
      <c r="T1123" s="23">
        <v>42936</v>
      </c>
      <c r="U1123" s="21">
        <v>74.22</v>
      </c>
      <c r="W1123" s="23">
        <v>42936</v>
      </c>
      <c r="X1123" s="21">
        <v>1028.7</v>
      </c>
    </row>
    <row r="1124" spans="8:24" x14ac:dyDescent="0.25">
      <c r="H1124" s="23">
        <v>42936</v>
      </c>
      <c r="I1124" s="21">
        <v>1028.7</v>
      </c>
      <c r="K1124" s="23">
        <v>42937</v>
      </c>
      <c r="L1124">
        <v>150.27000000000001</v>
      </c>
      <c r="M1124" s="21">
        <v>1025.67</v>
      </c>
      <c r="N1124" s="21">
        <v>73.790000000000006</v>
      </c>
      <c r="O1124" s="21">
        <v>1025.67</v>
      </c>
      <c r="T1124" s="23">
        <v>42937</v>
      </c>
      <c r="U1124" s="21">
        <v>73.790000000000006</v>
      </c>
      <c r="W1124" s="23">
        <v>42937</v>
      </c>
      <c r="X1124" s="21">
        <v>1025.67</v>
      </c>
    </row>
    <row r="1125" spans="8:24" x14ac:dyDescent="0.25">
      <c r="H1125" s="23">
        <v>42937</v>
      </c>
      <c r="I1125" s="21">
        <v>1025.67</v>
      </c>
      <c r="K1125" s="23">
        <v>42940</v>
      </c>
      <c r="L1125">
        <v>152.09</v>
      </c>
      <c r="M1125" s="21">
        <v>1038.95</v>
      </c>
      <c r="N1125" s="21">
        <v>73.599999999999994</v>
      </c>
      <c r="O1125" s="21">
        <v>1038.95</v>
      </c>
      <c r="T1125" s="23">
        <v>42940</v>
      </c>
      <c r="U1125" s="21">
        <v>73.599999999999994</v>
      </c>
      <c r="W1125" s="23">
        <v>42940</v>
      </c>
      <c r="X1125" s="21">
        <v>1038.95</v>
      </c>
    </row>
    <row r="1126" spans="8:24" x14ac:dyDescent="0.25">
      <c r="H1126" s="23">
        <v>42940</v>
      </c>
      <c r="I1126" s="21">
        <v>1038.95</v>
      </c>
      <c r="K1126" s="23">
        <v>42941</v>
      </c>
      <c r="L1126">
        <v>152.74</v>
      </c>
      <c r="M1126" s="21">
        <v>1039.8699999999999</v>
      </c>
      <c r="N1126" s="21">
        <v>74.19</v>
      </c>
      <c r="O1126" s="21">
        <v>1039.8699999999999</v>
      </c>
      <c r="T1126" s="23">
        <v>42941</v>
      </c>
      <c r="U1126" s="21">
        <v>74.19</v>
      </c>
      <c r="W1126" s="23">
        <v>42941</v>
      </c>
      <c r="X1126" s="21">
        <v>1039.8699999999999</v>
      </c>
    </row>
    <row r="1127" spans="8:24" x14ac:dyDescent="0.25">
      <c r="H1127" s="23">
        <v>42941</v>
      </c>
      <c r="I1127" s="21">
        <v>1039.8699999999999</v>
      </c>
      <c r="K1127" s="23">
        <v>42942</v>
      </c>
      <c r="L1127">
        <v>153.46</v>
      </c>
      <c r="M1127" s="21">
        <v>1052.8</v>
      </c>
      <c r="N1127" s="21">
        <v>74.05</v>
      </c>
      <c r="O1127" s="21">
        <v>1052.8</v>
      </c>
      <c r="T1127" s="23">
        <v>42942</v>
      </c>
      <c r="U1127" s="21">
        <v>74.05</v>
      </c>
      <c r="W1127" s="23">
        <v>42942</v>
      </c>
      <c r="X1127" s="21">
        <v>1052.8</v>
      </c>
    </row>
    <row r="1128" spans="8:24" x14ac:dyDescent="0.25">
      <c r="H1128" s="23">
        <v>42942</v>
      </c>
      <c r="I1128" s="21">
        <v>1052.8</v>
      </c>
      <c r="K1128" s="23">
        <v>42943</v>
      </c>
      <c r="L1128">
        <v>150.56</v>
      </c>
      <c r="M1128" s="21">
        <v>1046</v>
      </c>
      <c r="N1128" s="21">
        <v>73.16</v>
      </c>
      <c r="O1128" s="21">
        <v>1046</v>
      </c>
      <c r="T1128" s="23">
        <v>42943</v>
      </c>
      <c r="U1128" s="21">
        <v>73.16</v>
      </c>
      <c r="W1128" s="23">
        <v>42943</v>
      </c>
      <c r="X1128" s="21">
        <v>1046</v>
      </c>
    </row>
    <row r="1129" spans="8:24" x14ac:dyDescent="0.25">
      <c r="H1129" s="23">
        <v>42943</v>
      </c>
      <c r="I1129" s="21">
        <v>1046</v>
      </c>
      <c r="K1129" s="23">
        <v>42944</v>
      </c>
      <c r="L1129">
        <v>149.5</v>
      </c>
      <c r="M1129" s="21">
        <v>1020.04</v>
      </c>
      <c r="N1129" s="21">
        <v>73.040000000000006</v>
      </c>
      <c r="O1129" s="21">
        <v>1020.04</v>
      </c>
      <c r="T1129" s="23">
        <v>42944</v>
      </c>
      <c r="U1129" s="21">
        <v>73.040000000000006</v>
      </c>
      <c r="W1129" s="23">
        <v>42944</v>
      </c>
      <c r="X1129" s="21">
        <v>1020.04</v>
      </c>
    </row>
    <row r="1130" spans="8:24" x14ac:dyDescent="0.25">
      <c r="H1130" s="23">
        <v>42944</v>
      </c>
      <c r="I1130" s="21">
        <v>1020.04</v>
      </c>
      <c r="K1130" s="23">
        <v>42947</v>
      </c>
      <c r="L1130">
        <v>148.72999999999999</v>
      </c>
      <c r="M1130" s="21">
        <v>987.78</v>
      </c>
      <c r="N1130" s="21">
        <v>72.7</v>
      </c>
      <c r="O1130" s="21">
        <v>987.78</v>
      </c>
      <c r="T1130" s="23">
        <v>42947</v>
      </c>
      <c r="U1130" s="21">
        <v>72.7</v>
      </c>
      <c r="W1130" s="23">
        <v>42947</v>
      </c>
      <c r="X1130" s="21">
        <v>987.78</v>
      </c>
    </row>
    <row r="1131" spans="8:24" x14ac:dyDescent="0.25">
      <c r="H1131" s="23">
        <v>42947</v>
      </c>
      <c r="I1131" s="21">
        <v>987.78</v>
      </c>
      <c r="K1131" s="23">
        <v>42948</v>
      </c>
      <c r="L1131">
        <v>158.59</v>
      </c>
      <c r="M1131" s="21">
        <v>992.27</v>
      </c>
      <c r="N1131" s="21">
        <v>72.58</v>
      </c>
      <c r="O1131" s="21">
        <v>992.27</v>
      </c>
      <c r="T1131" s="23">
        <v>42948</v>
      </c>
      <c r="U1131" s="21">
        <v>72.58</v>
      </c>
      <c r="W1131" s="23">
        <v>42948</v>
      </c>
      <c r="X1131" s="21">
        <v>992.27</v>
      </c>
    </row>
    <row r="1132" spans="8:24" x14ac:dyDescent="0.25">
      <c r="H1132" s="23">
        <v>42948</v>
      </c>
      <c r="I1132" s="21">
        <v>992.27</v>
      </c>
      <c r="K1132" s="23">
        <v>42949</v>
      </c>
      <c r="L1132">
        <v>157.13999999999999</v>
      </c>
      <c r="M1132" s="21">
        <v>995.89</v>
      </c>
      <c r="N1132" s="21">
        <v>72.260000000000005</v>
      </c>
      <c r="O1132" s="21">
        <v>995.89</v>
      </c>
      <c r="T1132" s="23">
        <v>42949</v>
      </c>
      <c r="U1132" s="21">
        <v>72.260000000000005</v>
      </c>
      <c r="W1132" s="23">
        <v>42949</v>
      </c>
      <c r="X1132" s="21">
        <v>995.89</v>
      </c>
    </row>
    <row r="1133" spans="8:24" x14ac:dyDescent="0.25">
      <c r="H1133" s="23">
        <v>42949</v>
      </c>
      <c r="I1133" s="21">
        <v>995.89</v>
      </c>
      <c r="K1133" s="23">
        <v>42950</v>
      </c>
      <c r="L1133">
        <v>155.57</v>
      </c>
      <c r="M1133" s="21">
        <v>986.92</v>
      </c>
      <c r="N1133" s="21">
        <v>72.150000000000006</v>
      </c>
      <c r="O1133" s="21">
        <v>986.92</v>
      </c>
      <c r="T1133" s="23">
        <v>42950</v>
      </c>
      <c r="U1133" s="21">
        <v>72.150000000000006</v>
      </c>
      <c r="W1133" s="23">
        <v>42950</v>
      </c>
      <c r="X1133" s="21">
        <v>986.92</v>
      </c>
    </row>
    <row r="1134" spans="8:24" x14ac:dyDescent="0.25">
      <c r="H1134" s="23">
        <v>42950</v>
      </c>
      <c r="I1134" s="21">
        <v>986.92</v>
      </c>
      <c r="K1134" s="23">
        <v>42951</v>
      </c>
      <c r="L1134">
        <v>156.38999999999999</v>
      </c>
      <c r="M1134" s="21">
        <v>987.58</v>
      </c>
      <c r="N1134" s="21">
        <v>72.680000000000007</v>
      </c>
      <c r="O1134" s="21">
        <v>987.58</v>
      </c>
      <c r="T1134" s="23">
        <v>42951</v>
      </c>
      <c r="U1134" s="21">
        <v>72.680000000000007</v>
      </c>
      <c r="W1134" s="23">
        <v>42951</v>
      </c>
      <c r="X1134" s="21">
        <v>987.58</v>
      </c>
    </row>
    <row r="1135" spans="8:24" x14ac:dyDescent="0.25">
      <c r="H1135" s="23">
        <v>42951</v>
      </c>
      <c r="I1135" s="21">
        <v>987.58</v>
      </c>
      <c r="K1135" s="23">
        <v>42954</v>
      </c>
      <c r="L1135">
        <v>158.81</v>
      </c>
      <c r="M1135" s="21">
        <v>992.27</v>
      </c>
      <c r="N1135" s="21">
        <v>72.400000000000006</v>
      </c>
      <c r="O1135" s="21">
        <v>992.27</v>
      </c>
      <c r="T1135" s="23">
        <v>42954</v>
      </c>
      <c r="U1135" s="21">
        <v>72.400000000000006</v>
      </c>
      <c r="W1135" s="23">
        <v>42954</v>
      </c>
      <c r="X1135" s="21">
        <v>992.27</v>
      </c>
    </row>
    <row r="1136" spans="8:24" x14ac:dyDescent="0.25">
      <c r="H1136" s="23">
        <v>42954</v>
      </c>
      <c r="I1136" s="21">
        <v>992.27</v>
      </c>
      <c r="K1136" s="23">
        <v>42955</v>
      </c>
      <c r="L1136">
        <v>160.08000000000001</v>
      </c>
      <c r="M1136" s="21">
        <v>989.84</v>
      </c>
      <c r="N1136" s="21">
        <v>72.790000000000006</v>
      </c>
      <c r="O1136" s="21">
        <v>989.84</v>
      </c>
      <c r="T1136" s="23">
        <v>42955</v>
      </c>
      <c r="U1136" s="21">
        <v>72.790000000000006</v>
      </c>
      <c r="W1136" s="23">
        <v>42955</v>
      </c>
      <c r="X1136" s="21">
        <v>989.84</v>
      </c>
    </row>
    <row r="1137" spans="8:24" x14ac:dyDescent="0.25">
      <c r="H1137" s="23">
        <v>42955</v>
      </c>
      <c r="I1137" s="21">
        <v>989.84</v>
      </c>
      <c r="K1137" s="23">
        <v>42956</v>
      </c>
      <c r="L1137">
        <v>161.06</v>
      </c>
      <c r="M1137" s="21">
        <v>982.01</v>
      </c>
      <c r="N1137" s="21">
        <v>72.47</v>
      </c>
      <c r="O1137" s="21">
        <v>982.01</v>
      </c>
      <c r="T1137" s="23">
        <v>42956</v>
      </c>
      <c r="U1137" s="21">
        <v>72.47</v>
      </c>
      <c r="W1137" s="23">
        <v>42956</v>
      </c>
      <c r="X1137" s="21">
        <v>982.01</v>
      </c>
    </row>
    <row r="1138" spans="8:24" x14ac:dyDescent="0.25">
      <c r="H1138" s="23">
        <v>42956</v>
      </c>
      <c r="I1138" s="21">
        <v>982.01</v>
      </c>
      <c r="K1138" s="23">
        <v>42957</v>
      </c>
      <c r="L1138">
        <v>155.32</v>
      </c>
      <c r="M1138" s="21">
        <v>956.92</v>
      </c>
      <c r="N1138" s="21">
        <v>71.41</v>
      </c>
      <c r="O1138" s="21">
        <v>956.92</v>
      </c>
      <c r="T1138" s="23">
        <v>42957</v>
      </c>
      <c r="U1138" s="21">
        <v>71.41</v>
      </c>
      <c r="W1138" s="23">
        <v>42957</v>
      </c>
      <c r="X1138" s="21">
        <v>956.92</v>
      </c>
    </row>
    <row r="1139" spans="8:24" x14ac:dyDescent="0.25">
      <c r="H1139" s="23">
        <v>42957</v>
      </c>
      <c r="I1139" s="21">
        <v>956.92</v>
      </c>
      <c r="K1139" s="23">
        <v>42958</v>
      </c>
      <c r="L1139">
        <v>157.47999999999999</v>
      </c>
      <c r="M1139" s="21">
        <v>967.99</v>
      </c>
      <c r="N1139" s="21">
        <v>72.5</v>
      </c>
      <c r="O1139" s="21">
        <v>967.99</v>
      </c>
      <c r="T1139" s="23">
        <v>42958</v>
      </c>
      <c r="U1139" s="21">
        <v>72.5</v>
      </c>
      <c r="W1139" s="23">
        <v>42958</v>
      </c>
      <c r="X1139" s="21">
        <v>967.99</v>
      </c>
    </row>
    <row r="1140" spans="8:24" x14ac:dyDescent="0.25">
      <c r="H1140" s="23">
        <v>42958</v>
      </c>
      <c r="I1140" s="21">
        <v>967.99</v>
      </c>
      <c r="K1140" s="23">
        <v>42961</v>
      </c>
      <c r="L1140">
        <v>159.85</v>
      </c>
      <c r="M1140" s="21">
        <v>983.3</v>
      </c>
      <c r="N1140" s="21">
        <v>73.59</v>
      </c>
      <c r="O1140" s="21">
        <v>983.3</v>
      </c>
      <c r="T1140" s="23">
        <v>42961</v>
      </c>
      <c r="U1140" s="21">
        <v>73.59</v>
      </c>
      <c r="W1140" s="23">
        <v>42961</v>
      </c>
      <c r="X1140" s="21">
        <v>983.3</v>
      </c>
    </row>
    <row r="1141" spans="8:24" x14ac:dyDescent="0.25">
      <c r="H1141" s="23">
        <v>42961</v>
      </c>
      <c r="I1141" s="21">
        <v>983.3</v>
      </c>
      <c r="K1141" s="23">
        <v>42962</v>
      </c>
      <c r="L1141">
        <v>161.6</v>
      </c>
      <c r="M1141" s="21">
        <v>982.74</v>
      </c>
      <c r="N1141" s="21">
        <v>73.22</v>
      </c>
      <c r="O1141" s="21">
        <v>982.74</v>
      </c>
      <c r="T1141" s="23">
        <v>42962</v>
      </c>
      <c r="U1141" s="21">
        <v>73.22</v>
      </c>
      <c r="W1141" s="23">
        <v>42962</v>
      </c>
      <c r="X1141" s="21">
        <v>982.74</v>
      </c>
    </row>
    <row r="1142" spans="8:24" x14ac:dyDescent="0.25">
      <c r="H1142" s="23">
        <v>42962</v>
      </c>
      <c r="I1142" s="21">
        <v>982.74</v>
      </c>
      <c r="K1142" s="23">
        <v>42963</v>
      </c>
      <c r="L1142">
        <v>160.94999999999999</v>
      </c>
      <c r="M1142" s="21">
        <v>978.18</v>
      </c>
      <c r="N1142" s="21">
        <v>73.650000000000006</v>
      </c>
      <c r="O1142" s="21">
        <v>978.18</v>
      </c>
      <c r="T1142" s="23">
        <v>42963</v>
      </c>
      <c r="U1142" s="21">
        <v>73.650000000000006</v>
      </c>
      <c r="W1142" s="23">
        <v>42963</v>
      </c>
      <c r="X1142" s="21">
        <v>978.18</v>
      </c>
    </row>
    <row r="1143" spans="8:24" x14ac:dyDescent="0.25">
      <c r="H1143" s="23">
        <v>42963</v>
      </c>
      <c r="I1143" s="21">
        <v>978.18</v>
      </c>
      <c r="K1143" s="23">
        <v>42964</v>
      </c>
      <c r="L1143">
        <v>157.86000000000001</v>
      </c>
      <c r="M1143" s="21">
        <v>960.57</v>
      </c>
      <c r="N1143" s="21">
        <v>72.400000000000006</v>
      </c>
      <c r="O1143" s="21">
        <v>960.57</v>
      </c>
      <c r="T1143" s="23">
        <v>42964</v>
      </c>
      <c r="U1143" s="21">
        <v>72.400000000000006</v>
      </c>
      <c r="W1143" s="23">
        <v>42964</v>
      </c>
      <c r="X1143" s="21">
        <v>960.57</v>
      </c>
    </row>
    <row r="1144" spans="8:24" x14ac:dyDescent="0.25">
      <c r="H1144" s="23">
        <v>42964</v>
      </c>
      <c r="I1144" s="21">
        <v>960.57</v>
      </c>
      <c r="K1144" s="23">
        <v>42965</v>
      </c>
      <c r="L1144">
        <v>157.5</v>
      </c>
      <c r="M1144" s="21">
        <v>958.47</v>
      </c>
      <c r="N1144" s="21">
        <v>72.489999999999995</v>
      </c>
      <c r="O1144" s="21">
        <v>958.47</v>
      </c>
      <c r="T1144" s="23">
        <v>42965</v>
      </c>
      <c r="U1144" s="21">
        <v>72.489999999999995</v>
      </c>
      <c r="W1144" s="23">
        <v>42965</v>
      </c>
      <c r="X1144" s="21">
        <v>958.47</v>
      </c>
    </row>
    <row r="1145" spans="8:24" x14ac:dyDescent="0.25">
      <c r="H1145" s="23">
        <v>42965</v>
      </c>
      <c r="I1145" s="21">
        <v>958.47</v>
      </c>
      <c r="K1145" s="23">
        <v>42968</v>
      </c>
      <c r="L1145">
        <v>157.21</v>
      </c>
      <c r="M1145" s="21">
        <v>953.29</v>
      </c>
      <c r="N1145" s="21">
        <v>72.150000000000006</v>
      </c>
      <c r="O1145" s="21">
        <v>953.29</v>
      </c>
      <c r="T1145" s="23">
        <v>42968</v>
      </c>
      <c r="U1145" s="21">
        <v>72.150000000000006</v>
      </c>
      <c r="W1145" s="23">
        <v>42968</v>
      </c>
      <c r="X1145" s="21">
        <v>953.29</v>
      </c>
    </row>
    <row r="1146" spans="8:24" x14ac:dyDescent="0.25">
      <c r="H1146" s="23">
        <v>42968</v>
      </c>
      <c r="I1146" s="21">
        <v>953.29</v>
      </c>
      <c r="K1146" s="23">
        <v>42969</v>
      </c>
      <c r="L1146">
        <v>159.78</v>
      </c>
      <c r="M1146" s="21">
        <v>966.9</v>
      </c>
      <c r="N1146" s="21">
        <v>73.16</v>
      </c>
      <c r="O1146" s="21">
        <v>966.9</v>
      </c>
      <c r="T1146" s="23">
        <v>42969</v>
      </c>
      <c r="U1146" s="21">
        <v>73.16</v>
      </c>
      <c r="W1146" s="23">
        <v>42969</v>
      </c>
      <c r="X1146" s="21">
        <v>966.9</v>
      </c>
    </row>
    <row r="1147" spans="8:24" x14ac:dyDescent="0.25">
      <c r="H1147" s="23">
        <v>42969</v>
      </c>
      <c r="I1147" s="21">
        <v>966.9</v>
      </c>
      <c r="K1147" s="23">
        <v>42970</v>
      </c>
      <c r="L1147">
        <v>159.97999999999999</v>
      </c>
      <c r="M1147" s="21">
        <v>958</v>
      </c>
      <c r="N1147" s="21">
        <v>72.72</v>
      </c>
      <c r="O1147" s="21">
        <v>958</v>
      </c>
      <c r="T1147" s="23">
        <v>42970</v>
      </c>
      <c r="U1147" s="21">
        <v>72.72</v>
      </c>
      <c r="W1147" s="23">
        <v>42970</v>
      </c>
      <c r="X1147" s="21">
        <v>958</v>
      </c>
    </row>
    <row r="1148" spans="8:24" x14ac:dyDescent="0.25">
      <c r="H1148" s="23">
        <v>42970</v>
      </c>
      <c r="I1148" s="21">
        <v>958</v>
      </c>
      <c r="K1148" s="23">
        <v>42971</v>
      </c>
      <c r="L1148">
        <v>159.27000000000001</v>
      </c>
      <c r="M1148" s="21">
        <v>952.45</v>
      </c>
      <c r="N1148" s="21">
        <v>72.69</v>
      </c>
      <c r="O1148" s="21">
        <v>952.45</v>
      </c>
      <c r="T1148" s="23">
        <v>42971</v>
      </c>
      <c r="U1148" s="21">
        <v>72.69</v>
      </c>
      <c r="W1148" s="23">
        <v>42971</v>
      </c>
      <c r="X1148" s="21">
        <v>952.45</v>
      </c>
    </row>
    <row r="1149" spans="8:24" x14ac:dyDescent="0.25">
      <c r="H1149" s="23">
        <v>42971</v>
      </c>
      <c r="I1149" s="21">
        <v>952.45</v>
      </c>
      <c r="K1149" s="23">
        <v>42972</v>
      </c>
      <c r="L1149">
        <v>159.86000000000001</v>
      </c>
      <c r="M1149" s="21">
        <v>945.26</v>
      </c>
      <c r="N1149" s="21">
        <v>72.819999999999993</v>
      </c>
      <c r="O1149" s="21">
        <v>945.26</v>
      </c>
      <c r="T1149" s="23">
        <v>42972</v>
      </c>
      <c r="U1149" s="21">
        <v>72.819999999999993</v>
      </c>
      <c r="W1149" s="23">
        <v>42972</v>
      </c>
      <c r="X1149" s="21">
        <v>945.26</v>
      </c>
    </row>
    <row r="1150" spans="8:24" x14ac:dyDescent="0.25">
      <c r="H1150" s="23">
        <v>42972</v>
      </c>
      <c r="I1150" s="21">
        <v>945.26</v>
      </c>
      <c r="K1150" s="23">
        <v>42975</v>
      </c>
      <c r="L1150">
        <v>161.47</v>
      </c>
      <c r="M1150" s="21">
        <v>946.02</v>
      </c>
      <c r="N1150" s="21">
        <v>72.83</v>
      </c>
      <c r="O1150" s="21">
        <v>946.02</v>
      </c>
      <c r="T1150" s="23">
        <v>42975</v>
      </c>
      <c r="U1150" s="21">
        <v>72.83</v>
      </c>
      <c r="W1150" s="23">
        <v>42975</v>
      </c>
      <c r="X1150" s="21">
        <v>946.02</v>
      </c>
    </row>
    <row r="1151" spans="8:24" x14ac:dyDescent="0.25">
      <c r="H1151" s="23">
        <v>42975</v>
      </c>
      <c r="I1151" s="21">
        <v>946.02</v>
      </c>
      <c r="K1151" s="23">
        <v>42976</v>
      </c>
      <c r="L1151">
        <v>162.91</v>
      </c>
      <c r="M1151" s="21">
        <v>954.06</v>
      </c>
      <c r="N1151" s="21">
        <v>73.05</v>
      </c>
      <c r="O1151" s="21">
        <v>954.06</v>
      </c>
      <c r="T1151" s="23">
        <v>42976</v>
      </c>
      <c r="U1151" s="21">
        <v>73.05</v>
      </c>
      <c r="W1151" s="23">
        <v>42976</v>
      </c>
      <c r="X1151" s="21">
        <v>954.06</v>
      </c>
    </row>
    <row r="1152" spans="8:24" x14ac:dyDescent="0.25">
      <c r="H1152" s="23">
        <v>42976</v>
      </c>
      <c r="I1152" s="21">
        <v>954.06</v>
      </c>
      <c r="K1152" s="23">
        <v>42977</v>
      </c>
      <c r="L1152">
        <v>163.35</v>
      </c>
      <c r="M1152" s="21">
        <v>967.59</v>
      </c>
      <c r="N1152" s="21">
        <v>74.010000000000005</v>
      </c>
      <c r="O1152" s="21">
        <v>967.59</v>
      </c>
      <c r="T1152" s="23">
        <v>42977</v>
      </c>
      <c r="U1152" s="21">
        <v>74.010000000000005</v>
      </c>
      <c r="W1152" s="23">
        <v>42977</v>
      </c>
      <c r="X1152" s="21">
        <v>967.59</v>
      </c>
    </row>
    <row r="1153" spans="8:24" x14ac:dyDescent="0.25">
      <c r="H1153" s="23">
        <v>42977</v>
      </c>
      <c r="I1153" s="21">
        <v>967.59</v>
      </c>
      <c r="K1153" s="23">
        <v>42978</v>
      </c>
      <c r="L1153">
        <v>164</v>
      </c>
      <c r="M1153" s="21">
        <v>980.6</v>
      </c>
      <c r="N1153" s="21">
        <v>74.77</v>
      </c>
      <c r="O1153" s="21">
        <v>980.6</v>
      </c>
      <c r="T1153" s="23">
        <v>42978</v>
      </c>
      <c r="U1153" s="21">
        <v>74.77</v>
      </c>
      <c r="W1153" s="23">
        <v>42978</v>
      </c>
      <c r="X1153" s="21">
        <v>980.6</v>
      </c>
    </row>
    <row r="1154" spans="8:24" x14ac:dyDescent="0.25">
      <c r="H1154" s="23">
        <v>42978</v>
      </c>
      <c r="I1154" s="21">
        <v>980.6</v>
      </c>
      <c r="K1154" s="23">
        <v>42979</v>
      </c>
      <c r="L1154">
        <v>164.05</v>
      </c>
      <c r="M1154" s="21">
        <v>978.25</v>
      </c>
      <c r="N1154" s="21">
        <v>73.94</v>
      </c>
      <c r="O1154" s="21">
        <v>978.25</v>
      </c>
      <c r="T1154" s="23">
        <v>42979</v>
      </c>
      <c r="U1154" s="21">
        <v>73.94</v>
      </c>
      <c r="W1154" s="23">
        <v>42979</v>
      </c>
      <c r="X1154" s="21">
        <v>978.25</v>
      </c>
    </row>
    <row r="1155" spans="8:24" x14ac:dyDescent="0.25">
      <c r="H1155" s="23">
        <v>42979</v>
      </c>
      <c r="I1155" s="21">
        <v>978.25</v>
      </c>
      <c r="K1155" s="23">
        <v>42983</v>
      </c>
      <c r="L1155">
        <v>162.08000000000001</v>
      </c>
      <c r="M1155" s="21">
        <v>965.27</v>
      </c>
      <c r="N1155" s="21">
        <v>73.61</v>
      </c>
      <c r="O1155" s="21">
        <v>965.27</v>
      </c>
      <c r="T1155" s="23">
        <v>42983</v>
      </c>
      <c r="U1155" s="21">
        <v>73.61</v>
      </c>
      <c r="W1155" s="23">
        <v>42983</v>
      </c>
      <c r="X1155" s="21">
        <v>965.27</v>
      </c>
    </row>
    <row r="1156" spans="8:24" x14ac:dyDescent="0.25">
      <c r="H1156" s="23">
        <v>42983</v>
      </c>
      <c r="I1156" s="21">
        <v>965.27</v>
      </c>
      <c r="K1156" s="23">
        <v>42984</v>
      </c>
      <c r="L1156">
        <v>161.91</v>
      </c>
      <c r="M1156" s="21">
        <v>967.8</v>
      </c>
      <c r="N1156" s="21">
        <v>73.400000000000006</v>
      </c>
      <c r="O1156" s="21">
        <v>967.8</v>
      </c>
      <c r="T1156" s="23">
        <v>42984</v>
      </c>
      <c r="U1156" s="21">
        <v>73.400000000000006</v>
      </c>
      <c r="W1156" s="23">
        <v>42984</v>
      </c>
      <c r="X1156" s="21">
        <v>967.8</v>
      </c>
    </row>
    <row r="1157" spans="8:24" x14ac:dyDescent="0.25">
      <c r="H1157" s="23">
        <v>42984</v>
      </c>
      <c r="I1157" s="21">
        <v>967.8</v>
      </c>
      <c r="K1157" s="23">
        <v>42985</v>
      </c>
      <c r="L1157">
        <v>161.26</v>
      </c>
      <c r="M1157" s="21">
        <v>979.47</v>
      </c>
      <c r="N1157" s="21">
        <v>74.34</v>
      </c>
      <c r="O1157" s="21">
        <v>979.47</v>
      </c>
      <c r="T1157" s="23">
        <v>42985</v>
      </c>
      <c r="U1157" s="21">
        <v>74.34</v>
      </c>
      <c r="W1157" s="23">
        <v>42985</v>
      </c>
      <c r="X1157" s="21">
        <v>979.47</v>
      </c>
    </row>
    <row r="1158" spans="8:24" x14ac:dyDescent="0.25">
      <c r="H1158" s="23">
        <v>42985</v>
      </c>
      <c r="I1158" s="21">
        <v>979.47</v>
      </c>
      <c r="K1158" s="23">
        <v>42986</v>
      </c>
      <c r="L1158">
        <v>158.63</v>
      </c>
      <c r="M1158" s="21">
        <v>965.9</v>
      </c>
      <c r="N1158" s="21">
        <v>73.98</v>
      </c>
      <c r="O1158" s="21">
        <v>965.9</v>
      </c>
      <c r="T1158" s="23">
        <v>42986</v>
      </c>
      <c r="U1158" s="21">
        <v>73.98</v>
      </c>
      <c r="W1158" s="23">
        <v>42986</v>
      </c>
      <c r="X1158" s="21">
        <v>965.9</v>
      </c>
    </row>
    <row r="1159" spans="8:24" x14ac:dyDescent="0.25">
      <c r="H1159" s="23">
        <v>42986</v>
      </c>
      <c r="I1159" s="21">
        <v>965.9</v>
      </c>
      <c r="K1159" s="23">
        <v>42989</v>
      </c>
      <c r="L1159">
        <v>161.5</v>
      </c>
      <c r="M1159" s="21">
        <v>977.96</v>
      </c>
      <c r="N1159" s="21">
        <v>74.760000000000005</v>
      </c>
      <c r="O1159" s="21">
        <v>977.96</v>
      </c>
      <c r="T1159" s="23">
        <v>42989</v>
      </c>
      <c r="U1159" s="21">
        <v>74.760000000000005</v>
      </c>
      <c r="W1159" s="23">
        <v>42989</v>
      </c>
      <c r="X1159" s="21">
        <v>977.96</v>
      </c>
    </row>
    <row r="1160" spans="8:24" x14ac:dyDescent="0.25">
      <c r="H1160" s="23">
        <v>42989</v>
      </c>
      <c r="I1160" s="21">
        <v>977.96</v>
      </c>
      <c r="K1160" s="23">
        <v>42990</v>
      </c>
      <c r="L1160">
        <v>160.86000000000001</v>
      </c>
      <c r="M1160" s="21">
        <v>982.58</v>
      </c>
      <c r="N1160" s="21">
        <v>74.680000000000007</v>
      </c>
      <c r="O1160" s="21">
        <v>982.58</v>
      </c>
      <c r="T1160" s="23">
        <v>42990</v>
      </c>
      <c r="U1160" s="21">
        <v>74.680000000000007</v>
      </c>
      <c r="W1160" s="23">
        <v>42990</v>
      </c>
      <c r="X1160" s="21">
        <v>982.58</v>
      </c>
    </row>
    <row r="1161" spans="8:24" x14ac:dyDescent="0.25">
      <c r="H1161" s="23">
        <v>42990</v>
      </c>
      <c r="I1161" s="21">
        <v>982.58</v>
      </c>
      <c r="K1161" s="23">
        <v>42991</v>
      </c>
      <c r="L1161">
        <v>159.65</v>
      </c>
      <c r="M1161" s="21">
        <v>999.6</v>
      </c>
      <c r="N1161" s="21">
        <v>75.209999999999994</v>
      </c>
      <c r="O1161" s="21">
        <v>999.6</v>
      </c>
      <c r="T1161" s="23">
        <v>42991</v>
      </c>
      <c r="U1161" s="21">
        <v>75.209999999999994</v>
      </c>
      <c r="W1161" s="23">
        <v>42991</v>
      </c>
      <c r="X1161" s="21">
        <v>999.6</v>
      </c>
    </row>
    <row r="1162" spans="8:24" x14ac:dyDescent="0.25">
      <c r="H1162" s="23">
        <v>42991</v>
      </c>
      <c r="I1162" s="21">
        <v>999.6</v>
      </c>
      <c r="K1162" s="23">
        <v>42992</v>
      </c>
      <c r="L1162">
        <v>158.28</v>
      </c>
      <c r="M1162" s="21">
        <v>992.21</v>
      </c>
      <c r="N1162" s="21">
        <v>74.77</v>
      </c>
      <c r="O1162" s="21">
        <v>992.21</v>
      </c>
      <c r="T1162" s="23">
        <v>42992</v>
      </c>
      <c r="U1162" s="21">
        <v>74.77</v>
      </c>
      <c r="W1162" s="23">
        <v>42992</v>
      </c>
      <c r="X1162" s="21">
        <v>992.21</v>
      </c>
    </row>
    <row r="1163" spans="8:24" x14ac:dyDescent="0.25">
      <c r="H1163" s="23">
        <v>42992</v>
      </c>
      <c r="I1163" s="21">
        <v>992.21</v>
      </c>
      <c r="K1163" s="23">
        <v>42993</v>
      </c>
      <c r="L1163">
        <v>159.88</v>
      </c>
      <c r="M1163" s="21">
        <v>986.79</v>
      </c>
      <c r="N1163" s="21">
        <v>75.31</v>
      </c>
      <c r="O1163" s="21">
        <v>986.79</v>
      </c>
      <c r="T1163" s="23">
        <v>42993</v>
      </c>
      <c r="U1163" s="21">
        <v>75.31</v>
      </c>
      <c r="W1163" s="23">
        <v>42993</v>
      </c>
      <c r="X1163" s="21">
        <v>986.79</v>
      </c>
    </row>
    <row r="1164" spans="8:24" x14ac:dyDescent="0.25">
      <c r="H1164" s="23">
        <v>42993</v>
      </c>
      <c r="I1164" s="21">
        <v>986.79</v>
      </c>
      <c r="K1164" s="23">
        <v>42996</v>
      </c>
      <c r="L1164">
        <v>158.66999999999999</v>
      </c>
      <c r="M1164" s="21">
        <v>974.19</v>
      </c>
      <c r="N1164" s="21">
        <v>75.16</v>
      </c>
      <c r="O1164" s="21">
        <v>974.19</v>
      </c>
      <c r="T1164" s="23">
        <v>42996</v>
      </c>
      <c r="U1164" s="21">
        <v>75.16</v>
      </c>
      <c r="W1164" s="23">
        <v>42996</v>
      </c>
      <c r="X1164" s="21">
        <v>974.19</v>
      </c>
    </row>
    <row r="1165" spans="8:24" x14ac:dyDescent="0.25">
      <c r="H1165" s="23">
        <v>42996</v>
      </c>
      <c r="I1165" s="21">
        <v>974.19</v>
      </c>
      <c r="K1165" s="23">
        <v>42997</v>
      </c>
      <c r="L1165">
        <v>158.72999999999999</v>
      </c>
      <c r="M1165" s="21">
        <v>969.86</v>
      </c>
      <c r="N1165" s="21">
        <v>75.44</v>
      </c>
      <c r="O1165" s="21">
        <v>969.86</v>
      </c>
      <c r="T1165" s="23">
        <v>42997</v>
      </c>
      <c r="U1165" s="21">
        <v>75.44</v>
      </c>
      <c r="W1165" s="23">
        <v>42997</v>
      </c>
      <c r="X1165" s="21">
        <v>969.86</v>
      </c>
    </row>
    <row r="1166" spans="8:24" x14ac:dyDescent="0.25">
      <c r="H1166" s="23">
        <v>42997</v>
      </c>
      <c r="I1166" s="21">
        <v>969.86</v>
      </c>
      <c r="K1166" s="23">
        <v>42998</v>
      </c>
      <c r="L1166">
        <v>156.07</v>
      </c>
      <c r="M1166" s="21">
        <v>973.21</v>
      </c>
      <c r="N1166" s="21">
        <v>74.94</v>
      </c>
      <c r="O1166" s="21">
        <v>973.21</v>
      </c>
      <c r="T1166" s="23">
        <v>42998</v>
      </c>
      <c r="U1166" s="21">
        <v>74.94</v>
      </c>
      <c r="W1166" s="23">
        <v>42998</v>
      </c>
      <c r="X1166" s="21">
        <v>973.21</v>
      </c>
    </row>
    <row r="1167" spans="8:24" x14ac:dyDescent="0.25">
      <c r="H1167" s="23">
        <v>42998</v>
      </c>
      <c r="I1167" s="21">
        <v>973.21</v>
      </c>
      <c r="K1167" s="23">
        <v>42999</v>
      </c>
      <c r="L1167">
        <v>153.38999999999999</v>
      </c>
      <c r="M1167" s="21">
        <v>964.65</v>
      </c>
      <c r="N1167" s="21">
        <v>74.209999999999994</v>
      </c>
      <c r="O1167" s="21">
        <v>964.65</v>
      </c>
      <c r="T1167" s="23">
        <v>42999</v>
      </c>
      <c r="U1167" s="21">
        <v>74.209999999999994</v>
      </c>
      <c r="W1167" s="23">
        <v>42999</v>
      </c>
      <c r="X1167" s="21">
        <v>964.65</v>
      </c>
    </row>
    <row r="1168" spans="8:24" x14ac:dyDescent="0.25">
      <c r="H1168" s="23">
        <v>42999</v>
      </c>
      <c r="I1168" s="21">
        <v>964.65</v>
      </c>
      <c r="K1168" s="23">
        <v>43000</v>
      </c>
      <c r="L1168">
        <v>151.88999999999999</v>
      </c>
      <c r="M1168" s="21">
        <v>955.1</v>
      </c>
      <c r="N1168" s="21">
        <v>74.41</v>
      </c>
      <c r="O1168" s="21">
        <v>955.1</v>
      </c>
      <c r="T1168" s="23">
        <v>43000</v>
      </c>
      <c r="U1168" s="21">
        <v>74.41</v>
      </c>
      <c r="W1168" s="23">
        <v>43000</v>
      </c>
      <c r="X1168" s="21">
        <v>955.1</v>
      </c>
    </row>
    <row r="1169" spans="8:24" x14ac:dyDescent="0.25">
      <c r="H1169" s="23">
        <v>43000</v>
      </c>
      <c r="I1169" s="21">
        <v>955.1</v>
      </c>
      <c r="K1169" s="23">
        <v>43003</v>
      </c>
      <c r="L1169">
        <v>150.55000000000001</v>
      </c>
      <c r="M1169" s="21">
        <v>939.79</v>
      </c>
      <c r="N1169" s="21">
        <v>73.260000000000005</v>
      </c>
      <c r="O1169" s="21">
        <v>939.79</v>
      </c>
      <c r="T1169" s="23">
        <v>43003</v>
      </c>
      <c r="U1169" s="21">
        <v>73.260000000000005</v>
      </c>
      <c r="W1169" s="23">
        <v>43003</v>
      </c>
      <c r="X1169" s="21">
        <v>939.79</v>
      </c>
    </row>
    <row r="1170" spans="8:24" x14ac:dyDescent="0.25">
      <c r="H1170" s="23">
        <v>43003</v>
      </c>
      <c r="I1170" s="21">
        <v>939.79</v>
      </c>
      <c r="K1170" s="23">
        <v>43004</v>
      </c>
      <c r="L1170">
        <v>153.13999999999999</v>
      </c>
      <c r="M1170" s="21">
        <v>938.6</v>
      </c>
      <c r="N1170" s="21">
        <v>73.260000000000005</v>
      </c>
      <c r="O1170" s="21">
        <v>938.6</v>
      </c>
      <c r="T1170" s="23">
        <v>43004</v>
      </c>
      <c r="U1170" s="21">
        <v>73.260000000000005</v>
      </c>
      <c r="W1170" s="23">
        <v>43004</v>
      </c>
      <c r="X1170" s="21">
        <v>938.6</v>
      </c>
    </row>
    <row r="1171" spans="8:24" x14ac:dyDescent="0.25">
      <c r="H1171" s="23">
        <v>43004</v>
      </c>
      <c r="I1171" s="21">
        <v>938.6</v>
      </c>
      <c r="K1171" s="23">
        <v>43005</v>
      </c>
      <c r="L1171">
        <v>154.22999999999999</v>
      </c>
      <c r="M1171" s="21">
        <v>950.87</v>
      </c>
      <c r="N1171" s="21">
        <v>73.849999999999994</v>
      </c>
      <c r="O1171" s="21">
        <v>950.87</v>
      </c>
      <c r="T1171" s="23">
        <v>43005</v>
      </c>
      <c r="U1171" s="21">
        <v>73.849999999999994</v>
      </c>
      <c r="W1171" s="23">
        <v>43005</v>
      </c>
      <c r="X1171" s="21">
        <v>950.87</v>
      </c>
    </row>
    <row r="1172" spans="8:24" x14ac:dyDescent="0.25">
      <c r="H1172" s="23">
        <v>43005</v>
      </c>
      <c r="I1172" s="21">
        <v>950.87</v>
      </c>
      <c r="K1172" s="23">
        <v>43006</v>
      </c>
      <c r="L1172">
        <v>153.28</v>
      </c>
      <c r="M1172" s="21">
        <v>956.4</v>
      </c>
      <c r="N1172" s="21">
        <v>73.87</v>
      </c>
      <c r="O1172" s="21">
        <v>956.4</v>
      </c>
      <c r="T1172" s="23">
        <v>43006</v>
      </c>
      <c r="U1172" s="21">
        <v>73.87</v>
      </c>
      <c r="W1172" s="23">
        <v>43006</v>
      </c>
      <c r="X1172" s="21">
        <v>956.4</v>
      </c>
    </row>
    <row r="1173" spans="8:24" x14ac:dyDescent="0.25">
      <c r="H1173" s="23">
        <v>43006</v>
      </c>
      <c r="I1173" s="21">
        <v>956.4</v>
      </c>
      <c r="K1173" s="23">
        <v>43007</v>
      </c>
      <c r="L1173">
        <v>154.12</v>
      </c>
      <c r="M1173" s="21">
        <v>961.35</v>
      </c>
      <c r="N1173" s="21">
        <v>74.489999999999995</v>
      </c>
      <c r="O1173" s="21">
        <v>961.35</v>
      </c>
      <c r="T1173" s="23">
        <v>43007</v>
      </c>
      <c r="U1173" s="21">
        <v>74.489999999999995</v>
      </c>
      <c r="W1173" s="23">
        <v>43007</v>
      </c>
      <c r="X1173" s="21">
        <v>961.35</v>
      </c>
    </row>
    <row r="1174" spans="8:24" x14ac:dyDescent="0.25">
      <c r="H1174" s="23">
        <v>43007</v>
      </c>
      <c r="I1174" s="21">
        <v>961.35</v>
      </c>
      <c r="K1174" s="23">
        <v>43010</v>
      </c>
      <c r="L1174">
        <v>153.81</v>
      </c>
      <c r="M1174" s="21">
        <v>959.19</v>
      </c>
      <c r="N1174" s="21">
        <v>74.61</v>
      </c>
      <c r="O1174" s="21">
        <v>959.19</v>
      </c>
      <c r="T1174" s="23">
        <v>43010</v>
      </c>
      <c r="U1174" s="21">
        <v>74.61</v>
      </c>
      <c r="W1174" s="23">
        <v>43010</v>
      </c>
      <c r="X1174" s="21">
        <v>959.19</v>
      </c>
    </row>
    <row r="1175" spans="8:24" x14ac:dyDescent="0.25">
      <c r="H1175" s="23">
        <v>43010</v>
      </c>
      <c r="I1175" s="21">
        <v>959.19</v>
      </c>
      <c r="K1175" s="23">
        <v>43011</v>
      </c>
      <c r="L1175">
        <v>154.47999999999999</v>
      </c>
      <c r="M1175" s="21">
        <v>957.1</v>
      </c>
      <c r="N1175" s="21">
        <v>74.260000000000005</v>
      </c>
      <c r="O1175" s="21">
        <v>957.1</v>
      </c>
      <c r="T1175" s="23">
        <v>43011</v>
      </c>
      <c r="U1175" s="21">
        <v>74.260000000000005</v>
      </c>
      <c r="W1175" s="23">
        <v>43011</v>
      </c>
      <c r="X1175" s="21">
        <v>957.1</v>
      </c>
    </row>
    <row r="1176" spans="8:24" x14ac:dyDescent="0.25">
      <c r="H1176" s="23">
        <v>43011</v>
      </c>
      <c r="I1176" s="21">
        <v>957.1</v>
      </c>
      <c r="K1176" s="23">
        <v>43012</v>
      </c>
      <c r="L1176">
        <v>153.47999999999999</v>
      </c>
      <c r="M1176" s="21">
        <v>965.45</v>
      </c>
      <c r="N1176" s="21">
        <v>74.69</v>
      </c>
      <c r="O1176" s="21">
        <v>965.45</v>
      </c>
      <c r="T1176" s="23">
        <v>43012</v>
      </c>
      <c r="U1176" s="21">
        <v>74.69</v>
      </c>
      <c r="W1176" s="23">
        <v>43012</v>
      </c>
      <c r="X1176" s="21">
        <v>965.45</v>
      </c>
    </row>
    <row r="1177" spans="8:24" x14ac:dyDescent="0.25">
      <c r="H1177" s="23">
        <v>43012</v>
      </c>
      <c r="I1177" s="21">
        <v>965.45</v>
      </c>
      <c r="K1177" s="23">
        <v>43013</v>
      </c>
      <c r="L1177">
        <v>155.38999999999999</v>
      </c>
      <c r="M1177" s="21">
        <v>980.85</v>
      </c>
      <c r="N1177" s="21">
        <v>75.97</v>
      </c>
      <c r="O1177" s="21">
        <v>980.85</v>
      </c>
      <c r="T1177" s="23">
        <v>43013</v>
      </c>
      <c r="U1177" s="21">
        <v>75.97</v>
      </c>
      <c r="W1177" s="23">
        <v>43013</v>
      </c>
      <c r="X1177" s="21">
        <v>980.85</v>
      </c>
    </row>
    <row r="1178" spans="8:24" x14ac:dyDescent="0.25">
      <c r="H1178" s="23">
        <v>43013</v>
      </c>
      <c r="I1178" s="21">
        <v>980.85</v>
      </c>
      <c r="K1178" s="23">
        <v>43014</v>
      </c>
      <c r="L1178">
        <v>155.30000000000001</v>
      </c>
      <c r="M1178" s="21">
        <v>989.58</v>
      </c>
      <c r="N1178" s="21">
        <v>76</v>
      </c>
      <c r="O1178" s="21">
        <v>989.58</v>
      </c>
      <c r="T1178" s="23">
        <v>43014</v>
      </c>
      <c r="U1178" s="21">
        <v>76</v>
      </c>
      <c r="W1178" s="23">
        <v>43014</v>
      </c>
      <c r="X1178" s="21">
        <v>989.58</v>
      </c>
    </row>
    <row r="1179" spans="8:24" x14ac:dyDescent="0.25">
      <c r="H1179" s="23">
        <v>43014</v>
      </c>
      <c r="I1179" s="21">
        <v>989.58</v>
      </c>
      <c r="K1179" s="23">
        <v>43017</v>
      </c>
      <c r="L1179">
        <v>155.84</v>
      </c>
      <c r="M1179" s="21">
        <v>990.99</v>
      </c>
      <c r="N1179" s="21">
        <v>76.290000000000006</v>
      </c>
      <c r="O1179" s="21">
        <v>990.99</v>
      </c>
      <c r="T1179" s="23">
        <v>43017</v>
      </c>
      <c r="U1179" s="21">
        <v>76.290000000000006</v>
      </c>
      <c r="W1179" s="23">
        <v>43017</v>
      </c>
      <c r="X1179" s="21">
        <v>990.99</v>
      </c>
    </row>
    <row r="1180" spans="8:24" x14ac:dyDescent="0.25">
      <c r="H1180" s="23">
        <v>43017</v>
      </c>
      <c r="I1180" s="21">
        <v>990.99</v>
      </c>
      <c r="K1180" s="23">
        <v>43018</v>
      </c>
      <c r="L1180">
        <v>155.9</v>
      </c>
      <c r="M1180" s="21">
        <v>987.2</v>
      </c>
      <c r="N1180" s="21">
        <v>76.290000000000006</v>
      </c>
      <c r="O1180" s="21">
        <v>987.2</v>
      </c>
      <c r="T1180" s="23">
        <v>43018</v>
      </c>
      <c r="U1180" s="21">
        <v>76.290000000000006</v>
      </c>
      <c r="W1180" s="23">
        <v>43018</v>
      </c>
      <c r="X1180" s="21">
        <v>987.2</v>
      </c>
    </row>
    <row r="1181" spans="8:24" x14ac:dyDescent="0.25">
      <c r="H1181" s="23">
        <v>43018</v>
      </c>
      <c r="I1181" s="21">
        <v>987.2</v>
      </c>
      <c r="K1181" s="23">
        <v>43019</v>
      </c>
      <c r="L1181">
        <v>156.55000000000001</v>
      </c>
      <c r="M1181" s="21">
        <v>995</v>
      </c>
      <c r="N1181" s="21">
        <v>76.42</v>
      </c>
      <c r="O1181" s="21">
        <v>995</v>
      </c>
      <c r="T1181" s="23">
        <v>43019</v>
      </c>
      <c r="U1181" s="21">
        <v>76.42</v>
      </c>
      <c r="W1181" s="23">
        <v>43019</v>
      </c>
      <c r="X1181" s="21">
        <v>995</v>
      </c>
    </row>
    <row r="1182" spans="8:24" x14ac:dyDescent="0.25">
      <c r="H1182" s="23">
        <v>43019</v>
      </c>
      <c r="I1182" s="21">
        <v>995</v>
      </c>
      <c r="K1182" s="23">
        <v>43020</v>
      </c>
      <c r="L1182">
        <v>156</v>
      </c>
      <c r="M1182" s="21">
        <v>1000.93</v>
      </c>
      <c r="N1182" s="21">
        <v>77.12</v>
      </c>
      <c r="O1182" s="21">
        <v>1000.93</v>
      </c>
      <c r="T1182" s="23">
        <v>43020</v>
      </c>
      <c r="U1182" s="21">
        <v>77.12</v>
      </c>
      <c r="W1182" s="23">
        <v>43020</v>
      </c>
      <c r="X1182" s="21">
        <v>1000.93</v>
      </c>
    </row>
    <row r="1183" spans="8:24" x14ac:dyDescent="0.25">
      <c r="H1183" s="23">
        <v>43020</v>
      </c>
      <c r="I1183" s="21">
        <v>1000.93</v>
      </c>
      <c r="K1183" s="23">
        <v>43021</v>
      </c>
      <c r="L1183">
        <v>156.99</v>
      </c>
      <c r="M1183" s="21">
        <v>1002.94</v>
      </c>
      <c r="N1183" s="21">
        <v>77.489999999999995</v>
      </c>
      <c r="O1183" s="21">
        <v>1002.94</v>
      </c>
      <c r="T1183" s="23">
        <v>43021</v>
      </c>
      <c r="U1183" s="21">
        <v>77.489999999999995</v>
      </c>
      <c r="W1183" s="23">
        <v>43021</v>
      </c>
      <c r="X1183" s="21">
        <v>1002.94</v>
      </c>
    </row>
    <row r="1184" spans="8:24" x14ac:dyDescent="0.25">
      <c r="H1184" s="23">
        <v>43021</v>
      </c>
      <c r="I1184" s="21">
        <v>1002.94</v>
      </c>
      <c r="K1184" s="23">
        <v>43024</v>
      </c>
      <c r="L1184">
        <v>159.88</v>
      </c>
      <c r="M1184" s="21">
        <v>1006.34</v>
      </c>
      <c r="N1184" s="21">
        <v>77.650000000000006</v>
      </c>
      <c r="O1184" s="21">
        <v>1006.34</v>
      </c>
      <c r="T1184" s="23">
        <v>43024</v>
      </c>
      <c r="U1184" s="21">
        <v>77.650000000000006</v>
      </c>
      <c r="W1184" s="23">
        <v>43024</v>
      </c>
      <c r="X1184" s="21">
        <v>1006.34</v>
      </c>
    </row>
    <row r="1185" spans="8:24" x14ac:dyDescent="0.25">
      <c r="H1185" s="23">
        <v>43024</v>
      </c>
      <c r="I1185" s="21">
        <v>1006.34</v>
      </c>
      <c r="K1185" s="23">
        <v>43025</v>
      </c>
      <c r="L1185">
        <v>160.47</v>
      </c>
      <c r="M1185" s="21">
        <v>1009.13</v>
      </c>
      <c r="N1185" s="21">
        <v>77.59</v>
      </c>
      <c r="O1185" s="21">
        <v>1009.13</v>
      </c>
      <c r="T1185" s="23">
        <v>43025</v>
      </c>
      <c r="U1185" s="21">
        <v>77.59</v>
      </c>
      <c r="W1185" s="23">
        <v>43025</v>
      </c>
      <c r="X1185" s="21">
        <v>1009.13</v>
      </c>
    </row>
    <row r="1186" spans="8:24" x14ac:dyDescent="0.25">
      <c r="H1186" s="23">
        <v>43025</v>
      </c>
      <c r="I1186" s="21">
        <v>1009.13</v>
      </c>
      <c r="K1186" s="23">
        <v>43026</v>
      </c>
      <c r="L1186">
        <v>159.76</v>
      </c>
      <c r="M1186" s="21">
        <v>997</v>
      </c>
      <c r="N1186" s="21">
        <v>77.61</v>
      </c>
      <c r="O1186" s="21">
        <v>997</v>
      </c>
      <c r="T1186" s="23">
        <v>43026</v>
      </c>
      <c r="U1186" s="21">
        <v>77.61</v>
      </c>
      <c r="W1186" s="23">
        <v>43026</v>
      </c>
      <c r="X1186" s="21">
        <v>997</v>
      </c>
    </row>
    <row r="1187" spans="8:24" x14ac:dyDescent="0.25">
      <c r="H1187" s="23">
        <v>43026</v>
      </c>
      <c r="I1187" s="21">
        <v>997</v>
      </c>
      <c r="K1187" s="23">
        <v>43027</v>
      </c>
      <c r="L1187">
        <v>155.97999999999999</v>
      </c>
      <c r="M1187" s="21">
        <v>986.61</v>
      </c>
      <c r="N1187" s="21">
        <v>77.91</v>
      </c>
      <c r="O1187" s="21">
        <v>986.61</v>
      </c>
      <c r="T1187" s="23">
        <v>43027</v>
      </c>
      <c r="U1187" s="21">
        <v>77.91</v>
      </c>
      <c r="W1187" s="23">
        <v>43027</v>
      </c>
      <c r="X1187" s="21">
        <v>986.61</v>
      </c>
    </row>
    <row r="1188" spans="8:24" x14ac:dyDescent="0.25">
      <c r="H1188" s="23">
        <v>43027</v>
      </c>
      <c r="I1188" s="21">
        <v>986.61</v>
      </c>
      <c r="K1188" s="23">
        <v>43028</v>
      </c>
      <c r="L1188">
        <v>156.25</v>
      </c>
      <c r="M1188" s="21">
        <v>982.91</v>
      </c>
      <c r="N1188" s="21">
        <v>78.81</v>
      </c>
      <c r="O1188" s="21">
        <v>982.91</v>
      </c>
      <c r="T1188" s="23">
        <v>43028</v>
      </c>
      <c r="U1188" s="21">
        <v>78.81</v>
      </c>
      <c r="W1188" s="23">
        <v>43028</v>
      </c>
      <c r="X1188" s="21">
        <v>982.91</v>
      </c>
    </row>
    <row r="1189" spans="8:24" x14ac:dyDescent="0.25">
      <c r="H1189" s="23">
        <v>43028</v>
      </c>
      <c r="I1189" s="21">
        <v>982.91</v>
      </c>
      <c r="K1189" s="23">
        <v>43031</v>
      </c>
      <c r="L1189">
        <v>156.16999999999999</v>
      </c>
      <c r="M1189" s="21">
        <v>966.3</v>
      </c>
      <c r="N1189" s="21">
        <v>78.83</v>
      </c>
      <c r="O1189" s="21">
        <v>966.3</v>
      </c>
      <c r="T1189" s="23">
        <v>43031</v>
      </c>
      <c r="U1189" s="21">
        <v>78.83</v>
      </c>
      <c r="W1189" s="23">
        <v>43031</v>
      </c>
      <c r="X1189" s="21">
        <v>966.3</v>
      </c>
    </row>
    <row r="1190" spans="8:24" x14ac:dyDescent="0.25">
      <c r="H1190" s="23">
        <v>43031</v>
      </c>
      <c r="I1190" s="21">
        <v>966.3</v>
      </c>
      <c r="K1190" s="23">
        <v>43032</v>
      </c>
      <c r="L1190">
        <v>157.1</v>
      </c>
      <c r="M1190" s="21">
        <v>975.9</v>
      </c>
      <c r="N1190" s="21">
        <v>78.86</v>
      </c>
      <c r="O1190" s="21">
        <v>975.9</v>
      </c>
      <c r="T1190" s="23">
        <v>43032</v>
      </c>
      <c r="U1190" s="21">
        <v>78.86</v>
      </c>
      <c r="W1190" s="23">
        <v>43032</v>
      </c>
      <c r="X1190" s="21">
        <v>975.9</v>
      </c>
    </row>
    <row r="1191" spans="8:24" x14ac:dyDescent="0.25">
      <c r="H1191" s="23">
        <v>43032</v>
      </c>
      <c r="I1191" s="21">
        <v>975.9</v>
      </c>
      <c r="K1191" s="23">
        <v>43033</v>
      </c>
      <c r="L1191">
        <v>156.41</v>
      </c>
      <c r="M1191" s="21">
        <v>972.91</v>
      </c>
      <c r="N1191" s="21">
        <v>78.63</v>
      </c>
      <c r="O1191" s="21">
        <v>972.91</v>
      </c>
      <c r="T1191" s="23">
        <v>43033</v>
      </c>
      <c r="U1191" s="21">
        <v>78.63</v>
      </c>
      <c r="W1191" s="23">
        <v>43033</v>
      </c>
      <c r="X1191" s="21">
        <v>972.91</v>
      </c>
    </row>
    <row r="1192" spans="8:24" x14ac:dyDescent="0.25">
      <c r="H1192" s="23">
        <v>43033</v>
      </c>
      <c r="I1192" s="21">
        <v>972.91</v>
      </c>
      <c r="K1192" s="23">
        <v>43034</v>
      </c>
      <c r="L1192">
        <v>157.41</v>
      </c>
      <c r="M1192" s="21">
        <v>972.43</v>
      </c>
      <c r="N1192" s="21">
        <v>78.760000000000005</v>
      </c>
      <c r="O1192" s="21">
        <v>972.43</v>
      </c>
      <c r="T1192" s="23">
        <v>43034</v>
      </c>
      <c r="U1192" s="21">
        <v>78.760000000000005</v>
      </c>
      <c r="W1192" s="23">
        <v>43034</v>
      </c>
      <c r="X1192" s="21">
        <v>972.43</v>
      </c>
    </row>
    <row r="1193" spans="8:24" x14ac:dyDescent="0.25">
      <c r="H1193" s="23">
        <v>43034</v>
      </c>
      <c r="I1193" s="21">
        <v>972.43</v>
      </c>
      <c r="K1193" s="23">
        <v>43035</v>
      </c>
      <c r="L1193">
        <v>163.05000000000001</v>
      </c>
      <c r="M1193" s="21">
        <v>1100.95</v>
      </c>
      <c r="N1193" s="21">
        <v>83.81</v>
      </c>
      <c r="O1193" s="21">
        <v>1100.95</v>
      </c>
      <c r="T1193" s="23">
        <v>43035</v>
      </c>
      <c r="U1193" s="21">
        <v>83.81</v>
      </c>
      <c r="W1193" s="23">
        <v>43035</v>
      </c>
      <c r="X1193" s="21">
        <v>1100.95</v>
      </c>
    </row>
    <row r="1194" spans="8:24" x14ac:dyDescent="0.25">
      <c r="H1194" s="23">
        <v>43035</v>
      </c>
      <c r="I1194" s="21">
        <v>1100.95</v>
      </c>
      <c r="K1194" s="23">
        <v>43038</v>
      </c>
      <c r="L1194">
        <v>166.72</v>
      </c>
      <c r="M1194" s="21">
        <v>1110.8499999999999</v>
      </c>
      <c r="N1194" s="21">
        <v>83.89</v>
      </c>
      <c r="O1194" s="21">
        <v>1110.8499999999999</v>
      </c>
      <c r="T1194" s="23">
        <v>43038</v>
      </c>
      <c r="U1194" s="21">
        <v>83.89</v>
      </c>
      <c r="W1194" s="23">
        <v>43038</v>
      </c>
      <c r="X1194" s="21">
        <v>1110.8499999999999</v>
      </c>
    </row>
    <row r="1195" spans="8:24" x14ac:dyDescent="0.25">
      <c r="H1195" s="23">
        <v>43038</v>
      </c>
      <c r="I1195" s="21">
        <v>1110.8499999999999</v>
      </c>
      <c r="K1195" s="23">
        <v>43039</v>
      </c>
      <c r="L1195">
        <v>169.04</v>
      </c>
      <c r="M1195" s="21">
        <v>1105.28</v>
      </c>
      <c r="N1195" s="21">
        <v>83.18</v>
      </c>
      <c r="O1195" s="21">
        <v>1105.28</v>
      </c>
      <c r="T1195" s="23">
        <v>43039</v>
      </c>
      <c r="U1195" s="21">
        <v>83.18</v>
      </c>
      <c r="W1195" s="23">
        <v>43039</v>
      </c>
      <c r="X1195" s="21">
        <v>1105.28</v>
      </c>
    </row>
    <row r="1196" spans="8:24" x14ac:dyDescent="0.25">
      <c r="H1196" s="23">
        <v>43039</v>
      </c>
      <c r="I1196" s="21">
        <v>1105.28</v>
      </c>
      <c r="K1196" s="23">
        <v>43040</v>
      </c>
      <c r="L1196">
        <v>166.89</v>
      </c>
      <c r="M1196" s="21">
        <v>1103.68</v>
      </c>
      <c r="N1196" s="21">
        <v>83.18</v>
      </c>
      <c r="O1196" s="21">
        <v>1103.68</v>
      </c>
      <c r="T1196" s="23">
        <v>43040</v>
      </c>
      <c r="U1196" s="21">
        <v>83.18</v>
      </c>
      <c r="W1196" s="23">
        <v>43040</v>
      </c>
      <c r="X1196" s="21">
        <v>1103.68</v>
      </c>
    </row>
    <row r="1197" spans="8:24" x14ac:dyDescent="0.25">
      <c r="H1197" s="23">
        <v>43040</v>
      </c>
      <c r="I1197" s="21">
        <v>1103.68</v>
      </c>
      <c r="K1197" s="23">
        <v>43041</v>
      </c>
      <c r="L1197">
        <v>168.11</v>
      </c>
      <c r="M1197" s="21">
        <v>1094.22</v>
      </c>
      <c r="N1197" s="21">
        <v>84.05</v>
      </c>
      <c r="O1197" s="21">
        <v>1094.22</v>
      </c>
      <c r="T1197" s="23">
        <v>43041</v>
      </c>
      <c r="U1197" s="21">
        <v>84.05</v>
      </c>
      <c r="W1197" s="23">
        <v>43041</v>
      </c>
      <c r="X1197" s="21">
        <v>1094.22</v>
      </c>
    </row>
    <row r="1198" spans="8:24" x14ac:dyDescent="0.25">
      <c r="H1198" s="23">
        <v>43041</v>
      </c>
      <c r="I1198" s="21">
        <v>1094.22</v>
      </c>
      <c r="K1198" s="23">
        <v>43042</v>
      </c>
      <c r="L1198">
        <v>172.5</v>
      </c>
      <c r="M1198" s="21">
        <v>1111.5999999999999</v>
      </c>
      <c r="N1198" s="21">
        <v>84.14</v>
      </c>
      <c r="O1198" s="21">
        <v>1111.5999999999999</v>
      </c>
      <c r="T1198" s="23">
        <v>43042</v>
      </c>
      <c r="U1198" s="21">
        <v>84.14</v>
      </c>
      <c r="W1198" s="23">
        <v>43042</v>
      </c>
      <c r="X1198" s="21">
        <v>1111.5999999999999</v>
      </c>
    </row>
    <row r="1199" spans="8:24" x14ac:dyDescent="0.25">
      <c r="H1199" s="23">
        <v>43042</v>
      </c>
      <c r="I1199" s="21">
        <v>1111.5999999999999</v>
      </c>
      <c r="K1199" s="23">
        <v>43045</v>
      </c>
      <c r="L1199">
        <v>174.25</v>
      </c>
      <c r="M1199" s="21">
        <v>1120.6600000000001</v>
      </c>
      <c r="N1199" s="21">
        <v>84.47</v>
      </c>
      <c r="O1199" s="21">
        <v>1120.6600000000001</v>
      </c>
      <c r="T1199" s="23">
        <v>43045</v>
      </c>
      <c r="U1199" s="21">
        <v>84.47</v>
      </c>
      <c r="W1199" s="23">
        <v>43045</v>
      </c>
      <c r="X1199" s="21">
        <v>1120.6600000000001</v>
      </c>
    </row>
    <row r="1200" spans="8:24" x14ac:dyDescent="0.25">
      <c r="H1200" s="23">
        <v>43045</v>
      </c>
      <c r="I1200" s="21">
        <v>1120.6600000000001</v>
      </c>
      <c r="K1200" s="23">
        <v>43046</v>
      </c>
      <c r="L1200">
        <v>174.81</v>
      </c>
      <c r="M1200" s="21">
        <v>1123.17</v>
      </c>
      <c r="N1200" s="21">
        <v>84.27</v>
      </c>
      <c r="O1200" s="21">
        <v>1123.17</v>
      </c>
      <c r="T1200" s="23">
        <v>43046</v>
      </c>
      <c r="U1200" s="21">
        <v>84.27</v>
      </c>
      <c r="W1200" s="23">
        <v>43046</v>
      </c>
      <c r="X1200" s="21">
        <v>1123.17</v>
      </c>
    </row>
    <row r="1201" spans="8:24" x14ac:dyDescent="0.25">
      <c r="H1201" s="23">
        <v>43046</v>
      </c>
      <c r="I1201" s="21">
        <v>1123.17</v>
      </c>
      <c r="K1201" s="23">
        <v>43047</v>
      </c>
      <c r="L1201">
        <v>176.24</v>
      </c>
      <c r="M1201" s="21">
        <v>1132.8800000000001</v>
      </c>
      <c r="N1201" s="21">
        <v>84.56</v>
      </c>
      <c r="O1201" s="21">
        <v>1132.8800000000001</v>
      </c>
      <c r="T1201" s="23">
        <v>43047</v>
      </c>
      <c r="U1201" s="21">
        <v>84.56</v>
      </c>
      <c r="W1201" s="23">
        <v>43047</v>
      </c>
      <c r="X1201" s="21">
        <v>1132.8800000000001</v>
      </c>
    </row>
    <row r="1202" spans="8:24" x14ac:dyDescent="0.25">
      <c r="H1202" s="23">
        <v>43047</v>
      </c>
      <c r="I1202" s="21">
        <v>1132.8800000000001</v>
      </c>
      <c r="K1202" s="23">
        <v>43048</v>
      </c>
      <c r="L1202">
        <v>175.88</v>
      </c>
      <c r="M1202" s="21">
        <v>1129.1300000000001</v>
      </c>
      <c r="N1202" s="21">
        <v>84.09</v>
      </c>
      <c r="O1202" s="21">
        <v>1129.1300000000001</v>
      </c>
      <c r="T1202" s="23">
        <v>43048</v>
      </c>
      <c r="U1202" s="21">
        <v>84.09</v>
      </c>
      <c r="W1202" s="23">
        <v>43048</v>
      </c>
      <c r="X1202" s="21">
        <v>1129.1300000000001</v>
      </c>
    </row>
    <row r="1203" spans="8:24" x14ac:dyDescent="0.25">
      <c r="H1203" s="23">
        <v>43048</v>
      </c>
      <c r="I1203" s="21">
        <v>1129.1300000000001</v>
      </c>
      <c r="K1203" s="23">
        <v>43049</v>
      </c>
      <c r="L1203">
        <v>174.67</v>
      </c>
      <c r="M1203" s="21">
        <v>1125.3499999999999</v>
      </c>
      <c r="N1203" s="21">
        <v>83.87</v>
      </c>
      <c r="O1203" s="21">
        <v>1125.3499999999999</v>
      </c>
      <c r="T1203" s="23">
        <v>43049</v>
      </c>
      <c r="U1203" s="21">
        <v>83.87</v>
      </c>
      <c r="W1203" s="23">
        <v>43049</v>
      </c>
      <c r="X1203" s="21">
        <v>1125.3499999999999</v>
      </c>
    </row>
    <row r="1204" spans="8:24" x14ac:dyDescent="0.25">
      <c r="H1204" s="23">
        <v>43049</v>
      </c>
      <c r="I1204" s="21">
        <v>1125.3499999999999</v>
      </c>
      <c r="K1204" s="23">
        <v>43052</v>
      </c>
      <c r="L1204">
        <v>173.97</v>
      </c>
      <c r="M1204" s="21">
        <v>1129.17</v>
      </c>
      <c r="N1204" s="21">
        <v>83.93</v>
      </c>
      <c r="O1204" s="21">
        <v>1129.17</v>
      </c>
      <c r="T1204" s="23">
        <v>43052</v>
      </c>
      <c r="U1204" s="21">
        <v>83.93</v>
      </c>
      <c r="W1204" s="23">
        <v>43052</v>
      </c>
      <c r="X1204" s="21">
        <v>1129.17</v>
      </c>
    </row>
    <row r="1205" spans="8:24" x14ac:dyDescent="0.25">
      <c r="H1205" s="23">
        <v>43052</v>
      </c>
      <c r="I1205" s="21">
        <v>1129.17</v>
      </c>
      <c r="K1205" s="23">
        <v>43053</v>
      </c>
      <c r="L1205">
        <v>171.34</v>
      </c>
      <c r="M1205" s="21">
        <v>1136.8399999999999</v>
      </c>
      <c r="N1205" s="21">
        <v>84.05</v>
      </c>
      <c r="O1205" s="21">
        <v>1136.8399999999999</v>
      </c>
      <c r="T1205" s="23">
        <v>43053</v>
      </c>
      <c r="U1205" s="21">
        <v>84.05</v>
      </c>
      <c r="W1205" s="23">
        <v>43053</v>
      </c>
      <c r="X1205" s="21">
        <v>1136.8399999999999</v>
      </c>
    </row>
    <row r="1206" spans="8:24" x14ac:dyDescent="0.25">
      <c r="H1206" s="23">
        <v>43053</v>
      </c>
      <c r="I1206" s="21">
        <v>1136.8399999999999</v>
      </c>
      <c r="K1206" s="23">
        <v>43054</v>
      </c>
      <c r="L1206">
        <v>169.08</v>
      </c>
      <c r="M1206" s="21">
        <v>1126.69</v>
      </c>
      <c r="N1206" s="21">
        <v>82.98</v>
      </c>
      <c r="O1206" s="21">
        <v>1126.69</v>
      </c>
      <c r="T1206" s="23">
        <v>43054</v>
      </c>
      <c r="U1206" s="21">
        <v>82.98</v>
      </c>
      <c r="W1206" s="23">
        <v>43054</v>
      </c>
      <c r="X1206" s="21">
        <v>1126.69</v>
      </c>
    </row>
    <row r="1207" spans="8:24" x14ac:dyDescent="0.25">
      <c r="H1207" s="23">
        <v>43054</v>
      </c>
      <c r="I1207" s="21">
        <v>1126.69</v>
      </c>
      <c r="K1207" s="23">
        <v>43055</v>
      </c>
      <c r="L1207">
        <v>171.1</v>
      </c>
      <c r="M1207" s="21">
        <v>1137.29</v>
      </c>
      <c r="N1207" s="21">
        <v>83.2</v>
      </c>
      <c r="O1207" s="21">
        <v>1137.29</v>
      </c>
      <c r="T1207" s="23">
        <v>43055</v>
      </c>
      <c r="U1207" s="21">
        <v>83.2</v>
      </c>
      <c r="W1207" s="23">
        <v>43055</v>
      </c>
      <c r="X1207" s="21">
        <v>1137.29</v>
      </c>
    </row>
    <row r="1208" spans="8:24" x14ac:dyDescent="0.25">
      <c r="H1208" s="23">
        <v>43055</v>
      </c>
      <c r="I1208" s="21">
        <v>1137.29</v>
      </c>
      <c r="K1208" s="23">
        <v>43056</v>
      </c>
      <c r="L1208">
        <v>170.15</v>
      </c>
      <c r="M1208" s="21">
        <v>1129.8800000000001</v>
      </c>
      <c r="N1208" s="21">
        <v>82.4</v>
      </c>
      <c r="O1208" s="21">
        <v>1129.8800000000001</v>
      </c>
      <c r="T1208" s="23">
        <v>43056</v>
      </c>
      <c r="U1208" s="21">
        <v>82.4</v>
      </c>
      <c r="W1208" s="23">
        <v>43056</v>
      </c>
      <c r="X1208" s="21">
        <v>1129.8800000000001</v>
      </c>
    </row>
    <row r="1209" spans="8:24" x14ac:dyDescent="0.25">
      <c r="H1209" s="23">
        <v>43056</v>
      </c>
      <c r="I1209" s="21">
        <v>1129.8800000000001</v>
      </c>
      <c r="K1209" s="23">
        <v>43059</v>
      </c>
      <c r="L1209">
        <v>169.98</v>
      </c>
      <c r="M1209" s="21">
        <v>1126.31</v>
      </c>
      <c r="N1209" s="21">
        <v>82.53</v>
      </c>
      <c r="O1209" s="21">
        <v>1126.31</v>
      </c>
      <c r="T1209" s="23">
        <v>43059</v>
      </c>
      <c r="U1209" s="21">
        <v>82.53</v>
      </c>
      <c r="W1209" s="23">
        <v>43059</v>
      </c>
      <c r="X1209" s="21">
        <v>1126.31</v>
      </c>
    </row>
    <row r="1210" spans="8:24" x14ac:dyDescent="0.25">
      <c r="H1210" s="23">
        <v>43059</v>
      </c>
      <c r="I1210" s="21">
        <v>1126.31</v>
      </c>
      <c r="K1210" s="23">
        <v>43060</v>
      </c>
      <c r="L1210">
        <v>173.14</v>
      </c>
      <c r="M1210" s="21">
        <v>1139.49</v>
      </c>
      <c r="N1210" s="21">
        <v>83.72</v>
      </c>
      <c r="O1210" s="21">
        <v>1139.49</v>
      </c>
      <c r="T1210" s="23">
        <v>43060</v>
      </c>
      <c r="U1210" s="21">
        <v>83.72</v>
      </c>
      <c r="W1210" s="23">
        <v>43060</v>
      </c>
      <c r="X1210" s="21">
        <v>1139.49</v>
      </c>
    </row>
    <row r="1211" spans="8:24" x14ac:dyDescent="0.25">
      <c r="H1211" s="23">
        <v>43060</v>
      </c>
      <c r="I1211" s="21">
        <v>1139.49</v>
      </c>
      <c r="K1211" s="23">
        <v>43061</v>
      </c>
      <c r="L1211">
        <v>174.96</v>
      </c>
      <c r="M1211" s="21">
        <v>1156.1600000000001</v>
      </c>
      <c r="N1211" s="21">
        <v>83.11</v>
      </c>
      <c r="O1211" s="21">
        <v>1156.1600000000001</v>
      </c>
      <c r="T1211" s="23">
        <v>43061</v>
      </c>
      <c r="U1211" s="21">
        <v>83.11</v>
      </c>
      <c r="W1211" s="23">
        <v>43061</v>
      </c>
      <c r="X1211" s="21">
        <v>1156.1600000000001</v>
      </c>
    </row>
    <row r="1212" spans="8:24" x14ac:dyDescent="0.25">
      <c r="H1212" s="23">
        <v>43061</v>
      </c>
      <c r="I1212" s="21">
        <v>1156.1600000000001</v>
      </c>
      <c r="K1212" s="23">
        <v>43063</v>
      </c>
      <c r="L1212">
        <v>174.97</v>
      </c>
      <c r="M1212" s="21">
        <v>1186</v>
      </c>
      <c r="N1212" s="21">
        <v>83.26</v>
      </c>
      <c r="O1212" s="21">
        <v>1186</v>
      </c>
      <c r="T1212" s="23">
        <v>43063</v>
      </c>
      <c r="U1212" s="21">
        <v>83.26</v>
      </c>
      <c r="W1212" s="23">
        <v>43063</v>
      </c>
      <c r="X1212" s="21">
        <v>1186</v>
      </c>
    </row>
    <row r="1213" spans="8:24" x14ac:dyDescent="0.25">
      <c r="H1213" s="23">
        <v>43063</v>
      </c>
      <c r="I1213" s="21">
        <v>1186</v>
      </c>
      <c r="K1213" s="23">
        <v>43066</v>
      </c>
      <c r="L1213">
        <v>174.09</v>
      </c>
      <c r="M1213" s="21">
        <v>1195.83</v>
      </c>
      <c r="N1213" s="21">
        <v>83.87</v>
      </c>
      <c r="O1213" s="21">
        <v>1195.83</v>
      </c>
      <c r="T1213" s="23">
        <v>43066</v>
      </c>
      <c r="U1213" s="21">
        <v>83.87</v>
      </c>
      <c r="W1213" s="23">
        <v>43066</v>
      </c>
      <c r="X1213" s="21">
        <v>1195.83</v>
      </c>
    </row>
    <row r="1214" spans="8:24" x14ac:dyDescent="0.25">
      <c r="H1214" s="23">
        <v>43066</v>
      </c>
      <c r="I1214" s="21">
        <v>1195.83</v>
      </c>
      <c r="K1214" s="23">
        <v>43067</v>
      </c>
      <c r="L1214">
        <v>173.07</v>
      </c>
      <c r="M1214" s="21">
        <v>1193.5999999999999</v>
      </c>
      <c r="N1214" s="21">
        <v>84.88</v>
      </c>
      <c r="O1214" s="21">
        <v>1193.5999999999999</v>
      </c>
      <c r="T1214" s="23">
        <v>43067</v>
      </c>
      <c r="U1214" s="21">
        <v>84.88</v>
      </c>
      <c r="W1214" s="23">
        <v>43067</v>
      </c>
      <c r="X1214" s="21">
        <v>1193.5999999999999</v>
      </c>
    </row>
    <row r="1215" spans="8:24" x14ac:dyDescent="0.25">
      <c r="H1215" s="23">
        <v>43067</v>
      </c>
      <c r="I1215" s="21">
        <v>1193.5999999999999</v>
      </c>
      <c r="K1215" s="23">
        <v>43068</v>
      </c>
      <c r="L1215">
        <v>169.48</v>
      </c>
      <c r="M1215" s="21">
        <v>1161.27</v>
      </c>
      <c r="N1215" s="21">
        <v>83.34</v>
      </c>
      <c r="O1215" s="21">
        <v>1161.27</v>
      </c>
      <c r="T1215" s="23">
        <v>43068</v>
      </c>
      <c r="U1215" s="21">
        <v>83.34</v>
      </c>
      <c r="W1215" s="23">
        <v>43068</v>
      </c>
      <c r="X1215" s="21">
        <v>1161.27</v>
      </c>
    </row>
    <row r="1216" spans="8:24" x14ac:dyDescent="0.25">
      <c r="H1216" s="23">
        <v>43068</v>
      </c>
      <c r="I1216" s="21">
        <v>1161.27</v>
      </c>
      <c r="K1216" s="23">
        <v>43069</v>
      </c>
      <c r="L1216">
        <v>171.85</v>
      </c>
      <c r="M1216" s="21">
        <v>1176.75</v>
      </c>
      <c r="N1216" s="21">
        <v>84.17</v>
      </c>
      <c r="O1216" s="21">
        <v>1176.75</v>
      </c>
      <c r="T1216" s="23">
        <v>43069</v>
      </c>
      <c r="U1216" s="21">
        <v>84.17</v>
      </c>
      <c r="W1216" s="23">
        <v>43069</v>
      </c>
      <c r="X1216" s="21">
        <v>1176.75</v>
      </c>
    </row>
    <row r="1217" spans="8:24" x14ac:dyDescent="0.25">
      <c r="H1217" s="23">
        <v>43069</v>
      </c>
      <c r="I1217" s="21">
        <v>1176.75</v>
      </c>
      <c r="K1217" s="23">
        <v>43070</v>
      </c>
      <c r="L1217">
        <v>171.05</v>
      </c>
      <c r="M1217" s="21">
        <v>1162.3499999999999</v>
      </c>
      <c r="N1217" s="21">
        <v>84.26</v>
      </c>
      <c r="O1217" s="21">
        <v>1162.3499999999999</v>
      </c>
      <c r="T1217" s="23">
        <v>43070</v>
      </c>
      <c r="U1217" s="21">
        <v>84.26</v>
      </c>
      <c r="W1217" s="23">
        <v>43070</v>
      </c>
      <c r="X1217" s="21">
        <v>1162.3499999999999</v>
      </c>
    </row>
    <row r="1218" spans="8:24" x14ac:dyDescent="0.25">
      <c r="H1218" s="23">
        <v>43070</v>
      </c>
      <c r="I1218" s="21">
        <v>1162.3499999999999</v>
      </c>
      <c r="K1218" s="23">
        <v>43073</v>
      </c>
      <c r="L1218">
        <v>169.8</v>
      </c>
      <c r="M1218" s="21">
        <v>1133.95</v>
      </c>
      <c r="N1218" s="21">
        <v>81.08</v>
      </c>
      <c r="O1218" s="21">
        <v>1133.95</v>
      </c>
      <c r="T1218" s="23">
        <v>43073</v>
      </c>
      <c r="U1218" s="21">
        <v>81.08</v>
      </c>
      <c r="W1218" s="23">
        <v>43073</v>
      </c>
      <c r="X1218" s="21">
        <v>1133.95</v>
      </c>
    </row>
    <row r="1219" spans="8:24" x14ac:dyDescent="0.25">
      <c r="H1219" s="23">
        <v>43073</v>
      </c>
      <c r="I1219" s="21">
        <v>1133.95</v>
      </c>
      <c r="K1219" s="23">
        <v>43074</v>
      </c>
      <c r="L1219">
        <v>169.64</v>
      </c>
      <c r="M1219" s="21">
        <v>1141.57</v>
      </c>
      <c r="N1219" s="21">
        <v>81.59</v>
      </c>
      <c r="O1219" s="21">
        <v>1141.57</v>
      </c>
      <c r="T1219" s="23">
        <v>43074</v>
      </c>
      <c r="U1219" s="21">
        <v>81.59</v>
      </c>
      <c r="W1219" s="23">
        <v>43074</v>
      </c>
      <c r="X1219" s="21">
        <v>1141.57</v>
      </c>
    </row>
    <row r="1220" spans="8:24" x14ac:dyDescent="0.25">
      <c r="H1220" s="23">
        <v>43074</v>
      </c>
      <c r="I1220" s="21">
        <v>1141.57</v>
      </c>
      <c r="K1220" s="23">
        <v>43075</v>
      </c>
      <c r="L1220">
        <v>169.01</v>
      </c>
      <c r="M1220" s="21">
        <v>1152.3499999999999</v>
      </c>
      <c r="N1220" s="21">
        <v>82.78</v>
      </c>
      <c r="O1220" s="21">
        <v>1152.3499999999999</v>
      </c>
      <c r="T1220" s="23">
        <v>43075</v>
      </c>
      <c r="U1220" s="21">
        <v>82.78</v>
      </c>
      <c r="W1220" s="23">
        <v>43075</v>
      </c>
      <c r="X1220" s="21">
        <v>1152.3499999999999</v>
      </c>
    </row>
    <row r="1221" spans="8:24" x14ac:dyDescent="0.25">
      <c r="H1221" s="23">
        <v>43075</v>
      </c>
      <c r="I1221" s="21">
        <v>1152.3499999999999</v>
      </c>
      <c r="K1221" s="23">
        <v>43076</v>
      </c>
      <c r="L1221">
        <v>169.32</v>
      </c>
      <c r="M1221" s="21">
        <v>1159.79</v>
      </c>
      <c r="N1221" s="21">
        <v>82.49</v>
      </c>
      <c r="O1221" s="21">
        <v>1159.79</v>
      </c>
      <c r="T1221" s="23">
        <v>43076</v>
      </c>
      <c r="U1221" s="21">
        <v>82.49</v>
      </c>
      <c r="W1221" s="23">
        <v>43076</v>
      </c>
      <c r="X1221" s="21">
        <v>1159.79</v>
      </c>
    </row>
    <row r="1222" spans="8:24" x14ac:dyDescent="0.25">
      <c r="H1222" s="23">
        <v>43076</v>
      </c>
      <c r="I1222" s="21">
        <v>1159.79</v>
      </c>
      <c r="K1222" s="23">
        <v>43077</v>
      </c>
      <c r="L1222">
        <v>169.37</v>
      </c>
      <c r="M1222" s="21">
        <v>1162</v>
      </c>
      <c r="N1222" s="21">
        <v>84.16</v>
      </c>
      <c r="O1222" s="21">
        <v>1162</v>
      </c>
      <c r="T1222" s="23">
        <v>43077</v>
      </c>
      <c r="U1222" s="21">
        <v>84.16</v>
      </c>
      <c r="W1222" s="23">
        <v>43077</v>
      </c>
      <c r="X1222" s="21">
        <v>1162</v>
      </c>
    </row>
    <row r="1223" spans="8:24" x14ac:dyDescent="0.25">
      <c r="H1223" s="23">
        <v>43077</v>
      </c>
      <c r="I1223" s="21">
        <v>1162</v>
      </c>
      <c r="K1223" s="23">
        <v>43080</v>
      </c>
      <c r="L1223">
        <v>172.67</v>
      </c>
      <c r="M1223" s="21">
        <v>1168.92</v>
      </c>
      <c r="N1223" s="21">
        <v>85.23</v>
      </c>
      <c r="O1223" s="21">
        <v>1168.92</v>
      </c>
      <c r="T1223" s="23">
        <v>43080</v>
      </c>
      <c r="U1223" s="21">
        <v>85.23</v>
      </c>
      <c r="W1223" s="23">
        <v>43080</v>
      </c>
      <c r="X1223" s="21">
        <v>1168.92</v>
      </c>
    </row>
    <row r="1224" spans="8:24" x14ac:dyDescent="0.25">
      <c r="H1224" s="23">
        <v>43080</v>
      </c>
      <c r="I1224" s="21">
        <v>1168.92</v>
      </c>
      <c r="K1224" s="23">
        <v>43081</v>
      </c>
      <c r="L1224">
        <v>171.7</v>
      </c>
      <c r="M1224" s="21">
        <v>1165.08</v>
      </c>
      <c r="N1224" s="21">
        <v>85.58</v>
      </c>
      <c r="O1224" s="21">
        <v>1165.08</v>
      </c>
      <c r="T1224" s="23">
        <v>43081</v>
      </c>
      <c r="U1224" s="21">
        <v>85.58</v>
      </c>
      <c r="W1224" s="23">
        <v>43081</v>
      </c>
      <c r="X1224" s="21">
        <v>1165.08</v>
      </c>
    </row>
    <row r="1225" spans="8:24" x14ac:dyDescent="0.25">
      <c r="H1225" s="23">
        <v>43081</v>
      </c>
      <c r="I1225" s="21">
        <v>1165.08</v>
      </c>
      <c r="K1225" s="23">
        <v>43082</v>
      </c>
      <c r="L1225">
        <v>172.27</v>
      </c>
      <c r="M1225" s="21">
        <v>1164.1300000000001</v>
      </c>
      <c r="N1225" s="21">
        <v>85.35</v>
      </c>
      <c r="O1225" s="21">
        <v>1164.1300000000001</v>
      </c>
      <c r="T1225" s="23">
        <v>43082</v>
      </c>
      <c r="U1225" s="21">
        <v>85.35</v>
      </c>
      <c r="W1225" s="23">
        <v>43082</v>
      </c>
      <c r="X1225" s="21">
        <v>1164.1300000000001</v>
      </c>
    </row>
    <row r="1226" spans="8:24" x14ac:dyDescent="0.25">
      <c r="H1226" s="23">
        <v>43082</v>
      </c>
      <c r="I1226" s="21">
        <v>1164.1300000000001</v>
      </c>
      <c r="K1226" s="23">
        <v>43083</v>
      </c>
      <c r="L1226">
        <v>172.22</v>
      </c>
      <c r="M1226" s="21">
        <v>1174.26</v>
      </c>
      <c r="N1226" s="21">
        <v>84.69</v>
      </c>
      <c r="O1226" s="21">
        <v>1174.26</v>
      </c>
      <c r="T1226" s="23">
        <v>43083</v>
      </c>
      <c r="U1226" s="21">
        <v>84.69</v>
      </c>
      <c r="W1226" s="23">
        <v>43083</v>
      </c>
      <c r="X1226" s="21">
        <v>1174.26</v>
      </c>
    </row>
    <row r="1227" spans="8:24" x14ac:dyDescent="0.25">
      <c r="H1227" s="23">
        <v>43083</v>
      </c>
      <c r="I1227" s="21">
        <v>1174.26</v>
      </c>
      <c r="K1227" s="23">
        <v>43084</v>
      </c>
      <c r="L1227">
        <v>173.97</v>
      </c>
      <c r="M1227" s="21">
        <v>1179.1400000000001</v>
      </c>
      <c r="N1227" s="21">
        <v>86.85</v>
      </c>
      <c r="O1227" s="21">
        <v>1179.1400000000001</v>
      </c>
      <c r="T1227" s="23">
        <v>43084</v>
      </c>
      <c r="U1227" s="21">
        <v>86.85</v>
      </c>
      <c r="W1227" s="23">
        <v>43084</v>
      </c>
      <c r="X1227" s="21">
        <v>1179.1400000000001</v>
      </c>
    </row>
    <row r="1228" spans="8:24" x14ac:dyDescent="0.25">
      <c r="H1228" s="23">
        <v>43084</v>
      </c>
      <c r="I1228" s="21">
        <v>1179.1400000000001</v>
      </c>
      <c r="K1228" s="23">
        <v>43087</v>
      </c>
      <c r="L1228">
        <v>176.42</v>
      </c>
      <c r="M1228" s="21">
        <v>1190.58</v>
      </c>
      <c r="N1228" s="21">
        <v>86.38</v>
      </c>
      <c r="O1228" s="21">
        <v>1190.58</v>
      </c>
      <c r="T1228" s="23">
        <v>43087</v>
      </c>
      <c r="U1228" s="21">
        <v>86.38</v>
      </c>
      <c r="W1228" s="23">
        <v>43087</v>
      </c>
      <c r="X1228" s="21">
        <v>1190.58</v>
      </c>
    </row>
    <row r="1229" spans="8:24" x14ac:dyDescent="0.25">
      <c r="H1229" s="23">
        <v>43087</v>
      </c>
      <c r="I1229" s="21">
        <v>1190.58</v>
      </c>
      <c r="K1229" s="23">
        <v>43088</v>
      </c>
      <c r="L1229">
        <v>174.54</v>
      </c>
      <c r="M1229" s="21">
        <v>1187.3800000000001</v>
      </c>
      <c r="N1229" s="21">
        <v>85.83</v>
      </c>
      <c r="O1229" s="21">
        <v>1187.3800000000001</v>
      </c>
      <c r="T1229" s="23">
        <v>43088</v>
      </c>
      <c r="U1229" s="21">
        <v>85.83</v>
      </c>
      <c r="W1229" s="23">
        <v>43088</v>
      </c>
      <c r="X1229" s="21">
        <v>1187.3800000000001</v>
      </c>
    </row>
    <row r="1230" spans="8:24" x14ac:dyDescent="0.25">
      <c r="H1230" s="23">
        <v>43088</v>
      </c>
      <c r="I1230" s="21">
        <v>1187.3800000000001</v>
      </c>
      <c r="K1230" s="23">
        <v>43089</v>
      </c>
      <c r="L1230">
        <v>174.35</v>
      </c>
      <c r="M1230" s="21">
        <v>1177.6199999999999</v>
      </c>
      <c r="N1230" s="21">
        <v>85.52</v>
      </c>
      <c r="O1230" s="21">
        <v>1177.6199999999999</v>
      </c>
      <c r="T1230" s="23">
        <v>43089</v>
      </c>
      <c r="U1230" s="21">
        <v>85.52</v>
      </c>
      <c r="W1230" s="23">
        <v>43089</v>
      </c>
      <c r="X1230" s="21">
        <v>1177.6199999999999</v>
      </c>
    </row>
    <row r="1231" spans="8:24" x14ac:dyDescent="0.25">
      <c r="H1231" s="23">
        <v>43089</v>
      </c>
      <c r="I1231" s="21">
        <v>1177.6199999999999</v>
      </c>
      <c r="K1231" s="23">
        <v>43090</v>
      </c>
      <c r="L1231">
        <v>175.01</v>
      </c>
      <c r="M1231" s="21">
        <v>1174.76</v>
      </c>
      <c r="N1231" s="21">
        <v>85.5</v>
      </c>
      <c r="O1231" s="21">
        <v>1174.76</v>
      </c>
      <c r="T1231" s="23">
        <v>43090</v>
      </c>
      <c r="U1231" s="21">
        <v>85.5</v>
      </c>
      <c r="W1231" s="23">
        <v>43090</v>
      </c>
      <c r="X1231" s="21">
        <v>1174.76</v>
      </c>
    </row>
    <row r="1232" spans="8:24" x14ac:dyDescent="0.25">
      <c r="H1232" s="23">
        <v>43090</v>
      </c>
      <c r="I1232" s="21">
        <v>1174.76</v>
      </c>
      <c r="K1232" s="23">
        <v>43091</v>
      </c>
      <c r="L1232">
        <v>175.01</v>
      </c>
      <c r="M1232" s="21">
        <v>1168.3599999999999</v>
      </c>
      <c r="N1232" s="21">
        <v>85.51</v>
      </c>
      <c r="O1232" s="21">
        <v>1168.3599999999999</v>
      </c>
      <c r="T1232" s="23">
        <v>43091</v>
      </c>
      <c r="U1232" s="21">
        <v>85.51</v>
      </c>
      <c r="W1232" s="23">
        <v>43091</v>
      </c>
      <c r="X1232" s="21">
        <v>1168.3599999999999</v>
      </c>
    </row>
    <row r="1233" spans="8:24" x14ac:dyDescent="0.25">
      <c r="H1233" s="23">
        <v>43091</v>
      </c>
      <c r="I1233" s="21">
        <v>1168.3599999999999</v>
      </c>
      <c r="K1233" s="23">
        <v>43095</v>
      </c>
      <c r="L1233">
        <v>170.57</v>
      </c>
      <c r="M1233" s="21">
        <v>1176.76</v>
      </c>
      <c r="N1233" s="21">
        <v>85.4</v>
      </c>
      <c r="O1233" s="21">
        <v>1176.76</v>
      </c>
      <c r="T1233" s="23">
        <v>43095</v>
      </c>
      <c r="U1233" s="21">
        <v>85.4</v>
      </c>
      <c r="W1233" s="23">
        <v>43095</v>
      </c>
      <c r="X1233" s="21">
        <v>1176.76</v>
      </c>
    </row>
    <row r="1234" spans="8:24" x14ac:dyDescent="0.25">
      <c r="H1234" s="23">
        <v>43095</v>
      </c>
      <c r="I1234" s="21">
        <v>1176.76</v>
      </c>
      <c r="K1234" s="23">
        <v>43096</v>
      </c>
      <c r="L1234">
        <v>170.6</v>
      </c>
      <c r="M1234" s="21">
        <v>1182.26</v>
      </c>
      <c r="N1234" s="21">
        <v>85.71</v>
      </c>
      <c r="O1234" s="21">
        <v>1182.26</v>
      </c>
      <c r="T1234" s="23">
        <v>43096</v>
      </c>
      <c r="U1234" s="21">
        <v>85.71</v>
      </c>
      <c r="W1234" s="23">
        <v>43096</v>
      </c>
      <c r="X1234" s="21">
        <v>1182.26</v>
      </c>
    </row>
    <row r="1235" spans="8:24" x14ac:dyDescent="0.25">
      <c r="H1235" s="23">
        <v>43096</v>
      </c>
      <c r="I1235" s="21">
        <v>1182.26</v>
      </c>
      <c r="K1235" s="23">
        <v>43097</v>
      </c>
      <c r="L1235">
        <v>171.08</v>
      </c>
      <c r="M1235" s="21">
        <v>1186.0999999999999</v>
      </c>
      <c r="N1235" s="21">
        <v>85.72</v>
      </c>
      <c r="O1235" s="21">
        <v>1186.0999999999999</v>
      </c>
      <c r="T1235" s="23">
        <v>43097</v>
      </c>
      <c r="U1235" s="21">
        <v>85.72</v>
      </c>
      <c r="W1235" s="23">
        <v>43097</v>
      </c>
      <c r="X1235" s="21">
        <v>1186.0999999999999</v>
      </c>
    </row>
    <row r="1236" spans="8:24" x14ac:dyDescent="0.25">
      <c r="H1236" s="23">
        <v>43097</v>
      </c>
      <c r="I1236" s="21">
        <v>1186.0999999999999</v>
      </c>
      <c r="K1236" s="23">
        <v>43098</v>
      </c>
      <c r="L1236">
        <v>169.23</v>
      </c>
      <c r="M1236" s="21">
        <v>1169.47</v>
      </c>
      <c r="N1236" s="21">
        <v>85.54</v>
      </c>
      <c r="O1236" s="21">
        <v>1169.47</v>
      </c>
      <c r="T1236" s="23">
        <v>43098</v>
      </c>
      <c r="U1236" s="21">
        <v>85.54</v>
      </c>
      <c r="W1236" s="23">
        <v>43098</v>
      </c>
      <c r="X1236" s="21">
        <v>1169.47</v>
      </c>
    </row>
    <row r="1237" spans="8:24" x14ac:dyDescent="0.25">
      <c r="H1237" s="23">
        <v>43098</v>
      </c>
      <c r="I1237" s="21">
        <v>1169.47</v>
      </c>
      <c r="K1237" s="23">
        <v>43102</v>
      </c>
      <c r="L1237">
        <v>172.26</v>
      </c>
      <c r="M1237" s="21">
        <v>1189.01</v>
      </c>
      <c r="N1237" s="21">
        <v>85.95</v>
      </c>
      <c r="O1237" s="21">
        <v>1189.01</v>
      </c>
      <c r="T1237" s="23">
        <v>43102</v>
      </c>
      <c r="U1237" s="21">
        <v>85.95</v>
      </c>
      <c r="W1237" s="23">
        <v>43102</v>
      </c>
      <c r="X1237" s="21">
        <v>1189.01</v>
      </c>
    </row>
    <row r="1238" spans="8:24" x14ac:dyDescent="0.25">
      <c r="H1238" s="23">
        <v>43102</v>
      </c>
      <c r="I1238" s="21">
        <v>1189.01</v>
      </c>
      <c r="K1238" s="23">
        <v>43103</v>
      </c>
      <c r="L1238">
        <v>172.23</v>
      </c>
      <c r="M1238" s="21">
        <v>1204.2</v>
      </c>
      <c r="N1238" s="21">
        <v>86.35</v>
      </c>
      <c r="O1238" s="21">
        <v>1204.2</v>
      </c>
      <c r="T1238" s="23">
        <v>43103</v>
      </c>
      <c r="U1238" s="21">
        <v>86.35</v>
      </c>
      <c r="W1238" s="23">
        <v>43103</v>
      </c>
      <c r="X1238" s="21">
        <v>1204.2</v>
      </c>
    </row>
    <row r="1239" spans="8:24" x14ac:dyDescent="0.25">
      <c r="H1239" s="23">
        <v>43103</v>
      </c>
      <c r="I1239" s="21">
        <v>1204.2</v>
      </c>
      <c r="K1239" s="23">
        <v>43104</v>
      </c>
      <c r="L1239">
        <v>173.03</v>
      </c>
      <c r="M1239" s="21">
        <v>1209.5899999999999</v>
      </c>
      <c r="N1239" s="21">
        <v>87.11</v>
      </c>
      <c r="O1239" s="21">
        <v>1209.5899999999999</v>
      </c>
      <c r="T1239" s="23">
        <v>43104</v>
      </c>
      <c r="U1239" s="21">
        <v>87.11</v>
      </c>
      <c r="W1239" s="23">
        <v>43104</v>
      </c>
      <c r="X1239" s="21">
        <v>1209.5899999999999</v>
      </c>
    </row>
    <row r="1240" spans="8:24" x14ac:dyDescent="0.25">
      <c r="H1240" s="23">
        <v>43104</v>
      </c>
      <c r="I1240" s="21">
        <v>1209.5899999999999</v>
      </c>
      <c r="K1240" s="23">
        <v>43105</v>
      </c>
      <c r="L1240">
        <v>175</v>
      </c>
      <c r="M1240" s="21">
        <v>1229.1400000000001</v>
      </c>
      <c r="N1240" s="21">
        <v>88.19</v>
      </c>
      <c r="O1240" s="21">
        <v>1229.1400000000001</v>
      </c>
      <c r="T1240" s="23">
        <v>43105</v>
      </c>
      <c r="U1240" s="21">
        <v>88.19</v>
      </c>
      <c r="W1240" s="23">
        <v>43105</v>
      </c>
      <c r="X1240" s="21">
        <v>1229.1400000000001</v>
      </c>
    </row>
    <row r="1241" spans="8:24" x14ac:dyDescent="0.25">
      <c r="H1241" s="23">
        <v>43105</v>
      </c>
      <c r="I1241" s="21">
        <v>1229.1400000000001</v>
      </c>
      <c r="K1241" s="23">
        <v>43108</v>
      </c>
      <c r="L1241">
        <v>174.35</v>
      </c>
      <c r="M1241" s="21">
        <v>1246.8699999999999</v>
      </c>
      <c r="N1241" s="21">
        <v>88.28</v>
      </c>
      <c r="O1241" s="21">
        <v>1246.8699999999999</v>
      </c>
      <c r="T1241" s="23">
        <v>43108</v>
      </c>
      <c r="U1241" s="21">
        <v>88.28</v>
      </c>
      <c r="W1241" s="23">
        <v>43108</v>
      </c>
      <c r="X1241" s="21">
        <v>1246.8699999999999</v>
      </c>
    </row>
    <row r="1242" spans="8:24" x14ac:dyDescent="0.25">
      <c r="H1242" s="23">
        <v>43108</v>
      </c>
      <c r="I1242" s="21">
        <v>1246.8699999999999</v>
      </c>
      <c r="K1242" s="23">
        <v>43109</v>
      </c>
      <c r="L1242">
        <v>174.33</v>
      </c>
      <c r="M1242" s="21">
        <v>1252.7</v>
      </c>
      <c r="N1242" s="21">
        <v>88.22</v>
      </c>
      <c r="O1242" s="21">
        <v>1252.7</v>
      </c>
      <c r="T1242" s="23">
        <v>43109</v>
      </c>
      <c r="U1242" s="21">
        <v>88.22</v>
      </c>
      <c r="W1242" s="23">
        <v>43109</v>
      </c>
      <c r="X1242" s="21">
        <v>1252.7</v>
      </c>
    </row>
    <row r="1243" spans="8:24" x14ac:dyDescent="0.25">
      <c r="H1243" s="23">
        <v>43109</v>
      </c>
      <c r="I1243" s="21">
        <v>1252.7</v>
      </c>
      <c r="K1243" s="23">
        <v>43110</v>
      </c>
      <c r="L1243">
        <v>174.29</v>
      </c>
      <c r="M1243" s="21">
        <v>1254.33</v>
      </c>
      <c r="N1243" s="21">
        <v>87.82</v>
      </c>
      <c r="O1243" s="21">
        <v>1254.33</v>
      </c>
      <c r="T1243" s="23">
        <v>43110</v>
      </c>
      <c r="U1243" s="21">
        <v>87.82</v>
      </c>
      <c r="W1243" s="23">
        <v>43110</v>
      </c>
      <c r="X1243" s="21">
        <v>1254.33</v>
      </c>
    </row>
    <row r="1244" spans="8:24" x14ac:dyDescent="0.25">
      <c r="H1244" s="23">
        <v>43110</v>
      </c>
      <c r="I1244" s="21">
        <v>1254.33</v>
      </c>
      <c r="K1244" s="23">
        <v>43111</v>
      </c>
      <c r="L1244">
        <v>175.28</v>
      </c>
      <c r="M1244" s="21">
        <v>1276.68</v>
      </c>
      <c r="N1244" s="21">
        <v>88.08</v>
      </c>
      <c r="O1244" s="21">
        <v>1276.68</v>
      </c>
      <c r="T1244" s="23">
        <v>43111</v>
      </c>
      <c r="U1244" s="21">
        <v>88.08</v>
      </c>
      <c r="W1244" s="23">
        <v>43111</v>
      </c>
      <c r="X1244" s="21">
        <v>1276.68</v>
      </c>
    </row>
    <row r="1245" spans="8:24" x14ac:dyDescent="0.25">
      <c r="H1245" s="23">
        <v>43111</v>
      </c>
      <c r="I1245" s="21">
        <v>1276.68</v>
      </c>
      <c r="K1245" s="23">
        <v>43112</v>
      </c>
      <c r="L1245">
        <v>177.09</v>
      </c>
      <c r="M1245" s="21">
        <v>1305.2</v>
      </c>
      <c r="N1245" s="21">
        <v>89.6</v>
      </c>
      <c r="O1245" s="21">
        <v>1305.2</v>
      </c>
      <c r="T1245" s="23">
        <v>43112</v>
      </c>
      <c r="U1245" s="21">
        <v>89.6</v>
      </c>
      <c r="W1245" s="23">
        <v>43112</v>
      </c>
      <c r="X1245" s="21">
        <v>1305.2</v>
      </c>
    </row>
    <row r="1246" spans="8:24" x14ac:dyDescent="0.25">
      <c r="H1246" s="23">
        <v>43112</v>
      </c>
      <c r="I1246" s="21">
        <v>1305.2</v>
      </c>
      <c r="K1246" s="23">
        <v>43116</v>
      </c>
      <c r="L1246">
        <v>176.19</v>
      </c>
      <c r="M1246" s="21">
        <v>1304.8599999999999</v>
      </c>
      <c r="N1246" s="21">
        <v>88.35</v>
      </c>
      <c r="O1246" s="21">
        <v>1304.8599999999999</v>
      </c>
      <c r="T1246" s="23">
        <v>43116</v>
      </c>
      <c r="U1246" s="21">
        <v>88.35</v>
      </c>
      <c r="W1246" s="23">
        <v>43116</v>
      </c>
      <c r="X1246" s="21">
        <v>1304.8599999999999</v>
      </c>
    </row>
    <row r="1247" spans="8:24" x14ac:dyDescent="0.25">
      <c r="H1247" s="23">
        <v>43116</v>
      </c>
      <c r="I1247" s="21">
        <v>1304.8599999999999</v>
      </c>
      <c r="K1247" s="23">
        <v>43117</v>
      </c>
      <c r="L1247">
        <v>179.1</v>
      </c>
      <c r="M1247" s="21">
        <v>1295</v>
      </c>
      <c r="N1247" s="21">
        <v>90.14</v>
      </c>
      <c r="O1247" s="21">
        <v>1295</v>
      </c>
      <c r="T1247" s="23">
        <v>43117</v>
      </c>
      <c r="U1247" s="21">
        <v>90.14</v>
      </c>
      <c r="W1247" s="23">
        <v>43117</v>
      </c>
      <c r="X1247" s="21">
        <v>1295</v>
      </c>
    </row>
    <row r="1248" spans="8:24" x14ac:dyDescent="0.25">
      <c r="H1248" s="23">
        <v>43117</v>
      </c>
      <c r="I1248" s="21">
        <v>1295</v>
      </c>
      <c r="K1248" s="23">
        <v>43118</v>
      </c>
      <c r="L1248">
        <v>179.26</v>
      </c>
      <c r="M1248" s="21">
        <v>1293.32</v>
      </c>
      <c r="N1248" s="21">
        <v>90.1</v>
      </c>
      <c r="O1248" s="21">
        <v>1293.32</v>
      </c>
      <c r="T1248" s="23">
        <v>43118</v>
      </c>
      <c r="U1248" s="21">
        <v>90.1</v>
      </c>
      <c r="W1248" s="23">
        <v>43118</v>
      </c>
      <c r="X1248" s="21">
        <v>1293.32</v>
      </c>
    </row>
    <row r="1249" spans="8:24" x14ac:dyDescent="0.25">
      <c r="H1249" s="23">
        <v>43118</v>
      </c>
      <c r="I1249" s="21">
        <v>1293.32</v>
      </c>
      <c r="K1249" s="23">
        <v>43119</v>
      </c>
      <c r="L1249">
        <v>178.46</v>
      </c>
      <c r="M1249" s="21">
        <v>1294.58</v>
      </c>
      <c r="N1249" s="21">
        <v>90</v>
      </c>
      <c r="O1249" s="21">
        <v>1294.58</v>
      </c>
      <c r="T1249" s="23">
        <v>43119</v>
      </c>
      <c r="U1249" s="21">
        <v>90</v>
      </c>
      <c r="W1249" s="23">
        <v>43119</v>
      </c>
      <c r="X1249" s="21">
        <v>1294.58</v>
      </c>
    </row>
    <row r="1250" spans="8:24" x14ac:dyDescent="0.25">
      <c r="H1250" s="23">
        <v>43119</v>
      </c>
      <c r="I1250" s="21">
        <v>1294.58</v>
      </c>
      <c r="K1250" s="23">
        <v>43122</v>
      </c>
      <c r="L1250">
        <v>177</v>
      </c>
      <c r="M1250" s="21">
        <v>1327.31</v>
      </c>
      <c r="N1250" s="21">
        <v>91.61</v>
      </c>
      <c r="O1250" s="21">
        <v>1327.31</v>
      </c>
      <c r="T1250" s="23">
        <v>43122</v>
      </c>
      <c r="U1250" s="21">
        <v>91.61</v>
      </c>
      <c r="W1250" s="23">
        <v>43122</v>
      </c>
      <c r="X1250" s="21">
        <v>1327.31</v>
      </c>
    </row>
    <row r="1251" spans="8:24" x14ac:dyDescent="0.25">
      <c r="H1251" s="23">
        <v>43122</v>
      </c>
      <c r="I1251" s="21">
        <v>1327.31</v>
      </c>
      <c r="K1251" s="23">
        <v>43123</v>
      </c>
      <c r="L1251">
        <v>177.04</v>
      </c>
      <c r="M1251" s="21">
        <v>1362.54</v>
      </c>
      <c r="N1251" s="21">
        <v>91.9</v>
      </c>
      <c r="O1251" s="21">
        <v>1362.54</v>
      </c>
      <c r="T1251" s="23">
        <v>43123</v>
      </c>
      <c r="U1251" s="21">
        <v>91.9</v>
      </c>
      <c r="W1251" s="23">
        <v>43123</v>
      </c>
      <c r="X1251" s="21">
        <v>1362.54</v>
      </c>
    </row>
    <row r="1252" spans="8:24" x14ac:dyDescent="0.25">
      <c r="H1252" s="23">
        <v>43123</v>
      </c>
      <c r="I1252" s="21">
        <v>1362.54</v>
      </c>
      <c r="K1252" s="23">
        <v>43124</v>
      </c>
      <c r="L1252">
        <v>174.22</v>
      </c>
      <c r="M1252" s="21">
        <v>1357.51</v>
      </c>
      <c r="N1252" s="21">
        <v>91.82</v>
      </c>
      <c r="O1252" s="21">
        <v>1357.51</v>
      </c>
      <c r="T1252" s="23">
        <v>43124</v>
      </c>
      <c r="U1252" s="21">
        <v>91.82</v>
      </c>
      <c r="W1252" s="23">
        <v>43124</v>
      </c>
      <c r="X1252" s="21">
        <v>1357.51</v>
      </c>
    </row>
    <row r="1253" spans="8:24" x14ac:dyDescent="0.25">
      <c r="H1253" s="23">
        <v>43124</v>
      </c>
      <c r="I1253" s="21">
        <v>1357.51</v>
      </c>
      <c r="K1253" s="23">
        <v>43125</v>
      </c>
      <c r="L1253">
        <v>171.11</v>
      </c>
      <c r="M1253" s="21">
        <v>1377.95</v>
      </c>
      <c r="N1253" s="21">
        <v>92.33</v>
      </c>
      <c r="O1253" s="21">
        <v>1377.95</v>
      </c>
      <c r="T1253" s="23">
        <v>43125</v>
      </c>
      <c r="U1253" s="21">
        <v>92.33</v>
      </c>
      <c r="W1253" s="23">
        <v>43125</v>
      </c>
      <c r="X1253" s="21">
        <v>1377.95</v>
      </c>
    </row>
    <row r="1254" spans="8:24" x14ac:dyDescent="0.25">
      <c r="H1254" s="23">
        <v>43125</v>
      </c>
      <c r="I1254" s="21">
        <v>1377.95</v>
      </c>
      <c r="K1254" s="23">
        <v>43126</v>
      </c>
      <c r="L1254">
        <v>171.51</v>
      </c>
      <c r="M1254" s="21">
        <v>1402.05</v>
      </c>
      <c r="N1254" s="21">
        <v>94.06</v>
      </c>
      <c r="O1254" s="21">
        <v>1402.05</v>
      </c>
      <c r="T1254" s="23">
        <v>43126</v>
      </c>
      <c r="U1254" s="21">
        <v>94.06</v>
      </c>
      <c r="W1254" s="23">
        <v>43126</v>
      </c>
      <c r="X1254" s="21">
        <v>1402.05</v>
      </c>
    </row>
    <row r="1255" spans="8:24" x14ac:dyDescent="0.25">
      <c r="H1255" s="23">
        <v>43126</v>
      </c>
      <c r="I1255" s="21">
        <v>1402.05</v>
      </c>
      <c r="K1255" s="23">
        <v>43129</v>
      </c>
      <c r="L1255">
        <v>167.96</v>
      </c>
      <c r="M1255" s="21">
        <v>1417.68</v>
      </c>
      <c r="N1255" s="21">
        <v>93.92</v>
      </c>
      <c r="O1255" s="21">
        <v>1417.68</v>
      </c>
      <c r="T1255" s="23">
        <v>43129</v>
      </c>
      <c r="U1255" s="21">
        <v>93.92</v>
      </c>
      <c r="W1255" s="23">
        <v>43129</v>
      </c>
      <c r="X1255" s="21">
        <v>1417.68</v>
      </c>
    </row>
    <row r="1256" spans="8:24" x14ac:dyDescent="0.25">
      <c r="H1256" s="23">
        <v>43129</v>
      </c>
      <c r="I1256" s="21">
        <v>1417.68</v>
      </c>
      <c r="K1256" s="23">
        <v>43130</v>
      </c>
      <c r="L1256">
        <v>166.97</v>
      </c>
      <c r="M1256" s="21">
        <v>1437.82</v>
      </c>
      <c r="N1256" s="21">
        <v>92.74</v>
      </c>
      <c r="O1256" s="21">
        <v>1437.82</v>
      </c>
      <c r="T1256" s="23">
        <v>43130</v>
      </c>
      <c r="U1256" s="21">
        <v>92.74</v>
      </c>
      <c r="W1256" s="23">
        <v>43130</v>
      </c>
      <c r="X1256" s="21">
        <v>1437.82</v>
      </c>
    </row>
    <row r="1257" spans="8:24" x14ac:dyDescent="0.25">
      <c r="H1257" s="23">
        <v>43130</v>
      </c>
      <c r="I1257" s="21">
        <v>1437.82</v>
      </c>
      <c r="K1257" s="23">
        <v>43131</v>
      </c>
      <c r="L1257">
        <v>167.43</v>
      </c>
      <c r="M1257" s="21">
        <v>1450.89</v>
      </c>
      <c r="N1257" s="21">
        <v>95.01</v>
      </c>
      <c r="O1257" s="21">
        <v>1450.89</v>
      </c>
      <c r="T1257" s="23">
        <v>43131</v>
      </c>
      <c r="U1257" s="21">
        <v>95.01</v>
      </c>
      <c r="W1257" s="23">
        <v>43131</v>
      </c>
      <c r="X1257" s="21">
        <v>1450.89</v>
      </c>
    </row>
    <row r="1258" spans="8:24" x14ac:dyDescent="0.25">
      <c r="H1258" s="23">
        <v>43131</v>
      </c>
      <c r="I1258" s="21">
        <v>1450.89</v>
      </c>
      <c r="K1258" s="23">
        <v>43132</v>
      </c>
      <c r="L1258">
        <v>167.78</v>
      </c>
      <c r="M1258" s="21">
        <v>1390</v>
      </c>
      <c r="N1258" s="21">
        <v>94.26</v>
      </c>
      <c r="O1258" s="21">
        <v>1390</v>
      </c>
      <c r="T1258" s="23">
        <v>43132</v>
      </c>
      <c r="U1258" s="21">
        <v>94.26</v>
      </c>
      <c r="W1258" s="23">
        <v>43132</v>
      </c>
      <c r="X1258" s="21">
        <v>1390</v>
      </c>
    </row>
    <row r="1259" spans="8:24" x14ac:dyDescent="0.25">
      <c r="H1259" s="23">
        <v>43132</v>
      </c>
      <c r="I1259" s="21">
        <v>1390</v>
      </c>
      <c r="K1259" s="23">
        <v>43133</v>
      </c>
      <c r="L1259">
        <v>160.5</v>
      </c>
      <c r="M1259" s="21">
        <v>1429.95</v>
      </c>
      <c r="N1259" s="21">
        <v>91.78</v>
      </c>
      <c r="O1259" s="21">
        <v>1429.95</v>
      </c>
      <c r="T1259" s="23">
        <v>43133</v>
      </c>
      <c r="U1259" s="21">
        <v>91.78</v>
      </c>
      <c r="W1259" s="23">
        <v>43133</v>
      </c>
      <c r="X1259" s="21">
        <v>1429.95</v>
      </c>
    </row>
    <row r="1260" spans="8:24" x14ac:dyDescent="0.25">
      <c r="H1260" s="23">
        <v>43133</v>
      </c>
      <c r="I1260" s="21">
        <v>1429.95</v>
      </c>
      <c r="K1260" s="23">
        <v>43136</v>
      </c>
      <c r="L1260">
        <v>156.49</v>
      </c>
      <c r="M1260" s="21">
        <v>1390</v>
      </c>
      <c r="N1260" s="21">
        <v>88</v>
      </c>
      <c r="O1260" s="21">
        <v>1390</v>
      </c>
      <c r="T1260" s="23">
        <v>43136</v>
      </c>
      <c r="U1260" s="21">
        <v>88</v>
      </c>
      <c r="W1260" s="23">
        <v>43136</v>
      </c>
      <c r="X1260" s="21">
        <v>1390</v>
      </c>
    </row>
    <row r="1261" spans="8:24" x14ac:dyDescent="0.25">
      <c r="H1261" s="23">
        <v>43136</v>
      </c>
      <c r="I1261" s="21">
        <v>1390</v>
      </c>
      <c r="K1261" s="23">
        <v>43137</v>
      </c>
      <c r="L1261">
        <v>163.03</v>
      </c>
      <c r="M1261" s="21">
        <v>1442.84</v>
      </c>
      <c r="N1261" s="21">
        <v>91.33</v>
      </c>
      <c r="O1261" s="21">
        <v>1442.84</v>
      </c>
      <c r="T1261" s="23">
        <v>43137</v>
      </c>
      <c r="U1261" s="21">
        <v>91.33</v>
      </c>
      <c r="W1261" s="23">
        <v>43137</v>
      </c>
      <c r="X1261" s="21">
        <v>1442.84</v>
      </c>
    </row>
    <row r="1262" spans="8:24" x14ac:dyDescent="0.25">
      <c r="H1262" s="23">
        <v>43137</v>
      </c>
      <c r="I1262" s="21">
        <v>1442.84</v>
      </c>
      <c r="K1262" s="23">
        <v>43138</v>
      </c>
      <c r="L1262">
        <v>159.54</v>
      </c>
      <c r="M1262" s="21">
        <v>1416.78</v>
      </c>
      <c r="N1262" s="21">
        <v>89.61</v>
      </c>
      <c r="O1262" s="21">
        <v>1416.78</v>
      </c>
      <c r="T1262" s="23">
        <v>43138</v>
      </c>
      <c r="U1262" s="21">
        <v>89.61</v>
      </c>
      <c r="W1262" s="23">
        <v>43138</v>
      </c>
      <c r="X1262" s="21">
        <v>1416.78</v>
      </c>
    </row>
    <row r="1263" spans="8:24" x14ac:dyDescent="0.25">
      <c r="H1263" s="23">
        <v>43138</v>
      </c>
      <c r="I1263" s="21">
        <v>1416.78</v>
      </c>
      <c r="M1263" s="26"/>
      <c r="N1263" s="26"/>
      <c r="O1263" s="26"/>
      <c r="T1263" s="24" t="s">
        <v>9</v>
      </c>
      <c r="U1263" s="21">
        <v>64288.4185</v>
      </c>
      <c r="W1263" s="24" t="s">
        <v>9</v>
      </c>
      <c r="X1263" s="21">
        <v>726291.97100000002</v>
      </c>
    </row>
    <row r="1264" spans="8:24" x14ac:dyDescent="0.25">
      <c r="H1264" s="24" t="s">
        <v>9</v>
      </c>
      <c r="I1264" s="21">
        <v>726291.97100000002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D8E13-F6E7-4A1B-A7AC-051D5394C8E9}">
  <dimension ref="B1:W33"/>
  <sheetViews>
    <sheetView showGridLines="0" tabSelected="1" zoomScale="90" zoomScaleNormal="90" workbookViewId="0"/>
  </sheetViews>
  <sheetFormatPr defaultRowHeight="13.8" x14ac:dyDescent="0.25"/>
  <sheetData>
    <row r="1" spans="2:23" ht="14.4" thickBot="1" x14ac:dyDescent="0.3"/>
    <row r="2" spans="2:23" x14ac:dyDescent="0.25">
      <c r="B2" s="83" t="s">
        <v>17</v>
      </c>
      <c r="C2" s="84"/>
      <c r="D2" s="84"/>
      <c r="E2" s="84"/>
      <c r="F2" s="84"/>
      <c r="G2" s="84"/>
      <c r="H2" s="84"/>
      <c r="I2" s="84"/>
      <c r="J2" s="84"/>
      <c r="K2" s="84"/>
      <c r="L2" s="84"/>
      <c r="M2" s="84"/>
      <c r="N2" s="84"/>
      <c r="O2" s="84"/>
      <c r="P2" s="84"/>
      <c r="Q2" s="84"/>
      <c r="R2" s="84"/>
      <c r="S2" s="84"/>
      <c r="T2" s="84"/>
      <c r="U2" s="84"/>
      <c r="V2" s="84"/>
      <c r="W2" s="85"/>
    </row>
    <row r="3" spans="2:23" ht="14.4" thickBot="1" x14ac:dyDescent="0.3">
      <c r="B3" s="86"/>
      <c r="C3" s="87"/>
      <c r="D3" s="88"/>
      <c r="E3" s="88"/>
      <c r="F3" s="88"/>
      <c r="G3" s="88"/>
      <c r="H3" s="88"/>
      <c r="I3" s="88"/>
      <c r="J3" s="88"/>
      <c r="K3" s="88"/>
      <c r="L3" s="88"/>
      <c r="M3" s="88"/>
      <c r="N3" s="88"/>
      <c r="O3" s="88"/>
      <c r="P3" s="88"/>
      <c r="Q3" s="88"/>
      <c r="R3" s="88"/>
      <c r="S3" s="88"/>
      <c r="T3" s="88"/>
      <c r="U3" s="88"/>
      <c r="V3" s="88"/>
      <c r="W3" s="89"/>
    </row>
    <row r="4" spans="2:23" ht="14.4" customHeight="1" x14ac:dyDescent="0.25">
      <c r="B4" s="52"/>
      <c r="C4" s="53"/>
      <c r="D4" s="2"/>
      <c r="E4" s="2"/>
      <c r="F4" s="2"/>
      <c r="G4" s="90">
        <f>GETPIVOTDATA("[Measures].[Max of high]",'Apple KPI'!$B$4)</f>
        <v>180.1</v>
      </c>
      <c r="H4" s="90"/>
      <c r="I4" s="2"/>
      <c r="J4" s="2"/>
      <c r="K4" s="2"/>
      <c r="L4" s="93">
        <f>GETPIVOTDATA("[Measures].[Min of low]",'Apple KPI'!$B$8)</f>
        <v>55.014200000000002</v>
      </c>
      <c r="M4" s="93"/>
      <c r="N4" s="27"/>
      <c r="O4" s="2"/>
      <c r="P4" s="90">
        <f>GETPIVOTDATA("[Measures].[Average of open]",'Apple KPI'!$B$26)</f>
        <v>109.0554289118348</v>
      </c>
      <c r="Q4" s="90"/>
      <c r="R4" s="2"/>
      <c r="S4" s="2"/>
      <c r="T4" s="27"/>
      <c r="U4" s="93">
        <f>GETPIVOTDATA("[Measures].[StdDev of open]",'Apple KPI'!$B$12)</f>
        <v>30.549220024588269</v>
      </c>
      <c r="V4" s="93"/>
      <c r="W4" s="11"/>
    </row>
    <row r="5" spans="2:23" ht="14.4" customHeight="1" x14ac:dyDescent="0.25">
      <c r="B5" s="54"/>
      <c r="C5" s="55"/>
      <c r="D5" s="9"/>
      <c r="E5" s="9"/>
      <c r="F5" s="9"/>
      <c r="G5" s="91"/>
      <c r="H5" s="91"/>
      <c r="I5" s="9"/>
      <c r="J5" s="9"/>
      <c r="K5" s="9"/>
      <c r="L5" s="94"/>
      <c r="M5" s="94"/>
      <c r="N5" s="28"/>
      <c r="O5" s="9"/>
      <c r="P5" s="91"/>
      <c r="Q5" s="91"/>
      <c r="R5" s="9"/>
      <c r="S5" s="9"/>
      <c r="T5" s="28"/>
      <c r="U5" s="94"/>
      <c r="V5" s="94"/>
      <c r="W5" s="12"/>
    </row>
    <row r="6" spans="2:23" ht="14.4" customHeight="1" x14ac:dyDescent="0.25">
      <c r="B6" s="54"/>
      <c r="C6" s="55"/>
      <c r="D6" s="9"/>
      <c r="E6" s="9"/>
      <c r="F6" s="9"/>
      <c r="G6" s="91"/>
      <c r="H6" s="91"/>
      <c r="I6" s="9"/>
      <c r="J6" s="9"/>
      <c r="K6" s="9"/>
      <c r="L6" s="94"/>
      <c r="M6" s="94"/>
      <c r="N6" s="28"/>
      <c r="O6" s="9"/>
      <c r="P6" s="91"/>
      <c r="Q6" s="91"/>
      <c r="R6" s="9"/>
      <c r="S6" s="9"/>
      <c r="T6" s="28"/>
      <c r="U6" s="94"/>
      <c r="V6" s="94"/>
      <c r="W6" s="12"/>
    </row>
    <row r="7" spans="2:23" ht="14.4" customHeight="1" x14ac:dyDescent="0.25">
      <c r="B7" s="54"/>
      <c r="C7" s="55"/>
      <c r="D7" s="5"/>
      <c r="E7" s="5"/>
      <c r="F7" s="5"/>
      <c r="G7" s="92"/>
      <c r="H7" s="92"/>
      <c r="I7" s="5"/>
      <c r="J7" s="5"/>
      <c r="K7" s="5"/>
      <c r="L7" s="95"/>
      <c r="M7" s="95"/>
      <c r="N7" s="29"/>
      <c r="O7" s="5"/>
      <c r="P7" s="92"/>
      <c r="Q7" s="92"/>
      <c r="R7" s="5"/>
      <c r="S7" s="5"/>
      <c r="T7" s="29"/>
      <c r="U7" s="95"/>
      <c r="V7" s="95"/>
      <c r="W7" s="10"/>
    </row>
    <row r="8" spans="2:23" x14ac:dyDescent="0.25">
      <c r="B8" s="54"/>
      <c r="C8" s="55"/>
      <c r="D8" s="2"/>
      <c r="E8" s="2"/>
      <c r="F8" s="2"/>
      <c r="G8" s="2"/>
      <c r="H8" s="2"/>
      <c r="I8" s="2"/>
      <c r="J8" s="3"/>
      <c r="K8" s="1"/>
      <c r="L8" s="2"/>
      <c r="M8" s="2"/>
      <c r="N8" s="2"/>
      <c r="O8" s="2"/>
      <c r="P8" s="2"/>
      <c r="Q8" s="2"/>
      <c r="R8" s="2"/>
      <c r="S8" s="2"/>
      <c r="T8" s="2"/>
      <c r="U8" s="2"/>
      <c r="V8" s="2"/>
      <c r="W8" s="11"/>
    </row>
    <row r="9" spans="2:23" x14ac:dyDescent="0.25">
      <c r="B9" s="54"/>
      <c r="C9" s="55"/>
      <c r="D9" s="9"/>
      <c r="E9" s="9"/>
      <c r="F9" s="9"/>
      <c r="G9" s="9"/>
      <c r="H9" s="9"/>
      <c r="I9" s="9"/>
      <c r="J9" s="8"/>
      <c r="K9" s="7"/>
      <c r="L9" s="9"/>
      <c r="M9" s="9"/>
      <c r="N9" s="9"/>
      <c r="O9" s="9"/>
      <c r="P9" s="9"/>
      <c r="Q9" s="9"/>
      <c r="R9" s="9"/>
      <c r="S9" s="9"/>
      <c r="T9" s="9"/>
      <c r="U9" s="9"/>
      <c r="V9" s="9"/>
      <c r="W9" s="12"/>
    </row>
    <row r="10" spans="2:23" x14ac:dyDescent="0.25">
      <c r="B10" s="54"/>
      <c r="C10" s="55"/>
      <c r="D10" s="9"/>
      <c r="E10" s="9"/>
      <c r="F10" s="9"/>
      <c r="G10" s="9"/>
      <c r="H10" s="9"/>
      <c r="I10" s="9"/>
      <c r="J10" s="8"/>
      <c r="K10" s="7"/>
      <c r="L10" s="9"/>
      <c r="M10" s="9"/>
      <c r="N10" s="9"/>
      <c r="O10" s="9"/>
      <c r="P10" s="9"/>
      <c r="Q10" s="9"/>
      <c r="R10" s="9"/>
      <c r="S10" s="9"/>
      <c r="T10" s="9"/>
      <c r="U10" s="9"/>
      <c r="V10" s="9"/>
      <c r="W10" s="12"/>
    </row>
    <row r="11" spans="2:23" x14ac:dyDescent="0.25">
      <c r="B11" s="54"/>
      <c r="C11" s="55"/>
      <c r="D11" s="9"/>
      <c r="E11" s="9"/>
      <c r="F11" s="9"/>
      <c r="G11" s="9"/>
      <c r="H11" s="9"/>
      <c r="I11" s="9"/>
      <c r="J11" s="8"/>
      <c r="K11" s="7"/>
      <c r="L11" s="9"/>
      <c r="M11" s="9"/>
      <c r="N11" s="9"/>
      <c r="O11" s="9"/>
      <c r="P11" s="9"/>
      <c r="Q11" s="9"/>
      <c r="R11" s="9"/>
      <c r="S11" s="9"/>
      <c r="T11" s="9"/>
      <c r="U11" s="9"/>
      <c r="V11" s="9"/>
      <c r="W11" s="12"/>
    </row>
    <row r="12" spans="2:23" x14ac:dyDescent="0.25">
      <c r="B12" s="54"/>
      <c r="C12" s="55"/>
      <c r="D12" s="9"/>
      <c r="E12" s="9"/>
      <c r="F12" s="9"/>
      <c r="G12" s="9"/>
      <c r="H12" s="9"/>
      <c r="I12" s="9"/>
      <c r="J12" s="8"/>
      <c r="K12" s="7"/>
      <c r="L12" s="9"/>
      <c r="M12" s="9"/>
      <c r="N12" s="9"/>
      <c r="O12" s="9"/>
      <c r="P12" s="9"/>
      <c r="Q12" s="9"/>
      <c r="R12" s="9"/>
      <c r="S12" s="9"/>
      <c r="T12" s="9"/>
      <c r="U12" s="9"/>
      <c r="V12" s="9"/>
      <c r="W12" s="12"/>
    </row>
    <row r="13" spans="2:23" x14ac:dyDescent="0.25">
      <c r="B13" s="54"/>
      <c r="C13" s="55"/>
      <c r="D13" s="9"/>
      <c r="E13" s="9"/>
      <c r="F13" s="9"/>
      <c r="G13" s="9"/>
      <c r="H13" s="9"/>
      <c r="I13" s="9"/>
      <c r="J13" s="8"/>
      <c r="K13" s="7"/>
      <c r="L13" s="9"/>
      <c r="M13" s="9"/>
      <c r="N13" s="9"/>
      <c r="O13" s="9"/>
      <c r="P13" s="9"/>
      <c r="Q13" s="9"/>
      <c r="R13" s="9"/>
      <c r="S13" s="9"/>
      <c r="T13" s="9"/>
      <c r="U13" s="9"/>
      <c r="V13" s="9"/>
      <c r="W13" s="12"/>
    </row>
    <row r="14" spans="2:23" x14ac:dyDescent="0.25">
      <c r="B14" s="54"/>
      <c r="C14" s="55"/>
      <c r="D14" s="9"/>
      <c r="E14" s="9"/>
      <c r="F14" s="9"/>
      <c r="G14" s="9"/>
      <c r="H14" s="9"/>
      <c r="I14" s="9"/>
      <c r="J14" s="8"/>
      <c r="K14" s="7"/>
      <c r="L14" s="9"/>
      <c r="M14" s="9"/>
      <c r="N14" s="9"/>
      <c r="O14" s="9"/>
      <c r="P14" s="9"/>
      <c r="Q14" s="9"/>
      <c r="R14" s="9"/>
      <c r="S14" s="9"/>
      <c r="T14" s="9"/>
      <c r="U14" s="9"/>
      <c r="V14" s="9"/>
      <c r="W14" s="12"/>
    </row>
    <row r="15" spans="2:23" x14ac:dyDescent="0.25">
      <c r="B15" s="54"/>
      <c r="C15" s="55"/>
      <c r="D15" s="9"/>
      <c r="E15" s="9"/>
      <c r="F15" s="9"/>
      <c r="G15" s="9"/>
      <c r="H15" s="9"/>
      <c r="I15" s="9"/>
      <c r="J15" s="8"/>
      <c r="K15" s="7"/>
      <c r="L15" s="9"/>
      <c r="M15" s="9"/>
      <c r="N15" s="9"/>
      <c r="O15" s="9"/>
      <c r="P15" s="9"/>
      <c r="Q15" s="9"/>
      <c r="R15" s="9"/>
      <c r="S15" s="9"/>
      <c r="T15" s="9"/>
      <c r="U15" s="9"/>
      <c r="V15" s="9"/>
      <c r="W15" s="12"/>
    </row>
    <row r="16" spans="2:23" x14ac:dyDescent="0.25">
      <c r="B16" s="54"/>
      <c r="C16" s="55"/>
      <c r="D16" s="9"/>
      <c r="E16" s="9"/>
      <c r="F16" s="9"/>
      <c r="G16" s="9"/>
      <c r="H16" s="9"/>
      <c r="I16" s="9"/>
      <c r="J16" s="8"/>
      <c r="K16" s="7"/>
      <c r="L16" s="9"/>
      <c r="M16" s="9"/>
      <c r="N16" s="9"/>
      <c r="O16" s="9"/>
      <c r="P16" s="9"/>
      <c r="Q16" s="9"/>
      <c r="R16" s="9"/>
      <c r="S16" s="9"/>
      <c r="T16" s="9"/>
      <c r="U16" s="9"/>
      <c r="V16" s="9"/>
      <c r="W16" s="12"/>
    </row>
    <row r="17" spans="2:23" x14ac:dyDescent="0.25">
      <c r="B17" s="54"/>
      <c r="C17" s="55"/>
      <c r="D17" s="9"/>
      <c r="E17" s="9"/>
      <c r="F17" s="9"/>
      <c r="G17" s="9"/>
      <c r="H17" s="9"/>
      <c r="I17" s="9"/>
      <c r="J17" s="8"/>
      <c r="K17" s="7"/>
      <c r="L17" s="9"/>
      <c r="M17" s="9"/>
      <c r="N17" s="9"/>
      <c r="O17" s="9"/>
      <c r="P17" s="9"/>
      <c r="Q17" s="9"/>
      <c r="R17" s="9"/>
      <c r="S17" s="9"/>
      <c r="T17" s="9"/>
      <c r="U17" s="9"/>
      <c r="V17" s="9"/>
      <c r="W17" s="12"/>
    </row>
    <row r="18" spans="2:23" x14ac:dyDescent="0.25">
      <c r="B18" s="54"/>
      <c r="C18" s="55"/>
      <c r="D18" s="9"/>
      <c r="E18" s="9"/>
      <c r="F18" s="9"/>
      <c r="G18" s="9"/>
      <c r="H18" s="9"/>
      <c r="I18" s="9"/>
      <c r="J18" s="8"/>
      <c r="K18" s="7"/>
      <c r="L18" s="9"/>
      <c r="M18" s="9"/>
      <c r="N18" s="9"/>
      <c r="O18" s="9"/>
      <c r="P18" s="9"/>
      <c r="Q18" s="9"/>
      <c r="R18" s="9"/>
      <c r="S18" s="9"/>
      <c r="T18" s="9"/>
      <c r="U18" s="9"/>
      <c r="V18" s="9"/>
      <c r="W18" s="12"/>
    </row>
    <row r="19" spans="2:23" x14ac:dyDescent="0.25">
      <c r="B19" s="54"/>
      <c r="C19" s="55"/>
      <c r="D19" s="9"/>
      <c r="E19" s="9"/>
      <c r="F19" s="9"/>
      <c r="G19" s="9"/>
      <c r="H19" s="9"/>
      <c r="I19" s="9"/>
      <c r="J19" s="8"/>
      <c r="K19" s="7"/>
      <c r="L19" s="9"/>
      <c r="M19" s="9"/>
      <c r="N19" s="9"/>
      <c r="O19" s="9"/>
      <c r="P19" s="9"/>
      <c r="Q19" s="9"/>
      <c r="R19" s="9"/>
      <c r="S19" s="9"/>
      <c r="T19" s="9"/>
      <c r="U19" s="9"/>
      <c r="V19" s="9"/>
      <c r="W19" s="12"/>
    </row>
    <row r="20" spans="2:23" x14ac:dyDescent="0.25">
      <c r="B20" s="54"/>
      <c r="C20" s="55"/>
      <c r="D20" s="5"/>
      <c r="E20" s="5"/>
      <c r="F20" s="5"/>
      <c r="G20" s="5"/>
      <c r="H20" s="5"/>
      <c r="I20" s="5"/>
      <c r="J20" s="6"/>
      <c r="K20" s="4"/>
      <c r="L20" s="5"/>
      <c r="M20" s="5"/>
      <c r="N20" s="5"/>
      <c r="O20" s="5"/>
      <c r="P20" s="5"/>
      <c r="Q20" s="5"/>
      <c r="R20" s="5"/>
      <c r="S20" s="5"/>
      <c r="T20" s="5"/>
      <c r="U20" s="5"/>
      <c r="V20" s="5"/>
      <c r="W20" s="10"/>
    </row>
    <row r="21" spans="2:23" x14ac:dyDescent="0.25">
      <c r="B21" s="54"/>
      <c r="C21" s="55"/>
      <c r="D21" s="2"/>
      <c r="E21" s="2"/>
      <c r="F21" s="2"/>
      <c r="G21" s="2"/>
      <c r="H21" s="2"/>
      <c r="I21" s="2"/>
      <c r="J21" s="2"/>
      <c r="K21" s="3"/>
      <c r="L21" s="1"/>
      <c r="M21" s="2"/>
      <c r="N21" s="2"/>
      <c r="O21" s="2"/>
      <c r="P21" s="2"/>
      <c r="Q21" s="2"/>
      <c r="R21" s="3"/>
      <c r="S21" s="32"/>
      <c r="T21" s="33"/>
      <c r="U21" s="33"/>
      <c r="V21" s="33"/>
      <c r="W21" s="34"/>
    </row>
    <row r="22" spans="2:23" x14ac:dyDescent="0.25">
      <c r="B22" s="54"/>
      <c r="C22" s="55"/>
      <c r="D22" s="9"/>
      <c r="E22" s="9"/>
      <c r="F22" s="9"/>
      <c r="G22" s="9"/>
      <c r="H22" s="9"/>
      <c r="I22" s="9"/>
      <c r="J22" s="9"/>
      <c r="K22" s="8"/>
      <c r="L22" s="7"/>
      <c r="M22" s="9"/>
      <c r="N22" s="9"/>
      <c r="O22" s="9"/>
      <c r="P22" s="9"/>
      <c r="Q22" s="9"/>
      <c r="R22" s="8"/>
      <c r="S22" s="35"/>
      <c r="T22" s="36"/>
      <c r="U22" s="36"/>
      <c r="V22" s="36"/>
      <c r="W22" s="37"/>
    </row>
    <row r="23" spans="2:23" x14ac:dyDescent="0.25">
      <c r="B23" s="54"/>
      <c r="C23" s="55"/>
      <c r="D23" s="9"/>
      <c r="E23" s="9"/>
      <c r="F23" s="9"/>
      <c r="G23" s="9"/>
      <c r="H23" s="9"/>
      <c r="I23" s="9"/>
      <c r="J23" s="9"/>
      <c r="K23" s="8"/>
      <c r="L23" s="7"/>
      <c r="M23" s="9"/>
      <c r="N23" s="9"/>
      <c r="O23" s="9"/>
      <c r="P23" s="9"/>
      <c r="Q23" s="9"/>
      <c r="R23" s="8"/>
      <c r="S23" s="35"/>
      <c r="T23" s="36"/>
      <c r="U23" s="36"/>
      <c r="V23" s="36"/>
      <c r="W23" s="37"/>
    </row>
    <row r="24" spans="2:23" x14ac:dyDescent="0.25">
      <c r="B24" s="54"/>
      <c r="C24" s="55"/>
      <c r="D24" s="9"/>
      <c r="E24" s="9"/>
      <c r="F24" s="9"/>
      <c r="G24" s="9"/>
      <c r="H24" s="9"/>
      <c r="I24" s="9"/>
      <c r="J24" s="9"/>
      <c r="K24" s="8"/>
      <c r="L24" s="7"/>
      <c r="M24" s="9"/>
      <c r="N24" s="9"/>
      <c r="O24" s="9"/>
      <c r="P24" s="9"/>
      <c r="Q24" s="9"/>
      <c r="R24" s="8"/>
      <c r="S24" s="35"/>
      <c r="T24" s="36"/>
      <c r="U24" s="36"/>
      <c r="V24" s="36"/>
      <c r="W24" s="37"/>
    </row>
    <row r="25" spans="2:23" x14ac:dyDescent="0.25">
      <c r="B25" s="54"/>
      <c r="C25" s="55"/>
      <c r="D25" s="9"/>
      <c r="E25" s="9"/>
      <c r="F25" s="9"/>
      <c r="G25" s="9"/>
      <c r="H25" s="9"/>
      <c r="I25" s="9"/>
      <c r="J25" s="9"/>
      <c r="K25" s="8"/>
      <c r="L25" s="7"/>
      <c r="M25" s="9"/>
      <c r="N25" s="9"/>
      <c r="O25" s="9"/>
      <c r="P25" s="9"/>
      <c r="Q25" s="9"/>
      <c r="R25" s="8"/>
      <c r="S25" s="35"/>
      <c r="T25" s="36"/>
      <c r="U25" s="36"/>
      <c r="V25" s="36"/>
      <c r="W25" s="37"/>
    </row>
    <row r="26" spans="2:23" x14ac:dyDescent="0.25">
      <c r="B26" s="54"/>
      <c r="C26" s="55"/>
      <c r="D26" s="9"/>
      <c r="E26" s="9"/>
      <c r="F26" s="9"/>
      <c r="G26" s="9"/>
      <c r="H26" s="9"/>
      <c r="I26" s="9"/>
      <c r="J26" s="9"/>
      <c r="K26" s="8"/>
      <c r="L26" s="7"/>
      <c r="M26" s="9"/>
      <c r="N26" s="9"/>
      <c r="O26" s="9"/>
      <c r="P26" s="9"/>
      <c r="Q26" s="9"/>
      <c r="R26" s="8"/>
      <c r="S26" s="35"/>
      <c r="T26" s="36"/>
      <c r="U26" s="36"/>
      <c r="V26" s="36"/>
      <c r="W26" s="37"/>
    </row>
    <row r="27" spans="2:23" x14ac:dyDescent="0.25">
      <c r="B27" s="54"/>
      <c r="C27" s="55"/>
      <c r="D27" s="9"/>
      <c r="E27" s="9"/>
      <c r="F27" s="9"/>
      <c r="G27" s="9"/>
      <c r="H27" s="9"/>
      <c r="I27" s="9"/>
      <c r="J27" s="9"/>
      <c r="K27" s="8"/>
      <c r="L27" s="7"/>
      <c r="M27" s="9"/>
      <c r="N27" s="9"/>
      <c r="O27" s="9"/>
      <c r="P27" s="9"/>
      <c r="Q27" s="9"/>
      <c r="R27" s="8"/>
      <c r="S27" s="35"/>
      <c r="T27" s="36"/>
      <c r="U27" s="36"/>
      <c r="V27" s="36"/>
      <c r="W27" s="37"/>
    </row>
    <row r="28" spans="2:23" x14ac:dyDescent="0.25">
      <c r="B28" s="54"/>
      <c r="C28" s="55"/>
      <c r="D28" s="9"/>
      <c r="E28" s="9"/>
      <c r="F28" s="9"/>
      <c r="G28" s="9"/>
      <c r="H28" s="9"/>
      <c r="I28" s="9"/>
      <c r="J28" s="9"/>
      <c r="K28" s="8"/>
      <c r="L28" s="7"/>
      <c r="M28" s="9"/>
      <c r="N28" s="9"/>
      <c r="O28" s="9"/>
      <c r="P28" s="9"/>
      <c r="Q28" s="9"/>
      <c r="R28" s="8"/>
      <c r="S28" s="35"/>
      <c r="T28" s="36"/>
      <c r="U28" s="36"/>
      <c r="V28" s="36"/>
      <c r="W28" s="37"/>
    </row>
    <row r="29" spans="2:23" x14ac:dyDescent="0.25">
      <c r="B29" s="54"/>
      <c r="C29" s="55"/>
      <c r="D29" s="9"/>
      <c r="E29" s="9"/>
      <c r="F29" s="9"/>
      <c r="G29" s="9"/>
      <c r="H29" s="9"/>
      <c r="I29" s="9"/>
      <c r="J29" s="9"/>
      <c r="K29" s="8"/>
      <c r="L29" s="7"/>
      <c r="M29" s="9"/>
      <c r="N29" s="9"/>
      <c r="O29" s="9"/>
      <c r="P29" s="9"/>
      <c r="Q29" s="9"/>
      <c r="R29" s="8"/>
      <c r="S29" s="35"/>
      <c r="T29" s="36"/>
      <c r="U29" s="36"/>
      <c r="V29" s="36"/>
      <c r="W29" s="37"/>
    </row>
    <row r="30" spans="2:23" x14ac:dyDescent="0.25">
      <c r="B30" s="54"/>
      <c r="C30" s="55"/>
      <c r="D30" s="9"/>
      <c r="E30" s="9"/>
      <c r="F30" s="9"/>
      <c r="G30" s="9"/>
      <c r="H30" s="9"/>
      <c r="I30" s="9"/>
      <c r="J30" s="9"/>
      <c r="K30" s="8"/>
      <c r="L30" s="7"/>
      <c r="M30" s="9"/>
      <c r="N30" s="9"/>
      <c r="O30" s="9"/>
      <c r="P30" s="9"/>
      <c r="Q30" s="9"/>
      <c r="R30" s="8"/>
      <c r="S30" s="35"/>
      <c r="T30" s="36"/>
      <c r="U30" s="36"/>
      <c r="V30" s="36"/>
      <c r="W30" s="37"/>
    </row>
    <row r="31" spans="2:23" x14ac:dyDescent="0.25">
      <c r="B31" s="54"/>
      <c r="C31" s="55"/>
      <c r="D31" s="9"/>
      <c r="E31" s="9"/>
      <c r="F31" s="9"/>
      <c r="G31" s="9"/>
      <c r="H31" s="9"/>
      <c r="I31" s="9"/>
      <c r="J31" s="9"/>
      <c r="K31" s="8"/>
      <c r="L31" s="7"/>
      <c r="M31" s="9"/>
      <c r="N31" s="9"/>
      <c r="O31" s="9"/>
      <c r="P31" s="9"/>
      <c r="Q31" s="9"/>
      <c r="R31" s="8"/>
      <c r="S31" s="35"/>
      <c r="T31" s="36"/>
      <c r="U31" s="36"/>
      <c r="V31" s="36"/>
      <c r="W31" s="37"/>
    </row>
    <row r="32" spans="2:23" x14ac:dyDescent="0.25">
      <c r="B32" s="54"/>
      <c r="C32" s="55"/>
      <c r="D32" s="9"/>
      <c r="E32" s="9"/>
      <c r="F32" s="9"/>
      <c r="G32" s="9"/>
      <c r="H32" s="9"/>
      <c r="I32" s="9"/>
      <c r="J32" s="9"/>
      <c r="K32" s="8"/>
      <c r="L32" s="7"/>
      <c r="M32" s="9"/>
      <c r="N32" s="9"/>
      <c r="O32" s="9"/>
      <c r="P32" s="9"/>
      <c r="Q32" s="9"/>
      <c r="R32" s="8"/>
      <c r="S32" s="35"/>
      <c r="T32" s="36"/>
      <c r="U32" s="36"/>
      <c r="V32" s="36"/>
      <c r="W32" s="37"/>
    </row>
    <row r="33" spans="2:23" ht="14.4" thickBot="1" x14ac:dyDescent="0.3">
      <c r="B33" s="56"/>
      <c r="C33" s="57"/>
      <c r="D33" s="15"/>
      <c r="E33" s="15"/>
      <c r="F33" s="15"/>
      <c r="G33" s="15"/>
      <c r="H33" s="15"/>
      <c r="I33" s="15"/>
      <c r="J33" s="15"/>
      <c r="K33" s="13"/>
      <c r="L33" s="14"/>
      <c r="M33" s="15"/>
      <c r="N33" s="15"/>
      <c r="O33" s="15"/>
      <c r="P33" s="15"/>
      <c r="Q33" s="15"/>
      <c r="R33" s="13"/>
      <c r="S33" s="38"/>
      <c r="T33" s="39"/>
      <c r="U33" s="39"/>
      <c r="V33" s="39"/>
      <c r="W33" s="40"/>
    </row>
  </sheetData>
  <mergeCells count="5">
    <mergeCell ref="B2:W3"/>
    <mergeCell ref="G4:H7"/>
    <mergeCell ref="L4:M7"/>
    <mergeCell ref="U4:V7"/>
    <mergeCell ref="P4:Q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479E-BC3C-42EA-829F-2FD9C4FF66C1}">
  <dimension ref="B1:W33"/>
  <sheetViews>
    <sheetView showGridLines="0" zoomScale="90" zoomScaleNormal="90" workbookViewId="0"/>
  </sheetViews>
  <sheetFormatPr defaultRowHeight="13.8" x14ac:dyDescent="0.25"/>
  <cols>
    <col min="8" max="8" width="9.296875" customWidth="1"/>
  </cols>
  <sheetData>
    <row r="1" spans="2:23" ht="14.4" thickBot="1" x14ac:dyDescent="0.3"/>
    <row r="2" spans="2:23" x14ac:dyDescent="0.25">
      <c r="B2" s="96" t="s">
        <v>24</v>
      </c>
      <c r="C2" s="97"/>
      <c r="D2" s="97"/>
      <c r="E2" s="97"/>
      <c r="F2" s="97"/>
      <c r="G2" s="97"/>
      <c r="H2" s="97"/>
      <c r="I2" s="97"/>
      <c r="J2" s="97"/>
      <c r="K2" s="97"/>
      <c r="L2" s="97"/>
      <c r="M2" s="97"/>
      <c r="N2" s="97"/>
      <c r="O2" s="97"/>
      <c r="P2" s="97"/>
      <c r="Q2" s="97"/>
      <c r="R2" s="97"/>
      <c r="S2" s="97"/>
      <c r="T2" s="97"/>
      <c r="U2" s="97"/>
      <c r="V2" s="97"/>
      <c r="W2" s="98"/>
    </row>
    <row r="3" spans="2:23" ht="14.4" thickBot="1" x14ac:dyDescent="0.3">
      <c r="B3" s="99"/>
      <c r="C3" s="100"/>
      <c r="D3" s="101"/>
      <c r="E3" s="101"/>
      <c r="F3" s="101"/>
      <c r="G3" s="101"/>
      <c r="H3" s="101"/>
      <c r="I3" s="101"/>
      <c r="J3" s="101"/>
      <c r="K3" s="101"/>
      <c r="L3" s="101"/>
      <c r="M3" s="101"/>
      <c r="N3" s="101"/>
      <c r="O3" s="101"/>
      <c r="P3" s="101"/>
      <c r="Q3" s="101"/>
      <c r="R3" s="101"/>
      <c r="S3" s="101"/>
      <c r="T3" s="101"/>
      <c r="U3" s="101"/>
      <c r="V3" s="101"/>
      <c r="W3" s="102"/>
    </row>
    <row r="4" spans="2:23" x14ac:dyDescent="0.25">
      <c r="B4" s="46"/>
      <c r="C4" s="47"/>
      <c r="D4" s="2"/>
      <c r="E4" s="2"/>
      <c r="F4" s="2"/>
      <c r="G4" s="103">
        <f>GETPIVOTDATA("[Measures].[Max of high 2]",'Google KPI'!$B$3)</f>
        <v>1186.8900000000001</v>
      </c>
      <c r="H4" s="103"/>
      <c r="I4" s="2"/>
      <c r="J4" s="2"/>
      <c r="K4" s="2"/>
      <c r="L4" s="103">
        <f>GETPIVOTDATA("[Measures].[Min of low 2]",'Google KPI'!$B$6)</f>
        <v>487.56</v>
      </c>
      <c r="M4" s="103"/>
      <c r="N4" s="2"/>
      <c r="O4" s="2"/>
      <c r="P4" s="33"/>
      <c r="Q4" s="103">
        <f>GETPIVOTDATA("[Measures].[Average of open 2]",'Google KPI'!$B$9)</f>
        <v>725.36416769230777</v>
      </c>
      <c r="R4" s="103"/>
      <c r="S4" s="2"/>
      <c r="T4" s="2"/>
      <c r="U4" s="2"/>
      <c r="V4" s="103">
        <f>GETPIVOTDATA("[Measures].[StdDev of open 2]",'Google KPI'!$B$12)</f>
        <v>165.99658971383676</v>
      </c>
      <c r="W4" s="106"/>
    </row>
    <row r="5" spans="2:23" x14ac:dyDescent="0.25">
      <c r="B5" s="48"/>
      <c r="C5" s="49"/>
      <c r="D5" s="9"/>
      <c r="E5" s="9"/>
      <c r="F5" s="9"/>
      <c r="G5" s="104"/>
      <c r="H5" s="104"/>
      <c r="I5" s="9"/>
      <c r="J5" s="9"/>
      <c r="K5" s="9"/>
      <c r="L5" s="104"/>
      <c r="M5" s="104"/>
      <c r="N5" s="9"/>
      <c r="O5" s="9"/>
      <c r="P5" s="36"/>
      <c r="Q5" s="104"/>
      <c r="R5" s="104"/>
      <c r="S5" s="9"/>
      <c r="T5" s="9"/>
      <c r="U5" s="9"/>
      <c r="V5" s="104"/>
      <c r="W5" s="107"/>
    </row>
    <row r="6" spans="2:23" x14ac:dyDescent="0.25">
      <c r="B6" s="48"/>
      <c r="C6" s="49"/>
      <c r="D6" s="9"/>
      <c r="E6" s="9"/>
      <c r="F6" s="9"/>
      <c r="G6" s="104"/>
      <c r="H6" s="104"/>
      <c r="I6" s="9"/>
      <c r="J6" s="9"/>
      <c r="K6" s="9"/>
      <c r="L6" s="104"/>
      <c r="M6" s="104"/>
      <c r="N6" s="9"/>
      <c r="O6" s="9"/>
      <c r="P6" s="36"/>
      <c r="Q6" s="104"/>
      <c r="R6" s="104"/>
      <c r="S6" s="9"/>
      <c r="T6" s="9"/>
      <c r="U6" s="9"/>
      <c r="V6" s="104"/>
      <c r="W6" s="107"/>
    </row>
    <row r="7" spans="2:23" x14ac:dyDescent="0.25">
      <c r="B7" s="48"/>
      <c r="C7" s="49"/>
      <c r="D7" s="5"/>
      <c r="E7" s="5"/>
      <c r="F7" s="5"/>
      <c r="G7" s="105"/>
      <c r="H7" s="105"/>
      <c r="I7" s="5"/>
      <c r="J7" s="5"/>
      <c r="K7" s="5"/>
      <c r="L7" s="105"/>
      <c r="M7" s="105"/>
      <c r="N7" s="5"/>
      <c r="O7" s="5"/>
      <c r="P7" s="41"/>
      <c r="Q7" s="105"/>
      <c r="R7" s="105"/>
      <c r="S7" s="5"/>
      <c r="T7" s="5"/>
      <c r="U7" s="5"/>
      <c r="V7" s="105"/>
      <c r="W7" s="108"/>
    </row>
    <row r="8" spans="2:23" x14ac:dyDescent="0.25">
      <c r="B8" s="48"/>
      <c r="C8" s="49"/>
      <c r="D8" s="2"/>
      <c r="E8" s="2"/>
      <c r="F8" s="2"/>
      <c r="G8" s="2"/>
      <c r="H8" s="2"/>
      <c r="I8" s="2"/>
      <c r="J8" s="3"/>
      <c r="K8" s="1"/>
      <c r="L8" s="2"/>
      <c r="M8" s="2"/>
      <c r="N8" s="2"/>
      <c r="O8" s="2"/>
      <c r="P8" s="2"/>
      <c r="Q8" s="2"/>
      <c r="R8" s="2"/>
      <c r="S8" s="2"/>
      <c r="T8" s="2"/>
      <c r="U8" s="2"/>
      <c r="V8" s="2"/>
      <c r="W8" s="11"/>
    </row>
    <row r="9" spans="2:23" x14ac:dyDescent="0.25">
      <c r="B9" s="48"/>
      <c r="C9" s="49"/>
      <c r="D9" s="9"/>
      <c r="E9" s="9"/>
      <c r="F9" s="9"/>
      <c r="G9" s="9"/>
      <c r="H9" s="9"/>
      <c r="I9" s="9"/>
      <c r="J9" s="8"/>
      <c r="K9" s="7"/>
      <c r="L9" s="9"/>
      <c r="M9" s="9"/>
      <c r="N9" s="9"/>
      <c r="O9" s="9"/>
      <c r="P9" s="9"/>
      <c r="Q9" s="9"/>
      <c r="R9" s="9"/>
      <c r="S9" s="9"/>
      <c r="T9" s="9"/>
      <c r="U9" s="9"/>
      <c r="V9" s="9"/>
      <c r="W9" s="12"/>
    </row>
    <row r="10" spans="2:23" x14ac:dyDescent="0.25">
      <c r="B10" s="48"/>
      <c r="C10" s="49"/>
      <c r="D10" s="9"/>
      <c r="E10" s="9"/>
      <c r="F10" s="9"/>
      <c r="G10" s="9"/>
      <c r="H10" s="9"/>
      <c r="I10" s="9"/>
      <c r="J10" s="8"/>
      <c r="K10" s="7"/>
      <c r="L10" s="9"/>
      <c r="M10" s="9"/>
      <c r="N10" s="9"/>
      <c r="O10" s="9"/>
      <c r="P10" s="9"/>
      <c r="Q10" s="9"/>
      <c r="R10" s="9"/>
      <c r="S10" s="9"/>
      <c r="T10" s="9"/>
      <c r="U10" s="9"/>
      <c r="V10" s="9"/>
      <c r="W10" s="12"/>
    </row>
    <row r="11" spans="2:23" x14ac:dyDescent="0.25">
      <c r="B11" s="48"/>
      <c r="C11" s="49"/>
      <c r="D11" s="9"/>
      <c r="E11" s="9"/>
      <c r="F11" s="9"/>
      <c r="G11" s="9"/>
      <c r="H11" s="9"/>
      <c r="I11" s="9"/>
      <c r="J11" s="8"/>
      <c r="K11" s="7"/>
      <c r="L11" s="9"/>
      <c r="M11" s="9"/>
      <c r="N11" s="9"/>
      <c r="O11" s="9"/>
      <c r="P11" s="9"/>
      <c r="Q11" s="9"/>
      <c r="R11" s="9"/>
      <c r="S11" s="9"/>
      <c r="T11" s="9"/>
      <c r="U11" s="9"/>
      <c r="V11" s="9"/>
      <c r="W11" s="12"/>
    </row>
    <row r="12" spans="2:23" x14ac:dyDescent="0.25">
      <c r="B12" s="48"/>
      <c r="C12" s="49"/>
      <c r="D12" s="9"/>
      <c r="E12" s="9"/>
      <c r="F12" s="9"/>
      <c r="G12" s="9"/>
      <c r="H12" s="9"/>
      <c r="I12" s="9"/>
      <c r="J12" s="8"/>
      <c r="K12" s="7"/>
      <c r="L12" s="9"/>
      <c r="M12" s="9"/>
      <c r="N12" s="9"/>
      <c r="O12" s="9"/>
      <c r="P12" s="9"/>
      <c r="Q12" s="9"/>
      <c r="R12" s="9"/>
      <c r="S12" s="9"/>
      <c r="T12" s="9"/>
      <c r="U12" s="9"/>
      <c r="V12" s="9"/>
      <c r="W12" s="12"/>
    </row>
    <row r="13" spans="2:23" x14ac:dyDescent="0.25">
      <c r="B13" s="48"/>
      <c r="C13" s="49"/>
      <c r="D13" s="9"/>
      <c r="E13" s="9"/>
      <c r="F13" s="9"/>
      <c r="G13" s="9"/>
      <c r="H13" s="9"/>
      <c r="I13" s="9"/>
      <c r="J13" s="8"/>
      <c r="K13" s="7"/>
      <c r="L13" s="9"/>
      <c r="M13" s="9"/>
      <c r="N13" s="9"/>
      <c r="O13" s="9"/>
      <c r="P13" s="9"/>
      <c r="Q13" s="9"/>
      <c r="R13" s="9"/>
      <c r="S13" s="9"/>
      <c r="T13" s="9"/>
      <c r="U13" s="9"/>
      <c r="V13" s="9"/>
      <c r="W13" s="12"/>
    </row>
    <row r="14" spans="2:23" x14ac:dyDescent="0.25">
      <c r="B14" s="48"/>
      <c r="C14" s="49"/>
      <c r="D14" s="9"/>
      <c r="E14" s="9"/>
      <c r="F14" s="9"/>
      <c r="G14" s="9"/>
      <c r="H14" s="9"/>
      <c r="I14" s="9"/>
      <c r="J14" s="8"/>
      <c r="K14" s="7"/>
      <c r="L14" s="9"/>
      <c r="M14" s="9"/>
      <c r="N14" s="9"/>
      <c r="O14" s="9"/>
      <c r="P14" s="9"/>
      <c r="Q14" s="9"/>
      <c r="R14" s="9"/>
      <c r="S14" s="9"/>
      <c r="T14" s="9"/>
      <c r="U14" s="9"/>
      <c r="V14" s="9"/>
      <c r="W14" s="12"/>
    </row>
    <row r="15" spans="2:23" x14ac:dyDescent="0.25">
      <c r="B15" s="48"/>
      <c r="C15" s="49"/>
      <c r="D15" s="9"/>
      <c r="E15" s="9"/>
      <c r="F15" s="9"/>
      <c r="G15" s="9"/>
      <c r="H15" s="9"/>
      <c r="I15" s="9"/>
      <c r="J15" s="8"/>
      <c r="K15" s="7"/>
      <c r="L15" s="9"/>
      <c r="M15" s="9"/>
      <c r="N15" s="9"/>
      <c r="O15" s="9"/>
      <c r="P15" s="9"/>
      <c r="Q15" s="9"/>
      <c r="R15" s="9"/>
      <c r="S15" s="9"/>
      <c r="T15" s="9"/>
      <c r="U15" s="9"/>
      <c r="V15" s="9"/>
      <c r="W15" s="12"/>
    </row>
    <row r="16" spans="2:23" x14ac:dyDescent="0.25">
      <c r="B16" s="48"/>
      <c r="C16" s="49"/>
      <c r="D16" s="9"/>
      <c r="E16" s="9"/>
      <c r="F16" s="9"/>
      <c r="G16" s="9"/>
      <c r="H16" s="9"/>
      <c r="I16" s="9"/>
      <c r="J16" s="8"/>
      <c r="K16" s="7"/>
      <c r="L16" s="9"/>
      <c r="M16" s="9"/>
      <c r="N16" s="9"/>
      <c r="O16" s="9"/>
      <c r="P16" s="9"/>
      <c r="Q16" s="9"/>
      <c r="R16" s="9"/>
      <c r="S16" s="9"/>
      <c r="T16" s="9"/>
      <c r="U16" s="9"/>
      <c r="V16" s="9"/>
      <c r="W16" s="12"/>
    </row>
    <row r="17" spans="2:23" x14ac:dyDescent="0.25">
      <c r="B17" s="48"/>
      <c r="C17" s="49"/>
      <c r="D17" s="9"/>
      <c r="E17" s="9"/>
      <c r="F17" s="9"/>
      <c r="G17" s="9"/>
      <c r="H17" s="9"/>
      <c r="I17" s="9"/>
      <c r="J17" s="8"/>
      <c r="K17" s="7"/>
      <c r="L17" s="9"/>
      <c r="M17" s="9"/>
      <c r="N17" s="9"/>
      <c r="O17" s="9"/>
      <c r="P17" s="9"/>
      <c r="Q17" s="9"/>
      <c r="R17" s="9"/>
      <c r="S17" s="9"/>
      <c r="T17" s="9"/>
      <c r="U17" s="9"/>
      <c r="V17" s="9"/>
      <c r="W17" s="12"/>
    </row>
    <row r="18" spans="2:23" x14ac:dyDescent="0.25">
      <c r="B18" s="48"/>
      <c r="C18" s="49"/>
      <c r="D18" s="9"/>
      <c r="E18" s="9"/>
      <c r="F18" s="9"/>
      <c r="G18" s="9"/>
      <c r="H18" s="9"/>
      <c r="I18" s="9"/>
      <c r="J18" s="8"/>
      <c r="K18" s="7"/>
      <c r="L18" s="9"/>
      <c r="M18" s="9"/>
      <c r="N18" s="9"/>
      <c r="O18" s="9"/>
      <c r="P18" s="9"/>
      <c r="Q18" s="9"/>
      <c r="R18" s="9"/>
      <c r="S18" s="9"/>
      <c r="T18" s="9"/>
      <c r="U18" s="9"/>
      <c r="V18" s="9"/>
      <c r="W18" s="12"/>
    </row>
    <row r="19" spans="2:23" x14ac:dyDescent="0.25">
      <c r="B19" s="48"/>
      <c r="C19" s="49"/>
      <c r="D19" s="9"/>
      <c r="E19" s="9"/>
      <c r="F19" s="9"/>
      <c r="G19" s="9"/>
      <c r="H19" s="9"/>
      <c r="I19" s="9"/>
      <c r="J19" s="8"/>
      <c r="K19" s="7"/>
      <c r="L19" s="9"/>
      <c r="M19" s="9"/>
      <c r="N19" s="9"/>
      <c r="O19" s="9"/>
      <c r="P19" s="9"/>
      <c r="Q19" s="9"/>
      <c r="R19" s="9"/>
      <c r="S19" s="9"/>
      <c r="T19" s="9"/>
      <c r="U19" s="9"/>
      <c r="V19" s="9"/>
      <c r="W19" s="12"/>
    </row>
    <row r="20" spans="2:23" x14ac:dyDescent="0.25">
      <c r="B20" s="48"/>
      <c r="C20" s="49"/>
      <c r="D20" s="5"/>
      <c r="E20" s="5"/>
      <c r="F20" s="5"/>
      <c r="G20" s="5"/>
      <c r="H20" s="5"/>
      <c r="I20" s="5"/>
      <c r="J20" s="6"/>
      <c r="K20" s="4"/>
      <c r="L20" s="5"/>
      <c r="M20" s="5"/>
      <c r="N20" s="5"/>
      <c r="O20" s="5"/>
      <c r="P20" s="5"/>
      <c r="Q20" s="5"/>
      <c r="R20" s="5"/>
      <c r="S20" s="5"/>
      <c r="T20" s="5"/>
      <c r="U20" s="5"/>
      <c r="V20" s="5"/>
      <c r="W20" s="10"/>
    </row>
    <row r="21" spans="2:23" x14ac:dyDescent="0.25">
      <c r="B21" s="48"/>
      <c r="C21" s="49"/>
      <c r="D21" s="2"/>
      <c r="E21" s="2"/>
      <c r="F21" s="2"/>
      <c r="G21" s="2"/>
      <c r="H21" s="2"/>
      <c r="I21" s="2"/>
      <c r="J21" s="2"/>
      <c r="K21" s="3"/>
      <c r="L21" s="1"/>
      <c r="M21" s="2"/>
      <c r="N21" s="2"/>
      <c r="O21" s="2"/>
      <c r="P21" s="2"/>
      <c r="Q21" s="2"/>
      <c r="R21" s="3"/>
      <c r="S21" s="1"/>
      <c r="T21" s="2"/>
      <c r="U21" s="2"/>
      <c r="V21" s="2"/>
      <c r="W21" s="11"/>
    </row>
    <row r="22" spans="2:23" x14ac:dyDescent="0.25">
      <c r="B22" s="48"/>
      <c r="C22" s="49"/>
      <c r="D22" s="9"/>
      <c r="E22" s="9"/>
      <c r="F22" s="9"/>
      <c r="G22" s="9"/>
      <c r="H22" s="9"/>
      <c r="I22" s="9"/>
      <c r="J22" s="9"/>
      <c r="K22" s="8"/>
      <c r="L22" s="7"/>
      <c r="M22" s="9"/>
      <c r="N22" s="9"/>
      <c r="O22" s="9"/>
      <c r="P22" s="9"/>
      <c r="Q22" s="9"/>
      <c r="R22" s="8"/>
      <c r="S22" s="7"/>
      <c r="T22" s="9"/>
      <c r="U22" s="9"/>
      <c r="V22" s="9"/>
      <c r="W22" s="12"/>
    </row>
    <row r="23" spans="2:23" x14ac:dyDescent="0.25">
      <c r="B23" s="48"/>
      <c r="C23" s="49"/>
      <c r="D23" s="9"/>
      <c r="E23" s="9"/>
      <c r="F23" s="9"/>
      <c r="G23" s="9"/>
      <c r="H23" s="9"/>
      <c r="I23" s="9"/>
      <c r="J23" s="9"/>
      <c r="K23" s="8"/>
      <c r="L23" s="7"/>
      <c r="M23" s="9"/>
      <c r="N23" s="9"/>
      <c r="O23" s="9"/>
      <c r="P23" s="9"/>
      <c r="Q23" s="9"/>
      <c r="R23" s="8"/>
      <c r="S23" s="7"/>
      <c r="T23" s="9"/>
      <c r="U23" s="9"/>
      <c r="V23" s="9"/>
      <c r="W23" s="12"/>
    </row>
    <row r="24" spans="2:23" x14ac:dyDescent="0.25">
      <c r="B24" s="48"/>
      <c r="C24" s="49"/>
      <c r="D24" s="9"/>
      <c r="E24" s="9"/>
      <c r="F24" s="9"/>
      <c r="G24" s="9"/>
      <c r="H24" s="9"/>
      <c r="I24" s="9"/>
      <c r="J24" s="9"/>
      <c r="K24" s="8"/>
      <c r="L24" s="7"/>
      <c r="M24" s="9"/>
      <c r="N24" s="9"/>
      <c r="O24" s="9"/>
      <c r="P24" s="9"/>
      <c r="Q24" s="9"/>
      <c r="R24" s="8"/>
      <c r="S24" s="7"/>
      <c r="T24" s="9"/>
      <c r="U24" s="9"/>
      <c r="V24" s="9"/>
      <c r="W24" s="12"/>
    </row>
    <row r="25" spans="2:23" x14ac:dyDescent="0.25">
      <c r="B25" s="48"/>
      <c r="C25" s="49"/>
      <c r="D25" s="9"/>
      <c r="E25" s="9"/>
      <c r="F25" s="9"/>
      <c r="G25" s="9"/>
      <c r="H25" s="9"/>
      <c r="I25" s="9"/>
      <c r="J25" s="9"/>
      <c r="K25" s="8"/>
      <c r="L25" s="7"/>
      <c r="M25" s="9"/>
      <c r="N25" s="9"/>
      <c r="O25" s="9"/>
      <c r="P25" s="9"/>
      <c r="Q25" s="9"/>
      <c r="R25" s="8"/>
      <c r="S25" s="7"/>
      <c r="T25" s="9"/>
      <c r="U25" s="9"/>
      <c r="V25" s="9"/>
      <c r="W25" s="12"/>
    </row>
    <row r="26" spans="2:23" x14ac:dyDescent="0.25">
      <c r="B26" s="48"/>
      <c r="C26" s="49"/>
      <c r="D26" s="9"/>
      <c r="E26" s="9"/>
      <c r="F26" s="9"/>
      <c r="G26" s="9"/>
      <c r="H26" s="9"/>
      <c r="I26" s="9"/>
      <c r="J26" s="9"/>
      <c r="K26" s="8"/>
      <c r="L26" s="7"/>
      <c r="M26" s="9"/>
      <c r="N26" s="9"/>
      <c r="O26" s="9"/>
      <c r="P26" s="9"/>
      <c r="Q26" s="9"/>
      <c r="R26" s="8"/>
      <c r="S26" s="7"/>
      <c r="T26" s="9"/>
      <c r="U26" s="9"/>
      <c r="V26" s="9"/>
      <c r="W26" s="12"/>
    </row>
    <row r="27" spans="2:23" x14ac:dyDescent="0.25">
      <c r="B27" s="48"/>
      <c r="C27" s="49"/>
      <c r="D27" s="9"/>
      <c r="E27" s="9"/>
      <c r="F27" s="9"/>
      <c r="G27" s="9"/>
      <c r="H27" s="9"/>
      <c r="I27" s="9"/>
      <c r="J27" s="9"/>
      <c r="K27" s="8"/>
      <c r="L27" s="7"/>
      <c r="M27" s="9"/>
      <c r="N27" s="9"/>
      <c r="O27" s="9"/>
      <c r="P27" s="9"/>
      <c r="Q27" s="9"/>
      <c r="R27" s="8"/>
      <c r="S27" s="7"/>
      <c r="T27" s="9"/>
      <c r="U27" s="9"/>
      <c r="V27" s="9"/>
      <c r="W27" s="12"/>
    </row>
    <row r="28" spans="2:23" x14ac:dyDescent="0.25">
      <c r="B28" s="48"/>
      <c r="C28" s="49"/>
      <c r="D28" s="9"/>
      <c r="E28" s="9"/>
      <c r="F28" s="9"/>
      <c r="G28" s="9"/>
      <c r="H28" s="9"/>
      <c r="I28" s="9"/>
      <c r="J28" s="9"/>
      <c r="K28" s="8"/>
      <c r="L28" s="7"/>
      <c r="M28" s="9"/>
      <c r="N28" s="9"/>
      <c r="O28" s="9"/>
      <c r="P28" s="9"/>
      <c r="Q28" s="9"/>
      <c r="R28" s="8"/>
      <c r="S28" s="7"/>
      <c r="T28" s="9"/>
      <c r="U28" s="9"/>
      <c r="V28" s="9"/>
      <c r="W28" s="12"/>
    </row>
    <row r="29" spans="2:23" x14ac:dyDescent="0.25">
      <c r="B29" s="48"/>
      <c r="C29" s="49"/>
      <c r="D29" s="9"/>
      <c r="E29" s="9"/>
      <c r="F29" s="9"/>
      <c r="G29" s="9"/>
      <c r="H29" s="9"/>
      <c r="I29" s="9"/>
      <c r="J29" s="9"/>
      <c r="K29" s="8"/>
      <c r="L29" s="7"/>
      <c r="M29" s="9"/>
      <c r="N29" s="9"/>
      <c r="O29" s="9"/>
      <c r="P29" s="9"/>
      <c r="Q29" s="9"/>
      <c r="R29" s="8"/>
      <c r="S29" s="7"/>
      <c r="T29" s="9"/>
      <c r="U29" s="9"/>
      <c r="V29" s="9"/>
      <c r="W29" s="12"/>
    </row>
    <row r="30" spans="2:23" x14ac:dyDescent="0.25">
      <c r="B30" s="48"/>
      <c r="C30" s="49"/>
      <c r="D30" s="9"/>
      <c r="E30" s="9"/>
      <c r="F30" s="9"/>
      <c r="G30" s="9"/>
      <c r="H30" s="9"/>
      <c r="I30" s="9"/>
      <c r="J30" s="9"/>
      <c r="K30" s="8"/>
      <c r="L30" s="7"/>
      <c r="M30" s="9"/>
      <c r="N30" s="9"/>
      <c r="O30" s="9"/>
      <c r="P30" s="9"/>
      <c r="Q30" s="9"/>
      <c r="R30" s="8"/>
      <c r="S30" s="7"/>
      <c r="T30" s="9"/>
      <c r="U30" s="9"/>
      <c r="V30" s="9"/>
      <c r="W30" s="12"/>
    </row>
    <row r="31" spans="2:23" x14ac:dyDescent="0.25">
      <c r="B31" s="48"/>
      <c r="C31" s="49"/>
      <c r="D31" s="9"/>
      <c r="E31" s="9"/>
      <c r="F31" s="9"/>
      <c r="G31" s="9"/>
      <c r="H31" s="9"/>
      <c r="I31" s="9"/>
      <c r="J31" s="9"/>
      <c r="K31" s="8"/>
      <c r="L31" s="7"/>
      <c r="M31" s="9"/>
      <c r="N31" s="9"/>
      <c r="O31" s="9"/>
      <c r="P31" s="9"/>
      <c r="Q31" s="9"/>
      <c r="R31" s="8"/>
      <c r="S31" s="7"/>
      <c r="T31" s="9"/>
      <c r="U31" s="9"/>
      <c r="V31" s="9"/>
      <c r="W31" s="12"/>
    </row>
    <row r="32" spans="2:23" x14ac:dyDescent="0.25">
      <c r="B32" s="48"/>
      <c r="C32" s="49"/>
      <c r="D32" s="9"/>
      <c r="E32" s="9"/>
      <c r="F32" s="9"/>
      <c r="G32" s="9"/>
      <c r="H32" s="9"/>
      <c r="I32" s="9"/>
      <c r="J32" s="9"/>
      <c r="K32" s="8"/>
      <c r="L32" s="7"/>
      <c r="M32" s="9"/>
      <c r="N32" s="9"/>
      <c r="O32" s="9"/>
      <c r="P32" s="9"/>
      <c r="Q32" s="9"/>
      <c r="R32" s="8"/>
      <c r="S32" s="7"/>
      <c r="T32" s="9"/>
      <c r="U32" s="9"/>
      <c r="V32" s="9"/>
      <c r="W32" s="12"/>
    </row>
    <row r="33" spans="2:23" ht="14.4" thickBot="1" x14ac:dyDescent="0.3">
      <c r="B33" s="50"/>
      <c r="C33" s="51"/>
      <c r="D33" s="15"/>
      <c r="E33" s="15"/>
      <c r="F33" s="15"/>
      <c r="G33" s="15"/>
      <c r="H33" s="15"/>
      <c r="I33" s="15"/>
      <c r="J33" s="15"/>
      <c r="K33" s="13"/>
      <c r="L33" s="14"/>
      <c r="M33" s="15"/>
      <c r="N33" s="15"/>
      <c r="O33" s="15"/>
      <c r="P33" s="15"/>
      <c r="Q33" s="15"/>
      <c r="R33" s="13"/>
      <c r="S33" s="14"/>
      <c r="T33" s="15"/>
      <c r="U33" s="15"/>
      <c r="V33" s="15"/>
      <c r="W33" s="16"/>
    </row>
  </sheetData>
  <mergeCells count="5">
    <mergeCell ref="B2:W3"/>
    <mergeCell ref="G4:H7"/>
    <mergeCell ref="L4:M7"/>
    <mergeCell ref="V4:W7"/>
    <mergeCell ref="Q4: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479B7-7E6D-40BF-AA42-072F7D56E0B1}">
  <dimension ref="B1:W33"/>
  <sheetViews>
    <sheetView showGridLines="0" zoomScale="90" zoomScaleNormal="90" workbookViewId="0"/>
  </sheetViews>
  <sheetFormatPr defaultRowHeight="13.8" x14ac:dyDescent="0.25"/>
  <sheetData>
    <row r="1" spans="2:23" ht="14.4" thickBot="1" x14ac:dyDescent="0.3"/>
    <row r="2" spans="2:23" x14ac:dyDescent="0.25">
      <c r="B2" s="109" t="s">
        <v>25</v>
      </c>
      <c r="C2" s="110"/>
      <c r="D2" s="110"/>
      <c r="E2" s="110"/>
      <c r="F2" s="110"/>
      <c r="G2" s="110"/>
      <c r="H2" s="110"/>
      <c r="I2" s="110"/>
      <c r="J2" s="110"/>
      <c r="K2" s="110"/>
      <c r="L2" s="110"/>
      <c r="M2" s="110"/>
      <c r="N2" s="110"/>
      <c r="O2" s="110"/>
      <c r="P2" s="110"/>
      <c r="Q2" s="110"/>
      <c r="R2" s="110"/>
      <c r="S2" s="110"/>
      <c r="T2" s="110"/>
      <c r="U2" s="110"/>
      <c r="V2" s="110"/>
      <c r="W2" s="111"/>
    </row>
    <row r="3" spans="2:23" ht="14.4" thickBot="1" x14ac:dyDescent="0.3">
      <c r="B3" s="112"/>
      <c r="C3" s="113"/>
      <c r="D3" s="114"/>
      <c r="E3" s="114"/>
      <c r="F3" s="114"/>
      <c r="G3" s="114"/>
      <c r="H3" s="114"/>
      <c r="I3" s="114"/>
      <c r="J3" s="114"/>
      <c r="K3" s="114"/>
      <c r="L3" s="114"/>
      <c r="M3" s="114"/>
      <c r="N3" s="114"/>
      <c r="O3" s="114"/>
      <c r="P3" s="114"/>
      <c r="Q3" s="114"/>
      <c r="R3" s="114"/>
      <c r="S3" s="114"/>
      <c r="T3" s="114"/>
      <c r="U3" s="114"/>
      <c r="V3" s="114"/>
      <c r="W3" s="115"/>
    </row>
    <row r="4" spans="2:23" x14ac:dyDescent="0.25">
      <c r="B4" s="58"/>
      <c r="C4" s="59"/>
      <c r="D4" s="2"/>
      <c r="E4" s="2"/>
      <c r="F4" s="2"/>
      <c r="G4" s="93">
        <f>GETPIVOTDATA("[Measures].[Max of high 3]",'Microsoft KPI'!$B$3)</f>
        <v>96.07</v>
      </c>
      <c r="H4" s="93"/>
      <c r="I4" s="2"/>
      <c r="J4" s="2"/>
      <c r="K4" s="2"/>
      <c r="L4" s="93">
        <f>GETPIVOTDATA("[Measures].[Min of low 3]",'Microsoft KPI'!$B$6)</f>
        <v>27.23</v>
      </c>
      <c r="M4" s="93"/>
      <c r="N4" s="2"/>
      <c r="O4" s="2"/>
      <c r="P4" s="33"/>
      <c r="Q4" s="93">
        <f>GETPIVOTDATA("[Measures].[Average of open 3]",'Microsoft KPI'!$B$9)</f>
        <v>51.026394281175534</v>
      </c>
      <c r="R4" s="93"/>
      <c r="S4" s="2"/>
      <c r="T4" s="2"/>
      <c r="U4" s="2"/>
      <c r="V4" s="93">
        <f>GETPIVOTDATA("[Measures].[StdDev of open 3]",'Microsoft KPI'!$B$12)</f>
        <v>14.859387120131906</v>
      </c>
      <c r="W4" s="116"/>
    </row>
    <row r="5" spans="2:23" x14ac:dyDescent="0.25">
      <c r="B5" s="60"/>
      <c r="C5" s="61"/>
      <c r="D5" s="9"/>
      <c r="E5" s="9"/>
      <c r="F5" s="9"/>
      <c r="G5" s="94"/>
      <c r="H5" s="94"/>
      <c r="I5" s="9"/>
      <c r="J5" s="9"/>
      <c r="K5" s="9"/>
      <c r="L5" s="94"/>
      <c r="M5" s="94"/>
      <c r="N5" s="9"/>
      <c r="O5" s="9"/>
      <c r="P5" s="36"/>
      <c r="Q5" s="94"/>
      <c r="R5" s="94"/>
      <c r="S5" s="9"/>
      <c r="T5" s="9"/>
      <c r="U5" s="9"/>
      <c r="V5" s="94"/>
      <c r="W5" s="117"/>
    </row>
    <row r="6" spans="2:23" x14ac:dyDescent="0.25">
      <c r="B6" s="60"/>
      <c r="C6" s="61"/>
      <c r="D6" s="9"/>
      <c r="E6" s="9"/>
      <c r="F6" s="9"/>
      <c r="G6" s="94"/>
      <c r="H6" s="94"/>
      <c r="I6" s="9"/>
      <c r="J6" s="9"/>
      <c r="K6" s="9"/>
      <c r="L6" s="94"/>
      <c r="M6" s="94"/>
      <c r="N6" s="9"/>
      <c r="O6" s="9"/>
      <c r="P6" s="36"/>
      <c r="Q6" s="94"/>
      <c r="R6" s="94"/>
      <c r="S6" s="9"/>
      <c r="T6" s="9"/>
      <c r="U6" s="9"/>
      <c r="V6" s="94"/>
      <c r="W6" s="117"/>
    </row>
    <row r="7" spans="2:23" x14ac:dyDescent="0.25">
      <c r="B7" s="60"/>
      <c r="C7" s="61"/>
      <c r="D7" s="5"/>
      <c r="E7" s="5"/>
      <c r="F7" s="5"/>
      <c r="G7" s="95"/>
      <c r="H7" s="95"/>
      <c r="I7" s="5"/>
      <c r="J7" s="5"/>
      <c r="K7" s="5"/>
      <c r="L7" s="95"/>
      <c r="M7" s="95"/>
      <c r="N7" s="5"/>
      <c r="O7" s="5"/>
      <c r="P7" s="41"/>
      <c r="Q7" s="95"/>
      <c r="R7" s="95"/>
      <c r="S7" s="5"/>
      <c r="T7" s="5"/>
      <c r="U7" s="5"/>
      <c r="V7" s="95"/>
      <c r="W7" s="118"/>
    </row>
    <row r="8" spans="2:23" x14ac:dyDescent="0.25">
      <c r="B8" s="60"/>
      <c r="C8" s="61"/>
      <c r="D8" s="2"/>
      <c r="E8" s="2"/>
      <c r="F8" s="2"/>
      <c r="G8" s="2"/>
      <c r="H8" s="2"/>
      <c r="I8" s="2"/>
      <c r="J8" s="3"/>
      <c r="K8" s="1"/>
      <c r="L8" s="2"/>
      <c r="M8" s="2"/>
      <c r="N8" s="2"/>
      <c r="O8" s="2"/>
      <c r="P8" s="2"/>
      <c r="Q8" s="2"/>
      <c r="R8" s="2"/>
      <c r="S8" s="2"/>
      <c r="T8" s="2"/>
      <c r="U8" s="2"/>
      <c r="V8" s="2"/>
      <c r="W8" s="11"/>
    </row>
    <row r="9" spans="2:23" x14ac:dyDescent="0.25">
      <c r="B9" s="60"/>
      <c r="C9" s="61"/>
      <c r="D9" s="9"/>
      <c r="E9" s="9"/>
      <c r="F9" s="9"/>
      <c r="G9" s="9"/>
      <c r="H9" s="9"/>
      <c r="I9" s="9"/>
      <c r="J9" s="8"/>
      <c r="K9" s="7"/>
      <c r="L9" s="9"/>
      <c r="M9" s="9"/>
      <c r="N9" s="9"/>
      <c r="O9" s="9"/>
      <c r="P9" s="9"/>
      <c r="Q9" s="9"/>
      <c r="R9" s="9"/>
      <c r="S9" s="9"/>
      <c r="T9" s="9"/>
      <c r="U9" s="9"/>
      <c r="V9" s="9"/>
      <c r="W9" s="12"/>
    </row>
    <row r="10" spans="2:23" x14ac:dyDescent="0.25">
      <c r="B10" s="60"/>
      <c r="C10" s="61"/>
      <c r="D10" s="9"/>
      <c r="E10" s="9"/>
      <c r="F10" s="9"/>
      <c r="G10" s="9"/>
      <c r="H10" s="9"/>
      <c r="I10" s="9"/>
      <c r="J10" s="8"/>
      <c r="K10" s="7"/>
      <c r="L10" s="9"/>
      <c r="M10" s="9"/>
      <c r="N10" s="9"/>
      <c r="O10" s="9"/>
      <c r="P10" s="9"/>
      <c r="Q10" s="9"/>
      <c r="R10" s="9"/>
      <c r="S10" s="9"/>
      <c r="T10" s="9"/>
      <c r="U10" s="9"/>
      <c r="V10" s="9"/>
      <c r="W10" s="12"/>
    </row>
    <row r="11" spans="2:23" x14ac:dyDescent="0.25">
      <c r="B11" s="60"/>
      <c r="C11" s="61"/>
      <c r="D11" s="9"/>
      <c r="E11" s="9"/>
      <c r="F11" s="9"/>
      <c r="G11" s="9"/>
      <c r="H11" s="9"/>
      <c r="I11" s="9"/>
      <c r="J11" s="8"/>
      <c r="K11" s="7"/>
      <c r="L11" s="9"/>
      <c r="M11" s="9"/>
      <c r="N11" s="9"/>
      <c r="O11" s="9"/>
      <c r="P11" s="9"/>
      <c r="Q11" s="9"/>
      <c r="R11" s="9"/>
      <c r="S11" s="9"/>
      <c r="T11" s="9"/>
      <c r="U11" s="9"/>
      <c r="V11" s="9"/>
      <c r="W11" s="12"/>
    </row>
    <row r="12" spans="2:23" x14ac:dyDescent="0.25">
      <c r="B12" s="60"/>
      <c r="C12" s="61"/>
      <c r="D12" s="9"/>
      <c r="E12" s="9"/>
      <c r="F12" s="9"/>
      <c r="G12" s="9"/>
      <c r="H12" s="9"/>
      <c r="I12" s="9"/>
      <c r="J12" s="8"/>
      <c r="K12" s="7"/>
      <c r="L12" s="9"/>
      <c r="M12" s="9"/>
      <c r="N12" s="9"/>
      <c r="O12" s="9"/>
      <c r="P12" s="9"/>
      <c r="Q12" s="9"/>
      <c r="R12" s="9"/>
      <c r="S12" s="9"/>
      <c r="T12" s="9"/>
      <c r="U12" s="9"/>
      <c r="V12" s="9"/>
      <c r="W12" s="12"/>
    </row>
    <row r="13" spans="2:23" x14ac:dyDescent="0.25">
      <c r="B13" s="60"/>
      <c r="C13" s="61"/>
      <c r="D13" s="9"/>
      <c r="E13" s="9"/>
      <c r="F13" s="9"/>
      <c r="G13" s="9"/>
      <c r="H13" s="9"/>
      <c r="I13" s="9"/>
      <c r="J13" s="8"/>
      <c r="K13" s="7"/>
      <c r="L13" s="9"/>
      <c r="M13" s="9"/>
      <c r="N13" s="9"/>
      <c r="O13" s="9"/>
      <c r="P13" s="9"/>
      <c r="Q13" s="9"/>
      <c r="R13" s="9"/>
      <c r="S13" s="9"/>
      <c r="T13" s="9"/>
      <c r="U13" s="9"/>
      <c r="V13" s="9"/>
      <c r="W13" s="12"/>
    </row>
    <row r="14" spans="2:23" x14ac:dyDescent="0.25">
      <c r="B14" s="60"/>
      <c r="C14" s="61"/>
      <c r="D14" s="9"/>
      <c r="E14" s="9"/>
      <c r="F14" s="9"/>
      <c r="G14" s="9"/>
      <c r="H14" s="9"/>
      <c r="I14" s="9"/>
      <c r="J14" s="8"/>
      <c r="K14" s="7"/>
      <c r="L14" s="9"/>
      <c r="M14" s="9"/>
      <c r="N14" s="9"/>
      <c r="O14" s="9"/>
      <c r="P14" s="9"/>
      <c r="Q14" s="9"/>
      <c r="R14" s="9"/>
      <c r="S14" s="9"/>
      <c r="T14" s="9"/>
      <c r="U14" s="9"/>
      <c r="V14" s="9"/>
      <c r="W14" s="12"/>
    </row>
    <row r="15" spans="2:23" x14ac:dyDescent="0.25">
      <c r="B15" s="60"/>
      <c r="C15" s="61"/>
      <c r="D15" s="9"/>
      <c r="E15" s="9"/>
      <c r="F15" s="9"/>
      <c r="G15" s="9"/>
      <c r="H15" s="9"/>
      <c r="I15" s="9"/>
      <c r="J15" s="8"/>
      <c r="K15" s="7"/>
      <c r="L15" s="9"/>
      <c r="M15" s="9"/>
      <c r="N15" s="9"/>
      <c r="O15" s="9"/>
      <c r="P15" s="9"/>
      <c r="Q15" s="9"/>
      <c r="R15" s="9"/>
      <c r="S15" s="9"/>
      <c r="T15" s="9"/>
      <c r="U15" s="9"/>
      <c r="V15" s="9"/>
      <c r="W15" s="12"/>
    </row>
    <row r="16" spans="2:23" x14ac:dyDescent="0.25">
      <c r="B16" s="60"/>
      <c r="C16" s="61"/>
      <c r="D16" s="9"/>
      <c r="E16" s="9"/>
      <c r="F16" s="9"/>
      <c r="G16" s="9"/>
      <c r="H16" s="9"/>
      <c r="I16" s="9"/>
      <c r="J16" s="8"/>
      <c r="K16" s="7"/>
      <c r="L16" s="9"/>
      <c r="M16" s="9"/>
      <c r="N16" s="9"/>
      <c r="O16" s="9"/>
      <c r="P16" s="9"/>
      <c r="Q16" s="9"/>
      <c r="R16" s="9"/>
      <c r="S16" s="9"/>
      <c r="T16" s="9"/>
      <c r="U16" s="9"/>
      <c r="V16" s="9"/>
      <c r="W16" s="12"/>
    </row>
    <row r="17" spans="2:23" x14ac:dyDescent="0.25">
      <c r="B17" s="60"/>
      <c r="C17" s="61"/>
      <c r="D17" s="9"/>
      <c r="E17" s="9"/>
      <c r="F17" s="9"/>
      <c r="G17" s="9"/>
      <c r="H17" s="9"/>
      <c r="I17" s="9"/>
      <c r="J17" s="8"/>
      <c r="K17" s="7"/>
      <c r="L17" s="9"/>
      <c r="M17" s="9"/>
      <c r="N17" s="9"/>
      <c r="O17" s="9"/>
      <c r="P17" s="9"/>
      <c r="Q17" s="9"/>
      <c r="R17" s="9"/>
      <c r="S17" s="9"/>
      <c r="T17" s="9"/>
      <c r="U17" s="9"/>
      <c r="V17" s="9"/>
      <c r="W17" s="12"/>
    </row>
    <row r="18" spans="2:23" x14ac:dyDescent="0.25">
      <c r="B18" s="60"/>
      <c r="C18" s="61"/>
      <c r="D18" s="9"/>
      <c r="E18" s="9"/>
      <c r="F18" s="9"/>
      <c r="G18" s="9"/>
      <c r="H18" s="9"/>
      <c r="I18" s="9"/>
      <c r="J18" s="8"/>
      <c r="K18" s="7"/>
      <c r="L18" s="9"/>
      <c r="M18" s="9"/>
      <c r="N18" s="9"/>
      <c r="O18" s="9"/>
      <c r="P18" s="9"/>
      <c r="Q18" s="9"/>
      <c r="R18" s="9"/>
      <c r="S18" s="9"/>
      <c r="T18" s="9"/>
      <c r="U18" s="9"/>
      <c r="V18" s="9"/>
      <c r="W18" s="12"/>
    </row>
    <row r="19" spans="2:23" x14ac:dyDescent="0.25">
      <c r="B19" s="60"/>
      <c r="C19" s="61"/>
      <c r="D19" s="9"/>
      <c r="E19" s="9"/>
      <c r="F19" s="9"/>
      <c r="G19" s="9"/>
      <c r="H19" s="9"/>
      <c r="I19" s="9"/>
      <c r="J19" s="8"/>
      <c r="K19" s="7"/>
      <c r="L19" s="9"/>
      <c r="M19" s="9"/>
      <c r="N19" s="9"/>
      <c r="O19" s="9"/>
      <c r="P19" s="9"/>
      <c r="Q19" s="9"/>
      <c r="R19" s="9"/>
      <c r="S19" s="9"/>
      <c r="T19" s="9"/>
      <c r="U19" s="9"/>
      <c r="V19" s="9"/>
      <c r="W19" s="12"/>
    </row>
    <row r="20" spans="2:23" x14ac:dyDescent="0.25">
      <c r="B20" s="60"/>
      <c r="C20" s="61"/>
      <c r="D20" s="5"/>
      <c r="E20" s="5"/>
      <c r="F20" s="5"/>
      <c r="G20" s="5"/>
      <c r="H20" s="5"/>
      <c r="I20" s="5"/>
      <c r="J20" s="6"/>
      <c r="K20" s="4"/>
      <c r="L20" s="5"/>
      <c r="M20" s="5"/>
      <c r="N20" s="5"/>
      <c r="O20" s="5"/>
      <c r="P20" s="5"/>
      <c r="Q20" s="5"/>
      <c r="R20" s="5"/>
      <c r="S20" s="5"/>
      <c r="T20" s="5"/>
      <c r="U20" s="5"/>
      <c r="V20" s="5"/>
      <c r="W20" s="10"/>
    </row>
    <row r="21" spans="2:23" x14ac:dyDescent="0.25">
      <c r="B21" s="60"/>
      <c r="C21" s="61"/>
      <c r="D21" s="2"/>
      <c r="E21" s="2"/>
      <c r="F21" s="2"/>
      <c r="G21" s="2"/>
      <c r="H21" s="2"/>
      <c r="I21" s="2"/>
      <c r="J21" s="2"/>
      <c r="K21" s="3"/>
      <c r="L21" s="1"/>
      <c r="M21" s="2"/>
      <c r="N21" s="2"/>
      <c r="O21" s="2"/>
      <c r="P21" s="2"/>
      <c r="Q21" s="2"/>
      <c r="R21" s="3"/>
      <c r="S21" s="1"/>
      <c r="T21" s="2"/>
      <c r="U21" s="2"/>
      <c r="V21" s="2"/>
      <c r="W21" s="11"/>
    </row>
    <row r="22" spans="2:23" x14ac:dyDescent="0.25">
      <c r="B22" s="60"/>
      <c r="C22" s="61"/>
      <c r="D22" s="9"/>
      <c r="E22" s="9"/>
      <c r="F22" s="9"/>
      <c r="G22" s="9"/>
      <c r="H22" s="9"/>
      <c r="I22" s="9"/>
      <c r="J22" s="9"/>
      <c r="K22" s="8"/>
      <c r="L22" s="7"/>
      <c r="M22" s="9"/>
      <c r="N22" s="9"/>
      <c r="O22" s="9"/>
      <c r="P22" s="9"/>
      <c r="Q22" s="9"/>
      <c r="R22" s="8"/>
      <c r="S22" s="7"/>
      <c r="T22" s="9"/>
      <c r="U22" s="9"/>
      <c r="V22" s="9"/>
      <c r="W22" s="12"/>
    </row>
    <row r="23" spans="2:23" x14ac:dyDescent="0.25">
      <c r="B23" s="60"/>
      <c r="C23" s="61"/>
      <c r="D23" s="9"/>
      <c r="E23" s="9"/>
      <c r="F23" s="9"/>
      <c r="G23" s="9"/>
      <c r="H23" s="9"/>
      <c r="I23" s="9"/>
      <c r="J23" s="9"/>
      <c r="K23" s="8"/>
      <c r="L23" s="7"/>
      <c r="M23" s="9"/>
      <c r="N23" s="9"/>
      <c r="O23" s="9"/>
      <c r="P23" s="9"/>
      <c r="Q23" s="9"/>
      <c r="R23" s="8"/>
      <c r="S23" s="7"/>
      <c r="T23" s="9"/>
      <c r="U23" s="9"/>
      <c r="V23" s="9"/>
      <c r="W23" s="12"/>
    </row>
    <row r="24" spans="2:23" x14ac:dyDescent="0.25">
      <c r="B24" s="60"/>
      <c r="C24" s="61"/>
      <c r="D24" s="9"/>
      <c r="E24" s="9"/>
      <c r="F24" s="9"/>
      <c r="G24" s="9"/>
      <c r="H24" s="9"/>
      <c r="I24" s="9"/>
      <c r="J24" s="9"/>
      <c r="K24" s="8"/>
      <c r="L24" s="7"/>
      <c r="M24" s="9"/>
      <c r="N24" s="9"/>
      <c r="O24" s="9"/>
      <c r="P24" s="9"/>
      <c r="Q24" s="9"/>
      <c r="R24" s="8"/>
      <c r="S24" s="7"/>
      <c r="T24" s="9"/>
      <c r="U24" s="9"/>
      <c r="V24" s="9"/>
      <c r="W24" s="12"/>
    </row>
    <row r="25" spans="2:23" x14ac:dyDescent="0.25">
      <c r="B25" s="60"/>
      <c r="C25" s="61"/>
      <c r="D25" s="9"/>
      <c r="E25" s="9"/>
      <c r="F25" s="9"/>
      <c r="G25" s="9"/>
      <c r="H25" s="9"/>
      <c r="I25" s="9"/>
      <c r="J25" s="9"/>
      <c r="K25" s="8"/>
      <c r="L25" s="7"/>
      <c r="M25" s="9"/>
      <c r="N25" s="9"/>
      <c r="O25" s="9"/>
      <c r="P25" s="9"/>
      <c r="Q25" s="9"/>
      <c r="R25" s="8"/>
      <c r="S25" s="7"/>
      <c r="T25" s="9"/>
      <c r="U25" s="9"/>
      <c r="V25" s="9"/>
      <c r="W25" s="12"/>
    </row>
    <row r="26" spans="2:23" x14ac:dyDescent="0.25">
      <c r="B26" s="60"/>
      <c r="C26" s="61"/>
      <c r="D26" s="9"/>
      <c r="E26" s="9"/>
      <c r="F26" s="9"/>
      <c r="G26" s="9"/>
      <c r="H26" s="9"/>
      <c r="I26" s="9"/>
      <c r="J26" s="9"/>
      <c r="K26" s="8"/>
      <c r="L26" s="7"/>
      <c r="M26" s="9"/>
      <c r="N26" s="9"/>
      <c r="O26" s="9"/>
      <c r="P26" s="9"/>
      <c r="Q26" s="9"/>
      <c r="R26" s="8"/>
      <c r="S26" s="7"/>
      <c r="T26" s="9"/>
      <c r="U26" s="9"/>
      <c r="V26" s="9"/>
      <c r="W26" s="12"/>
    </row>
    <row r="27" spans="2:23" x14ac:dyDescent="0.25">
      <c r="B27" s="60"/>
      <c r="C27" s="61"/>
      <c r="D27" s="9"/>
      <c r="E27" s="9"/>
      <c r="F27" s="9"/>
      <c r="G27" s="9"/>
      <c r="H27" s="9"/>
      <c r="I27" s="9"/>
      <c r="J27" s="9"/>
      <c r="K27" s="8"/>
      <c r="L27" s="7"/>
      <c r="M27" s="9"/>
      <c r="N27" s="9"/>
      <c r="O27" s="9"/>
      <c r="P27" s="9"/>
      <c r="Q27" s="9"/>
      <c r="R27" s="8"/>
      <c r="S27" s="7"/>
      <c r="T27" s="9"/>
      <c r="U27" s="9"/>
      <c r="V27" s="9"/>
      <c r="W27" s="12"/>
    </row>
    <row r="28" spans="2:23" x14ac:dyDescent="0.25">
      <c r="B28" s="60"/>
      <c r="C28" s="61"/>
      <c r="D28" s="9"/>
      <c r="E28" s="9"/>
      <c r="F28" s="9"/>
      <c r="G28" s="9"/>
      <c r="H28" s="9"/>
      <c r="I28" s="9"/>
      <c r="J28" s="9"/>
      <c r="K28" s="8"/>
      <c r="L28" s="7"/>
      <c r="M28" s="9"/>
      <c r="N28" s="9"/>
      <c r="O28" s="9"/>
      <c r="P28" s="9"/>
      <c r="Q28" s="9"/>
      <c r="R28" s="8"/>
      <c r="S28" s="7"/>
      <c r="T28" s="9"/>
      <c r="U28" s="9"/>
      <c r="V28" s="9"/>
      <c r="W28" s="12"/>
    </row>
    <row r="29" spans="2:23" x14ac:dyDescent="0.25">
      <c r="B29" s="60"/>
      <c r="C29" s="61"/>
      <c r="D29" s="9"/>
      <c r="E29" s="9"/>
      <c r="F29" s="9"/>
      <c r="G29" s="9"/>
      <c r="H29" s="9"/>
      <c r="I29" s="9"/>
      <c r="J29" s="9"/>
      <c r="K29" s="8"/>
      <c r="L29" s="7"/>
      <c r="M29" s="9"/>
      <c r="N29" s="9"/>
      <c r="O29" s="9"/>
      <c r="P29" s="9"/>
      <c r="Q29" s="9"/>
      <c r="R29" s="8"/>
      <c r="S29" s="7"/>
      <c r="T29" s="9"/>
      <c r="U29" s="9"/>
      <c r="V29" s="9"/>
      <c r="W29" s="12"/>
    </row>
    <row r="30" spans="2:23" x14ac:dyDescent="0.25">
      <c r="B30" s="60"/>
      <c r="C30" s="61"/>
      <c r="D30" s="9"/>
      <c r="E30" s="9"/>
      <c r="F30" s="9"/>
      <c r="G30" s="9"/>
      <c r="H30" s="9"/>
      <c r="I30" s="9"/>
      <c r="J30" s="9"/>
      <c r="K30" s="8"/>
      <c r="L30" s="7"/>
      <c r="M30" s="9"/>
      <c r="N30" s="9"/>
      <c r="O30" s="9"/>
      <c r="P30" s="9"/>
      <c r="Q30" s="9"/>
      <c r="R30" s="8"/>
      <c r="S30" s="7"/>
      <c r="T30" s="9"/>
      <c r="U30" s="9"/>
      <c r="V30" s="9"/>
      <c r="W30" s="12"/>
    </row>
    <row r="31" spans="2:23" x14ac:dyDescent="0.25">
      <c r="B31" s="60"/>
      <c r="C31" s="61"/>
      <c r="D31" s="9"/>
      <c r="E31" s="9"/>
      <c r="F31" s="9"/>
      <c r="G31" s="9"/>
      <c r="H31" s="9"/>
      <c r="I31" s="9"/>
      <c r="J31" s="9"/>
      <c r="K31" s="8"/>
      <c r="L31" s="7"/>
      <c r="M31" s="9"/>
      <c r="N31" s="9"/>
      <c r="O31" s="9"/>
      <c r="P31" s="9"/>
      <c r="Q31" s="9"/>
      <c r="R31" s="8"/>
      <c r="S31" s="7"/>
      <c r="T31" s="9"/>
      <c r="U31" s="9"/>
      <c r="V31" s="9"/>
      <c r="W31" s="12"/>
    </row>
    <row r="32" spans="2:23" x14ac:dyDescent="0.25">
      <c r="B32" s="60"/>
      <c r="C32" s="61"/>
      <c r="D32" s="9"/>
      <c r="E32" s="9"/>
      <c r="F32" s="9"/>
      <c r="G32" s="9"/>
      <c r="H32" s="9"/>
      <c r="I32" s="9"/>
      <c r="J32" s="9"/>
      <c r="K32" s="8"/>
      <c r="L32" s="7"/>
      <c r="M32" s="9"/>
      <c r="N32" s="9"/>
      <c r="O32" s="9"/>
      <c r="P32" s="9"/>
      <c r="Q32" s="9"/>
      <c r="R32" s="8"/>
      <c r="S32" s="7"/>
      <c r="T32" s="9"/>
      <c r="U32" s="9"/>
      <c r="V32" s="9"/>
      <c r="W32" s="12"/>
    </row>
    <row r="33" spans="2:23" ht="14.4" thickBot="1" x14ac:dyDescent="0.3">
      <c r="B33" s="62"/>
      <c r="C33" s="63"/>
      <c r="D33" s="15"/>
      <c r="E33" s="15"/>
      <c r="F33" s="15"/>
      <c r="G33" s="15"/>
      <c r="H33" s="15"/>
      <c r="I33" s="15"/>
      <c r="J33" s="15"/>
      <c r="K33" s="13"/>
      <c r="L33" s="14"/>
      <c r="M33" s="15"/>
      <c r="N33" s="15"/>
      <c r="O33" s="15"/>
      <c r="P33" s="15"/>
      <c r="Q33" s="15"/>
      <c r="R33" s="13"/>
      <c r="S33" s="14"/>
      <c r="T33" s="15"/>
      <c r="U33" s="15"/>
      <c r="V33" s="15"/>
      <c r="W33" s="16"/>
    </row>
  </sheetData>
  <mergeCells count="5">
    <mergeCell ref="B2:W3"/>
    <mergeCell ref="G4:H7"/>
    <mergeCell ref="L4:M7"/>
    <mergeCell ref="Q4:R7"/>
    <mergeCell ref="V4:W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48E83-7E41-41AA-94AB-CE5185D164DF}">
  <dimension ref="B1:W33"/>
  <sheetViews>
    <sheetView showGridLines="0" zoomScale="90" zoomScaleNormal="90" workbookViewId="0"/>
  </sheetViews>
  <sheetFormatPr defaultRowHeight="13.8" x14ac:dyDescent="0.25"/>
  <sheetData>
    <row r="1" spans="2:23" ht="14.4" thickBot="1" x14ac:dyDescent="0.3"/>
    <row r="2" spans="2:23" x14ac:dyDescent="0.25">
      <c r="B2" s="119" t="s">
        <v>26</v>
      </c>
      <c r="C2" s="120"/>
      <c r="D2" s="120"/>
      <c r="E2" s="120"/>
      <c r="F2" s="120"/>
      <c r="G2" s="120"/>
      <c r="H2" s="120"/>
      <c r="I2" s="120"/>
      <c r="J2" s="120"/>
      <c r="K2" s="120"/>
      <c r="L2" s="120"/>
      <c r="M2" s="120"/>
      <c r="N2" s="120"/>
      <c r="O2" s="120"/>
      <c r="P2" s="120"/>
      <c r="Q2" s="120"/>
      <c r="R2" s="120"/>
      <c r="S2" s="120"/>
      <c r="T2" s="120"/>
      <c r="U2" s="120"/>
      <c r="V2" s="120"/>
      <c r="W2" s="121"/>
    </row>
    <row r="3" spans="2:23" ht="14.4" thickBot="1" x14ac:dyDescent="0.3">
      <c r="B3" s="122"/>
      <c r="C3" s="123"/>
      <c r="D3" s="124"/>
      <c r="E3" s="124"/>
      <c r="F3" s="124"/>
      <c r="G3" s="124"/>
      <c r="H3" s="124"/>
      <c r="I3" s="124"/>
      <c r="J3" s="124"/>
      <c r="K3" s="124"/>
      <c r="L3" s="124"/>
      <c r="M3" s="124"/>
      <c r="N3" s="124"/>
      <c r="O3" s="124"/>
      <c r="P3" s="124"/>
      <c r="Q3" s="124"/>
      <c r="R3" s="124"/>
      <c r="S3" s="124"/>
      <c r="T3" s="124"/>
      <c r="U3" s="124"/>
      <c r="V3" s="124"/>
      <c r="W3" s="125"/>
    </row>
    <row r="4" spans="2:23" x14ac:dyDescent="0.25">
      <c r="B4" s="64"/>
      <c r="C4" s="65"/>
      <c r="D4" s="2"/>
      <c r="E4" s="2"/>
      <c r="F4" s="2"/>
      <c r="G4" s="126">
        <f>GETPIVOTDATA("[Measures].[Max of high 5]",'Amazon KPI'!$B$3)</f>
        <v>1498</v>
      </c>
      <c r="H4" s="126"/>
      <c r="I4" s="2"/>
      <c r="J4" s="2"/>
      <c r="K4" s="2"/>
      <c r="L4" s="90">
        <f>GETPIVOTDATA("[Measures].[Min of low 5]",'Amazon KPI'!$B$6)</f>
        <v>245.75</v>
      </c>
      <c r="M4" s="90"/>
      <c r="N4" s="2"/>
      <c r="O4" s="2"/>
      <c r="P4" s="33"/>
      <c r="Q4" s="129">
        <f>GETPIVOTDATA("[Measures].[Average of open 5]",'Amazon KPI'!$B$9)</f>
        <v>576.86726378077833</v>
      </c>
      <c r="R4" s="129"/>
      <c r="S4" s="2"/>
      <c r="T4" s="2"/>
      <c r="U4" s="2"/>
      <c r="V4" s="90">
        <f>GETPIVOTDATA("[Measures].[StdDev of open 5]",'Amazon KPI'!$B$12)</f>
        <v>282.50001943307558</v>
      </c>
      <c r="W4" s="132"/>
    </row>
    <row r="5" spans="2:23" x14ac:dyDescent="0.25">
      <c r="B5" s="66"/>
      <c r="C5" s="67"/>
      <c r="D5" s="9"/>
      <c r="E5" s="9"/>
      <c r="F5" s="9"/>
      <c r="G5" s="127"/>
      <c r="H5" s="127"/>
      <c r="I5" s="9"/>
      <c r="J5" s="9"/>
      <c r="K5" s="9"/>
      <c r="L5" s="91"/>
      <c r="M5" s="91"/>
      <c r="N5" s="9"/>
      <c r="O5" s="9"/>
      <c r="P5" s="36"/>
      <c r="Q5" s="130"/>
      <c r="R5" s="130"/>
      <c r="S5" s="9"/>
      <c r="T5" s="9"/>
      <c r="U5" s="9"/>
      <c r="V5" s="91"/>
      <c r="W5" s="133"/>
    </row>
    <row r="6" spans="2:23" x14ac:dyDescent="0.25">
      <c r="B6" s="66"/>
      <c r="C6" s="67"/>
      <c r="D6" s="9"/>
      <c r="E6" s="9"/>
      <c r="F6" s="9"/>
      <c r="G6" s="127"/>
      <c r="H6" s="127"/>
      <c r="I6" s="9"/>
      <c r="J6" s="9"/>
      <c r="K6" s="9"/>
      <c r="L6" s="91"/>
      <c r="M6" s="91"/>
      <c r="N6" s="9"/>
      <c r="O6" s="9"/>
      <c r="P6" s="36"/>
      <c r="Q6" s="130"/>
      <c r="R6" s="130"/>
      <c r="S6" s="9"/>
      <c r="T6" s="9"/>
      <c r="U6" s="9"/>
      <c r="V6" s="91"/>
      <c r="W6" s="133"/>
    </row>
    <row r="7" spans="2:23" x14ac:dyDescent="0.25">
      <c r="B7" s="66"/>
      <c r="C7" s="67"/>
      <c r="D7" s="5"/>
      <c r="E7" s="5"/>
      <c r="F7" s="5"/>
      <c r="G7" s="128"/>
      <c r="H7" s="128"/>
      <c r="I7" s="5"/>
      <c r="J7" s="5"/>
      <c r="K7" s="5"/>
      <c r="L7" s="92"/>
      <c r="M7" s="92"/>
      <c r="N7" s="5"/>
      <c r="O7" s="5"/>
      <c r="P7" s="41"/>
      <c r="Q7" s="131"/>
      <c r="R7" s="131"/>
      <c r="S7" s="5"/>
      <c r="T7" s="5"/>
      <c r="U7" s="5"/>
      <c r="V7" s="92"/>
      <c r="W7" s="134"/>
    </row>
    <row r="8" spans="2:23" x14ac:dyDescent="0.25">
      <c r="B8" s="66"/>
      <c r="C8" s="67"/>
      <c r="D8" s="2"/>
      <c r="E8" s="2"/>
      <c r="F8" s="2"/>
      <c r="G8" s="2"/>
      <c r="H8" s="2"/>
      <c r="I8" s="2"/>
      <c r="J8" s="3"/>
      <c r="K8" s="1"/>
      <c r="L8" s="2"/>
      <c r="M8" s="2"/>
      <c r="N8" s="2"/>
      <c r="O8" s="2"/>
      <c r="P8" s="2"/>
      <c r="Q8" s="2"/>
      <c r="R8" s="2"/>
      <c r="S8" s="2"/>
      <c r="T8" s="2"/>
      <c r="U8" s="2"/>
      <c r="V8" s="2"/>
      <c r="W8" s="11"/>
    </row>
    <row r="9" spans="2:23" x14ac:dyDescent="0.25">
      <c r="B9" s="66"/>
      <c r="C9" s="67"/>
      <c r="D9" s="9"/>
      <c r="E9" s="9"/>
      <c r="F9" s="9"/>
      <c r="G9" s="9"/>
      <c r="H9" s="9"/>
      <c r="I9" s="9"/>
      <c r="J9" s="8"/>
      <c r="K9" s="7"/>
      <c r="L9" s="9"/>
      <c r="M9" s="9"/>
      <c r="N9" s="9"/>
      <c r="O9" s="9"/>
      <c r="P9" s="9"/>
      <c r="Q9" s="9"/>
      <c r="R9" s="9"/>
      <c r="S9" s="9"/>
      <c r="T9" s="9"/>
      <c r="U9" s="9"/>
      <c r="V9" s="9"/>
      <c r="W9" s="12"/>
    </row>
    <row r="10" spans="2:23" x14ac:dyDescent="0.25">
      <c r="B10" s="66"/>
      <c r="C10" s="67"/>
      <c r="D10" s="9"/>
      <c r="E10" s="9"/>
      <c r="F10" s="9"/>
      <c r="G10" s="9"/>
      <c r="H10" s="9"/>
      <c r="I10" s="9"/>
      <c r="J10" s="8"/>
      <c r="K10" s="7"/>
      <c r="L10" s="9"/>
      <c r="M10" s="9"/>
      <c r="N10" s="9"/>
      <c r="O10" s="9"/>
      <c r="P10" s="9"/>
      <c r="Q10" s="9"/>
      <c r="R10" s="9"/>
      <c r="S10" s="9"/>
      <c r="T10" s="9"/>
      <c r="U10" s="9"/>
      <c r="V10" s="9"/>
      <c r="W10" s="12"/>
    </row>
    <row r="11" spans="2:23" x14ac:dyDescent="0.25">
      <c r="B11" s="66"/>
      <c r="C11" s="67"/>
      <c r="D11" s="9"/>
      <c r="E11" s="9"/>
      <c r="F11" s="9"/>
      <c r="G11" s="9"/>
      <c r="H11" s="9"/>
      <c r="I11" s="9"/>
      <c r="J11" s="8"/>
      <c r="K11" s="7"/>
      <c r="L11" s="9"/>
      <c r="M11" s="9"/>
      <c r="N11" s="9"/>
      <c r="O11" s="9"/>
      <c r="P11" s="9"/>
      <c r="Q11" s="9"/>
      <c r="R11" s="9"/>
      <c r="S11" s="9"/>
      <c r="T11" s="9"/>
      <c r="U11" s="9"/>
      <c r="V11" s="9"/>
      <c r="W11" s="12"/>
    </row>
    <row r="12" spans="2:23" x14ac:dyDescent="0.25">
      <c r="B12" s="66"/>
      <c r="C12" s="67"/>
      <c r="D12" s="9"/>
      <c r="E12" s="9"/>
      <c r="F12" s="9"/>
      <c r="G12" s="9"/>
      <c r="H12" s="9"/>
      <c r="I12" s="9"/>
      <c r="J12" s="8"/>
      <c r="K12" s="7"/>
      <c r="L12" s="9"/>
      <c r="M12" s="9"/>
      <c r="N12" s="9"/>
      <c r="O12" s="9"/>
      <c r="P12" s="9"/>
      <c r="Q12" s="9"/>
      <c r="R12" s="9"/>
      <c r="S12" s="9"/>
      <c r="T12" s="9"/>
      <c r="U12" s="9"/>
      <c r="V12" s="9"/>
      <c r="W12" s="12"/>
    </row>
    <row r="13" spans="2:23" x14ac:dyDescent="0.25">
      <c r="B13" s="66"/>
      <c r="C13" s="67"/>
      <c r="D13" s="9"/>
      <c r="E13" s="9"/>
      <c r="F13" s="9"/>
      <c r="G13" s="9"/>
      <c r="H13" s="9"/>
      <c r="I13" s="9"/>
      <c r="J13" s="8"/>
      <c r="K13" s="7"/>
      <c r="L13" s="9"/>
      <c r="M13" s="9"/>
      <c r="N13" s="9"/>
      <c r="O13" s="9"/>
      <c r="P13" s="9"/>
      <c r="Q13" s="9"/>
      <c r="R13" s="9"/>
      <c r="S13" s="9"/>
      <c r="T13" s="9"/>
      <c r="U13" s="9"/>
      <c r="V13" s="9"/>
      <c r="W13" s="12"/>
    </row>
    <row r="14" spans="2:23" x14ac:dyDescent="0.25">
      <c r="B14" s="66"/>
      <c r="C14" s="67"/>
      <c r="D14" s="9"/>
      <c r="E14" s="9"/>
      <c r="F14" s="9"/>
      <c r="G14" s="9"/>
      <c r="H14" s="9"/>
      <c r="I14" s="9"/>
      <c r="J14" s="8"/>
      <c r="K14" s="7"/>
      <c r="L14" s="9"/>
      <c r="M14" s="9"/>
      <c r="N14" s="9"/>
      <c r="O14" s="9"/>
      <c r="P14" s="9"/>
      <c r="Q14" s="9"/>
      <c r="R14" s="9"/>
      <c r="S14" s="9"/>
      <c r="T14" s="9"/>
      <c r="U14" s="9"/>
      <c r="V14" s="9"/>
      <c r="W14" s="12"/>
    </row>
    <row r="15" spans="2:23" x14ac:dyDescent="0.25">
      <c r="B15" s="66"/>
      <c r="C15" s="67"/>
      <c r="D15" s="9"/>
      <c r="E15" s="9"/>
      <c r="F15" s="9"/>
      <c r="G15" s="9"/>
      <c r="H15" s="9"/>
      <c r="I15" s="9"/>
      <c r="J15" s="8"/>
      <c r="K15" s="7"/>
      <c r="L15" s="9"/>
      <c r="M15" s="9"/>
      <c r="N15" s="9"/>
      <c r="O15" s="9"/>
      <c r="P15" s="9"/>
      <c r="Q15" s="9"/>
      <c r="R15" s="9"/>
      <c r="S15" s="9"/>
      <c r="T15" s="9"/>
      <c r="U15" s="9"/>
      <c r="V15" s="9"/>
      <c r="W15" s="12"/>
    </row>
    <row r="16" spans="2:23" x14ac:dyDescent="0.25">
      <c r="B16" s="66"/>
      <c r="C16" s="67"/>
      <c r="D16" s="9"/>
      <c r="E16" s="9"/>
      <c r="F16" s="9"/>
      <c r="G16" s="9"/>
      <c r="H16" s="9"/>
      <c r="I16" s="9"/>
      <c r="J16" s="8"/>
      <c r="K16" s="7"/>
      <c r="L16" s="9"/>
      <c r="M16" s="9"/>
      <c r="N16" s="9"/>
      <c r="O16" s="9"/>
      <c r="P16" s="9"/>
      <c r="Q16" s="9"/>
      <c r="R16" s="9"/>
      <c r="S16" s="9"/>
      <c r="T16" s="9"/>
      <c r="U16" s="9"/>
      <c r="V16" s="9"/>
      <c r="W16" s="12"/>
    </row>
    <row r="17" spans="2:23" x14ac:dyDescent="0.25">
      <c r="B17" s="66"/>
      <c r="C17" s="67"/>
      <c r="D17" s="9"/>
      <c r="E17" s="9"/>
      <c r="F17" s="9"/>
      <c r="G17" s="9"/>
      <c r="H17" s="9"/>
      <c r="I17" s="9"/>
      <c r="J17" s="8"/>
      <c r="K17" s="7"/>
      <c r="L17" s="9"/>
      <c r="M17" s="9"/>
      <c r="N17" s="9"/>
      <c r="O17" s="9"/>
      <c r="P17" s="9"/>
      <c r="Q17" s="9"/>
      <c r="R17" s="9"/>
      <c r="S17" s="9"/>
      <c r="T17" s="9"/>
      <c r="U17" s="9"/>
      <c r="V17" s="9"/>
      <c r="W17" s="12"/>
    </row>
    <row r="18" spans="2:23" x14ac:dyDescent="0.25">
      <c r="B18" s="66"/>
      <c r="C18" s="67"/>
      <c r="D18" s="9"/>
      <c r="E18" s="9"/>
      <c r="F18" s="9"/>
      <c r="G18" s="9"/>
      <c r="H18" s="9"/>
      <c r="I18" s="9"/>
      <c r="J18" s="8"/>
      <c r="K18" s="7"/>
      <c r="L18" s="9"/>
      <c r="M18" s="9"/>
      <c r="N18" s="9"/>
      <c r="O18" s="9"/>
      <c r="P18" s="9"/>
      <c r="Q18" s="9"/>
      <c r="R18" s="9"/>
      <c r="S18" s="9"/>
      <c r="T18" s="9"/>
      <c r="U18" s="9"/>
      <c r="V18" s="9"/>
      <c r="W18" s="12"/>
    </row>
    <row r="19" spans="2:23" x14ac:dyDescent="0.25">
      <c r="B19" s="66"/>
      <c r="C19" s="67"/>
      <c r="D19" s="9"/>
      <c r="E19" s="9"/>
      <c r="F19" s="9"/>
      <c r="G19" s="9"/>
      <c r="H19" s="9"/>
      <c r="I19" s="9"/>
      <c r="J19" s="8"/>
      <c r="K19" s="7"/>
      <c r="L19" s="9"/>
      <c r="M19" s="9"/>
      <c r="N19" s="9"/>
      <c r="O19" s="9"/>
      <c r="P19" s="9"/>
      <c r="Q19" s="9"/>
      <c r="R19" s="9"/>
      <c r="S19" s="9"/>
      <c r="T19" s="9"/>
      <c r="U19" s="9"/>
      <c r="V19" s="9"/>
      <c r="W19" s="12"/>
    </row>
    <row r="20" spans="2:23" x14ac:dyDescent="0.25">
      <c r="B20" s="66"/>
      <c r="C20" s="67"/>
      <c r="D20" s="5"/>
      <c r="E20" s="5"/>
      <c r="F20" s="5"/>
      <c r="G20" s="5"/>
      <c r="H20" s="5"/>
      <c r="I20" s="5"/>
      <c r="J20" s="6"/>
      <c r="K20" s="4"/>
      <c r="L20" s="5"/>
      <c r="M20" s="5"/>
      <c r="N20" s="5"/>
      <c r="O20" s="5"/>
      <c r="P20" s="5"/>
      <c r="Q20" s="5"/>
      <c r="R20" s="5"/>
      <c r="S20" s="5"/>
      <c r="T20" s="5"/>
      <c r="U20" s="5"/>
      <c r="V20" s="5"/>
      <c r="W20" s="10"/>
    </row>
    <row r="21" spans="2:23" x14ac:dyDescent="0.25">
      <c r="B21" s="66"/>
      <c r="C21" s="67"/>
      <c r="D21" s="2"/>
      <c r="E21" s="2"/>
      <c r="F21" s="2"/>
      <c r="G21" s="2"/>
      <c r="H21" s="2"/>
      <c r="I21" s="2"/>
      <c r="J21" s="2"/>
      <c r="K21" s="3"/>
      <c r="L21" s="1"/>
      <c r="M21" s="2"/>
      <c r="N21" s="2"/>
      <c r="O21" s="2"/>
      <c r="P21" s="2"/>
      <c r="Q21" s="2"/>
      <c r="R21" s="3"/>
      <c r="S21" s="1"/>
      <c r="T21" s="2"/>
      <c r="U21" s="2"/>
      <c r="V21" s="2"/>
      <c r="W21" s="11"/>
    </row>
    <row r="22" spans="2:23" x14ac:dyDescent="0.25">
      <c r="B22" s="66"/>
      <c r="C22" s="67"/>
      <c r="D22" s="9"/>
      <c r="E22" s="9"/>
      <c r="F22" s="9"/>
      <c r="G22" s="9"/>
      <c r="H22" s="9"/>
      <c r="I22" s="9"/>
      <c r="J22" s="9"/>
      <c r="K22" s="8"/>
      <c r="L22" s="7"/>
      <c r="M22" s="9"/>
      <c r="N22" s="9"/>
      <c r="O22" s="9"/>
      <c r="P22" s="9"/>
      <c r="Q22" s="9"/>
      <c r="R22" s="8"/>
      <c r="S22" s="7"/>
      <c r="T22" s="9"/>
      <c r="U22" s="9"/>
      <c r="V22" s="9"/>
      <c r="W22" s="12"/>
    </row>
    <row r="23" spans="2:23" x14ac:dyDescent="0.25">
      <c r="B23" s="66"/>
      <c r="C23" s="67"/>
      <c r="D23" s="9"/>
      <c r="E23" s="9"/>
      <c r="F23" s="9"/>
      <c r="G23" s="9"/>
      <c r="H23" s="9"/>
      <c r="I23" s="9"/>
      <c r="J23" s="9"/>
      <c r="K23" s="8"/>
      <c r="L23" s="7"/>
      <c r="M23" s="9"/>
      <c r="N23" s="9"/>
      <c r="O23" s="9"/>
      <c r="P23" s="9"/>
      <c r="Q23" s="9"/>
      <c r="R23" s="8"/>
      <c r="S23" s="7"/>
      <c r="T23" s="9"/>
      <c r="U23" s="9"/>
      <c r="V23" s="9"/>
      <c r="W23" s="12"/>
    </row>
    <row r="24" spans="2:23" x14ac:dyDescent="0.25">
      <c r="B24" s="66"/>
      <c r="C24" s="67"/>
      <c r="D24" s="9"/>
      <c r="E24" s="9"/>
      <c r="F24" s="9"/>
      <c r="G24" s="9"/>
      <c r="H24" s="9"/>
      <c r="I24" s="9"/>
      <c r="J24" s="9"/>
      <c r="K24" s="8"/>
      <c r="L24" s="7"/>
      <c r="M24" s="9"/>
      <c r="N24" s="9"/>
      <c r="O24" s="9"/>
      <c r="P24" s="9"/>
      <c r="Q24" s="9"/>
      <c r="R24" s="8"/>
      <c r="S24" s="7"/>
      <c r="T24" s="9"/>
      <c r="U24" s="9"/>
      <c r="V24" s="9"/>
      <c r="W24" s="12"/>
    </row>
    <row r="25" spans="2:23" x14ac:dyDescent="0.25">
      <c r="B25" s="66"/>
      <c r="C25" s="67"/>
      <c r="D25" s="9"/>
      <c r="E25" s="9"/>
      <c r="F25" s="9"/>
      <c r="G25" s="9"/>
      <c r="H25" s="9"/>
      <c r="I25" s="9"/>
      <c r="J25" s="9"/>
      <c r="K25" s="8"/>
      <c r="L25" s="7"/>
      <c r="M25" s="9"/>
      <c r="N25" s="9"/>
      <c r="O25" s="9"/>
      <c r="P25" s="9"/>
      <c r="Q25" s="9"/>
      <c r="R25" s="8"/>
      <c r="S25" s="7"/>
      <c r="T25" s="9"/>
      <c r="U25" s="9"/>
      <c r="V25" s="9"/>
      <c r="W25" s="12"/>
    </row>
    <row r="26" spans="2:23" x14ac:dyDescent="0.25">
      <c r="B26" s="66"/>
      <c r="C26" s="67"/>
      <c r="D26" s="9"/>
      <c r="E26" s="9"/>
      <c r="F26" s="9"/>
      <c r="G26" s="9"/>
      <c r="H26" s="9"/>
      <c r="I26" s="9"/>
      <c r="J26" s="9"/>
      <c r="K26" s="8"/>
      <c r="L26" s="7"/>
      <c r="M26" s="9"/>
      <c r="N26" s="9"/>
      <c r="O26" s="9"/>
      <c r="P26" s="9"/>
      <c r="Q26" s="9"/>
      <c r="R26" s="8"/>
      <c r="S26" s="7"/>
      <c r="T26" s="9"/>
      <c r="U26" s="9"/>
      <c r="V26" s="9"/>
      <c r="W26" s="12"/>
    </row>
    <row r="27" spans="2:23" x14ac:dyDescent="0.25">
      <c r="B27" s="66"/>
      <c r="C27" s="67"/>
      <c r="D27" s="9"/>
      <c r="E27" s="9"/>
      <c r="F27" s="9"/>
      <c r="G27" s="9"/>
      <c r="H27" s="9"/>
      <c r="I27" s="9"/>
      <c r="J27" s="9"/>
      <c r="K27" s="8"/>
      <c r="L27" s="7"/>
      <c r="M27" s="9"/>
      <c r="N27" s="9"/>
      <c r="O27" s="9"/>
      <c r="P27" s="9"/>
      <c r="Q27" s="9"/>
      <c r="R27" s="8"/>
      <c r="S27" s="7"/>
      <c r="T27" s="9"/>
      <c r="U27" s="9"/>
      <c r="V27" s="9"/>
      <c r="W27" s="12"/>
    </row>
    <row r="28" spans="2:23" x14ac:dyDescent="0.25">
      <c r="B28" s="66"/>
      <c r="C28" s="67"/>
      <c r="D28" s="9"/>
      <c r="E28" s="9"/>
      <c r="F28" s="9"/>
      <c r="G28" s="9"/>
      <c r="H28" s="9"/>
      <c r="I28" s="9"/>
      <c r="J28" s="9"/>
      <c r="K28" s="8"/>
      <c r="L28" s="7"/>
      <c r="M28" s="9"/>
      <c r="N28" s="9"/>
      <c r="O28" s="9"/>
      <c r="P28" s="9"/>
      <c r="Q28" s="9"/>
      <c r="R28" s="8"/>
      <c r="S28" s="7"/>
      <c r="T28" s="9"/>
      <c r="U28" s="9"/>
      <c r="V28" s="9"/>
      <c r="W28" s="12"/>
    </row>
    <row r="29" spans="2:23" x14ac:dyDescent="0.25">
      <c r="B29" s="66"/>
      <c r="C29" s="67"/>
      <c r="D29" s="9"/>
      <c r="E29" s="9"/>
      <c r="F29" s="9"/>
      <c r="G29" s="9"/>
      <c r="H29" s="9"/>
      <c r="I29" s="9"/>
      <c r="J29" s="9"/>
      <c r="K29" s="8"/>
      <c r="L29" s="7"/>
      <c r="M29" s="9"/>
      <c r="N29" s="9"/>
      <c r="O29" s="9"/>
      <c r="P29" s="9"/>
      <c r="Q29" s="9"/>
      <c r="R29" s="8"/>
      <c r="S29" s="7"/>
      <c r="T29" s="9"/>
      <c r="U29" s="9"/>
      <c r="V29" s="9"/>
      <c r="W29" s="12"/>
    </row>
    <row r="30" spans="2:23" x14ac:dyDescent="0.25">
      <c r="B30" s="66"/>
      <c r="C30" s="67"/>
      <c r="D30" s="9"/>
      <c r="E30" s="9"/>
      <c r="F30" s="9"/>
      <c r="G30" s="9"/>
      <c r="H30" s="9"/>
      <c r="I30" s="9"/>
      <c r="J30" s="9"/>
      <c r="K30" s="8"/>
      <c r="L30" s="7"/>
      <c r="M30" s="9"/>
      <c r="N30" s="9"/>
      <c r="O30" s="9"/>
      <c r="P30" s="9"/>
      <c r="Q30" s="9"/>
      <c r="R30" s="8"/>
      <c r="S30" s="7"/>
      <c r="T30" s="9"/>
      <c r="U30" s="9"/>
      <c r="V30" s="9"/>
      <c r="W30" s="12"/>
    </row>
    <row r="31" spans="2:23" x14ac:dyDescent="0.25">
      <c r="B31" s="66"/>
      <c r="C31" s="67"/>
      <c r="D31" s="9"/>
      <c r="E31" s="9"/>
      <c r="F31" s="9"/>
      <c r="G31" s="9"/>
      <c r="H31" s="9"/>
      <c r="I31" s="9"/>
      <c r="J31" s="9"/>
      <c r="K31" s="8"/>
      <c r="L31" s="7"/>
      <c r="M31" s="9"/>
      <c r="N31" s="9"/>
      <c r="O31" s="9"/>
      <c r="P31" s="9"/>
      <c r="Q31" s="9"/>
      <c r="R31" s="8"/>
      <c r="S31" s="7"/>
      <c r="T31" s="9"/>
      <c r="U31" s="9"/>
      <c r="V31" s="9"/>
      <c r="W31" s="12"/>
    </row>
    <row r="32" spans="2:23" x14ac:dyDescent="0.25">
      <c r="B32" s="66"/>
      <c r="C32" s="67"/>
      <c r="D32" s="9"/>
      <c r="E32" s="9"/>
      <c r="F32" s="9"/>
      <c r="G32" s="9"/>
      <c r="H32" s="9"/>
      <c r="I32" s="9"/>
      <c r="J32" s="9"/>
      <c r="K32" s="8"/>
      <c r="L32" s="7"/>
      <c r="M32" s="9"/>
      <c r="N32" s="9"/>
      <c r="O32" s="9"/>
      <c r="P32" s="9"/>
      <c r="Q32" s="9"/>
      <c r="R32" s="8"/>
      <c r="S32" s="7"/>
      <c r="T32" s="9"/>
      <c r="U32" s="9"/>
      <c r="V32" s="9"/>
      <c r="W32" s="12"/>
    </row>
    <row r="33" spans="2:23" ht="14.4" thickBot="1" x14ac:dyDescent="0.3">
      <c r="B33" s="68"/>
      <c r="C33" s="69"/>
      <c r="D33" s="15"/>
      <c r="E33" s="15"/>
      <c r="F33" s="15"/>
      <c r="G33" s="15"/>
      <c r="H33" s="15"/>
      <c r="I33" s="15"/>
      <c r="J33" s="15"/>
      <c r="K33" s="13"/>
      <c r="L33" s="14"/>
      <c r="M33" s="15"/>
      <c r="N33" s="15"/>
      <c r="O33" s="15"/>
      <c r="P33" s="15"/>
      <c r="Q33" s="15"/>
      <c r="R33" s="13"/>
      <c r="S33" s="14"/>
      <c r="T33" s="15"/>
      <c r="U33" s="15"/>
      <c r="V33" s="15"/>
      <c r="W33" s="16"/>
    </row>
  </sheetData>
  <mergeCells count="5">
    <mergeCell ref="B2:W3"/>
    <mergeCell ref="G4:H7"/>
    <mergeCell ref="L4:M7"/>
    <mergeCell ref="Q4:R7"/>
    <mergeCell ref="V4:W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5658C-DB44-48EB-B9CA-A5408F51F9A9}">
  <dimension ref="B4:M1264"/>
  <sheetViews>
    <sheetView zoomScaleNormal="100" workbookViewId="0">
      <selection activeCell="E4" sqref="E4"/>
    </sheetView>
  </sheetViews>
  <sheetFormatPr defaultRowHeight="13.8" x14ac:dyDescent="0.25"/>
  <cols>
    <col min="2" max="2" width="12.796875" bestFit="1" customWidth="1"/>
    <col min="3" max="3" width="12.59765625" bestFit="1" customWidth="1"/>
    <col min="5" max="6" width="11.8984375" bestFit="1" customWidth="1"/>
    <col min="9" max="9" width="16.296875" bestFit="1" customWidth="1"/>
    <col min="10" max="10" width="17.09765625" customWidth="1"/>
    <col min="13" max="13" width="19.59765625" bestFit="1" customWidth="1"/>
  </cols>
  <sheetData>
    <row r="4" spans="2:13" x14ac:dyDescent="0.25">
      <c r="B4" t="s">
        <v>4</v>
      </c>
      <c r="E4" s="22" t="s">
        <v>8</v>
      </c>
      <c r="F4" t="s">
        <v>16</v>
      </c>
      <c r="I4" t="s">
        <v>20</v>
      </c>
      <c r="M4" t="s">
        <v>19</v>
      </c>
    </row>
    <row r="5" spans="2:13" x14ac:dyDescent="0.25">
      <c r="B5" s="17">
        <v>180.1</v>
      </c>
      <c r="E5" s="23">
        <v>41313</v>
      </c>
      <c r="F5" s="21">
        <v>67.854200000000006</v>
      </c>
      <c r="I5" s="30">
        <v>9.1663439095127849E-2</v>
      </c>
      <c r="M5" s="30">
        <v>1.4903048575475326E-4</v>
      </c>
    </row>
    <row r="6" spans="2:13" x14ac:dyDescent="0.25">
      <c r="E6" s="23">
        <v>41316</v>
      </c>
      <c r="F6" s="21">
        <v>68.561400000000006</v>
      </c>
    </row>
    <row r="7" spans="2:13" x14ac:dyDescent="0.25">
      <c r="E7" s="23">
        <v>41317</v>
      </c>
      <c r="F7" s="21">
        <v>66.842799999999997</v>
      </c>
    </row>
    <row r="8" spans="2:13" x14ac:dyDescent="0.25">
      <c r="B8" t="s">
        <v>5</v>
      </c>
      <c r="E8" s="23">
        <v>41318</v>
      </c>
      <c r="F8" s="21">
        <v>66.715599999999995</v>
      </c>
      <c r="I8" t="s">
        <v>21</v>
      </c>
    </row>
    <row r="9" spans="2:13" x14ac:dyDescent="0.25">
      <c r="B9" s="18">
        <v>55.014200000000002</v>
      </c>
      <c r="E9" s="23">
        <v>41319</v>
      </c>
      <c r="F9" s="21">
        <v>66.655600000000007</v>
      </c>
      <c r="I9" s="30">
        <v>-6.9236118474281155E-2</v>
      </c>
    </row>
    <row r="10" spans="2:13" x14ac:dyDescent="0.25">
      <c r="E10" s="23">
        <v>41320</v>
      </c>
      <c r="F10" s="21">
        <v>65.737099999999998</v>
      </c>
    </row>
    <row r="11" spans="2:13" x14ac:dyDescent="0.25">
      <c r="E11" s="23">
        <v>41324</v>
      </c>
      <c r="F11" s="21">
        <v>65.712800000000001</v>
      </c>
    </row>
    <row r="12" spans="2:13" x14ac:dyDescent="0.25">
      <c r="B12" t="s">
        <v>6</v>
      </c>
      <c r="E12" s="23">
        <v>41325</v>
      </c>
      <c r="F12" s="21">
        <v>64.121399999999994</v>
      </c>
      <c r="I12" s="20" t="s">
        <v>20</v>
      </c>
      <c r="J12" s="30">
        <f>GETPIVOTDATA("[Measures].[Max of Volatility %]",$I$4)</f>
        <v>9.1663439095127849E-2</v>
      </c>
    </row>
    <row r="13" spans="2:13" x14ac:dyDescent="0.25">
      <c r="B13" s="19">
        <v>30.549220024588269</v>
      </c>
      <c r="E13" s="23">
        <v>41326</v>
      </c>
      <c r="F13" s="21">
        <v>63.722799999999999</v>
      </c>
      <c r="I13" s="20" t="s">
        <v>21</v>
      </c>
      <c r="J13" s="30">
        <f>GETPIVOTDATA("[Measures].[Min of Volatility %]",$I$8)</f>
        <v>-6.9236118474281155E-2</v>
      </c>
    </row>
    <row r="14" spans="2:13" x14ac:dyDescent="0.25">
      <c r="E14" s="23">
        <v>41327</v>
      </c>
      <c r="F14" s="21">
        <v>64.401399999999995</v>
      </c>
      <c r="I14" s="20" t="s">
        <v>19</v>
      </c>
      <c r="J14" s="30"/>
    </row>
    <row r="15" spans="2:13" x14ac:dyDescent="0.25">
      <c r="E15" s="23">
        <v>41330</v>
      </c>
      <c r="F15" s="21">
        <v>63.257100000000001</v>
      </c>
    </row>
    <row r="16" spans="2:13" x14ac:dyDescent="0.25">
      <c r="B16" s="22" t="s">
        <v>8</v>
      </c>
      <c r="C16" t="s">
        <v>7</v>
      </c>
      <c r="E16" s="23">
        <v>41331</v>
      </c>
      <c r="F16" s="21">
        <v>64.138499999999993</v>
      </c>
    </row>
    <row r="17" spans="2:10" x14ac:dyDescent="0.25">
      <c r="B17" s="24" t="s">
        <v>10</v>
      </c>
      <c r="C17" s="21">
        <v>21574452606</v>
      </c>
      <c r="E17" s="23">
        <v>41332</v>
      </c>
      <c r="F17" s="21">
        <v>63.509900000000002</v>
      </c>
    </row>
    <row r="18" spans="2:10" x14ac:dyDescent="0.25">
      <c r="B18" s="24" t="s">
        <v>11</v>
      </c>
      <c r="C18" s="21">
        <v>15934013092</v>
      </c>
      <c r="E18" s="23">
        <v>41333</v>
      </c>
      <c r="F18" s="21">
        <v>63.057099999999998</v>
      </c>
      <c r="I18" t="s">
        <v>22</v>
      </c>
      <c r="J18" s="31">
        <f>GETPIVOTDATA("[Measures].[Max of high]",$B$4) + (2*GETPIVOTDATA("[Measures].[StdDev of open]",$B$12))</f>
        <v>241.19844004917653</v>
      </c>
    </row>
    <row r="19" spans="2:10" x14ac:dyDescent="0.25">
      <c r="B19" s="24" t="s">
        <v>12</v>
      </c>
      <c r="C19" s="21">
        <v>13068421452</v>
      </c>
      <c r="E19" s="23">
        <v>41334</v>
      </c>
      <c r="F19" s="21">
        <v>61.495699999999999</v>
      </c>
      <c r="I19" t="s">
        <v>23</v>
      </c>
      <c r="J19" s="31">
        <f>GETPIVOTDATA("[Measures].[Min of low]",$B$8)-(2*GETPIVOTDATA("[Measures].[StdDev of open]",$B$12))</f>
        <v>-6.084240049176536</v>
      </c>
    </row>
    <row r="20" spans="2:10" x14ac:dyDescent="0.25">
      <c r="B20" s="24" t="s">
        <v>13</v>
      </c>
      <c r="C20" s="21">
        <v>9686251480</v>
      </c>
      <c r="E20" s="23">
        <v>41337</v>
      </c>
      <c r="F20" s="21">
        <v>60.007100000000001</v>
      </c>
    </row>
    <row r="21" spans="2:10" x14ac:dyDescent="0.25">
      <c r="B21" s="24" t="s">
        <v>14</v>
      </c>
      <c r="C21" s="21">
        <v>6797072145</v>
      </c>
      <c r="E21" s="23">
        <v>41338</v>
      </c>
      <c r="F21" s="21">
        <v>61.591900000000003</v>
      </c>
    </row>
    <row r="22" spans="2:10" x14ac:dyDescent="0.25">
      <c r="B22" s="24" t="s">
        <v>15</v>
      </c>
      <c r="C22" s="21">
        <v>986094992</v>
      </c>
      <c r="E22" s="23">
        <v>41339</v>
      </c>
      <c r="F22" s="21">
        <v>60.808799999999998</v>
      </c>
    </row>
    <row r="23" spans="2:10" x14ac:dyDescent="0.25">
      <c r="B23" s="24" t="s">
        <v>9</v>
      </c>
      <c r="C23" s="21">
        <v>68046305767</v>
      </c>
      <c r="E23" s="23">
        <v>41340</v>
      </c>
      <c r="F23" s="21">
        <v>61.511699999999998</v>
      </c>
    </row>
    <row r="24" spans="2:10" x14ac:dyDescent="0.25">
      <c r="E24" s="23">
        <v>41341</v>
      </c>
      <c r="F24" s="21">
        <v>61.674199999999999</v>
      </c>
    </row>
    <row r="25" spans="2:10" x14ac:dyDescent="0.25">
      <c r="E25" s="23">
        <v>41344</v>
      </c>
      <c r="F25" s="21">
        <v>62.552799999999998</v>
      </c>
    </row>
    <row r="26" spans="2:10" x14ac:dyDescent="0.25">
      <c r="B26" t="s">
        <v>18</v>
      </c>
      <c r="E26" s="23">
        <v>41345</v>
      </c>
      <c r="F26" s="21">
        <v>61.2042</v>
      </c>
    </row>
    <row r="27" spans="2:10" x14ac:dyDescent="0.25">
      <c r="B27" s="21">
        <v>109.0554289118348</v>
      </c>
      <c r="E27" s="23">
        <v>41346</v>
      </c>
      <c r="F27" s="21">
        <v>61.192799999999998</v>
      </c>
    </row>
    <row r="28" spans="2:10" x14ac:dyDescent="0.25">
      <c r="E28" s="23">
        <v>41347</v>
      </c>
      <c r="F28" s="21">
        <v>61.785699999999999</v>
      </c>
    </row>
    <row r="29" spans="2:10" x14ac:dyDescent="0.25">
      <c r="E29" s="23">
        <v>41348</v>
      </c>
      <c r="F29" s="21">
        <v>63.379899999999999</v>
      </c>
    </row>
    <row r="30" spans="2:10" x14ac:dyDescent="0.25">
      <c r="E30" s="23">
        <v>41351</v>
      </c>
      <c r="F30" s="21">
        <v>65.102800000000002</v>
      </c>
    </row>
    <row r="31" spans="2:10" x14ac:dyDescent="0.25">
      <c r="E31" s="23">
        <v>41352</v>
      </c>
      <c r="F31" s="21">
        <v>64.927099999999996</v>
      </c>
    </row>
    <row r="32" spans="2:10" x14ac:dyDescent="0.25">
      <c r="E32" s="23">
        <v>41353</v>
      </c>
      <c r="F32" s="21">
        <v>64.582800000000006</v>
      </c>
    </row>
    <row r="33" spans="5:6" x14ac:dyDescent="0.25">
      <c r="E33" s="23">
        <v>41354</v>
      </c>
      <c r="F33" s="21">
        <v>64.675600000000003</v>
      </c>
    </row>
    <row r="34" spans="5:6" x14ac:dyDescent="0.25">
      <c r="E34" s="23">
        <v>41355</v>
      </c>
      <c r="F34" s="21">
        <v>65.987099999999998</v>
      </c>
    </row>
    <row r="35" spans="5:6" x14ac:dyDescent="0.25">
      <c r="E35" s="23">
        <v>41358</v>
      </c>
      <c r="F35" s="21">
        <v>66.2256</v>
      </c>
    </row>
    <row r="36" spans="5:6" x14ac:dyDescent="0.25">
      <c r="E36" s="23">
        <v>41359</v>
      </c>
      <c r="F36" s="21">
        <v>65.876499999999993</v>
      </c>
    </row>
    <row r="37" spans="5:6" x14ac:dyDescent="0.25">
      <c r="E37" s="23">
        <v>41360</v>
      </c>
      <c r="F37" s="21">
        <v>64.582800000000006</v>
      </c>
    </row>
    <row r="38" spans="5:6" x14ac:dyDescent="0.25">
      <c r="E38" s="23">
        <v>41361</v>
      </c>
      <c r="F38" s="21">
        <v>63.237099999999998</v>
      </c>
    </row>
    <row r="39" spans="5:6" x14ac:dyDescent="0.25">
      <c r="E39" s="23">
        <v>41365</v>
      </c>
      <c r="F39" s="21">
        <v>61.272799999999997</v>
      </c>
    </row>
    <row r="40" spans="5:6" x14ac:dyDescent="0.25">
      <c r="E40" s="23">
        <v>41366</v>
      </c>
      <c r="F40" s="21">
        <v>61.398800000000001</v>
      </c>
    </row>
    <row r="41" spans="5:6" x14ac:dyDescent="0.25">
      <c r="E41" s="23">
        <v>41367</v>
      </c>
      <c r="F41" s="21">
        <v>61.712800000000001</v>
      </c>
    </row>
    <row r="42" spans="5:6" x14ac:dyDescent="0.25">
      <c r="E42" s="23">
        <v>41368</v>
      </c>
      <c r="F42" s="21">
        <v>61.102800000000002</v>
      </c>
    </row>
    <row r="43" spans="5:6" x14ac:dyDescent="0.25">
      <c r="E43" s="23">
        <v>41369</v>
      </c>
      <c r="F43" s="21">
        <v>60.457099999999997</v>
      </c>
    </row>
    <row r="44" spans="5:6" x14ac:dyDescent="0.25">
      <c r="E44" s="23">
        <v>41372</v>
      </c>
      <c r="F44" s="21">
        <v>60.887099999999997</v>
      </c>
    </row>
    <row r="45" spans="5:6" x14ac:dyDescent="0.25">
      <c r="E45" s="23">
        <v>41373</v>
      </c>
      <c r="F45" s="21">
        <v>60.997100000000003</v>
      </c>
    </row>
    <row r="46" spans="5:6" x14ac:dyDescent="0.25">
      <c r="E46" s="23">
        <v>41374</v>
      </c>
      <c r="F46" s="21">
        <v>62.241399999999999</v>
      </c>
    </row>
    <row r="47" spans="5:6" x14ac:dyDescent="0.25">
      <c r="E47" s="23">
        <v>41375</v>
      </c>
      <c r="F47" s="21">
        <v>62.0471</v>
      </c>
    </row>
    <row r="48" spans="5:6" x14ac:dyDescent="0.25">
      <c r="E48" s="23">
        <v>41376</v>
      </c>
      <c r="F48" s="21">
        <v>61.399900000000002</v>
      </c>
    </row>
    <row r="49" spans="5:6" x14ac:dyDescent="0.25">
      <c r="E49" s="23">
        <v>41379</v>
      </c>
      <c r="F49" s="21">
        <v>59.978499999999997</v>
      </c>
    </row>
    <row r="50" spans="5:6" x14ac:dyDescent="0.25">
      <c r="E50" s="23">
        <v>41380</v>
      </c>
      <c r="F50" s="21">
        <v>60.891399999999997</v>
      </c>
    </row>
    <row r="51" spans="5:6" x14ac:dyDescent="0.25">
      <c r="E51" s="23">
        <v>41381</v>
      </c>
      <c r="F51" s="21">
        <v>57.5428</v>
      </c>
    </row>
    <row r="52" spans="5:6" x14ac:dyDescent="0.25">
      <c r="E52" s="23">
        <v>41382</v>
      </c>
      <c r="F52" s="21">
        <v>56.007100000000001</v>
      </c>
    </row>
    <row r="53" spans="5:6" x14ac:dyDescent="0.25">
      <c r="E53" s="23">
        <v>41383</v>
      </c>
      <c r="F53" s="21">
        <v>55.789900000000003</v>
      </c>
    </row>
    <row r="54" spans="5:6" x14ac:dyDescent="0.25">
      <c r="E54" s="23">
        <v>41386</v>
      </c>
      <c r="F54" s="21">
        <v>56.952800000000003</v>
      </c>
    </row>
    <row r="55" spans="5:6" x14ac:dyDescent="0.25">
      <c r="E55" s="23">
        <v>41387</v>
      </c>
      <c r="F55" s="21">
        <v>58.018500000000003</v>
      </c>
    </row>
    <row r="56" spans="5:6" x14ac:dyDescent="0.25">
      <c r="E56" s="23">
        <v>41388</v>
      </c>
      <c r="F56" s="21">
        <v>57.923099999999998</v>
      </c>
    </row>
    <row r="57" spans="5:6" x14ac:dyDescent="0.25">
      <c r="E57" s="23">
        <v>41389</v>
      </c>
      <c r="F57" s="21">
        <v>58.3399</v>
      </c>
    </row>
    <row r="58" spans="5:6" x14ac:dyDescent="0.25">
      <c r="E58" s="23">
        <v>41390</v>
      </c>
      <c r="F58" s="21">
        <v>59.600700000000003</v>
      </c>
    </row>
    <row r="59" spans="5:6" x14ac:dyDescent="0.25">
      <c r="E59" s="23">
        <v>41393</v>
      </c>
      <c r="F59" s="21">
        <v>61.445700000000002</v>
      </c>
    </row>
    <row r="60" spans="5:6" x14ac:dyDescent="0.25">
      <c r="E60" s="23">
        <v>41394</v>
      </c>
      <c r="F60" s="21">
        <v>63.254199999999997</v>
      </c>
    </row>
    <row r="61" spans="5:6" x14ac:dyDescent="0.25">
      <c r="E61" s="23">
        <v>41395</v>
      </c>
      <c r="F61" s="21">
        <v>62.755699999999997</v>
      </c>
    </row>
    <row r="62" spans="5:6" x14ac:dyDescent="0.25">
      <c r="E62" s="23">
        <v>41396</v>
      </c>
      <c r="F62" s="21">
        <v>63.645699999999998</v>
      </c>
    </row>
    <row r="63" spans="5:6" x14ac:dyDescent="0.25">
      <c r="E63" s="23">
        <v>41397</v>
      </c>
      <c r="F63" s="21">
        <v>64.282799999999995</v>
      </c>
    </row>
    <row r="64" spans="5:6" x14ac:dyDescent="0.25">
      <c r="E64" s="23">
        <v>41400</v>
      </c>
      <c r="F64" s="21">
        <v>65.815600000000003</v>
      </c>
    </row>
    <row r="65" spans="5:6" x14ac:dyDescent="0.25">
      <c r="E65" s="23">
        <v>41401</v>
      </c>
      <c r="F65" s="21">
        <v>65.522499999999994</v>
      </c>
    </row>
    <row r="66" spans="5:6" x14ac:dyDescent="0.25">
      <c r="E66" s="23">
        <v>41402</v>
      </c>
      <c r="F66" s="21">
        <v>66.262799999999999</v>
      </c>
    </row>
    <row r="67" spans="5:6" x14ac:dyDescent="0.25">
      <c r="E67" s="23">
        <v>41403</v>
      </c>
      <c r="F67" s="21">
        <v>65.252799999999993</v>
      </c>
    </row>
    <row r="68" spans="5:6" x14ac:dyDescent="0.25">
      <c r="E68" s="23">
        <v>41404</v>
      </c>
      <c r="F68" s="21">
        <v>64.709900000000005</v>
      </c>
    </row>
    <row r="69" spans="5:6" x14ac:dyDescent="0.25">
      <c r="E69" s="23">
        <v>41407</v>
      </c>
      <c r="F69" s="21">
        <v>64.962800000000001</v>
      </c>
    </row>
    <row r="70" spans="5:6" x14ac:dyDescent="0.25">
      <c r="E70" s="23">
        <v>41408</v>
      </c>
      <c r="F70" s="21">
        <v>63.408499999999997</v>
      </c>
    </row>
    <row r="71" spans="5:6" x14ac:dyDescent="0.25">
      <c r="E71" s="23">
        <v>41409</v>
      </c>
      <c r="F71" s="21">
        <v>61.264200000000002</v>
      </c>
    </row>
    <row r="72" spans="5:6" x14ac:dyDescent="0.25">
      <c r="E72" s="23">
        <v>41410</v>
      </c>
      <c r="F72" s="21">
        <v>62.082500000000003</v>
      </c>
    </row>
    <row r="73" spans="5:6" x14ac:dyDescent="0.25">
      <c r="E73" s="23">
        <v>41411</v>
      </c>
      <c r="F73" s="21">
        <v>61.894199999999998</v>
      </c>
    </row>
    <row r="74" spans="5:6" x14ac:dyDescent="0.25">
      <c r="E74" s="23">
        <v>41414</v>
      </c>
      <c r="F74" s="21">
        <v>63.275700000000001</v>
      </c>
    </row>
    <row r="75" spans="5:6" x14ac:dyDescent="0.25">
      <c r="E75" s="23">
        <v>41415</v>
      </c>
      <c r="F75" s="21">
        <v>62.808500000000002</v>
      </c>
    </row>
    <row r="76" spans="5:6" x14ac:dyDescent="0.25">
      <c r="E76" s="23">
        <v>41416</v>
      </c>
      <c r="F76" s="21">
        <v>63.0505</v>
      </c>
    </row>
    <row r="77" spans="5:6" x14ac:dyDescent="0.25">
      <c r="E77" s="23">
        <v>41417</v>
      </c>
      <c r="F77" s="21">
        <v>63.162799999999997</v>
      </c>
    </row>
    <row r="78" spans="5:6" x14ac:dyDescent="0.25">
      <c r="E78" s="23">
        <v>41418</v>
      </c>
      <c r="F78" s="21">
        <v>63.592799999999997</v>
      </c>
    </row>
    <row r="79" spans="5:6" x14ac:dyDescent="0.25">
      <c r="E79" s="23">
        <v>41422</v>
      </c>
      <c r="F79" s="21">
        <v>63.0627</v>
      </c>
    </row>
    <row r="80" spans="5:6" x14ac:dyDescent="0.25">
      <c r="E80" s="23">
        <v>41423</v>
      </c>
      <c r="F80" s="21">
        <v>63.5642</v>
      </c>
    </row>
    <row r="81" spans="5:6" x14ac:dyDescent="0.25">
      <c r="E81" s="23">
        <v>41424</v>
      </c>
      <c r="F81" s="21">
        <v>64.511399999999995</v>
      </c>
    </row>
    <row r="82" spans="5:6" x14ac:dyDescent="0.25">
      <c r="E82" s="23">
        <v>41425</v>
      </c>
      <c r="F82" s="21">
        <v>64.247799999999998</v>
      </c>
    </row>
    <row r="83" spans="5:6" x14ac:dyDescent="0.25">
      <c r="E83" s="23">
        <v>41428</v>
      </c>
      <c r="F83" s="21">
        <v>64.388499999999993</v>
      </c>
    </row>
    <row r="84" spans="5:6" x14ac:dyDescent="0.25">
      <c r="E84" s="23">
        <v>41429</v>
      </c>
      <c r="F84" s="21">
        <v>64.187100000000001</v>
      </c>
    </row>
    <row r="85" spans="5:6" x14ac:dyDescent="0.25">
      <c r="E85" s="23">
        <v>41430</v>
      </c>
      <c r="F85" s="21">
        <v>63.5871</v>
      </c>
    </row>
    <row r="86" spans="5:6" x14ac:dyDescent="0.25">
      <c r="E86" s="23">
        <v>41431</v>
      </c>
      <c r="F86" s="21">
        <v>62.637099999999997</v>
      </c>
    </row>
    <row r="87" spans="5:6" x14ac:dyDescent="0.25">
      <c r="E87" s="23">
        <v>41432</v>
      </c>
      <c r="F87" s="21">
        <v>63.1158</v>
      </c>
    </row>
    <row r="88" spans="5:6" x14ac:dyDescent="0.25">
      <c r="E88" s="23">
        <v>41435</v>
      </c>
      <c r="F88" s="21">
        <v>62.698500000000003</v>
      </c>
    </row>
    <row r="89" spans="5:6" x14ac:dyDescent="0.25">
      <c r="E89" s="23">
        <v>41436</v>
      </c>
      <c r="F89" s="21">
        <v>62.514200000000002</v>
      </c>
    </row>
    <row r="90" spans="5:6" x14ac:dyDescent="0.25">
      <c r="E90" s="23">
        <v>41437</v>
      </c>
      <c r="F90" s="21">
        <v>61.741399999999999</v>
      </c>
    </row>
    <row r="91" spans="5:6" x14ac:dyDescent="0.25">
      <c r="E91" s="23">
        <v>41438</v>
      </c>
      <c r="F91" s="21">
        <v>62.280700000000003</v>
      </c>
    </row>
    <row r="92" spans="5:6" x14ac:dyDescent="0.25">
      <c r="E92" s="23">
        <v>41439</v>
      </c>
      <c r="F92" s="21">
        <v>61.435699999999997</v>
      </c>
    </row>
    <row r="93" spans="5:6" x14ac:dyDescent="0.25">
      <c r="E93" s="23">
        <v>41442</v>
      </c>
      <c r="F93" s="21">
        <v>61.714199999999998</v>
      </c>
    </row>
    <row r="94" spans="5:6" x14ac:dyDescent="0.25">
      <c r="E94" s="23">
        <v>41443</v>
      </c>
      <c r="F94" s="21">
        <v>61.681399999999996</v>
      </c>
    </row>
    <row r="95" spans="5:6" x14ac:dyDescent="0.25">
      <c r="E95" s="23">
        <v>41444</v>
      </c>
      <c r="F95" s="21">
        <v>60.4285</v>
      </c>
    </row>
    <row r="96" spans="5:6" x14ac:dyDescent="0.25">
      <c r="E96" s="23">
        <v>41445</v>
      </c>
      <c r="F96" s="21">
        <v>59.548200000000001</v>
      </c>
    </row>
    <row r="97" spans="5:6" x14ac:dyDescent="0.25">
      <c r="E97" s="23">
        <v>41446</v>
      </c>
      <c r="F97" s="21">
        <v>59.071399999999997</v>
      </c>
    </row>
    <row r="98" spans="5:6" x14ac:dyDescent="0.25">
      <c r="E98" s="23">
        <v>41449</v>
      </c>
      <c r="F98" s="21">
        <v>57.505699999999997</v>
      </c>
    </row>
    <row r="99" spans="5:6" x14ac:dyDescent="0.25">
      <c r="E99" s="23">
        <v>41450</v>
      </c>
      <c r="F99" s="21">
        <v>57.518500000000003</v>
      </c>
    </row>
    <row r="100" spans="5:6" x14ac:dyDescent="0.25">
      <c r="E100" s="23">
        <v>41451</v>
      </c>
      <c r="F100" s="21">
        <v>56.867100000000001</v>
      </c>
    </row>
    <row r="101" spans="5:6" x14ac:dyDescent="0.25">
      <c r="E101" s="23">
        <v>41452</v>
      </c>
      <c r="F101" s="21">
        <v>56.254199999999997</v>
      </c>
    </row>
    <row r="102" spans="5:6" x14ac:dyDescent="0.25">
      <c r="E102" s="23">
        <v>41453</v>
      </c>
      <c r="F102" s="21">
        <v>56.647100000000002</v>
      </c>
    </row>
    <row r="103" spans="5:6" x14ac:dyDescent="0.25">
      <c r="E103" s="23">
        <v>41456</v>
      </c>
      <c r="F103" s="21">
        <v>58.459899999999998</v>
      </c>
    </row>
    <row r="104" spans="5:6" x14ac:dyDescent="0.25">
      <c r="E104" s="23">
        <v>41457</v>
      </c>
      <c r="F104" s="21">
        <v>59.784199999999998</v>
      </c>
    </row>
    <row r="105" spans="5:6" x14ac:dyDescent="0.25">
      <c r="E105" s="23">
        <v>41458</v>
      </c>
      <c r="F105" s="21">
        <v>60.114199999999997</v>
      </c>
    </row>
    <row r="106" spans="5:6" x14ac:dyDescent="0.25">
      <c r="E106" s="23">
        <v>41460</v>
      </c>
      <c r="F106" s="21">
        <v>59.631399999999999</v>
      </c>
    </row>
    <row r="107" spans="5:6" x14ac:dyDescent="0.25">
      <c r="E107" s="23">
        <v>41463</v>
      </c>
      <c r="F107" s="21">
        <v>59.2928</v>
      </c>
    </row>
    <row r="108" spans="5:6" x14ac:dyDescent="0.25">
      <c r="E108" s="23">
        <v>41464</v>
      </c>
      <c r="F108" s="21">
        <v>60.335700000000003</v>
      </c>
    </row>
    <row r="109" spans="5:6" x14ac:dyDescent="0.25">
      <c r="E109" s="23">
        <v>41465</v>
      </c>
      <c r="F109" s="21">
        <v>60.104199999999999</v>
      </c>
    </row>
    <row r="110" spans="5:6" x14ac:dyDescent="0.25">
      <c r="E110" s="23">
        <v>41466</v>
      </c>
      <c r="F110" s="21">
        <v>61.0411</v>
      </c>
    </row>
    <row r="111" spans="5:6" x14ac:dyDescent="0.25">
      <c r="E111" s="23">
        <v>41467</v>
      </c>
      <c r="F111" s="21">
        <v>60.929900000000004</v>
      </c>
    </row>
    <row r="112" spans="5:6" x14ac:dyDescent="0.25">
      <c r="E112" s="23">
        <v>41470</v>
      </c>
      <c r="F112" s="21">
        <v>61.062800000000003</v>
      </c>
    </row>
    <row r="113" spans="5:6" x14ac:dyDescent="0.25">
      <c r="E113" s="23">
        <v>41471</v>
      </c>
      <c r="F113" s="21">
        <v>61.456400000000002</v>
      </c>
    </row>
    <row r="114" spans="5:6" x14ac:dyDescent="0.25">
      <c r="E114" s="23">
        <v>41472</v>
      </c>
      <c r="F114" s="21">
        <v>61.472799999999999</v>
      </c>
    </row>
    <row r="115" spans="5:6" x14ac:dyDescent="0.25">
      <c r="E115" s="23">
        <v>41473</v>
      </c>
      <c r="F115" s="21">
        <v>61.679699999999997</v>
      </c>
    </row>
    <row r="116" spans="5:6" x14ac:dyDescent="0.25">
      <c r="E116" s="23">
        <v>41474</v>
      </c>
      <c r="F116" s="21">
        <v>60.707099999999997</v>
      </c>
    </row>
    <row r="117" spans="5:6" x14ac:dyDescent="0.25">
      <c r="E117" s="23">
        <v>41477</v>
      </c>
      <c r="F117" s="21">
        <v>60.901400000000002</v>
      </c>
    </row>
    <row r="118" spans="5:6" x14ac:dyDescent="0.25">
      <c r="E118" s="23">
        <v>41478</v>
      </c>
      <c r="F118" s="21">
        <v>59.855699999999999</v>
      </c>
    </row>
    <row r="119" spans="5:6" x14ac:dyDescent="0.25">
      <c r="E119" s="23">
        <v>41479</v>
      </c>
      <c r="F119" s="21">
        <v>62.929900000000004</v>
      </c>
    </row>
    <row r="120" spans="5:6" x14ac:dyDescent="0.25">
      <c r="E120" s="23">
        <v>41480</v>
      </c>
      <c r="F120" s="21">
        <v>62.642800000000001</v>
      </c>
    </row>
    <row r="121" spans="5:6" x14ac:dyDescent="0.25">
      <c r="E121" s="23">
        <v>41481</v>
      </c>
      <c r="F121" s="21">
        <v>62.9985</v>
      </c>
    </row>
    <row r="122" spans="5:6" x14ac:dyDescent="0.25">
      <c r="E122" s="23">
        <v>41484</v>
      </c>
      <c r="F122" s="21">
        <v>63.969900000000003</v>
      </c>
    </row>
    <row r="123" spans="5:6" x14ac:dyDescent="0.25">
      <c r="E123" s="23">
        <v>41485</v>
      </c>
      <c r="F123" s="21">
        <v>64.759900000000002</v>
      </c>
    </row>
    <row r="124" spans="5:6" x14ac:dyDescent="0.25">
      <c r="E124" s="23">
        <v>41486</v>
      </c>
      <c r="F124" s="21">
        <v>64.647099999999995</v>
      </c>
    </row>
    <row r="125" spans="5:6" x14ac:dyDescent="0.25">
      <c r="E125" s="23">
        <v>41487</v>
      </c>
      <c r="F125" s="21">
        <v>65.239400000000003</v>
      </c>
    </row>
    <row r="126" spans="5:6" x14ac:dyDescent="0.25">
      <c r="E126" s="23">
        <v>41488</v>
      </c>
      <c r="F126" s="21">
        <v>66.077100000000002</v>
      </c>
    </row>
    <row r="127" spans="5:6" x14ac:dyDescent="0.25">
      <c r="E127" s="23">
        <v>41491</v>
      </c>
      <c r="F127" s="21">
        <v>67.0642</v>
      </c>
    </row>
    <row r="128" spans="5:6" x14ac:dyDescent="0.25">
      <c r="E128" s="23">
        <v>41492</v>
      </c>
      <c r="F128" s="21">
        <v>66.464200000000005</v>
      </c>
    </row>
    <row r="129" spans="5:6" x14ac:dyDescent="0.25">
      <c r="E129" s="23">
        <v>41493</v>
      </c>
      <c r="F129" s="21">
        <v>66.425600000000003</v>
      </c>
    </row>
    <row r="130" spans="5:6" x14ac:dyDescent="0.25">
      <c r="E130" s="23">
        <v>41494</v>
      </c>
      <c r="F130" s="21">
        <v>65.858500000000006</v>
      </c>
    </row>
    <row r="131" spans="5:6" x14ac:dyDescent="0.25">
      <c r="E131" s="23">
        <v>41495</v>
      </c>
      <c r="F131" s="21">
        <v>64.921400000000006</v>
      </c>
    </row>
    <row r="132" spans="5:6" x14ac:dyDescent="0.25">
      <c r="E132" s="23">
        <v>41498</v>
      </c>
      <c r="F132" s="21">
        <v>66.765600000000006</v>
      </c>
    </row>
    <row r="133" spans="5:6" x14ac:dyDescent="0.25">
      <c r="E133" s="23">
        <v>41499</v>
      </c>
      <c r="F133" s="21">
        <v>69.938500000000005</v>
      </c>
    </row>
    <row r="134" spans="5:6" x14ac:dyDescent="0.25">
      <c r="E134" s="23">
        <v>41500</v>
      </c>
      <c r="F134" s="21">
        <v>71.214200000000005</v>
      </c>
    </row>
    <row r="135" spans="5:6" x14ac:dyDescent="0.25">
      <c r="E135" s="23">
        <v>41501</v>
      </c>
      <c r="F135" s="21">
        <v>71.129900000000006</v>
      </c>
    </row>
    <row r="136" spans="5:6" x14ac:dyDescent="0.25">
      <c r="E136" s="23">
        <v>41502</v>
      </c>
      <c r="F136" s="21">
        <v>71.761399999999995</v>
      </c>
    </row>
    <row r="137" spans="5:6" x14ac:dyDescent="0.25">
      <c r="E137" s="23">
        <v>41505</v>
      </c>
      <c r="F137" s="21">
        <v>72.534199999999998</v>
      </c>
    </row>
    <row r="138" spans="5:6" x14ac:dyDescent="0.25">
      <c r="E138" s="23">
        <v>41506</v>
      </c>
      <c r="F138" s="21">
        <v>71.581400000000002</v>
      </c>
    </row>
    <row r="139" spans="5:6" x14ac:dyDescent="0.25">
      <c r="E139" s="23">
        <v>41507</v>
      </c>
      <c r="F139" s="21">
        <v>71.765600000000006</v>
      </c>
    </row>
    <row r="140" spans="5:6" x14ac:dyDescent="0.25">
      <c r="E140" s="23">
        <v>41508</v>
      </c>
      <c r="F140" s="21">
        <v>71.851399999999998</v>
      </c>
    </row>
    <row r="141" spans="5:6" x14ac:dyDescent="0.25">
      <c r="E141" s="23">
        <v>41509</v>
      </c>
      <c r="F141" s="21">
        <v>71.574200000000005</v>
      </c>
    </row>
    <row r="142" spans="5:6" x14ac:dyDescent="0.25">
      <c r="E142" s="23">
        <v>41512</v>
      </c>
      <c r="F142" s="21">
        <v>71.852800000000002</v>
      </c>
    </row>
    <row r="143" spans="5:6" x14ac:dyDescent="0.25">
      <c r="E143" s="23">
        <v>41513</v>
      </c>
      <c r="F143" s="21">
        <v>69.798500000000004</v>
      </c>
    </row>
    <row r="144" spans="5:6" x14ac:dyDescent="0.25">
      <c r="E144" s="23">
        <v>41514</v>
      </c>
      <c r="F144" s="21">
        <v>70.127899999999997</v>
      </c>
    </row>
    <row r="145" spans="5:6" x14ac:dyDescent="0.25">
      <c r="E145" s="23">
        <v>41515</v>
      </c>
      <c r="F145" s="21">
        <v>70.242800000000003</v>
      </c>
    </row>
    <row r="146" spans="5:6" x14ac:dyDescent="0.25">
      <c r="E146" s="23">
        <v>41516</v>
      </c>
      <c r="F146" s="21">
        <v>69.602199999999996</v>
      </c>
    </row>
    <row r="147" spans="5:6" x14ac:dyDescent="0.25">
      <c r="E147" s="23">
        <v>41520</v>
      </c>
      <c r="F147" s="21">
        <v>69.7971</v>
      </c>
    </row>
    <row r="148" spans="5:6" x14ac:dyDescent="0.25">
      <c r="E148" s="23">
        <v>41521</v>
      </c>
      <c r="F148" s="21">
        <v>71.241500000000002</v>
      </c>
    </row>
    <row r="149" spans="5:6" x14ac:dyDescent="0.25">
      <c r="E149" s="23">
        <v>41522</v>
      </c>
      <c r="F149" s="21">
        <v>70.752799999999993</v>
      </c>
    </row>
    <row r="150" spans="5:6" x14ac:dyDescent="0.25">
      <c r="E150" s="23">
        <v>41523</v>
      </c>
      <c r="F150" s="21">
        <v>71.174199999999999</v>
      </c>
    </row>
    <row r="151" spans="5:6" x14ac:dyDescent="0.25">
      <c r="E151" s="23">
        <v>41526</v>
      </c>
      <c r="F151" s="21">
        <v>72.309899999999999</v>
      </c>
    </row>
    <row r="152" spans="5:6" x14ac:dyDescent="0.25">
      <c r="E152" s="23">
        <v>41527</v>
      </c>
      <c r="F152" s="21">
        <v>70.662800000000004</v>
      </c>
    </row>
    <row r="153" spans="5:6" x14ac:dyDescent="0.25">
      <c r="E153" s="23">
        <v>41528</v>
      </c>
      <c r="F153" s="21">
        <v>66.815600000000003</v>
      </c>
    </row>
    <row r="154" spans="5:6" x14ac:dyDescent="0.25">
      <c r="E154" s="23">
        <v>41529</v>
      </c>
      <c r="F154" s="21">
        <v>67.527100000000004</v>
      </c>
    </row>
    <row r="155" spans="5:6" x14ac:dyDescent="0.25">
      <c r="E155" s="23">
        <v>41530</v>
      </c>
      <c r="F155" s="21">
        <v>66.414199999999994</v>
      </c>
    </row>
    <row r="156" spans="5:6" x14ac:dyDescent="0.25">
      <c r="E156" s="23">
        <v>41533</v>
      </c>
      <c r="F156" s="21">
        <v>64.302800000000005</v>
      </c>
    </row>
    <row r="157" spans="5:6" x14ac:dyDescent="0.25">
      <c r="E157" s="23">
        <v>41534</v>
      </c>
      <c r="F157" s="21">
        <v>65.045599999999993</v>
      </c>
    </row>
    <row r="158" spans="5:6" x14ac:dyDescent="0.25">
      <c r="E158" s="23">
        <v>41535</v>
      </c>
      <c r="F158" s="21">
        <v>66.382800000000003</v>
      </c>
    </row>
    <row r="159" spans="5:6" x14ac:dyDescent="0.25">
      <c r="E159" s="23">
        <v>41536</v>
      </c>
      <c r="F159" s="21">
        <v>67.471400000000003</v>
      </c>
    </row>
    <row r="160" spans="5:6" x14ac:dyDescent="0.25">
      <c r="E160" s="23">
        <v>41537</v>
      </c>
      <c r="F160" s="21">
        <v>66.772800000000004</v>
      </c>
    </row>
    <row r="161" spans="5:6" x14ac:dyDescent="0.25">
      <c r="E161" s="23">
        <v>41540</v>
      </c>
      <c r="F161" s="21">
        <v>70.091399999999993</v>
      </c>
    </row>
    <row r="162" spans="5:6" x14ac:dyDescent="0.25">
      <c r="E162" s="23">
        <v>41541</v>
      </c>
      <c r="F162" s="21">
        <v>69.871399999999994</v>
      </c>
    </row>
    <row r="163" spans="5:6" x14ac:dyDescent="0.25">
      <c r="E163" s="23">
        <v>41542</v>
      </c>
      <c r="F163" s="21">
        <v>68.789900000000003</v>
      </c>
    </row>
    <row r="164" spans="5:6" x14ac:dyDescent="0.25">
      <c r="E164" s="23">
        <v>41543</v>
      </c>
      <c r="F164" s="21">
        <v>69.459900000000005</v>
      </c>
    </row>
    <row r="165" spans="5:6" x14ac:dyDescent="0.25">
      <c r="E165" s="23">
        <v>41544</v>
      </c>
      <c r="F165" s="21">
        <v>68.964200000000005</v>
      </c>
    </row>
    <row r="166" spans="5:6" x14ac:dyDescent="0.25">
      <c r="E166" s="23">
        <v>41547</v>
      </c>
      <c r="F166" s="21">
        <v>68.107100000000003</v>
      </c>
    </row>
    <row r="167" spans="5:6" x14ac:dyDescent="0.25">
      <c r="E167" s="23">
        <v>41548</v>
      </c>
      <c r="F167" s="21">
        <v>69.708500000000001</v>
      </c>
    </row>
    <row r="168" spans="5:6" x14ac:dyDescent="0.25">
      <c r="E168" s="23">
        <v>41549</v>
      </c>
      <c r="F168" s="21">
        <v>69.937100000000001</v>
      </c>
    </row>
    <row r="169" spans="5:6" x14ac:dyDescent="0.25">
      <c r="E169" s="23">
        <v>41550</v>
      </c>
      <c r="F169" s="21">
        <v>69.058499999999995</v>
      </c>
    </row>
    <row r="170" spans="5:6" x14ac:dyDescent="0.25">
      <c r="E170" s="23">
        <v>41551</v>
      </c>
      <c r="F170" s="21">
        <v>69.004199999999997</v>
      </c>
    </row>
    <row r="171" spans="5:6" x14ac:dyDescent="0.25">
      <c r="E171" s="23">
        <v>41554</v>
      </c>
      <c r="F171" s="21">
        <v>69.6785</v>
      </c>
    </row>
    <row r="172" spans="5:6" x14ac:dyDescent="0.25">
      <c r="E172" s="23">
        <v>41555</v>
      </c>
      <c r="F172" s="21">
        <v>68.705600000000004</v>
      </c>
    </row>
    <row r="173" spans="5:6" x14ac:dyDescent="0.25">
      <c r="E173" s="23">
        <v>41556</v>
      </c>
      <c r="F173" s="21">
        <v>69.512500000000003</v>
      </c>
    </row>
    <row r="174" spans="5:6" x14ac:dyDescent="0.25">
      <c r="E174" s="23">
        <v>41557</v>
      </c>
      <c r="F174" s="21">
        <v>69.9482</v>
      </c>
    </row>
    <row r="175" spans="5:6" x14ac:dyDescent="0.25">
      <c r="E175" s="23">
        <v>41558</v>
      </c>
      <c r="F175" s="21">
        <v>70.401600000000002</v>
      </c>
    </row>
    <row r="176" spans="5:6" x14ac:dyDescent="0.25">
      <c r="E176" s="23">
        <v>41561</v>
      </c>
      <c r="F176" s="21">
        <v>70.862799999999993</v>
      </c>
    </row>
    <row r="177" spans="5:6" x14ac:dyDescent="0.25">
      <c r="E177" s="23">
        <v>41562</v>
      </c>
      <c r="F177" s="21">
        <v>71.239900000000006</v>
      </c>
    </row>
    <row r="178" spans="5:6" x14ac:dyDescent="0.25">
      <c r="E178" s="23">
        <v>41563</v>
      </c>
      <c r="F178" s="21">
        <v>71.587599999999995</v>
      </c>
    </row>
    <row r="179" spans="5:6" x14ac:dyDescent="0.25">
      <c r="E179" s="23">
        <v>41564</v>
      </c>
      <c r="F179" s="21">
        <v>72.071399999999997</v>
      </c>
    </row>
    <row r="180" spans="5:6" x14ac:dyDescent="0.25">
      <c r="E180" s="23">
        <v>41565</v>
      </c>
      <c r="F180" s="21">
        <v>72.698499999999996</v>
      </c>
    </row>
    <row r="181" spans="5:6" x14ac:dyDescent="0.25">
      <c r="E181" s="23">
        <v>41568</v>
      </c>
      <c r="F181" s="21">
        <v>74.480199999999996</v>
      </c>
    </row>
    <row r="182" spans="5:6" x14ac:dyDescent="0.25">
      <c r="E182" s="23">
        <v>41569</v>
      </c>
      <c r="F182" s="21">
        <v>74.2667</v>
      </c>
    </row>
    <row r="183" spans="5:6" x14ac:dyDescent="0.25">
      <c r="E183" s="23">
        <v>41570</v>
      </c>
      <c r="F183" s="21">
        <v>74.994200000000006</v>
      </c>
    </row>
    <row r="184" spans="5:6" x14ac:dyDescent="0.25">
      <c r="E184" s="23">
        <v>41571</v>
      </c>
      <c r="F184" s="21">
        <v>75.987099999999998</v>
      </c>
    </row>
    <row r="185" spans="5:6" x14ac:dyDescent="0.25">
      <c r="E185" s="23">
        <v>41572</v>
      </c>
      <c r="F185" s="21">
        <v>75.136799999999994</v>
      </c>
    </row>
    <row r="186" spans="5:6" x14ac:dyDescent="0.25">
      <c r="E186" s="23">
        <v>41575</v>
      </c>
      <c r="F186" s="21">
        <v>75.6965</v>
      </c>
    </row>
    <row r="187" spans="5:6" x14ac:dyDescent="0.25">
      <c r="E187" s="23">
        <v>41576</v>
      </c>
      <c r="F187" s="21">
        <v>73.811099999999996</v>
      </c>
    </row>
    <row r="188" spans="5:6" x14ac:dyDescent="0.25">
      <c r="E188" s="23">
        <v>41577</v>
      </c>
      <c r="F188" s="21">
        <v>74.985100000000003</v>
      </c>
    </row>
    <row r="189" spans="5:6" x14ac:dyDescent="0.25">
      <c r="E189" s="23">
        <v>41578</v>
      </c>
      <c r="F189" s="21">
        <v>74.671599999999998</v>
      </c>
    </row>
    <row r="190" spans="5:6" x14ac:dyDescent="0.25">
      <c r="E190" s="23">
        <v>41579</v>
      </c>
      <c r="F190" s="21">
        <v>74.289900000000003</v>
      </c>
    </row>
    <row r="191" spans="5:6" x14ac:dyDescent="0.25">
      <c r="E191" s="23">
        <v>41582</v>
      </c>
      <c r="F191" s="21">
        <v>75.249899999999997</v>
      </c>
    </row>
    <row r="192" spans="5:6" x14ac:dyDescent="0.25">
      <c r="E192" s="23">
        <v>41583</v>
      </c>
      <c r="F192" s="21">
        <v>75.064099999999996</v>
      </c>
    </row>
    <row r="193" spans="5:6" x14ac:dyDescent="0.25">
      <c r="E193" s="23">
        <v>41584</v>
      </c>
      <c r="F193" s="21">
        <v>74.417100000000005</v>
      </c>
    </row>
    <row r="194" spans="5:6" x14ac:dyDescent="0.25">
      <c r="E194" s="23">
        <v>41585</v>
      </c>
      <c r="F194" s="21">
        <v>73.213099999999997</v>
      </c>
    </row>
    <row r="195" spans="5:6" x14ac:dyDescent="0.25">
      <c r="E195" s="23">
        <v>41586</v>
      </c>
      <c r="F195" s="21">
        <v>74.365600000000001</v>
      </c>
    </row>
    <row r="196" spans="5:6" x14ac:dyDescent="0.25">
      <c r="E196" s="23">
        <v>41589</v>
      </c>
      <c r="F196" s="21">
        <v>74.149600000000007</v>
      </c>
    </row>
    <row r="197" spans="5:6" x14ac:dyDescent="0.25">
      <c r="E197" s="23">
        <v>41590</v>
      </c>
      <c r="F197" s="21">
        <v>74.287099999999995</v>
      </c>
    </row>
    <row r="198" spans="5:6" x14ac:dyDescent="0.25">
      <c r="E198" s="23">
        <v>41591</v>
      </c>
      <c r="F198" s="21">
        <v>74.376199999999997</v>
      </c>
    </row>
    <row r="199" spans="5:6" x14ac:dyDescent="0.25">
      <c r="E199" s="23">
        <v>41592</v>
      </c>
      <c r="F199" s="21">
        <v>75.451400000000007</v>
      </c>
    </row>
    <row r="200" spans="5:6" x14ac:dyDescent="0.25">
      <c r="E200" s="23">
        <v>41593</v>
      </c>
      <c r="F200" s="21">
        <v>74.998599999999996</v>
      </c>
    </row>
    <row r="201" spans="5:6" x14ac:dyDescent="0.25">
      <c r="E201" s="23">
        <v>41596</v>
      </c>
      <c r="F201" s="21">
        <v>74.089799999999997</v>
      </c>
    </row>
    <row r="202" spans="5:6" x14ac:dyDescent="0.25">
      <c r="E202" s="23">
        <v>41597</v>
      </c>
      <c r="F202" s="21">
        <v>74.221400000000003</v>
      </c>
    </row>
    <row r="203" spans="5:6" x14ac:dyDescent="0.25">
      <c r="E203" s="23">
        <v>41598</v>
      </c>
      <c r="F203" s="21">
        <v>73.571399999999997</v>
      </c>
    </row>
    <row r="204" spans="5:6" x14ac:dyDescent="0.25">
      <c r="E204" s="23">
        <v>41599</v>
      </c>
      <c r="F204" s="21">
        <v>74.447900000000004</v>
      </c>
    </row>
    <row r="205" spans="5:6" x14ac:dyDescent="0.25">
      <c r="E205" s="23">
        <v>41600</v>
      </c>
      <c r="F205" s="21">
        <v>74.257099999999994</v>
      </c>
    </row>
    <row r="206" spans="5:6" x14ac:dyDescent="0.25">
      <c r="E206" s="23">
        <v>41603</v>
      </c>
      <c r="F206" s="21">
        <v>74.819900000000004</v>
      </c>
    </row>
    <row r="207" spans="5:6" x14ac:dyDescent="0.25">
      <c r="E207" s="23">
        <v>41604</v>
      </c>
      <c r="F207" s="21">
        <v>76.1999</v>
      </c>
    </row>
    <row r="208" spans="5:6" x14ac:dyDescent="0.25">
      <c r="E208" s="23">
        <v>41605</v>
      </c>
      <c r="F208" s="21">
        <v>77.994200000000006</v>
      </c>
    </row>
    <row r="209" spans="5:6" x14ac:dyDescent="0.25">
      <c r="E209" s="23">
        <v>41607</v>
      </c>
      <c r="F209" s="21">
        <v>79.438500000000005</v>
      </c>
    </row>
    <row r="210" spans="5:6" x14ac:dyDescent="0.25">
      <c r="E210" s="23">
        <v>41610</v>
      </c>
      <c r="F210" s="21">
        <v>78.747100000000003</v>
      </c>
    </row>
    <row r="211" spans="5:6" x14ac:dyDescent="0.25">
      <c r="E211" s="23">
        <v>41611</v>
      </c>
      <c r="F211" s="21">
        <v>80.903099999999995</v>
      </c>
    </row>
    <row r="212" spans="5:6" x14ac:dyDescent="0.25">
      <c r="E212" s="23">
        <v>41612</v>
      </c>
      <c r="F212" s="21">
        <v>80.714200000000005</v>
      </c>
    </row>
    <row r="213" spans="5:6" x14ac:dyDescent="0.25">
      <c r="E213" s="23">
        <v>41613</v>
      </c>
      <c r="F213" s="21">
        <v>81.128600000000006</v>
      </c>
    </row>
    <row r="214" spans="5:6" x14ac:dyDescent="0.25">
      <c r="E214" s="23">
        <v>41614</v>
      </c>
      <c r="F214" s="21">
        <v>80.002799999999993</v>
      </c>
    </row>
    <row r="215" spans="5:6" x14ac:dyDescent="0.25">
      <c r="E215" s="23">
        <v>41617</v>
      </c>
      <c r="F215" s="21">
        <v>80.918499999999995</v>
      </c>
    </row>
    <row r="216" spans="5:6" x14ac:dyDescent="0.25">
      <c r="E216" s="23">
        <v>41618</v>
      </c>
      <c r="F216" s="21">
        <v>80.7928</v>
      </c>
    </row>
    <row r="217" spans="5:6" x14ac:dyDescent="0.25">
      <c r="E217" s="23">
        <v>41619</v>
      </c>
      <c r="F217" s="21">
        <v>80.194199999999995</v>
      </c>
    </row>
    <row r="218" spans="5:6" x14ac:dyDescent="0.25">
      <c r="E218" s="23">
        <v>41620</v>
      </c>
      <c r="F218" s="21">
        <v>80.077100000000002</v>
      </c>
    </row>
    <row r="219" spans="5:6" x14ac:dyDescent="0.25">
      <c r="E219" s="23">
        <v>41621</v>
      </c>
      <c r="F219" s="21">
        <v>79.2042</v>
      </c>
    </row>
    <row r="220" spans="5:6" x14ac:dyDescent="0.25">
      <c r="E220" s="23">
        <v>41624</v>
      </c>
      <c r="F220" s="21">
        <v>79.642799999999994</v>
      </c>
    </row>
    <row r="221" spans="5:6" x14ac:dyDescent="0.25">
      <c r="E221" s="23">
        <v>41625</v>
      </c>
      <c r="F221" s="21">
        <v>79.284199999999998</v>
      </c>
    </row>
    <row r="222" spans="5:6" x14ac:dyDescent="0.25">
      <c r="E222" s="23">
        <v>41626</v>
      </c>
      <c r="F222" s="21">
        <v>78.681299999999993</v>
      </c>
    </row>
    <row r="223" spans="5:6" x14ac:dyDescent="0.25">
      <c r="E223" s="23">
        <v>41627</v>
      </c>
      <c r="F223" s="21">
        <v>77.779899999999998</v>
      </c>
    </row>
    <row r="224" spans="5:6" x14ac:dyDescent="0.25">
      <c r="E224" s="23">
        <v>41628</v>
      </c>
      <c r="F224" s="21">
        <v>78.431399999999996</v>
      </c>
    </row>
    <row r="225" spans="5:6" x14ac:dyDescent="0.25">
      <c r="E225" s="23">
        <v>41631</v>
      </c>
      <c r="F225" s="21">
        <v>81.441299999999998</v>
      </c>
    </row>
    <row r="226" spans="5:6" x14ac:dyDescent="0.25">
      <c r="E226" s="23">
        <v>41632</v>
      </c>
      <c r="F226" s="21">
        <v>81.095600000000005</v>
      </c>
    </row>
    <row r="227" spans="5:6" x14ac:dyDescent="0.25">
      <c r="E227" s="23">
        <v>41634</v>
      </c>
      <c r="F227" s="21">
        <v>80.557100000000005</v>
      </c>
    </row>
    <row r="228" spans="5:6" x14ac:dyDescent="0.25">
      <c r="E228" s="23">
        <v>41635</v>
      </c>
      <c r="F228" s="21">
        <v>80.012799999999999</v>
      </c>
    </row>
    <row r="229" spans="5:6" x14ac:dyDescent="0.25">
      <c r="E229" s="23">
        <v>41638</v>
      </c>
      <c r="F229" s="21">
        <v>79.217100000000002</v>
      </c>
    </row>
    <row r="230" spans="5:6" x14ac:dyDescent="0.25">
      <c r="E230" s="23">
        <v>41639</v>
      </c>
      <c r="F230" s="21">
        <v>80.145600000000002</v>
      </c>
    </row>
    <row r="231" spans="5:6" x14ac:dyDescent="0.25">
      <c r="E231" s="23">
        <v>41641</v>
      </c>
      <c r="F231" s="21">
        <v>79.018500000000003</v>
      </c>
    </row>
    <row r="232" spans="5:6" x14ac:dyDescent="0.25">
      <c r="E232" s="23">
        <v>41642</v>
      </c>
      <c r="F232" s="21">
        <v>77.282799999999995</v>
      </c>
    </row>
    <row r="233" spans="5:6" x14ac:dyDescent="0.25">
      <c r="E233" s="23">
        <v>41645</v>
      </c>
      <c r="F233" s="21">
        <v>77.7042</v>
      </c>
    </row>
    <row r="234" spans="5:6" x14ac:dyDescent="0.25">
      <c r="E234" s="23">
        <v>41646</v>
      </c>
      <c r="F234" s="21">
        <v>77.148099999999999</v>
      </c>
    </row>
    <row r="235" spans="5:6" x14ac:dyDescent="0.25">
      <c r="E235" s="23">
        <v>41647</v>
      </c>
      <c r="F235" s="21">
        <v>77.637100000000004</v>
      </c>
    </row>
    <row r="236" spans="5:6" x14ac:dyDescent="0.25">
      <c r="E236" s="23">
        <v>41648</v>
      </c>
      <c r="F236" s="21">
        <v>76.645499999999998</v>
      </c>
    </row>
    <row r="237" spans="5:6" x14ac:dyDescent="0.25">
      <c r="E237" s="23">
        <v>41649</v>
      </c>
      <c r="F237" s="21">
        <v>76.134200000000007</v>
      </c>
    </row>
    <row r="238" spans="5:6" x14ac:dyDescent="0.25">
      <c r="E238" s="23">
        <v>41652</v>
      </c>
      <c r="F238" s="21">
        <v>76.532799999999995</v>
      </c>
    </row>
    <row r="239" spans="5:6" x14ac:dyDescent="0.25">
      <c r="E239" s="23">
        <v>41653</v>
      </c>
      <c r="F239" s="21">
        <v>78.055599999999998</v>
      </c>
    </row>
    <row r="240" spans="5:6" x14ac:dyDescent="0.25">
      <c r="E240" s="23">
        <v>41654</v>
      </c>
      <c r="F240" s="21">
        <v>79.622799999999998</v>
      </c>
    </row>
    <row r="241" spans="5:6" x14ac:dyDescent="0.25">
      <c r="E241" s="23">
        <v>41655</v>
      </c>
      <c r="F241" s="21">
        <v>79.1785</v>
      </c>
    </row>
    <row r="242" spans="5:6" x14ac:dyDescent="0.25">
      <c r="E242" s="23">
        <v>41656</v>
      </c>
      <c r="F242" s="21">
        <v>77.238500000000002</v>
      </c>
    </row>
    <row r="243" spans="5:6" x14ac:dyDescent="0.25">
      <c r="E243" s="23">
        <v>41660</v>
      </c>
      <c r="F243" s="21">
        <v>78.438500000000005</v>
      </c>
    </row>
    <row r="244" spans="5:6" x14ac:dyDescent="0.25">
      <c r="E244" s="23">
        <v>41661</v>
      </c>
      <c r="F244" s="21">
        <v>78.787099999999995</v>
      </c>
    </row>
    <row r="245" spans="5:6" x14ac:dyDescent="0.25">
      <c r="E245" s="23">
        <v>41662</v>
      </c>
      <c r="F245" s="21">
        <v>79.4542</v>
      </c>
    </row>
    <row r="246" spans="5:6" x14ac:dyDescent="0.25">
      <c r="E246" s="23">
        <v>41663</v>
      </c>
      <c r="F246" s="21">
        <v>78.009900000000002</v>
      </c>
    </row>
    <row r="247" spans="5:6" x14ac:dyDescent="0.25">
      <c r="E247" s="23">
        <v>41666</v>
      </c>
      <c r="F247" s="21">
        <v>78.642799999999994</v>
      </c>
    </row>
    <row r="248" spans="5:6" x14ac:dyDescent="0.25">
      <c r="E248" s="23">
        <v>41667</v>
      </c>
      <c r="F248" s="21">
        <v>72.357100000000003</v>
      </c>
    </row>
    <row r="249" spans="5:6" x14ac:dyDescent="0.25">
      <c r="E249" s="23">
        <v>41668</v>
      </c>
      <c r="F249" s="21">
        <v>71.535600000000002</v>
      </c>
    </row>
    <row r="250" spans="5:6" x14ac:dyDescent="0.25">
      <c r="E250" s="23">
        <v>41669</v>
      </c>
      <c r="F250" s="21">
        <v>71.397400000000005</v>
      </c>
    </row>
    <row r="251" spans="5:6" x14ac:dyDescent="0.25">
      <c r="E251" s="23">
        <v>41670</v>
      </c>
      <c r="F251" s="21">
        <v>71.514200000000002</v>
      </c>
    </row>
    <row r="252" spans="5:6" x14ac:dyDescent="0.25">
      <c r="E252" s="23">
        <v>41673</v>
      </c>
      <c r="F252" s="21">
        <v>71.647099999999995</v>
      </c>
    </row>
    <row r="253" spans="5:6" x14ac:dyDescent="0.25">
      <c r="E253" s="23">
        <v>41674</v>
      </c>
      <c r="F253" s="21">
        <v>72.684200000000004</v>
      </c>
    </row>
    <row r="254" spans="5:6" x14ac:dyDescent="0.25">
      <c r="E254" s="23">
        <v>41675</v>
      </c>
      <c r="F254" s="21">
        <v>73.227099999999993</v>
      </c>
    </row>
    <row r="255" spans="5:6" x14ac:dyDescent="0.25">
      <c r="E255" s="23">
        <v>41676</v>
      </c>
      <c r="F255" s="21">
        <v>73.215599999999995</v>
      </c>
    </row>
    <row r="256" spans="5:6" x14ac:dyDescent="0.25">
      <c r="E256" s="23">
        <v>41677</v>
      </c>
      <c r="F256" s="21">
        <v>74.239900000000006</v>
      </c>
    </row>
    <row r="257" spans="5:6" x14ac:dyDescent="0.25">
      <c r="E257" s="23">
        <v>41680</v>
      </c>
      <c r="F257" s="21">
        <v>75.569900000000004</v>
      </c>
    </row>
    <row r="258" spans="5:6" x14ac:dyDescent="0.25">
      <c r="E258" s="23">
        <v>41681</v>
      </c>
      <c r="F258" s="21">
        <v>76.565600000000003</v>
      </c>
    </row>
    <row r="259" spans="5:6" x14ac:dyDescent="0.25">
      <c r="E259" s="23">
        <v>41682</v>
      </c>
      <c r="F259" s="21">
        <v>76.559899999999999</v>
      </c>
    </row>
    <row r="260" spans="5:6" x14ac:dyDescent="0.25">
      <c r="E260" s="23">
        <v>41683</v>
      </c>
      <c r="F260" s="21">
        <v>77.775599999999997</v>
      </c>
    </row>
    <row r="261" spans="5:6" x14ac:dyDescent="0.25">
      <c r="E261" s="23">
        <v>41684</v>
      </c>
      <c r="F261" s="21">
        <v>77.712800000000001</v>
      </c>
    </row>
    <row r="262" spans="5:6" x14ac:dyDescent="0.25">
      <c r="E262" s="23">
        <v>41688</v>
      </c>
      <c r="F262" s="21">
        <v>77.998500000000007</v>
      </c>
    </row>
    <row r="263" spans="5:6" x14ac:dyDescent="0.25">
      <c r="E263" s="23">
        <v>41689</v>
      </c>
      <c r="F263" s="21">
        <v>76.767099999999999</v>
      </c>
    </row>
    <row r="264" spans="5:6" x14ac:dyDescent="0.25">
      <c r="E264" s="23">
        <v>41690</v>
      </c>
      <c r="F264" s="21">
        <v>75.878500000000003</v>
      </c>
    </row>
    <row r="265" spans="5:6" x14ac:dyDescent="0.25">
      <c r="E265" s="23">
        <v>41691</v>
      </c>
      <c r="F265" s="21">
        <v>75.035600000000002</v>
      </c>
    </row>
    <row r="266" spans="5:6" x14ac:dyDescent="0.25">
      <c r="E266" s="23">
        <v>41694</v>
      </c>
      <c r="F266" s="21">
        <v>75.364199999999997</v>
      </c>
    </row>
    <row r="267" spans="5:6" x14ac:dyDescent="0.25">
      <c r="E267" s="23">
        <v>41695</v>
      </c>
      <c r="F267" s="21">
        <v>74.579899999999995</v>
      </c>
    </row>
    <row r="268" spans="5:6" x14ac:dyDescent="0.25">
      <c r="E268" s="23">
        <v>41696</v>
      </c>
      <c r="F268" s="21">
        <v>73.9071</v>
      </c>
    </row>
    <row r="269" spans="5:6" x14ac:dyDescent="0.25">
      <c r="E269" s="23">
        <v>41697</v>
      </c>
      <c r="F269" s="21">
        <v>75.381399999999999</v>
      </c>
    </row>
    <row r="270" spans="5:6" x14ac:dyDescent="0.25">
      <c r="E270" s="23">
        <v>41698</v>
      </c>
      <c r="F270" s="21">
        <v>75.177099999999996</v>
      </c>
    </row>
    <row r="271" spans="5:6" x14ac:dyDescent="0.25">
      <c r="E271" s="23">
        <v>41701</v>
      </c>
      <c r="F271" s="21">
        <v>75.394199999999998</v>
      </c>
    </row>
    <row r="272" spans="5:6" x14ac:dyDescent="0.25">
      <c r="E272" s="23">
        <v>41702</v>
      </c>
      <c r="F272" s="21">
        <v>75.891400000000004</v>
      </c>
    </row>
    <row r="273" spans="5:6" x14ac:dyDescent="0.25">
      <c r="E273" s="23">
        <v>41703</v>
      </c>
      <c r="F273" s="21">
        <v>76.051400000000001</v>
      </c>
    </row>
    <row r="274" spans="5:6" x14ac:dyDescent="0.25">
      <c r="E274" s="23">
        <v>41704</v>
      </c>
      <c r="F274" s="21">
        <v>75.821399999999997</v>
      </c>
    </row>
    <row r="275" spans="5:6" x14ac:dyDescent="0.25">
      <c r="E275" s="23">
        <v>41705</v>
      </c>
      <c r="F275" s="21">
        <v>75.777100000000004</v>
      </c>
    </row>
    <row r="276" spans="5:6" x14ac:dyDescent="0.25">
      <c r="E276" s="23">
        <v>41708</v>
      </c>
      <c r="F276" s="21">
        <v>75.845600000000005</v>
      </c>
    </row>
    <row r="277" spans="5:6" x14ac:dyDescent="0.25">
      <c r="E277" s="23">
        <v>41709</v>
      </c>
      <c r="F277" s="21">
        <v>76.584199999999996</v>
      </c>
    </row>
    <row r="278" spans="5:6" x14ac:dyDescent="0.25">
      <c r="E278" s="23">
        <v>41710</v>
      </c>
      <c r="F278" s="21">
        <v>76.658500000000004</v>
      </c>
    </row>
    <row r="279" spans="5:6" x14ac:dyDescent="0.25">
      <c r="E279" s="23">
        <v>41711</v>
      </c>
      <c r="F279" s="21">
        <v>75.807100000000005</v>
      </c>
    </row>
    <row r="280" spans="5:6" x14ac:dyDescent="0.25">
      <c r="E280" s="23">
        <v>41712</v>
      </c>
      <c r="F280" s="21">
        <v>74.955600000000004</v>
      </c>
    </row>
    <row r="281" spans="5:6" x14ac:dyDescent="0.25">
      <c r="E281" s="23">
        <v>41715</v>
      </c>
      <c r="F281" s="21">
        <v>75.248500000000007</v>
      </c>
    </row>
    <row r="282" spans="5:6" x14ac:dyDescent="0.25">
      <c r="E282" s="23">
        <v>41716</v>
      </c>
      <c r="F282" s="21">
        <v>75.914199999999994</v>
      </c>
    </row>
    <row r="283" spans="5:6" x14ac:dyDescent="0.25">
      <c r="E283" s="23">
        <v>41717</v>
      </c>
      <c r="F283" s="21">
        <v>75.894199999999998</v>
      </c>
    </row>
    <row r="284" spans="5:6" x14ac:dyDescent="0.25">
      <c r="E284" s="23">
        <v>41718</v>
      </c>
      <c r="F284" s="21">
        <v>75.528499999999994</v>
      </c>
    </row>
    <row r="285" spans="5:6" x14ac:dyDescent="0.25">
      <c r="E285" s="23">
        <v>41719</v>
      </c>
      <c r="F285" s="21">
        <v>76.124200000000002</v>
      </c>
    </row>
    <row r="286" spans="5:6" x14ac:dyDescent="0.25">
      <c r="E286" s="23">
        <v>41722</v>
      </c>
      <c r="F286" s="21">
        <v>77.027100000000004</v>
      </c>
    </row>
    <row r="287" spans="5:6" x14ac:dyDescent="0.25">
      <c r="E287" s="23">
        <v>41723</v>
      </c>
      <c r="F287" s="21">
        <v>77.855599999999995</v>
      </c>
    </row>
    <row r="288" spans="5:6" x14ac:dyDescent="0.25">
      <c r="E288" s="23">
        <v>41724</v>
      </c>
      <c r="F288" s="21">
        <v>77.111400000000003</v>
      </c>
    </row>
    <row r="289" spans="5:6" x14ac:dyDescent="0.25">
      <c r="E289" s="23">
        <v>41725</v>
      </c>
      <c r="F289" s="21">
        <v>76.779899999999998</v>
      </c>
    </row>
    <row r="290" spans="5:6" x14ac:dyDescent="0.25">
      <c r="E290" s="23">
        <v>41726</v>
      </c>
      <c r="F290" s="21">
        <v>76.694199999999995</v>
      </c>
    </row>
    <row r="291" spans="5:6" x14ac:dyDescent="0.25">
      <c r="E291" s="23">
        <v>41729</v>
      </c>
      <c r="F291" s="21">
        <v>76.677099999999996</v>
      </c>
    </row>
    <row r="292" spans="5:6" x14ac:dyDescent="0.25">
      <c r="E292" s="23">
        <v>41730</v>
      </c>
      <c r="F292" s="21">
        <v>77.378500000000003</v>
      </c>
    </row>
    <row r="293" spans="5:6" x14ac:dyDescent="0.25">
      <c r="E293" s="23">
        <v>41731</v>
      </c>
      <c r="F293" s="21">
        <v>77.507099999999994</v>
      </c>
    </row>
    <row r="294" spans="5:6" x14ac:dyDescent="0.25">
      <c r="E294" s="23">
        <v>41732</v>
      </c>
      <c r="F294" s="21">
        <v>76.969899999999996</v>
      </c>
    </row>
    <row r="295" spans="5:6" x14ac:dyDescent="0.25">
      <c r="E295" s="23">
        <v>41733</v>
      </c>
      <c r="F295" s="21">
        <v>75.974199999999996</v>
      </c>
    </row>
    <row r="296" spans="5:6" x14ac:dyDescent="0.25">
      <c r="E296" s="23">
        <v>41736</v>
      </c>
      <c r="F296" s="21">
        <v>74.781400000000005</v>
      </c>
    </row>
    <row r="297" spans="5:6" x14ac:dyDescent="0.25">
      <c r="E297" s="23">
        <v>41737</v>
      </c>
      <c r="F297" s="21">
        <v>74.777100000000004</v>
      </c>
    </row>
    <row r="298" spans="5:6" x14ac:dyDescent="0.25">
      <c r="E298" s="23">
        <v>41738</v>
      </c>
      <c r="F298" s="21">
        <v>75.759900000000002</v>
      </c>
    </row>
    <row r="299" spans="5:6" x14ac:dyDescent="0.25">
      <c r="E299" s="23">
        <v>41739</v>
      </c>
      <c r="F299" s="21">
        <v>74.782799999999995</v>
      </c>
    </row>
    <row r="300" spans="5:6" x14ac:dyDescent="0.25">
      <c r="E300" s="23">
        <v>41740</v>
      </c>
      <c r="F300" s="21">
        <v>74.229900000000001</v>
      </c>
    </row>
    <row r="301" spans="5:6" x14ac:dyDescent="0.25">
      <c r="E301" s="23">
        <v>41743</v>
      </c>
      <c r="F301" s="21">
        <v>74.525599999999997</v>
      </c>
    </row>
    <row r="302" spans="5:6" x14ac:dyDescent="0.25">
      <c r="E302" s="23">
        <v>41744</v>
      </c>
      <c r="F302" s="21">
        <v>73.994200000000006</v>
      </c>
    </row>
    <row r="303" spans="5:6" x14ac:dyDescent="0.25">
      <c r="E303" s="23">
        <v>41745</v>
      </c>
      <c r="F303" s="21">
        <v>74.144199999999998</v>
      </c>
    </row>
    <row r="304" spans="5:6" x14ac:dyDescent="0.25">
      <c r="E304" s="23">
        <v>41746</v>
      </c>
      <c r="F304" s="21">
        <v>74.991399999999999</v>
      </c>
    </row>
    <row r="305" spans="5:6" x14ac:dyDescent="0.25">
      <c r="E305" s="23">
        <v>41750</v>
      </c>
      <c r="F305" s="21">
        <v>75.881399999999999</v>
      </c>
    </row>
    <row r="306" spans="5:6" x14ac:dyDescent="0.25">
      <c r="E306" s="23">
        <v>41751</v>
      </c>
      <c r="F306" s="21">
        <v>75.956900000000005</v>
      </c>
    </row>
    <row r="307" spans="5:6" x14ac:dyDescent="0.25">
      <c r="E307" s="23">
        <v>41752</v>
      </c>
      <c r="F307" s="21">
        <v>74.964200000000005</v>
      </c>
    </row>
    <row r="308" spans="5:6" x14ac:dyDescent="0.25">
      <c r="E308" s="23">
        <v>41753</v>
      </c>
      <c r="F308" s="21">
        <v>81.109899999999996</v>
      </c>
    </row>
    <row r="309" spans="5:6" x14ac:dyDescent="0.25">
      <c r="E309" s="23">
        <v>41754</v>
      </c>
      <c r="F309" s="21">
        <v>81.705600000000004</v>
      </c>
    </row>
    <row r="310" spans="5:6" x14ac:dyDescent="0.25">
      <c r="E310" s="23">
        <v>41757</v>
      </c>
      <c r="F310" s="21">
        <v>84.869900000000001</v>
      </c>
    </row>
    <row r="311" spans="5:6" x14ac:dyDescent="0.25">
      <c r="E311" s="23">
        <v>41758</v>
      </c>
      <c r="F311" s="21">
        <v>84.618499999999997</v>
      </c>
    </row>
    <row r="312" spans="5:6" x14ac:dyDescent="0.25">
      <c r="E312" s="23">
        <v>41759</v>
      </c>
      <c r="F312" s="21">
        <v>84.298500000000004</v>
      </c>
    </row>
    <row r="313" spans="5:6" x14ac:dyDescent="0.25">
      <c r="E313" s="23">
        <v>41760</v>
      </c>
      <c r="F313" s="21">
        <v>84.497100000000003</v>
      </c>
    </row>
    <row r="314" spans="5:6" x14ac:dyDescent="0.25">
      <c r="E314" s="23">
        <v>41761</v>
      </c>
      <c r="F314" s="21">
        <v>84.654200000000003</v>
      </c>
    </row>
    <row r="315" spans="5:6" x14ac:dyDescent="0.25">
      <c r="E315" s="23">
        <v>41764</v>
      </c>
      <c r="F315" s="21">
        <v>85.851299999999995</v>
      </c>
    </row>
    <row r="316" spans="5:6" x14ac:dyDescent="0.25">
      <c r="E316" s="23">
        <v>41765</v>
      </c>
      <c r="F316" s="21">
        <v>84.915599999999998</v>
      </c>
    </row>
    <row r="317" spans="5:6" x14ac:dyDescent="0.25">
      <c r="E317" s="23">
        <v>41766</v>
      </c>
      <c r="F317" s="21">
        <v>84.618499999999997</v>
      </c>
    </row>
    <row r="318" spans="5:6" x14ac:dyDescent="0.25">
      <c r="E318" s="23">
        <v>41767</v>
      </c>
      <c r="F318" s="21">
        <v>83.998500000000007</v>
      </c>
    </row>
    <row r="319" spans="5:6" x14ac:dyDescent="0.25">
      <c r="E319" s="23">
        <v>41768</v>
      </c>
      <c r="F319" s="21">
        <v>83.648799999999994</v>
      </c>
    </row>
    <row r="320" spans="5:6" x14ac:dyDescent="0.25">
      <c r="E320" s="23">
        <v>41771</v>
      </c>
      <c r="F320" s="21">
        <v>84.689899999999994</v>
      </c>
    </row>
    <row r="321" spans="5:6" x14ac:dyDescent="0.25">
      <c r="E321" s="23">
        <v>41772</v>
      </c>
      <c r="F321" s="21">
        <v>84.822800000000001</v>
      </c>
    </row>
    <row r="322" spans="5:6" x14ac:dyDescent="0.25">
      <c r="E322" s="23">
        <v>41773</v>
      </c>
      <c r="F322" s="21">
        <v>84.838499999999996</v>
      </c>
    </row>
    <row r="323" spans="5:6" x14ac:dyDescent="0.25">
      <c r="E323" s="23">
        <v>41774</v>
      </c>
      <c r="F323" s="21">
        <v>84.117099999999994</v>
      </c>
    </row>
    <row r="324" spans="5:6" x14ac:dyDescent="0.25">
      <c r="E324" s="23">
        <v>41775</v>
      </c>
      <c r="F324" s="21">
        <v>85.358500000000006</v>
      </c>
    </row>
    <row r="325" spans="5:6" x14ac:dyDescent="0.25">
      <c r="E325" s="23">
        <v>41778</v>
      </c>
      <c r="F325" s="21">
        <v>86.369900000000001</v>
      </c>
    </row>
    <row r="326" spans="5:6" x14ac:dyDescent="0.25">
      <c r="E326" s="23">
        <v>41779</v>
      </c>
      <c r="F326" s="21">
        <v>86.387100000000004</v>
      </c>
    </row>
    <row r="327" spans="5:6" x14ac:dyDescent="0.25">
      <c r="E327" s="23">
        <v>41780</v>
      </c>
      <c r="F327" s="21">
        <v>86.615600000000001</v>
      </c>
    </row>
    <row r="328" spans="5:6" x14ac:dyDescent="0.25">
      <c r="E328" s="23">
        <v>41781</v>
      </c>
      <c r="F328" s="21">
        <v>86.752799999999993</v>
      </c>
    </row>
    <row r="329" spans="5:6" x14ac:dyDescent="0.25">
      <c r="E329" s="23">
        <v>41782</v>
      </c>
      <c r="F329" s="21">
        <v>87.732799999999997</v>
      </c>
    </row>
    <row r="330" spans="5:6" x14ac:dyDescent="0.25">
      <c r="E330" s="23">
        <v>41786</v>
      </c>
      <c r="F330" s="21">
        <v>89.375600000000006</v>
      </c>
    </row>
    <row r="331" spans="5:6" x14ac:dyDescent="0.25">
      <c r="E331" s="23">
        <v>41787</v>
      </c>
      <c r="F331" s="21">
        <v>89.144199999999998</v>
      </c>
    </row>
    <row r="332" spans="5:6" x14ac:dyDescent="0.25">
      <c r="E332" s="23">
        <v>41788</v>
      </c>
      <c r="F332" s="21">
        <v>90.768500000000003</v>
      </c>
    </row>
    <row r="333" spans="5:6" x14ac:dyDescent="0.25">
      <c r="E333" s="23">
        <v>41789</v>
      </c>
      <c r="F333" s="21">
        <v>90.4285</v>
      </c>
    </row>
    <row r="334" spans="5:6" x14ac:dyDescent="0.25">
      <c r="E334" s="23">
        <v>41792</v>
      </c>
      <c r="F334" s="21">
        <v>89.807100000000005</v>
      </c>
    </row>
    <row r="335" spans="5:6" x14ac:dyDescent="0.25">
      <c r="E335" s="23">
        <v>41793</v>
      </c>
      <c r="F335" s="21">
        <v>91.077100000000002</v>
      </c>
    </row>
    <row r="336" spans="5:6" x14ac:dyDescent="0.25">
      <c r="E336" s="23">
        <v>41794</v>
      </c>
      <c r="F336" s="21">
        <v>92.117099999999994</v>
      </c>
    </row>
    <row r="337" spans="5:6" x14ac:dyDescent="0.25">
      <c r="E337" s="23">
        <v>41795</v>
      </c>
      <c r="F337" s="21">
        <v>92.478499999999997</v>
      </c>
    </row>
    <row r="338" spans="5:6" x14ac:dyDescent="0.25">
      <c r="E338" s="23">
        <v>41796</v>
      </c>
      <c r="F338" s="21">
        <v>92.224199999999996</v>
      </c>
    </row>
    <row r="339" spans="5:6" x14ac:dyDescent="0.25">
      <c r="E339" s="23">
        <v>41799</v>
      </c>
      <c r="F339" s="21">
        <v>93.7</v>
      </c>
    </row>
    <row r="340" spans="5:6" x14ac:dyDescent="0.25">
      <c r="E340" s="23">
        <v>41800</v>
      </c>
      <c r="F340" s="21">
        <v>94.25</v>
      </c>
    </row>
    <row r="341" spans="5:6" x14ac:dyDescent="0.25">
      <c r="E341" s="23">
        <v>41801</v>
      </c>
      <c r="F341" s="21">
        <v>93.86</v>
      </c>
    </row>
    <row r="342" spans="5:6" x14ac:dyDescent="0.25">
      <c r="E342" s="23">
        <v>41802</v>
      </c>
      <c r="F342" s="21">
        <v>92.29</v>
      </c>
    </row>
    <row r="343" spans="5:6" x14ac:dyDescent="0.25">
      <c r="E343" s="23">
        <v>41803</v>
      </c>
      <c r="F343" s="21">
        <v>91.28</v>
      </c>
    </row>
    <row r="344" spans="5:6" x14ac:dyDescent="0.25">
      <c r="E344" s="23">
        <v>41806</v>
      </c>
      <c r="F344" s="21">
        <v>92.2</v>
      </c>
    </row>
    <row r="345" spans="5:6" x14ac:dyDescent="0.25">
      <c r="E345" s="23">
        <v>41807</v>
      </c>
      <c r="F345" s="21">
        <v>92.08</v>
      </c>
    </row>
    <row r="346" spans="5:6" x14ac:dyDescent="0.25">
      <c r="E346" s="23">
        <v>41808</v>
      </c>
      <c r="F346" s="21">
        <v>92.18</v>
      </c>
    </row>
    <row r="347" spans="5:6" x14ac:dyDescent="0.25">
      <c r="E347" s="23">
        <v>41809</v>
      </c>
      <c r="F347" s="21">
        <v>91.86</v>
      </c>
    </row>
    <row r="348" spans="5:6" x14ac:dyDescent="0.25">
      <c r="E348" s="23">
        <v>41810</v>
      </c>
      <c r="F348" s="21">
        <v>90.91</v>
      </c>
    </row>
    <row r="349" spans="5:6" x14ac:dyDescent="0.25">
      <c r="E349" s="23">
        <v>41813</v>
      </c>
      <c r="F349" s="21">
        <v>90.83</v>
      </c>
    </row>
    <row r="350" spans="5:6" x14ac:dyDescent="0.25">
      <c r="E350" s="23">
        <v>41814</v>
      </c>
      <c r="F350" s="21">
        <v>90.28</v>
      </c>
    </row>
    <row r="351" spans="5:6" x14ac:dyDescent="0.25">
      <c r="E351" s="23">
        <v>41815</v>
      </c>
      <c r="F351" s="21">
        <v>90.36</v>
      </c>
    </row>
    <row r="352" spans="5:6" x14ac:dyDescent="0.25">
      <c r="E352" s="23">
        <v>41816</v>
      </c>
      <c r="F352" s="21">
        <v>90.9</v>
      </c>
    </row>
    <row r="353" spans="5:6" x14ac:dyDescent="0.25">
      <c r="E353" s="23">
        <v>41817</v>
      </c>
      <c r="F353" s="21">
        <v>91.98</v>
      </c>
    </row>
    <row r="354" spans="5:6" x14ac:dyDescent="0.25">
      <c r="E354" s="23">
        <v>41820</v>
      </c>
      <c r="F354" s="21">
        <v>92.93</v>
      </c>
    </row>
    <row r="355" spans="5:6" x14ac:dyDescent="0.25">
      <c r="E355" s="23">
        <v>41821</v>
      </c>
      <c r="F355" s="21">
        <v>93.52</v>
      </c>
    </row>
    <row r="356" spans="5:6" x14ac:dyDescent="0.25">
      <c r="E356" s="23">
        <v>41822</v>
      </c>
      <c r="F356" s="21">
        <v>93.48</v>
      </c>
    </row>
    <row r="357" spans="5:6" x14ac:dyDescent="0.25">
      <c r="E357" s="23">
        <v>41823</v>
      </c>
      <c r="F357" s="21">
        <v>94.03</v>
      </c>
    </row>
    <row r="358" spans="5:6" x14ac:dyDescent="0.25">
      <c r="E358" s="23">
        <v>41827</v>
      </c>
      <c r="F358" s="21">
        <v>95.968000000000004</v>
      </c>
    </row>
    <row r="359" spans="5:6" x14ac:dyDescent="0.25">
      <c r="E359" s="23">
        <v>41828</v>
      </c>
      <c r="F359" s="21">
        <v>95.35</v>
      </c>
    </row>
    <row r="360" spans="5:6" x14ac:dyDescent="0.25">
      <c r="E360" s="23">
        <v>41829</v>
      </c>
      <c r="F360" s="21">
        <v>95.39</v>
      </c>
    </row>
    <row r="361" spans="5:6" x14ac:dyDescent="0.25">
      <c r="E361" s="23">
        <v>41830</v>
      </c>
      <c r="F361" s="21">
        <v>95.034999999999997</v>
      </c>
    </row>
    <row r="362" spans="5:6" x14ac:dyDescent="0.25">
      <c r="E362" s="23">
        <v>41831</v>
      </c>
      <c r="F362" s="21">
        <v>95.22</v>
      </c>
    </row>
    <row r="363" spans="5:6" x14ac:dyDescent="0.25">
      <c r="E363" s="23">
        <v>41834</v>
      </c>
      <c r="F363" s="21">
        <v>96.45</v>
      </c>
    </row>
    <row r="364" spans="5:6" x14ac:dyDescent="0.25">
      <c r="E364" s="23">
        <v>41835</v>
      </c>
      <c r="F364" s="21">
        <v>95.32</v>
      </c>
    </row>
    <row r="365" spans="5:6" x14ac:dyDescent="0.25">
      <c r="E365" s="23">
        <v>41836</v>
      </c>
      <c r="F365" s="21">
        <v>94.78</v>
      </c>
    </row>
    <row r="366" spans="5:6" x14ac:dyDescent="0.25">
      <c r="E366" s="23">
        <v>41837</v>
      </c>
      <c r="F366" s="21">
        <v>93.0899</v>
      </c>
    </row>
    <row r="367" spans="5:6" x14ac:dyDescent="0.25">
      <c r="E367" s="23">
        <v>41838</v>
      </c>
      <c r="F367" s="21">
        <v>94.43</v>
      </c>
    </row>
    <row r="368" spans="5:6" x14ac:dyDescent="0.25">
      <c r="E368" s="23">
        <v>41841</v>
      </c>
      <c r="F368" s="21">
        <v>93.938999999999993</v>
      </c>
    </row>
    <row r="369" spans="5:6" x14ac:dyDescent="0.25">
      <c r="E369" s="23">
        <v>41842</v>
      </c>
      <c r="F369" s="21">
        <v>94.72</v>
      </c>
    </row>
    <row r="370" spans="5:6" x14ac:dyDescent="0.25">
      <c r="E370" s="23">
        <v>41843</v>
      </c>
      <c r="F370" s="21">
        <v>97.19</v>
      </c>
    </row>
    <row r="371" spans="5:6" x14ac:dyDescent="0.25">
      <c r="E371" s="23">
        <v>41844</v>
      </c>
      <c r="F371" s="21">
        <v>97.03</v>
      </c>
    </row>
    <row r="372" spans="5:6" x14ac:dyDescent="0.25">
      <c r="E372" s="23">
        <v>41845</v>
      </c>
      <c r="F372" s="21">
        <v>97.671000000000006</v>
      </c>
    </row>
    <row r="373" spans="5:6" x14ac:dyDescent="0.25">
      <c r="E373" s="23">
        <v>41848</v>
      </c>
      <c r="F373" s="21">
        <v>99.02</v>
      </c>
    </row>
    <row r="374" spans="5:6" x14ac:dyDescent="0.25">
      <c r="E374" s="23">
        <v>41849</v>
      </c>
      <c r="F374" s="21">
        <v>98.38</v>
      </c>
    </row>
    <row r="375" spans="5:6" x14ac:dyDescent="0.25">
      <c r="E375" s="23">
        <v>41850</v>
      </c>
      <c r="F375" s="21">
        <v>98.15</v>
      </c>
    </row>
    <row r="376" spans="5:6" x14ac:dyDescent="0.25">
      <c r="E376" s="23">
        <v>41851</v>
      </c>
      <c r="F376" s="21">
        <v>95.6</v>
      </c>
    </row>
    <row r="377" spans="5:6" x14ac:dyDescent="0.25">
      <c r="E377" s="23">
        <v>41852</v>
      </c>
      <c r="F377" s="21">
        <v>96.13</v>
      </c>
    </row>
    <row r="378" spans="5:6" x14ac:dyDescent="0.25">
      <c r="E378" s="23">
        <v>41855</v>
      </c>
      <c r="F378" s="21">
        <v>95.59</v>
      </c>
    </row>
    <row r="379" spans="5:6" x14ac:dyDescent="0.25">
      <c r="E379" s="23">
        <v>41856</v>
      </c>
      <c r="F379" s="21">
        <v>95.12</v>
      </c>
    </row>
    <row r="380" spans="5:6" x14ac:dyDescent="0.25">
      <c r="E380" s="23">
        <v>41857</v>
      </c>
      <c r="F380" s="21">
        <v>94.96</v>
      </c>
    </row>
    <row r="381" spans="5:6" x14ac:dyDescent="0.25">
      <c r="E381" s="23">
        <v>41858</v>
      </c>
      <c r="F381" s="21">
        <v>94.48</v>
      </c>
    </row>
    <row r="382" spans="5:6" x14ac:dyDescent="0.25">
      <c r="E382" s="23">
        <v>41859</v>
      </c>
      <c r="F382" s="21">
        <v>94.74</v>
      </c>
    </row>
    <row r="383" spans="5:6" x14ac:dyDescent="0.25">
      <c r="E383" s="23">
        <v>41862</v>
      </c>
      <c r="F383" s="21">
        <v>95.99</v>
      </c>
    </row>
    <row r="384" spans="5:6" x14ac:dyDescent="0.25">
      <c r="E384" s="23">
        <v>41863</v>
      </c>
      <c r="F384" s="21">
        <v>95.97</v>
      </c>
    </row>
    <row r="385" spans="5:6" x14ac:dyDescent="0.25">
      <c r="E385" s="23">
        <v>41864</v>
      </c>
      <c r="F385" s="21">
        <v>97.24</v>
      </c>
    </row>
    <row r="386" spans="5:6" x14ac:dyDescent="0.25">
      <c r="E386" s="23">
        <v>41865</v>
      </c>
      <c r="F386" s="21">
        <v>97.5</v>
      </c>
    </row>
    <row r="387" spans="5:6" x14ac:dyDescent="0.25">
      <c r="E387" s="23">
        <v>41866</v>
      </c>
      <c r="F387" s="21">
        <v>97.98</v>
      </c>
    </row>
    <row r="388" spans="5:6" x14ac:dyDescent="0.25">
      <c r="E388" s="23">
        <v>41869</v>
      </c>
      <c r="F388" s="21">
        <v>99.16</v>
      </c>
    </row>
    <row r="389" spans="5:6" x14ac:dyDescent="0.25">
      <c r="E389" s="23">
        <v>41870</v>
      </c>
      <c r="F389" s="21">
        <v>100.53</v>
      </c>
    </row>
    <row r="390" spans="5:6" x14ac:dyDescent="0.25">
      <c r="E390" s="23">
        <v>41871</v>
      </c>
      <c r="F390" s="21">
        <v>100.57</v>
      </c>
    </row>
    <row r="391" spans="5:6" x14ac:dyDescent="0.25">
      <c r="E391" s="23">
        <v>41872</v>
      </c>
      <c r="F391" s="21">
        <v>100.58</v>
      </c>
    </row>
    <row r="392" spans="5:6" x14ac:dyDescent="0.25">
      <c r="E392" s="23">
        <v>41873</v>
      </c>
      <c r="F392" s="21">
        <v>101.32</v>
      </c>
    </row>
    <row r="393" spans="5:6" x14ac:dyDescent="0.25">
      <c r="E393" s="23">
        <v>41876</v>
      </c>
      <c r="F393" s="21">
        <v>101.54</v>
      </c>
    </row>
    <row r="394" spans="5:6" x14ac:dyDescent="0.25">
      <c r="E394" s="23">
        <v>41877</v>
      </c>
      <c r="F394" s="21">
        <v>100.889</v>
      </c>
    </row>
    <row r="395" spans="5:6" x14ac:dyDescent="0.25">
      <c r="E395" s="23">
        <v>41878</v>
      </c>
      <c r="F395" s="21">
        <v>102.13</v>
      </c>
    </row>
    <row r="396" spans="5:6" x14ac:dyDescent="0.25">
      <c r="E396" s="23">
        <v>41879</v>
      </c>
      <c r="F396" s="21">
        <v>102.25</v>
      </c>
    </row>
    <row r="397" spans="5:6" x14ac:dyDescent="0.25">
      <c r="E397" s="23">
        <v>41880</v>
      </c>
      <c r="F397" s="21">
        <v>102.5</v>
      </c>
    </row>
    <row r="398" spans="5:6" x14ac:dyDescent="0.25">
      <c r="E398" s="23">
        <v>41884</v>
      </c>
      <c r="F398" s="21">
        <v>103.3</v>
      </c>
    </row>
    <row r="399" spans="5:6" x14ac:dyDescent="0.25">
      <c r="E399" s="23">
        <v>41885</v>
      </c>
      <c r="F399" s="21">
        <v>98.94</v>
      </c>
    </row>
    <row r="400" spans="5:6" x14ac:dyDescent="0.25">
      <c r="E400" s="23">
        <v>41886</v>
      </c>
      <c r="F400" s="21">
        <v>98.12</v>
      </c>
    </row>
    <row r="401" spans="5:6" x14ac:dyDescent="0.25">
      <c r="E401" s="23">
        <v>41887</v>
      </c>
      <c r="F401" s="21">
        <v>98.97</v>
      </c>
    </row>
    <row r="402" spans="5:6" x14ac:dyDescent="0.25">
      <c r="E402" s="23">
        <v>41890</v>
      </c>
      <c r="F402" s="21">
        <v>98.36</v>
      </c>
    </row>
    <row r="403" spans="5:6" x14ac:dyDescent="0.25">
      <c r="E403" s="23">
        <v>41891</v>
      </c>
      <c r="F403" s="21">
        <v>97.99</v>
      </c>
    </row>
    <row r="404" spans="5:6" x14ac:dyDescent="0.25">
      <c r="E404" s="23">
        <v>41892</v>
      </c>
      <c r="F404" s="21">
        <v>101</v>
      </c>
    </row>
    <row r="405" spans="5:6" x14ac:dyDescent="0.25">
      <c r="E405" s="23">
        <v>41893</v>
      </c>
      <c r="F405" s="21">
        <v>101.43</v>
      </c>
    </row>
    <row r="406" spans="5:6" x14ac:dyDescent="0.25">
      <c r="E406" s="23">
        <v>41894</v>
      </c>
      <c r="F406" s="21">
        <v>101.66</v>
      </c>
    </row>
    <row r="407" spans="5:6" x14ac:dyDescent="0.25">
      <c r="E407" s="23">
        <v>41897</v>
      </c>
      <c r="F407" s="21">
        <v>101.63</v>
      </c>
    </row>
    <row r="408" spans="5:6" x14ac:dyDescent="0.25">
      <c r="E408" s="23">
        <v>41898</v>
      </c>
      <c r="F408" s="21">
        <v>100.86</v>
      </c>
    </row>
    <row r="409" spans="5:6" x14ac:dyDescent="0.25">
      <c r="E409" s="23">
        <v>41899</v>
      </c>
      <c r="F409" s="21">
        <v>101.58</v>
      </c>
    </row>
    <row r="410" spans="5:6" x14ac:dyDescent="0.25">
      <c r="E410" s="23">
        <v>41900</v>
      </c>
      <c r="F410" s="21">
        <v>101.79</v>
      </c>
    </row>
    <row r="411" spans="5:6" x14ac:dyDescent="0.25">
      <c r="E411" s="23">
        <v>41901</v>
      </c>
      <c r="F411" s="21">
        <v>100.96</v>
      </c>
    </row>
    <row r="412" spans="5:6" x14ac:dyDescent="0.25">
      <c r="E412" s="23">
        <v>41904</v>
      </c>
      <c r="F412" s="21">
        <v>101.06</v>
      </c>
    </row>
    <row r="413" spans="5:6" x14ac:dyDescent="0.25">
      <c r="E413" s="23">
        <v>41905</v>
      </c>
      <c r="F413" s="21">
        <v>102.64</v>
      </c>
    </row>
    <row r="414" spans="5:6" x14ac:dyDescent="0.25">
      <c r="E414" s="23">
        <v>41906</v>
      </c>
      <c r="F414" s="21">
        <v>101.75</v>
      </c>
    </row>
    <row r="415" spans="5:6" x14ac:dyDescent="0.25">
      <c r="E415" s="23">
        <v>41907</v>
      </c>
      <c r="F415" s="21">
        <v>97.87</v>
      </c>
    </row>
    <row r="416" spans="5:6" x14ac:dyDescent="0.25">
      <c r="E416" s="23">
        <v>41908</v>
      </c>
      <c r="F416" s="21">
        <v>100.75</v>
      </c>
    </row>
    <row r="417" spans="5:6" x14ac:dyDescent="0.25">
      <c r="E417" s="23">
        <v>41911</v>
      </c>
      <c r="F417" s="21">
        <v>100.11</v>
      </c>
    </row>
    <row r="418" spans="5:6" x14ac:dyDescent="0.25">
      <c r="E418" s="23">
        <v>41912</v>
      </c>
      <c r="F418" s="21">
        <v>100.75</v>
      </c>
    </row>
    <row r="419" spans="5:6" x14ac:dyDescent="0.25">
      <c r="E419" s="23">
        <v>41913</v>
      </c>
      <c r="F419" s="21">
        <v>99.18</v>
      </c>
    </row>
    <row r="420" spans="5:6" x14ac:dyDescent="0.25">
      <c r="E420" s="23">
        <v>41914</v>
      </c>
      <c r="F420" s="21">
        <v>99.9</v>
      </c>
    </row>
    <row r="421" spans="5:6" x14ac:dyDescent="0.25">
      <c r="E421" s="23">
        <v>41915</v>
      </c>
      <c r="F421" s="21">
        <v>99.62</v>
      </c>
    </row>
    <row r="422" spans="5:6" x14ac:dyDescent="0.25">
      <c r="E422" s="23">
        <v>41918</v>
      </c>
      <c r="F422" s="21">
        <v>99.62</v>
      </c>
    </row>
    <row r="423" spans="5:6" x14ac:dyDescent="0.25">
      <c r="E423" s="23">
        <v>41919</v>
      </c>
      <c r="F423" s="21">
        <v>98.75</v>
      </c>
    </row>
    <row r="424" spans="5:6" x14ac:dyDescent="0.25">
      <c r="E424" s="23">
        <v>41920</v>
      </c>
      <c r="F424" s="21">
        <v>100.8</v>
      </c>
    </row>
    <row r="425" spans="5:6" x14ac:dyDescent="0.25">
      <c r="E425" s="23">
        <v>41921</v>
      </c>
      <c r="F425" s="21">
        <v>101.02</v>
      </c>
    </row>
    <row r="426" spans="5:6" x14ac:dyDescent="0.25">
      <c r="E426" s="23">
        <v>41922</v>
      </c>
      <c r="F426" s="21">
        <v>100.73</v>
      </c>
    </row>
    <row r="427" spans="5:6" x14ac:dyDescent="0.25">
      <c r="E427" s="23">
        <v>41925</v>
      </c>
      <c r="F427" s="21">
        <v>99.81</v>
      </c>
    </row>
    <row r="428" spans="5:6" x14ac:dyDescent="0.25">
      <c r="E428" s="23">
        <v>41926</v>
      </c>
      <c r="F428" s="21">
        <v>98.75</v>
      </c>
    </row>
    <row r="429" spans="5:6" x14ac:dyDescent="0.25">
      <c r="E429" s="23">
        <v>41927</v>
      </c>
      <c r="F429" s="21">
        <v>97.54</v>
      </c>
    </row>
    <row r="430" spans="5:6" x14ac:dyDescent="0.25">
      <c r="E430" s="23">
        <v>41928</v>
      </c>
      <c r="F430" s="21">
        <v>96.26</v>
      </c>
    </row>
    <row r="431" spans="5:6" x14ac:dyDescent="0.25">
      <c r="E431" s="23">
        <v>41929</v>
      </c>
      <c r="F431" s="21">
        <v>97.67</v>
      </c>
    </row>
    <row r="432" spans="5:6" x14ac:dyDescent="0.25">
      <c r="E432" s="23">
        <v>41932</v>
      </c>
      <c r="F432" s="21">
        <v>99.76</v>
      </c>
    </row>
    <row r="433" spans="5:6" x14ac:dyDescent="0.25">
      <c r="E433" s="23">
        <v>41933</v>
      </c>
      <c r="F433" s="21">
        <v>102.47</v>
      </c>
    </row>
    <row r="434" spans="5:6" x14ac:dyDescent="0.25">
      <c r="E434" s="23">
        <v>41934</v>
      </c>
      <c r="F434" s="21">
        <v>102.99</v>
      </c>
    </row>
    <row r="435" spans="5:6" x14ac:dyDescent="0.25">
      <c r="E435" s="23">
        <v>41935</v>
      </c>
      <c r="F435" s="21">
        <v>104.83</v>
      </c>
    </row>
    <row r="436" spans="5:6" x14ac:dyDescent="0.25">
      <c r="E436" s="23">
        <v>41936</v>
      </c>
      <c r="F436" s="21">
        <v>105.22</v>
      </c>
    </row>
    <row r="437" spans="5:6" x14ac:dyDescent="0.25">
      <c r="E437" s="23">
        <v>41939</v>
      </c>
      <c r="F437" s="21">
        <v>105.11</v>
      </c>
    </row>
    <row r="438" spans="5:6" x14ac:dyDescent="0.25">
      <c r="E438" s="23">
        <v>41940</v>
      </c>
      <c r="F438" s="21">
        <v>106.74</v>
      </c>
    </row>
    <row r="439" spans="5:6" x14ac:dyDescent="0.25">
      <c r="E439" s="23">
        <v>41941</v>
      </c>
      <c r="F439" s="21">
        <v>107.34</v>
      </c>
    </row>
    <row r="440" spans="5:6" x14ac:dyDescent="0.25">
      <c r="E440" s="23">
        <v>41942</v>
      </c>
      <c r="F440" s="21">
        <v>106.98</v>
      </c>
    </row>
    <row r="441" spans="5:6" x14ac:dyDescent="0.25">
      <c r="E441" s="23">
        <v>41943</v>
      </c>
      <c r="F441" s="21">
        <v>108</v>
      </c>
    </row>
    <row r="442" spans="5:6" x14ac:dyDescent="0.25">
      <c r="E442" s="23">
        <v>41946</v>
      </c>
      <c r="F442" s="21">
        <v>109.4</v>
      </c>
    </row>
    <row r="443" spans="5:6" x14ac:dyDescent="0.25">
      <c r="E443" s="23">
        <v>41947</v>
      </c>
      <c r="F443" s="21">
        <v>108.6</v>
      </c>
    </row>
    <row r="444" spans="5:6" x14ac:dyDescent="0.25">
      <c r="E444" s="23">
        <v>41948</v>
      </c>
      <c r="F444" s="21">
        <v>108.86</v>
      </c>
    </row>
    <row r="445" spans="5:6" x14ac:dyDescent="0.25">
      <c r="E445" s="23">
        <v>41949</v>
      </c>
      <c r="F445" s="21">
        <v>108.7</v>
      </c>
    </row>
    <row r="446" spans="5:6" x14ac:dyDescent="0.25">
      <c r="E446" s="23">
        <v>41950</v>
      </c>
      <c r="F446" s="21">
        <v>109.01</v>
      </c>
    </row>
    <row r="447" spans="5:6" x14ac:dyDescent="0.25">
      <c r="E447" s="23">
        <v>41953</v>
      </c>
      <c r="F447" s="21">
        <v>108.83</v>
      </c>
    </row>
    <row r="448" spans="5:6" x14ac:dyDescent="0.25">
      <c r="E448" s="23">
        <v>41954</v>
      </c>
      <c r="F448" s="21">
        <v>109.7</v>
      </c>
    </row>
    <row r="449" spans="5:6" x14ac:dyDescent="0.25">
      <c r="E449" s="23">
        <v>41955</v>
      </c>
      <c r="F449" s="21">
        <v>111.25</v>
      </c>
    </row>
    <row r="450" spans="5:6" x14ac:dyDescent="0.25">
      <c r="E450" s="23">
        <v>41956</v>
      </c>
      <c r="F450" s="21">
        <v>112.82</v>
      </c>
    </row>
    <row r="451" spans="5:6" x14ac:dyDescent="0.25">
      <c r="E451" s="23">
        <v>41957</v>
      </c>
      <c r="F451" s="21">
        <v>114.18</v>
      </c>
    </row>
    <row r="452" spans="5:6" x14ac:dyDescent="0.25">
      <c r="E452" s="23">
        <v>41960</v>
      </c>
      <c r="F452" s="21">
        <v>113.99</v>
      </c>
    </row>
    <row r="453" spans="5:6" x14ac:dyDescent="0.25">
      <c r="E453" s="23">
        <v>41961</v>
      </c>
      <c r="F453" s="21">
        <v>115.47</v>
      </c>
    </row>
    <row r="454" spans="5:6" x14ac:dyDescent="0.25">
      <c r="E454" s="23">
        <v>41962</v>
      </c>
      <c r="F454" s="21">
        <v>114.67</v>
      </c>
    </row>
    <row r="455" spans="5:6" x14ac:dyDescent="0.25">
      <c r="E455" s="23">
        <v>41963</v>
      </c>
      <c r="F455" s="21">
        <v>116.31</v>
      </c>
    </row>
    <row r="456" spans="5:6" x14ac:dyDescent="0.25">
      <c r="E456" s="23">
        <v>41964</v>
      </c>
      <c r="F456" s="21">
        <v>116.47</v>
      </c>
    </row>
    <row r="457" spans="5:6" x14ac:dyDescent="0.25">
      <c r="E457" s="23">
        <v>41967</v>
      </c>
      <c r="F457" s="21">
        <v>118.625</v>
      </c>
    </row>
    <row r="458" spans="5:6" x14ac:dyDescent="0.25">
      <c r="E458" s="23">
        <v>41968</v>
      </c>
      <c r="F458" s="21">
        <v>117.6</v>
      </c>
    </row>
    <row r="459" spans="5:6" x14ac:dyDescent="0.25">
      <c r="E459" s="23">
        <v>41969</v>
      </c>
      <c r="F459" s="21">
        <v>119</v>
      </c>
    </row>
    <row r="460" spans="5:6" x14ac:dyDescent="0.25">
      <c r="E460" s="23">
        <v>41971</v>
      </c>
      <c r="F460" s="21">
        <v>118.93</v>
      </c>
    </row>
    <row r="461" spans="5:6" x14ac:dyDescent="0.25">
      <c r="E461" s="23">
        <v>41974</v>
      </c>
      <c r="F461" s="21">
        <v>115.07</v>
      </c>
    </row>
    <row r="462" spans="5:6" x14ac:dyDescent="0.25">
      <c r="E462" s="23">
        <v>41975</v>
      </c>
      <c r="F462" s="21">
        <v>114.63</v>
      </c>
    </row>
    <row r="463" spans="5:6" x14ac:dyDescent="0.25">
      <c r="E463" s="23">
        <v>41976</v>
      </c>
      <c r="F463" s="21">
        <v>115.93</v>
      </c>
    </row>
    <row r="464" spans="5:6" x14ac:dyDescent="0.25">
      <c r="E464" s="23">
        <v>41977</v>
      </c>
      <c r="F464" s="21">
        <v>115.49</v>
      </c>
    </row>
    <row r="465" spans="5:6" x14ac:dyDescent="0.25">
      <c r="E465" s="23">
        <v>41978</v>
      </c>
      <c r="F465" s="21">
        <v>115</v>
      </c>
    </row>
    <row r="466" spans="5:6" x14ac:dyDescent="0.25">
      <c r="E466" s="23">
        <v>41981</v>
      </c>
      <c r="F466" s="21">
        <v>112.4</v>
      </c>
    </row>
    <row r="467" spans="5:6" x14ac:dyDescent="0.25">
      <c r="E467" s="23">
        <v>41982</v>
      </c>
      <c r="F467" s="21">
        <v>114.12</v>
      </c>
    </row>
    <row r="468" spans="5:6" x14ac:dyDescent="0.25">
      <c r="E468" s="23">
        <v>41983</v>
      </c>
      <c r="F468" s="21">
        <v>111.95</v>
      </c>
    </row>
    <row r="469" spans="5:6" x14ac:dyDescent="0.25">
      <c r="E469" s="23">
        <v>41984</v>
      </c>
      <c r="F469" s="21">
        <v>111.62</v>
      </c>
    </row>
    <row r="470" spans="5:6" x14ac:dyDescent="0.25">
      <c r="E470" s="23">
        <v>41985</v>
      </c>
      <c r="F470" s="21">
        <v>109.73</v>
      </c>
    </row>
    <row r="471" spans="5:6" x14ac:dyDescent="0.25">
      <c r="E471" s="23">
        <v>41988</v>
      </c>
      <c r="F471" s="21">
        <v>108.22499999999999</v>
      </c>
    </row>
    <row r="472" spans="5:6" x14ac:dyDescent="0.25">
      <c r="E472" s="23">
        <v>41989</v>
      </c>
      <c r="F472" s="21">
        <v>106.745</v>
      </c>
    </row>
    <row r="473" spans="5:6" x14ac:dyDescent="0.25">
      <c r="E473" s="23">
        <v>41990</v>
      </c>
      <c r="F473" s="21">
        <v>109.41</v>
      </c>
    </row>
    <row r="474" spans="5:6" x14ac:dyDescent="0.25">
      <c r="E474" s="23">
        <v>41991</v>
      </c>
      <c r="F474" s="21">
        <v>112.65</v>
      </c>
    </row>
    <row r="475" spans="5:6" x14ac:dyDescent="0.25">
      <c r="E475" s="23">
        <v>41992</v>
      </c>
      <c r="F475" s="21">
        <v>111.78</v>
      </c>
    </row>
    <row r="476" spans="5:6" x14ac:dyDescent="0.25">
      <c r="E476" s="23">
        <v>41995</v>
      </c>
      <c r="F476" s="21">
        <v>112.94</v>
      </c>
    </row>
    <row r="477" spans="5:6" x14ac:dyDescent="0.25">
      <c r="E477" s="23">
        <v>41996</v>
      </c>
      <c r="F477" s="21">
        <v>112.54</v>
      </c>
    </row>
    <row r="478" spans="5:6" x14ac:dyDescent="0.25">
      <c r="E478" s="23">
        <v>41997</v>
      </c>
      <c r="F478" s="21">
        <v>112.01</v>
      </c>
    </row>
    <row r="479" spans="5:6" x14ac:dyDescent="0.25">
      <c r="E479" s="23">
        <v>41999</v>
      </c>
      <c r="F479" s="21">
        <v>113.99</v>
      </c>
    </row>
    <row r="480" spans="5:6" x14ac:dyDescent="0.25">
      <c r="E480" s="23">
        <v>42002</v>
      </c>
      <c r="F480" s="21">
        <v>113.91</v>
      </c>
    </row>
    <row r="481" spans="5:6" x14ac:dyDescent="0.25">
      <c r="E481" s="23">
        <v>42003</v>
      </c>
      <c r="F481" s="21">
        <v>112.52</v>
      </c>
    </row>
    <row r="482" spans="5:6" x14ac:dyDescent="0.25">
      <c r="E482" s="23">
        <v>42004</v>
      </c>
      <c r="F482" s="21">
        <v>110.38</v>
      </c>
    </row>
    <row r="483" spans="5:6" x14ac:dyDescent="0.25">
      <c r="E483" s="23">
        <v>42006</v>
      </c>
      <c r="F483" s="21">
        <v>109.33</v>
      </c>
    </row>
    <row r="484" spans="5:6" x14ac:dyDescent="0.25">
      <c r="E484" s="23">
        <v>42009</v>
      </c>
      <c r="F484" s="21">
        <v>106.25</v>
      </c>
    </row>
    <row r="485" spans="5:6" x14ac:dyDescent="0.25">
      <c r="E485" s="23">
        <v>42010</v>
      </c>
      <c r="F485" s="21">
        <v>106.26</v>
      </c>
    </row>
    <row r="486" spans="5:6" x14ac:dyDescent="0.25">
      <c r="E486" s="23">
        <v>42011</v>
      </c>
      <c r="F486" s="21">
        <v>107.75</v>
      </c>
    </row>
    <row r="487" spans="5:6" x14ac:dyDescent="0.25">
      <c r="E487" s="23">
        <v>42012</v>
      </c>
      <c r="F487" s="21">
        <v>111.89</v>
      </c>
    </row>
    <row r="488" spans="5:6" x14ac:dyDescent="0.25">
      <c r="E488" s="23">
        <v>42013</v>
      </c>
      <c r="F488" s="21">
        <v>112.01</v>
      </c>
    </row>
    <row r="489" spans="5:6" x14ac:dyDescent="0.25">
      <c r="E489" s="23">
        <v>42016</v>
      </c>
      <c r="F489" s="21">
        <v>109.25</v>
      </c>
    </row>
    <row r="490" spans="5:6" x14ac:dyDescent="0.25">
      <c r="E490" s="23">
        <v>42017</v>
      </c>
      <c r="F490" s="21">
        <v>110.22</v>
      </c>
    </row>
    <row r="491" spans="5:6" x14ac:dyDescent="0.25">
      <c r="E491" s="23">
        <v>42018</v>
      </c>
      <c r="F491" s="21">
        <v>109.8</v>
      </c>
    </row>
    <row r="492" spans="5:6" x14ac:dyDescent="0.25">
      <c r="E492" s="23">
        <v>42019</v>
      </c>
      <c r="F492" s="21">
        <v>106.82</v>
      </c>
    </row>
    <row r="493" spans="5:6" x14ac:dyDescent="0.25">
      <c r="E493" s="23">
        <v>42020</v>
      </c>
      <c r="F493" s="21">
        <v>105.99</v>
      </c>
    </row>
    <row r="494" spans="5:6" x14ac:dyDescent="0.25">
      <c r="E494" s="23">
        <v>42024</v>
      </c>
      <c r="F494" s="21">
        <v>108.72</v>
      </c>
    </row>
    <row r="495" spans="5:6" x14ac:dyDescent="0.25">
      <c r="E495" s="23">
        <v>42025</v>
      </c>
      <c r="F495" s="21">
        <v>109.55</v>
      </c>
    </row>
    <row r="496" spans="5:6" x14ac:dyDescent="0.25">
      <c r="E496" s="23">
        <v>42026</v>
      </c>
      <c r="F496" s="21">
        <v>112.4</v>
      </c>
    </row>
    <row r="497" spans="5:6" x14ac:dyDescent="0.25">
      <c r="E497" s="23">
        <v>42027</v>
      </c>
      <c r="F497" s="21">
        <v>112.98</v>
      </c>
    </row>
    <row r="498" spans="5:6" x14ac:dyDescent="0.25">
      <c r="E498" s="23">
        <v>42030</v>
      </c>
      <c r="F498" s="21">
        <v>113.1</v>
      </c>
    </row>
    <row r="499" spans="5:6" x14ac:dyDescent="0.25">
      <c r="E499" s="23">
        <v>42031</v>
      </c>
      <c r="F499" s="21">
        <v>109.14</v>
      </c>
    </row>
    <row r="500" spans="5:6" x14ac:dyDescent="0.25">
      <c r="E500" s="23">
        <v>42032</v>
      </c>
      <c r="F500" s="21">
        <v>115.31</v>
      </c>
    </row>
    <row r="501" spans="5:6" x14ac:dyDescent="0.25">
      <c r="E501" s="23">
        <v>42033</v>
      </c>
      <c r="F501" s="21">
        <v>118.9</v>
      </c>
    </row>
    <row r="502" spans="5:6" x14ac:dyDescent="0.25">
      <c r="E502" s="23">
        <v>42034</v>
      </c>
      <c r="F502" s="21">
        <v>117.16</v>
      </c>
    </row>
    <row r="503" spans="5:6" x14ac:dyDescent="0.25">
      <c r="E503" s="23">
        <v>42037</v>
      </c>
      <c r="F503" s="21">
        <v>118.63</v>
      </c>
    </row>
    <row r="504" spans="5:6" x14ac:dyDescent="0.25">
      <c r="E504" s="23">
        <v>42038</v>
      </c>
      <c r="F504" s="21">
        <v>118.65</v>
      </c>
    </row>
    <row r="505" spans="5:6" x14ac:dyDescent="0.25">
      <c r="E505" s="23">
        <v>42039</v>
      </c>
      <c r="F505" s="21">
        <v>119.56</v>
      </c>
    </row>
    <row r="506" spans="5:6" x14ac:dyDescent="0.25">
      <c r="E506" s="23">
        <v>42040</v>
      </c>
      <c r="F506" s="21">
        <v>119.94</v>
      </c>
    </row>
    <row r="507" spans="5:6" x14ac:dyDescent="0.25">
      <c r="E507" s="23">
        <v>42041</v>
      </c>
      <c r="F507" s="21">
        <v>118.93</v>
      </c>
    </row>
    <row r="508" spans="5:6" x14ac:dyDescent="0.25">
      <c r="E508" s="23">
        <v>42044</v>
      </c>
      <c r="F508" s="21">
        <v>119.72</v>
      </c>
    </row>
    <row r="509" spans="5:6" x14ac:dyDescent="0.25">
      <c r="E509" s="23">
        <v>42045</v>
      </c>
      <c r="F509" s="21">
        <v>122.02</v>
      </c>
    </row>
    <row r="510" spans="5:6" x14ac:dyDescent="0.25">
      <c r="E510" s="23">
        <v>42046</v>
      </c>
      <c r="F510" s="21">
        <v>124.88</v>
      </c>
    </row>
    <row r="511" spans="5:6" x14ac:dyDescent="0.25">
      <c r="E511" s="23">
        <v>42047</v>
      </c>
      <c r="F511" s="21">
        <v>126.46</v>
      </c>
    </row>
    <row r="512" spans="5:6" x14ac:dyDescent="0.25">
      <c r="E512" s="23">
        <v>42048</v>
      </c>
      <c r="F512" s="21">
        <v>127.08</v>
      </c>
    </row>
    <row r="513" spans="5:6" x14ac:dyDescent="0.25">
      <c r="E513" s="23">
        <v>42052</v>
      </c>
      <c r="F513" s="21">
        <v>127.83</v>
      </c>
    </row>
    <row r="514" spans="5:6" x14ac:dyDescent="0.25">
      <c r="E514" s="23">
        <v>42053</v>
      </c>
      <c r="F514" s="21">
        <v>128.715</v>
      </c>
    </row>
    <row r="515" spans="5:6" x14ac:dyDescent="0.25">
      <c r="E515" s="23">
        <v>42054</v>
      </c>
      <c r="F515" s="21">
        <v>128.44999999999999</v>
      </c>
    </row>
    <row r="516" spans="5:6" x14ac:dyDescent="0.25">
      <c r="E516" s="23">
        <v>42055</v>
      </c>
      <c r="F516" s="21">
        <v>129.495</v>
      </c>
    </row>
    <row r="517" spans="5:6" x14ac:dyDescent="0.25">
      <c r="E517" s="23">
        <v>42058</v>
      </c>
      <c r="F517" s="21">
        <v>133</v>
      </c>
    </row>
    <row r="518" spans="5:6" x14ac:dyDescent="0.25">
      <c r="E518" s="23">
        <v>42059</v>
      </c>
      <c r="F518" s="21">
        <v>132.16999999999999</v>
      </c>
    </row>
    <row r="519" spans="5:6" x14ac:dyDescent="0.25">
      <c r="E519" s="23">
        <v>42060</v>
      </c>
      <c r="F519" s="21">
        <v>128.79</v>
      </c>
    </row>
    <row r="520" spans="5:6" x14ac:dyDescent="0.25">
      <c r="E520" s="23">
        <v>42061</v>
      </c>
      <c r="F520" s="21">
        <v>130.41499999999999</v>
      </c>
    </row>
    <row r="521" spans="5:6" x14ac:dyDescent="0.25">
      <c r="E521" s="23">
        <v>42062</v>
      </c>
      <c r="F521" s="21">
        <v>128.46</v>
      </c>
    </row>
    <row r="522" spans="5:6" x14ac:dyDescent="0.25">
      <c r="E522" s="23">
        <v>42065</v>
      </c>
      <c r="F522" s="21">
        <v>129.09</v>
      </c>
    </row>
    <row r="523" spans="5:6" x14ac:dyDescent="0.25">
      <c r="E523" s="23">
        <v>42066</v>
      </c>
      <c r="F523" s="21">
        <v>129.36000000000001</v>
      </c>
    </row>
    <row r="524" spans="5:6" x14ac:dyDescent="0.25">
      <c r="E524" s="23">
        <v>42067</v>
      </c>
      <c r="F524" s="21">
        <v>128.54</v>
      </c>
    </row>
    <row r="525" spans="5:6" x14ac:dyDescent="0.25">
      <c r="E525" s="23">
        <v>42068</v>
      </c>
      <c r="F525" s="21">
        <v>126.41</v>
      </c>
    </row>
    <row r="526" spans="5:6" x14ac:dyDescent="0.25">
      <c r="E526" s="23">
        <v>42069</v>
      </c>
      <c r="F526" s="21">
        <v>126.6</v>
      </c>
    </row>
    <row r="527" spans="5:6" x14ac:dyDescent="0.25">
      <c r="E527" s="23">
        <v>42072</v>
      </c>
      <c r="F527" s="21">
        <v>127.14</v>
      </c>
    </row>
    <row r="528" spans="5:6" x14ac:dyDescent="0.25">
      <c r="E528" s="23">
        <v>42073</v>
      </c>
      <c r="F528" s="21">
        <v>124.51</v>
      </c>
    </row>
    <row r="529" spans="5:6" x14ac:dyDescent="0.25">
      <c r="E529" s="23">
        <v>42074</v>
      </c>
      <c r="F529" s="21">
        <v>122.24</v>
      </c>
    </row>
    <row r="530" spans="5:6" x14ac:dyDescent="0.25">
      <c r="E530" s="23">
        <v>42075</v>
      </c>
      <c r="F530" s="21">
        <v>124.45</v>
      </c>
    </row>
    <row r="531" spans="5:6" x14ac:dyDescent="0.25">
      <c r="E531" s="23">
        <v>42076</v>
      </c>
      <c r="F531" s="21">
        <v>123.59</v>
      </c>
    </row>
    <row r="532" spans="5:6" x14ac:dyDescent="0.25">
      <c r="E532" s="23">
        <v>42079</v>
      </c>
      <c r="F532" s="21">
        <v>124.95</v>
      </c>
    </row>
    <row r="533" spans="5:6" x14ac:dyDescent="0.25">
      <c r="E533" s="23">
        <v>42080</v>
      </c>
      <c r="F533" s="21">
        <v>127.04</v>
      </c>
    </row>
    <row r="534" spans="5:6" x14ac:dyDescent="0.25">
      <c r="E534" s="23">
        <v>42081</v>
      </c>
      <c r="F534" s="21">
        <v>128.47</v>
      </c>
    </row>
    <row r="535" spans="5:6" x14ac:dyDescent="0.25">
      <c r="E535" s="23">
        <v>42082</v>
      </c>
      <c r="F535" s="21">
        <v>127.495</v>
      </c>
    </row>
    <row r="536" spans="5:6" x14ac:dyDescent="0.25">
      <c r="E536" s="23">
        <v>42083</v>
      </c>
      <c r="F536" s="21">
        <v>125.9</v>
      </c>
    </row>
    <row r="537" spans="5:6" x14ac:dyDescent="0.25">
      <c r="E537" s="23">
        <v>42086</v>
      </c>
      <c r="F537" s="21">
        <v>127.21</v>
      </c>
    </row>
    <row r="538" spans="5:6" x14ac:dyDescent="0.25">
      <c r="E538" s="23">
        <v>42087</v>
      </c>
      <c r="F538" s="21">
        <v>126.69</v>
      </c>
    </row>
    <row r="539" spans="5:6" x14ac:dyDescent="0.25">
      <c r="E539" s="23">
        <v>42088</v>
      </c>
      <c r="F539" s="21">
        <v>123.38</v>
      </c>
    </row>
    <row r="540" spans="5:6" x14ac:dyDescent="0.25">
      <c r="E540" s="23">
        <v>42089</v>
      </c>
      <c r="F540" s="21">
        <v>124.24</v>
      </c>
    </row>
    <row r="541" spans="5:6" x14ac:dyDescent="0.25">
      <c r="E541" s="23">
        <v>42090</v>
      </c>
      <c r="F541" s="21">
        <v>123.25</v>
      </c>
    </row>
    <row r="542" spans="5:6" x14ac:dyDescent="0.25">
      <c r="E542" s="23">
        <v>42093</v>
      </c>
      <c r="F542" s="21">
        <v>126.37</v>
      </c>
    </row>
    <row r="543" spans="5:6" x14ac:dyDescent="0.25">
      <c r="E543" s="23">
        <v>42094</v>
      </c>
      <c r="F543" s="21">
        <v>124.43</v>
      </c>
    </row>
    <row r="544" spans="5:6" x14ac:dyDescent="0.25">
      <c r="E544" s="23">
        <v>42095</v>
      </c>
      <c r="F544" s="21">
        <v>124.25</v>
      </c>
    </row>
    <row r="545" spans="5:6" x14ac:dyDescent="0.25">
      <c r="E545" s="23">
        <v>42096</v>
      </c>
      <c r="F545" s="21">
        <v>125.32</v>
      </c>
    </row>
    <row r="546" spans="5:6" x14ac:dyDescent="0.25">
      <c r="E546" s="23">
        <v>42100</v>
      </c>
      <c r="F546" s="21">
        <v>127.35</v>
      </c>
    </row>
    <row r="547" spans="5:6" x14ac:dyDescent="0.25">
      <c r="E547" s="23">
        <v>42101</v>
      </c>
      <c r="F547" s="21">
        <v>126.01</v>
      </c>
    </row>
    <row r="548" spans="5:6" x14ac:dyDescent="0.25">
      <c r="E548" s="23">
        <v>42102</v>
      </c>
      <c r="F548" s="21">
        <v>125.6</v>
      </c>
    </row>
    <row r="549" spans="5:6" x14ac:dyDescent="0.25">
      <c r="E549" s="23">
        <v>42103</v>
      </c>
      <c r="F549" s="21">
        <v>126.56</v>
      </c>
    </row>
    <row r="550" spans="5:6" x14ac:dyDescent="0.25">
      <c r="E550" s="23">
        <v>42104</v>
      </c>
      <c r="F550" s="21">
        <v>127.1</v>
      </c>
    </row>
    <row r="551" spans="5:6" x14ac:dyDescent="0.25">
      <c r="E551" s="23">
        <v>42107</v>
      </c>
      <c r="F551" s="21">
        <v>126.85</v>
      </c>
    </row>
    <row r="552" spans="5:6" x14ac:dyDescent="0.25">
      <c r="E552" s="23">
        <v>42108</v>
      </c>
      <c r="F552" s="21">
        <v>126.3</v>
      </c>
    </row>
    <row r="553" spans="5:6" x14ac:dyDescent="0.25">
      <c r="E553" s="23">
        <v>42109</v>
      </c>
      <c r="F553" s="21">
        <v>126.78</v>
      </c>
    </row>
    <row r="554" spans="5:6" x14ac:dyDescent="0.25">
      <c r="E554" s="23">
        <v>42110</v>
      </c>
      <c r="F554" s="21">
        <v>126.17</v>
      </c>
    </row>
    <row r="555" spans="5:6" x14ac:dyDescent="0.25">
      <c r="E555" s="23">
        <v>42111</v>
      </c>
      <c r="F555" s="21">
        <v>124.75</v>
      </c>
    </row>
    <row r="556" spans="5:6" x14ac:dyDescent="0.25">
      <c r="E556" s="23">
        <v>42114</v>
      </c>
      <c r="F556" s="21">
        <v>127.6</v>
      </c>
    </row>
    <row r="557" spans="5:6" x14ac:dyDescent="0.25">
      <c r="E557" s="23">
        <v>42115</v>
      </c>
      <c r="F557" s="21">
        <v>126.91</v>
      </c>
    </row>
    <row r="558" spans="5:6" x14ac:dyDescent="0.25">
      <c r="E558" s="23">
        <v>42116</v>
      </c>
      <c r="F558" s="21">
        <v>128.62</v>
      </c>
    </row>
    <row r="559" spans="5:6" x14ac:dyDescent="0.25">
      <c r="E559" s="23">
        <v>42117</v>
      </c>
      <c r="F559" s="21">
        <v>129.66999999999999</v>
      </c>
    </row>
    <row r="560" spans="5:6" x14ac:dyDescent="0.25">
      <c r="E560" s="23">
        <v>42118</v>
      </c>
      <c r="F560" s="21">
        <v>130.28</v>
      </c>
    </row>
    <row r="561" spans="5:6" x14ac:dyDescent="0.25">
      <c r="E561" s="23">
        <v>42121</v>
      </c>
      <c r="F561" s="21">
        <v>132.65</v>
      </c>
    </row>
    <row r="562" spans="5:6" x14ac:dyDescent="0.25">
      <c r="E562" s="23">
        <v>42122</v>
      </c>
      <c r="F562" s="21">
        <v>130.56</v>
      </c>
    </row>
    <row r="563" spans="5:6" x14ac:dyDescent="0.25">
      <c r="E563" s="23">
        <v>42123</v>
      </c>
      <c r="F563" s="21">
        <v>128.63999999999999</v>
      </c>
    </row>
    <row r="564" spans="5:6" x14ac:dyDescent="0.25">
      <c r="E564" s="23">
        <v>42124</v>
      </c>
      <c r="F564" s="21">
        <v>125.15</v>
      </c>
    </row>
    <row r="565" spans="5:6" x14ac:dyDescent="0.25">
      <c r="E565" s="23">
        <v>42125</v>
      </c>
      <c r="F565" s="21">
        <v>128.94999999999999</v>
      </c>
    </row>
    <row r="566" spans="5:6" x14ac:dyDescent="0.25">
      <c r="E566" s="23">
        <v>42128</v>
      </c>
      <c r="F566" s="21">
        <v>128.69999999999999</v>
      </c>
    </row>
    <row r="567" spans="5:6" x14ac:dyDescent="0.25">
      <c r="E567" s="23">
        <v>42129</v>
      </c>
      <c r="F567" s="21">
        <v>125.8</v>
      </c>
    </row>
    <row r="568" spans="5:6" x14ac:dyDescent="0.25">
      <c r="E568" s="23">
        <v>42130</v>
      </c>
      <c r="F568" s="21">
        <v>125.01</v>
      </c>
    </row>
    <row r="569" spans="5:6" x14ac:dyDescent="0.25">
      <c r="E569" s="23">
        <v>42131</v>
      </c>
      <c r="F569" s="21">
        <v>125.26</v>
      </c>
    </row>
    <row r="570" spans="5:6" x14ac:dyDescent="0.25">
      <c r="E570" s="23">
        <v>42132</v>
      </c>
      <c r="F570" s="21">
        <v>127.62</v>
      </c>
    </row>
    <row r="571" spans="5:6" x14ac:dyDescent="0.25">
      <c r="E571" s="23">
        <v>42135</v>
      </c>
      <c r="F571" s="21">
        <v>126.32</v>
      </c>
    </row>
    <row r="572" spans="5:6" x14ac:dyDescent="0.25">
      <c r="E572" s="23">
        <v>42136</v>
      </c>
      <c r="F572" s="21">
        <v>125.86499999999999</v>
      </c>
    </row>
    <row r="573" spans="5:6" x14ac:dyDescent="0.25">
      <c r="E573" s="23">
        <v>42137</v>
      </c>
      <c r="F573" s="21">
        <v>126.01</v>
      </c>
    </row>
    <row r="574" spans="5:6" x14ac:dyDescent="0.25">
      <c r="E574" s="23">
        <v>42138</v>
      </c>
      <c r="F574" s="21">
        <v>128.94999999999999</v>
      </c>
    </row>
    <row r="575" spans="5:6" x14ac:dyDescent="0.25">
      <c r="E575" s="23">
        <v>42139</v>
      </c>
      <c r="F575" s="21">
        <v>128.77000000000001</v>
      </c>
    </row>
    <row r="576" spans="5:6" x14ac:dyDescent="0.25">
      <c r="E576" s="23">
        <v>42142</v>
      </c>
      <c r="F576" s="21">
        <v>130.19</v>
      </c>
    </row>
    <row r="577" spans="5:6" x14ac:dyDescent="0.25">
      <c r="E577" s="23">
        <v>42143</v>
      </c>
      <c r="F577" s="21">
        <v>130.07</v>
      </c>
    </row>
    <row r="578" spans="5:6" x14ac:dyDescent="0.25">
      <c r="E578" s="23">
        <v>42144</v>
      </c>
      <c r="F578" s="21">
        <v>130.06</v>
      </c>
    </row>
    <row r="579" spans="5:6" x14ac:dyDescent="0.25">
      <c r="E579" s="23">
        <v>42145</v>
      </c>
      <c r="F579" s="21">
        <v>131.38999999999999</v>
      </c>
    </row>
    <row r="580" spans="5:6" x14ac:dyDescent="0.25">
      <c r="E580" s="23">
        <v>42146</v>
      </c>
      <c r="F580" s="21">
        <v>132.54</v>
      </c>
    </row>
    <row r="581" spans="5:6" x14ac:dyDescent="0.25">
      <c r="E581" s="23">
        <v>42150</v>
      </c>
      <c r="F581" s="21">
        <v>129.62</v>
      </c>
    </row>
    <row r="582" spans="5:6" x14ac:dyDescent="0.25">
      <c r="E582" s="23">
        <v>42151</v>
      </c>
      <c r="F582" s="21">
        <v>132.04499999999999</v>
      </c>
    </row>
    <row r="583" spans="5:6" x14ac:dyDescent="0.25">
      <c r="E583" s="23">
        <v>42152</v>
      </c>
      <c r="F583" s="21">
        <v>131.78</v>
      </c>
    </row>
    <row r="584" spans="5:6" x14ac:dyDescent="0.25">
      <c r="E584" s="23">
        <v>42153</v>
      </c>
      <c r="F584" s="21">
        <v>130.28</v>
      </c>
    </row>
    <row r="585" spans="5:6" x14ac:dyDescent="0.25">
      <c r="E585" s="23">
        <v>42156</v>
      </c>
      <c r="F585" s="21">
        <v>130.535</v>
      </c>
    </row>
    <row r="586" spans="5:6" x14ac:dyDescent="0.25">
      <c r="E586" s="23">
        <v>42157</v>
      </c>
      <c r="F586" s="21">
        <v>129.96</v>
      </c>
    </row>
    <row r="587" spans="5:6" x14ac:dyDescent="0.25">
      <c r="E587" s="23">
        <v>42158</v>
      </c>
      <c r="F587" s="21">
        <v>130.12</v>
      </c>
    </row>
    <row r="588" spans="5:6" x14ac:dyDescent="0.25">
      <c r="E588" s="23">
        <v>42159</v>
      </c>
      <c r="F588" s="21">
        <v>129.36000000000001</v>
      </c>
    </row>
    <row r="589" spans="5:6" x14ac:dyDescent="0.25">
      <c r="E589" s="23">
        <v>42160</v>
      </c>
      <c r="F589" s="21">
        <v>128.65</v>
      </c>
    </row>
    <row r="590" spans="5:6" x14ac:dyDescent="0.25">
      <c r="E590" s="23">
        <v>42163</v>
      </c>
      <c r="F590" s="21">
        <v>127.8</v>
      </c>
    </row>
    <row r="591" spans="5:6" x14ac:dyDescent="0.25">
      <c r="E591" s="23">
        <v>42164</v>
      </c>
      <c r="F591" s="21">
        <v>127.42</v>
      </c>
    </row>
    <row r="592" spans="5:6" x14ac:dyDescent="0.25">
      <c r="E592" s="23">
        <v>42165</v>
      </c>
      <c r="F592" s="21">
        <v>128.88</v>
      </c>
    </row>
    <row r="593" spans="5:6" x14ac:dyDescent="0.25">
      <c r="E593" s="23">
        <v>42166</v>
      </c>
      <c r="F593" s="21">
        <v>128.59</v>
      </c>
    </row>
    <row r="594" spans="5:6" x14ac:dyDescent="0.25">
      <c r="E594" s="23">
        <v>42167</v>
      </c>
      <c r="F594" s="21">
        <v>127.17</v>
      </c>
    </row>
    <row r="595" spans="5:6" x14ac:dyDescent="0.25">
      <c r="E595" s="23">
        <v>42170</v>
      </c>
      <c r="F595" s="21">
        <v>126.92</v>
      </c>
    </row>
    <row r="596" spans="5:6" x14ac:dyDescent="0.25">
      <c r="E596" s="23">
        <v>42171</v>
      </c>
      <c r="F596" s="21">
        <v>127.6</v>
      </c>
    </row>
    <row r="597" spans="5:6" x14ac:dyDescent="0.25">
      <c r="E597" s="23">
        <v>42172</v>
      </c>
      <c r="F597" s="21">
        <v>127.3</v>
      </c>
    </row>
    <row r="598" spans="5:6" x14ac:dyDescent="0.25">
      <c r="E598" s="23">
        <v>42173</v>
      </c>
      <c r="F598" s="21">
        <v>127.88</v>
      </c>
    </row>
    <row r="599" spans="5:6" x14ac:dyDescent="0.25">
      <c r="E599" s="23">
        <v>42174</v>
      </c>
      <c r="F599" s="21">
        <v>126.6</v>
      </c>
    </row>
    <row r="600" spans="5:6" x14ac:dyDescent="0.25">
      <c r="E600" s="23">
        <v>42177</v>
      </c>
      <c r="F600" s="21">
        <v>127.61</v>
      </c>
    </row>
    <row r="601" spans="5:6" x14ac:dyDescent="0.25">
      <c r="E601" s="23">
        <v>42178</v>
      </c>
      <c r="F601" s="21">
        <v>127.03</v>
      </c>
    </row>
    <row r="602" spans="5:6" x14ac:dyDescent="0.25">
      <c r="E602" s="23">
        <v>42179</v>
      </c>
      <c r="F602" s="21">
        <v>128.11000000000001</v>
      </c>
    </row>
    <row r="603" spans="5:6" x14ac:dyDescent="0.25">
      <c r="E603" s="23">
        <v>42180</v>
      </c>
      <c r="F603" s="21">
        <v>127.5</v>
      </c>
    </row>
    <row r="604" spans="5:6" x14ac:dyDescent="0.25">
      <c r="E604" s="23">
        <v>42181</v>
      </c>
      <c r="F604" s="21">
        <v>126.75</v>
      </c>
    </row>
    <row r="605" spans="5:6" x14ac:dyDescent="0.25">
      <c r="E605" s="23">
        <v>42184</v>
      </c>
      <c r="F605" s="21">
        <v>124.53</v>
      </c>
    </row>
    <row r="606" spans="5:6" x14ac:dyDescent="0.25">
      <c r="E606" s="23">
        <v>42185</v>
      </c>
      <c r="F606" s="21">
        <v>125.425</v>
      </c>
    </row>
    <row r="607" spans="5:6" x14ac:dyDescent="0.25">
      <c r="E607" s="23">
        <v>42186</v>
      </c>
      <c r="F607" s="21">
        <v>126.6</v>
      </c>
    </row>
    <row r="608" spans="5:6" x14ac:dyDescent="0.25">
      <c r="E608" s="23">
        <v>42187</v>
      </c>
      <c r="F608" s="21">
        <v>126.44</v>
      </c>
    </row>
    <row r="609" spans="5:6" x14ac:dyDescent="0.25">
      <c r="E609" s="23">
        <v>42191</v>
      </c>
      <c r="F609" s="21">
        <v>126</v>
      </c>
    </row>
    <row r="610" spans="5:6" x14ac:dyDescent="0.25">
      <c r="E610" s="23">
        <v>42192</v>
      </c>
      <c r="F610" s="21">
        <v>125.69</v>
      </c>
    </row>
    <row r="611" spans="5:6" x14ac:dyDescent="0.25">
      <c r="E611" s="23">
        <v>42193</v>
      </c>
      <c r="F611" s="21">
        <v>122.57</v>
      </c>
    </row>
    <row r="612" spans="5:6" x14ac:dyDescent="0.25">
      <c r="E612" s="23">
        <v>42194</v>
      </c>
      <c r="F612" s="21">
        <v>120.07</v>
      </c>
    </row>
    <row r="613" spans="5:6" x14ac:dyDescent="0.25">
      <c r="E613" s="23">
        <v>42195</v>
      </c>
      <c r="F613" s="21">
        <v>123.28</v>
      </c>
    </row>
    <row r="614" spans="5:6" x14ac:dyDescent="0.25">
      <c r="E614" s="23">
        <v>42198</v>
      </c>
      <c r="F614" s="21">
        <v>125.66</v>
      </c>
    </row>
    <row r="615" spans="5:6" x14ac:dyDescent="0.25">
      <c r="E615" s="23">
        <v>42199</v>
      </c>
      <c r="F615" s="21">
        <v>125.61</v>
      </c>
    </row>
    <row r="616" spans="5:6" x14ac:dyDescent="0.25">
      <c r="E616" s="23">
        <v>42200</v>
      </c>
      <c r="F616" s="21">
        <v>126.82</v>
      </c>
    </row>
    <row r="617" spans="5:6" x14ac:dyDescent="0.25">
      <c r="E617" s="23">
        <v>42201</v>
      </c>
      <c r="F617" s="21">
        <v>128.51</v>
      </c>
    </row>
    <row r="618" spans="5:6" x14ac:dyDescent="0.25">
      <c r="E618" s="23">
        <v>42202</v>
      </c>
      <c r="F618" s="21">
        <v>129.62</v>
      </c>
    </row>
    <row r="619" spans="5:6" x14ac:dyDescent="0.25">
      <c r="E619" s="23">
        <v>42205</v>
      </c>
      <c r="F619" s="21">
        <v>132.07</v>
      </c>
    </row>
    <row r="620" spans="5:6" x14ac:dyDescent="0.25">
      <c r="E620" s="23">
        <v>42206</v>
      </c>
      <c r="F620" s="21">
        <v>130.75</v>
      </c>
    </row>
    <row r="621" spans="5:6" x14ac:dyDescent="0.25">
      <c r="E621" s="23">
        <v>42207</v>
      </c>
      <c r="F621" s="21">
        <v>125.22</v>
      </c>
    </row>
    <row r="622" spans="5:6" x14ac:dyDescent="0.25">
      <c r="E622" s="23">
        <v>42208</v>
      </c>
      <c r="F622" s="21">
        <v>125.16</v>
      </c>
    </row>
    <row r="623" spans="5:6" x14ac:dyDescent="0.25">
      <c r="E623" s="23">
        <v>42209</v>
      </c>
      <c r="F623" s="21">
        <v>124.5</v>
      </c>
    </row>
    <row r="624" spans="5:6" x14ac:dyDescent="0.25">
      <c r="E624" s="23">
        <v>42212</v>
      </c>
      <c r="F624" s="21">
        <v>122.77</v>
      </c>
    </row>
    <row r="625" spans="5:6" x14ac:dyDescent="0.25">
      <c r="E625" s="23">
        <v>42213</v>
      </c>
      <c r="F625" s="21">
        <v>123.38</v>
      </c>
    </row>
    <row r="626" spans="5:6" x14ac:dyDescent="0.25">
      <c r="E626" s="23">
        <v>42214</v>
      </c>
      <c r="F626" s="21">
        <v>122.99</v>
      </c>
    </row>
    <row r="627" spans="5:6" x14ac:dyDescent="0.25">
      <c r="E627" s="23">
        <v>42215</v>
      </c>
      <c r="F627" s="21">
        <v>122.37</v>
      </c>
    </row>
    <row r="628" spans="5:6" x14ac:dyDescent="0.25">
      <c r="E628" s="23">
        <v>42216</v>
      </c>
      <c r="F628" s="21">
        <v>121.3</v>
      </c>
    </row>
    <row r="629" spans="5:6" x14ac:dyDescent="0.25">
      <c r="E629" s="23">
        <v>42219</v>
      </c>
      <c r="F629" s="21">
        <v>118.44</v>
      </c>
    </row>
    <row r="630" spans="5:6" x14ac:dyDescent="0.25">
      <c r="E630" s="23">
        <v>42220</v>
      </c>
      <c r="F630" s="21">
        <v>114.64</v>
      </c>
    </row>
    <row r="631" spans="5:6" x14ac:dyDescent="0.25">
      <c r="E631" s="23">
        <v>42221</v>
      </c>
      <c r="F631" s="21">
        <v>115.4</v>
      </c>
    </row>
    <row r="632" spans="5:6" x14ac:dyDescent="0.25">
      <c r="E632" s="23">
        <v>42222</v>
      </c>
      <c r="F632" s="21">
        <v>115.13</v>
      </c>
    </row>
    <row r="633" spans="5:6" x14ac:dyDescent="0.25">
      <c r="E633" s="23">
        <v>42223</v>
      </c>
      <c r="F633" s="21">
        <v>115.52</v>
      </c>
    </row>
    <row r="634" spans="5:6" x14ac:dyDescent="0.25">
      <c r="E634" s="23">
        <v>42226</v>
      </c>
      <c r="F634" s="21">
        <v>119.72</v>
      </c>
    </row>
    <row r="635" spans="5:6" x14ac:dyDescent="0.25">
      <c r="E635" s="23">
        <v>42227</v>
      </c>
      <c r="F635" s="21">
        <v>113.49</v>
      </c>
    </row>
    <row r="636" spans="5:6" x14ac:dyDescent="0.25">
      <c r="E636" s="23">
        <v>42228</v>
      </c>
      <c r="F636" s="21">
        <v>115.24</v>
      </c>
    </row>
    <row r="637" spans="5:6" x14ac:dyDescent="0.25">
      <c r="E637" s="23">
        <v>42229</v>
      </c>
      <c r="F637" s="21">
        <v>115.15</v>
      </c>
    </row>
    <row r="638" spans="5:6" x14ac:dyDescent="0.25">
      <c r="E638" s="23">
        <v>42230</v>
      </c>
      <c r="F638" s="21">
        <v>115.96</v>
      </c>
    </row>
    <row r="639" spans="5:6" x14ac:dyDescent="0.25">
      <c r="E639" s="23">
        <v>42233</v>
      </c>
      <c r="F639" s="21">
        <v>117.16</v>
      </c>
    </row>
    <row r="640" spans="5:6" x14ac:dyDescent="0.25">
      <c r="E640" s="23">
        <v>42234</v>
      </c>
      <c r="F640" s="21">
        <v>116.5</v>
      </c>
    </row>
    <row r="641" spans="5:6" x14ac:dyDescent="0.25">
      <c r="E641" s="23">
        <v>42235</v>
      </c>
      <c r="F641" s="21">
        <v>115.01</v>
      </c>
    </row>
    <row r="642" spans="5:6" x14ac:dyDescent="0.25">
      <c r="E642" s="23">
        <v>42236</v>
      </c>
      <c r="F642" s="21">
        <v>112.65</v>
      </c>
    </row>
    <row r="643" spans="5:6" x14ac:dyDescent="0.25">
      <c r="E643" s="23">
        <v>42237</v>
      </c>
      <c r="F643" s="21">
        <v>105.76</v>
      </c>
    </row>
    <row r="644" spans="5:6" x14ac:dyDescent="0.25">
      <c r="E644" s="23">
        <v>42240</v>
      </c>
      <c r="F644" s="21">
        <v>103.12</v>
      </c>
    </row>
    <row r="645" spans="5:6" x14ac:dyDescent="0.25">
      <c r="E645" s="23">
        <v>42241</v>
      </c>
      <c r="F645" s="21">
        <v>103.74</v>
      </c>
    </row>
    <row r="646" spans="5:6" x14ac:dyDescent="0.25">
      <c r="E646" s="23">
        <v>42242</v>
      </c>
      <c r="F646" s="21">
        <v>109.69</v>
      </c>
    </row>
    <row r="647" spans="5:6" x14ac:dyDescent="0.25">
      <c r="E647" s="23">
        <v>42243</v>
      </c>
      <c r="F647" s="21">
        <v>112.92</v>
      </c>
    </row>
    <row r="648" spans="5:6" x14ac:dyDescent="0.25">
      <c r="E648" s="23">
        <v>42244</v>
      </c>
      <c r="F648" s="21">
        <v>113.29</v>
      </c>
    </row>
    <row r="649" spans="5:6" x14ac:dyDescent="0.25">
      <c r="E649" s="23">
        <v>42247</v>
      </c>
      <c r="F649" s="21">
        <v>112.76</v>
      </c>
    </row>
    <row r="650" spans="5:6" x14ac:dyDescent="0.25">
      <c r="E650" s="23">
        <v>42248</v>
      </c>
      <c r="F650" s="21">
        <v>107.72</v>
      </c>
    </row>
    <row r="651" spans="5:6" x14ac:dyDescent="0.25">
      <c r="E651" s="23">
        <v>42249</v>
      </c>
      <c r="F651" s="21">
        <v>112.34</v>
      </c>
    </row>
    <row r="652" spans="5:6" x14ac:dyDescent="0.25">
      <c r="E652" s="23">
        <v>42250</v>
      </c>
      <c r="F652" s="21">
        <v>110.37</v>
      </c>
    </row>
    <row r="653" spans="5:6" x14ac:dyDescent="0.25">
      <c r="E653" s="23">
        <v>42251</v>
      </c>
      <c r="F653" s="21">
        <v>109.27</v>
      </c>
    </row>
    <row r="654" spans="5:6" x14ac:dyDescent="0.25">
      <c r="E654" s="23">
        <v>42255</v>
      </c>
      <c r="F654" s="21">
        <v>112.31</v>
      </c>
    </row>
    <row r="655" spans="5:6" x14ac:dyDescent="0.25">
      <c r="E655" s="23">
        <v>42256</v>
      </c>
      <c r="F655" s="21">
        <v>110.15</v>
      </c>
    </row>
    <row r="656" spans="5:6" x14ac:dyDescent="0.25">
      <c r="E656" s="23">
        <v>42257</v>
      </c>
      <c r="F656" s="21">
        <v>112.57</v>
      </c>
    </row>
    <row r="657" spans="5:6" x14ac:dyDescent="0.25">
      <c r="E657" s="23">
        <v>42258</v>
      </c>
      <c r="F657" s="21">
        <v>114.21</v>
      </c>
    </row>
    <row r="658" spans="5:6" x14ac:dyDescent="0.25">
      <c r="E658" s="23">
        <v>42261</v>
      </c>
      <c r="F658" s="21">
        <v>115.31</v>
      </c>
    </row>
    <row r="659" spans="5:6" x14ac:dyDescent="0.25">
      <c r="E659" s="23">
        <v>42262</v>
      </c>
      <c r="F659" s="21">
        <v>116.28</v>
      </c>
    </row>
    <row r="660" spans="5:6" x14ac:dyDescent="0.25">
      <c r="E660" s="23">
        <v>42263</v>
      </c>
      <c r="F660" s="21">
        <v>116.41</v>
      </c>
    </row>
    <row r="661" spans="5:6" x14ac:dyDescent="0.25">
      <c r="E661" s="23">
        <v>42264</v>
      </c>
      <c r="F661" s="21">
        <v>113.92</v>
      </c>
    </row>
    <row r="662" spans="5:6" x14ac:dyDescent="0.25">
      <c r="E662" s="23">
        <v>42265</v>
      </c>
      <c r="F662" s="21">
        <v>113.45</v>
      </c>
    </row>
    <row r="663" spans="5:6" x14ac:dyDescent="0.25">
      <c r="E663" s="23">
        <v>42268</v>
      </c>
      <c r="F663" s="21">
        <v>115.21</v>
      </c>
    </row>
    <row r="664" spans="5:6" x14ac:dyDescent="0.25">
      <c r="E664" s="23">
        <v>42269</v>
      </c>
      <c r="F664" s="21">
        <v>113.4</v>
      </c>
    </row>
    <row r="665" spans="5:6" x14ac:dyDescent="0.25">
      <c r="E665" s="23">
        <v>42270</v>
      </c>
      <c r="F665" s="21">
        <v>114.32</v>
      </c>
    </row>
    <row r="666" spans="5:6" x14ac:dyDescent="0.25">
      <c r="E666" s="23">
        <v>42271</v>
      </c>
      <c r="F666" s="21">
        <v>115</v>
      </c>
    </row>
    <row r="667" spans="5:6" x14ac:dyDescent="0.25">
      <c r="E667" s="23">
        <v>42272</v>
      </c>
      <c r="F667" s="21">
        <v>114.71</v>
      </c>
    </row>
    <row r="668" spans="5:6" x14ac:dyDescent="0.25">
      <c r="E668" s="23">
        <v>42275</v>
      </c>
      <c r="F668" s="21">
        <v>112.44</v>
      </c>
    </row>
    <row r="669" spans="5:6" x14ac:dyDescent="0.25">
      <c r="E669" s="23">
        <v>42276</v>
      </c>
      <c r="F669" s="21">
        <v>109.06</v>
      </c>
    </row>
    <row r="670" spans="5:6" x14ac:dyDescent="0.25">
      <c r="E670" s="23">
        <v>42277</v>
      </c>
      <c r="F670" s="21">
        <v>110.3</v>
      </c>
    </row>
    <row r="671" spans="5:6" x14ac:dyDescent="0.25">
      <c r="E671" s="23">
        <v>42278</v>
      </c>
      <c r="F671" s="21">
        <v>109.58</v>
      </c>
    </row>
    <row r="672" spans="5:6" x14ac:dyDescent="0.25">
      <c r="E672" s="23">
        <v>42279</v>
      </c>
      <c r="F672" s="21">
        <v>110.38</v>
      </c>
    </row>
    <row r="673" spans="5:6" x14ac:dyDescent="0.25">
      <c r="E673" s="23">
        <v>42282</v>
      </c>
      <c r="F673" s="21">
        <v>110.78</v>
      </c>
    </row>
    <row r="674" spans="5:6" x14ac:dyDescent="0.25">
      <c r="E674" s="23">
        <v>42283</v>
      </c>
      <c r="F674" s="21">
        <v>111.31</v>
      </c>
    </row>
    <row r="675" spans="5:6" x14ac:dyDescent="0.25">
      <c r="E675" s="23">
        <v>42284</v>
      </c>
      <c r="F675" s="21">
        <v>110.78</v>
      </c>
    </row>
    <row r="676" spans="5:6" x14ac:dyDescent="0.25">
      <c r="E676" s="23">
        <v>42285</v>
      </c>
      <c r="F676" s="21">
        <v>109.5</v>
      </c>
    </row>
    <row r="677" spans="5:6" x14ac:dyDescent="0.25">
      <c r="E677" s="23">
        <v>42286</v>
      </c>
      <c r="F677" s="21">
        <v>112.12</v>
      </c>
    </row>
    <row r="678" spans="5:6" x14ac:dyDescent="0.25">
      <c r="E678" s="23">
        <v>42289</v>
      </c>
      <c r="F678" s="21">
        <v>111.6</v>
      </c>
    </row>
    <row r="679" spans="5:6" x14ac:dyDescent="0.25">
      <c r="E679" s="23">
        <v>42290</v>
      </c>
      <c r="F679" s="21">
        <v>111.79</v>
      </c>
    </row>
    <row r="680" spans="5:6" x14ac:dyDescent="0.25">
      <c r="E680" s="23">
        <v>42291</v>
      </c>
      <c r="F680" s="21">
        <v>110.21</v>
      </c>
    </row>
    <row r="681" spans="5:6" x14ac:dyDescent="0.25">
      <c r="E681" s="23">
        <v>42292</v>
      </c>
      <c r="F681" s="21">
        <v>111.86</v>
      </c>
    </row>
    <row r="682" spans="5:6" x14ac:dyDescent="0.25">
      <c r="E682" s="23">
        <v>42293</v>
      </c>
      <c r="F682" s="21">
        <v>111.04</v>
      </c>
    </row>
    <row r="683" spans="5:6" x14ac:dyDescent="0.25">
      <c r="E683" s="23">
        <v>42296</v>
      </c>
      <c r="F683" s="21">
        <v>111.73</v>
      </c>
    </row>
    <row r="684" spans="5:6" x14ac:dyDescent="0.25">
      <c r="E684" s="23">
        <v>42297</v>
      </c>
      <c r="F684" s="21">
        <v>113.77</v>
      </c>
    </row>
    <row r="685" spans="5:6" x14ac:dyDescent="0.25">
      <c r="E685" s="23">
        <v>42298</v>
      </c>
      <c r="F685" s="21">
        <v>113.76</v>
      </c>
    </row>
    <row r="686" spans="5:6" x14ac:dyDescent="0.25">
      <c r="E686" s="23">
        <v>42299</v>
      </c>
      <c r="F686" s="21">
        <v>115.5</v>
      </c>
    </row>
    <row r="687" spans="5:6" x14ac:dyDescent="0.25">
      <c r="E687" s="23">
        <v>42300</v>
      </c>
      <c r="F687" s="21">
        <v>119.08</v>
      </c>
    </row>
    <row r="688" spans="5:6" x14ac:dyDescent="0.25">
      <c r="E688" s="23">
        <v>42303</v>
      </c>
      <c r="F688" s="21">
        <v>115.28</v>
      </c>
    </row>
    <row r="689" spans="5:6" x14ac:dyDescent="0.25">
      <c r="E689" s="23">
        <v>42304</v>
      </c>
      <c r="F689" s="21">
        <v>114.55</v>
      </c>
    </row>
    <row r="690" spans="5:6" x14ac:dyDescent="0.25">
      <c r="E690" s="23">
        <v>42305</v>
      </c>
      <c r="F690" s="21">
        <v>119.27</v>
      </c>
    </row>
    <row r="691" spans="5:6" x14ac:dyDescent="0.25">
      <c r="E691" s="23">
        <v>42306</v>
      </c>
      <c r="F691" s="21">
        <v>120.53</v>
      </c>
    </row>
    <row r="692" spans="5:6" x14ac:dyDescent="0.25">
      <c r="E692" s="23">
        <v>42307</v>
      </c>
      <c r="F692" s="21">
        <v>119.5</v>
      </c>
    </row>
    <row r="693" spans="5:6" x14ac:dyDescent="0.25">
      <c r="E693" s="23">
        <v>42310</v>
      </c>
      <c r="F693" s="21">
        <v>121.18</v>
      </c>
    </row>
    <row r="694" spans="5:6" x14ac:dyDescent="0.25">
      <c r="E694" s="23">
        <v>42311</v>
      </c>
      <c r="F694" s="21">
        <v>122.57</v>
      </c>
    </row>
    <row r="695" spans="5:6" x14ac:dyDescent="0.25">
      <c r="E695" s="23">
        <v>42312</v>
      </c>
      <c r="F695" s="21">
        <v>122</v>
      </c>
    </row>
    <row r="696" spans="5:6" x14ac:dyDescent="0.25">
      <c r="E696" s="23">
        <v>42313</v>
      </c>
      <c r="F696" s="21">
        <v>120.92</v>
      </c>
    </row>
    <row r="697" spans="5:6" x14ac:dyDescent="0.25">
      <c r="E697" s="23">
        <v>42314</v>
      </c>
      <c r="F697" s="21">
        <v>121.06</v>
      </c>
    </row>
    <row r="698" spans="5:6" x14ac:dyDescent="0.25">
      <c r="E698" s="23">
        <v>42317</v>
      </c>
      <c r="F698" s="21">
        <v>120.57</v>
      </c>
    </row>
    <row r="699" spans="5:6" x14ac:dyDescent="0.25">
      <c r="E699" s="23">
        <v>42318</v>
      </c>
      <c r="F699" s="21">
        <v>116.77</v>
      </c>
    </row>
    <row r="700" spans="5:6" x14ac:dyDescent="0.25">
      <c r="E700" s="23">
        <v>42319</v>
      </c>
      <c r="F700" s="21">
        <v>116.11</v>
      </c>
    </row>
    <row r="701" spans="5:6" x14ac:dyDescent="0.25">
      <c r="E701" s="23">
        <v>42320</v>
      </c>
      <c r="F701" s="21">
        <v>115.72</v>
      </c>
    </row>
    <row r="702" spans="5:6" x14ac:dyDescent="0.25">
      <c r="E702" s="23">
        <v>42321</v>
      </c>
      <c r="F702" s="21">
        <v>112.34</v>
      </c>
    </row>
    <row r="703" spans="5:6" x14ac:dyDescent="0.25">
      <c r="E703" s="23">
        <v>42324</v>
      </c>
      <c r="F703" s="21">
        <v>114.175</v>
      </c>
    </row>
    <row r="704" spans="5:6" x14ac:dyDescent="0.25">
      <c r="E704" s="23">
        <v>42325</v>
      </c>
      <c r="F704" s="21">
        <v>113.69</v>
      </c>
    </row>
    <row r="705" spans="5:6" x14ac:dyDescent="0.25">
      <c r="E705" s="23">
        <v>42326</v>
      </c>
      <c r="F705" s="21">
        <v>117.29</v>
      </c>
    </row>
    <row r="706" spans="5:6" x14ac:dyDescent="0.25">
      <c r="E706" s="23">
        <v>42327</v>
      </c>
      <c r="F706" s="21">
        <v>118.78</v>
      </c>
    </row>
    <row r="707" spans="5:6" x14ac:dyDescent="0.25">
      <c r="E707" s="23">
        <v>42328</v>
      </c>
      <c r="F707" s="21">
        <v>119.3</v>
      </c>
    </row>
    <row r="708" spans="5:6" x14ac:dyDescent="0.25">
      <c r="E708" s="23">
        <v>42331</v>
      </c>
      <c r="F708" s="21">
        <v>117.75</v>
      </c>
    </row>
    <row r="709" spans="5:6" x14ac:dyDescent="0.25">
      <c r="E709" s="23">
        <v>42332</v>
      </c>
      <c r="F709" s="21">
        <v>118.88</v>
      </c>
    </row>
    <row r="710" spans="5:6" x14ac:dyDescent="0.25">
      <c r="E710" s="23">
        <v>42333</v>
      </c>
      <c r="F710" s="21">
        <v>118.03</v>
      </c>
    </row>
    <row r="711" spans="5:6" x14ac:dyDescent="0.25">
      <c r="E711" s="23">
        <v>42335</v>
      </c>
      <c r="F711" s="21">
        <v>117.81</v>
      </c>
    </row>
    <row r="712" spans="5:6" x14ac:dyDescent="0.25">
      <c r="E712" s="23">
        <v>42338</v>
      </c>
      <c r="F712" s="21">
        <v>118.3</v>
      </c>
    </row>
    <row r="713" spans="5:6" x14ac:dyDescent="0.25">
      <c r="E713" s="23">
        <v>42339</v>
      </c>
      <c r="F713" s="21">
        <v>117.34</v>
      </c>
    </row>
    <row r="714" spans="5:6" x14ac:dyDescent="0.25">
      <c r="E714" s="23">
        <v>42340</v>
      </c>
      <c r="F714" s="21">
        <v>116.28</v>
      </c>
    </row>
    <row r="715" spans="5:6" x14ac:dyDescent="0.25">
      <c r="E715" s="23">
        <v>42341</v>
      </c>
      <c r="F715" s="21">
        <v>115.2</v>
      </c>
    </row>
    <row r="716" spans="5:6" x14ac:dyDescent="0.25">
      <c r="E716" s="23">
        <v>42342</v>
      </c>
      <c r="F716" s="21">
        <v>119.03</v>
      </c>
    </row>
    <row r="717" spans="5:6" x14ac:dyDescent="0.25">
      <c r="E717" s="23">
        <v>42345</v>
      </c>
      <c r="F717" s="21">
        <v>118.28</v>
      </c>
    </row>
    <row r="718" spans="5:6" x14ac:dyDescent="0.25">
      <c r="E718" s="23">
        <v>42346</v>
      </c>
      <c r="F718" s="21">
        <v>118.23</v>
      </c>
    </row>
    <row r="719" spans="5:6" x14ac:dyDescent="0.25">
      <c r="E719" s="23">
        <v>42347</v>
      </c>
      <c r="F719" s="21">
        <v>115.62</v>
      </c>
    </row>
    <row r="720" spans="5:6" x14ac:dyDescent="0.25">
      <c r="E720" s="23">
        <v>42348</v>
      </c>
      <c r="F720" s="21">
        <v>116.17</v>
      </c>
    </row>
    <row r="721" spans="5:6" x14ac:dyDescent="0.25">
      <c r="E721" s="23">
        <v>42349</v>
      </c>
      <c r="F721" s="21">
        <v>113.18</v>
      </c>
    </row>
    <row r="722" spans="5:6" x14ac:dyDescent="0.25">
      <c r="E722" s="23">
        <v>42352</v>
      </c>
      <c r="F722" s="21">
        <v>112.48</v>
      </c>
    </row>
    <row r="723" spans="5:6" x14ac:dyDescent="0.25">
      <c r="E723" s="23">
        <v>42353</v>
      </c>
      <c r="F723" s="21">
        <v>110.49</v>
      </c>
    </row>
    <row r="724" spans="5:6" x14ac:dyDescent="0.25">
      <c r="E724" s="23">
        <v>42354</v>
      </c>
      <c r="F724" s="21">
        <v>111.34</v>
      </c>
    </row>
    <row r="725" spans="5:6" x14ac:dyDescent="0.25">
      <c r="E725" s="23">
        <v>42355</v>
      </c>
      <c r="F725" s="21">
        <v>108.98</v>
      </c>
    </row>
    <row r="726" spans="5:6" x14ac:dyDescent="0.25">
      <c r="E726" s="23">
        <v>42356</v>
      </c>
      <c r="F726" s="21">
        <v>106.03</v>
      </c>
    </row>
    <row r="727" spans="5:6" x14ac:dyDescent="0.25">
      <c r="E727" s="23">
        <v>42359</v>
      </c>
      <c r="F727" s="21">
        <v>107.33</v>
      </c>
    </row>
    <row r="728" spans="5:6" x14ac:dyDescent="0.25">
      <c r="E728" s="23">
        <v>42360</v>
      </c>
      <c r="F728" s="21">
        <v>107.23</v>
      </c>
    </row>
    <row r="729" spans="5:6" x14ac:dyDescent="0.25">
      <c r="E729" s="23">
        <v>42361</v>
      </c>
      <c r="F729" s="21">
        <v>108.61</v>
      </c>
    </row>
    <row r="730" spans="5:6" x14ac:dyDescent="0.25">
      <c r="E730" s="23">
        <v>42362</v>
      </c>
      <c r="F730" s="21">
        <v>108.03</v>
      </c>
    </row>
    <row r="731" spans="5:6" x14ac:dyDescent="0.25">
      <c r="E731" s="23">
        <v>42366</v>
      </c>
      <c r="F731" s="21">
        <v>106.82</v>
      </c>
    </row>
    <row r="732" spans="5:6" x14ac:dyDescent="0.25">
      <c r="E732" s="23">
        <v>42367</v>
      </c>
      <c r="F732" s="21">
        <v>108.74</v>
      </c>
    </row>
    <row r="733" spans="5:6" x14ac:dyDescent="0.25">
      <c r="E733" s="23">
        <v>42368</v>
      </c>
      <c r="F733" s="21">
        <v>107.32</v>
      </c>
    </row>
    <row r="734" spans="5:6" x14ac:dyDescent="0.25">
      <c r="E734" s="23">
        <v>42369</v>
      </c>
      <c r="F734" s="21">
        <v>105.26</v>
      </c>
    </row>
    <row r="735" spans="5:6" x14ac:dyDescent="0.25">
      <c r="E735" s="23">
        <v>42373</v>
      </c>
      <c r="F735" s="21">
        <v>105.35</v>
      </c>
    </row>
    <row r="736" spans="5:6" x14ac:dyDescent="0.25">
      <c r="E736" s="23">
        <v>42374</v>
      </c>
      <c r="F736" s="21">
        <v>102.71</v>
      </c>
    </row>
    <row r="737" spans="5:6" x14ac:dyDescent="0.25">
      <c r="E737" s="23">
        <v>42375</v>
      </c>
      <c r="F737" s="21">
        <v>100.7</v>
      </c>
    </row>
    <row r="738" spans="5:6" x14ac:dyDescent="0.25">
      <c r="E738" s="23">
        <v>42376</v>
      </c>
      <c r="F738" s="21">
        <v>96.45</v>
      </c>
    </row>
    <row r="739" spans="5:6" x14ac:dyDescent="0.25">
      <c r="E739" s="23">
        <v>42377</v>
      </c>
      <c r="F739" s="21">
        <v>96.96</v>
      </c>
    </row>
    <row r="740" spans="5:6" x14ac:dyDescent="0.25">
      <c r="E740" s="23">
        <v>42380</v>
      </c>
      <c r="F740" s="21">
        <v>98.53</v>
      </c>
    </row>
    <row r="741" spans="5:6" x14ac:dyDescent="0.25">
      <c r="E741" s="23">
        <v>42381</v>
      </c>
      <c r="F741" s="21">
        <v>99.96</v>
      </c>
    </row>
    <row r="742" spans="5:6" x14ac:dyDescent="0.25">
      <c r="E742" s="23">
        <v>42382</v>
      </c>
      <c r="F742" s="21">
        <v>97.39</v>
      </c>
    </row>
    <row r="743" spans="5:6" x14ac:dyDescent="0.25">
      <c r="E743" s="23">
        <v>42383</v>
      </c>
      <c r="F743" s="21">
        <v>99.52</v>
      </c>
    </row>
    <row r="744" spans="5:6" x14ac:dyDescent="0.25">
      <c r="E744" s="23">
        <v>42384</v>
      </c>
      <c r="F744" s="21">
        <v>97.13</v>
      </c>
    </row>
    <row r="745" spans="5:6" x14ac:dyDescent="0.25">
      <c r="E745" s="23">
        <v>42388</v>
      </c>
      <c r="F745" s="21">
        <v>96.66</v>
      </c>
    </row>
    <row r="746" spans="5:6" x14ac:dyDescent="0.25">
      <c r="E746" s="23">
        <v>42389</v>
      </c>
      <c r="F746" s="21">
        <v>96.79</v>
      </c>
    </row>
    <row r="747" spans="5:6" x14ac:dyDescent="0.25">
      <c r="E747" s="23">
        <v>42390</v>
      </c>
      <c r="F747" s="21">
        <v>96.3</v>
      </c>
    </row>
    <row r="748" spans="5:6" x14ac:dyDescent="0.25">
      <c r="E748" s="23">
        <v>42391</v>
      </c>
      <c r="F748" s="21">
        <v>101.42</v>
      </c>
    </row>
    <row r="749" spans="5:6" x14ac:dyDescent="0.25">
      <c r="E749" s="23">
        <v>42394</v>
      </c>
      <c r="F749" s="21">
        <v>99.44</v>
      </c>
    </row>
    <row r="750" spans="5:6" x14ac:dyDescent="0.25">
      <c r="E750" s="23">
        <v>42395</v>
      </c>
      <c r="F750" s="21">
        <v>99.99</v>
      </c>
    </row>
    <row r="751" spans="5:6" x14ac:dyDescent="0.25">
      <c r="E751" s="23">
        <v>42396</v>
      </c>
      <c r="F751" s="21">
        <v>93.42</v>
      </c>
    </row>
    <row r="752" spans="5:6" x14ac:dyDescent="0.25">
      <c r="E752" s="23">
        <v>42397</v>
      </c>
      <c r="F752" s="21">
        <v>94.09</v>
      </c>
    </row>
    <row r="753" spans="5:6" x14ac:dyDescent="0.25">
      <c r="E753" s="23">
        <v>42398</v>
      </c>
      <c r="F753" s="21">
        <v>97.34</v>
      </c>
    </row>
    <row r="754" spans="5:6" x14ac:dyDescent="0.25">
      <c r="E754" s="23">
        <v>42401</v>
      </c>
      <c r="F754" s="21">
        <v>96.43</v>
      </c>
    </row>
    <row r="755" spans="5:6" x14ac:dyDescent="0.25">
      <c r="E755" s="23">
        <v>42402</v>
      </c>
      <c r="F755" s="21">
        <v>94.48</v>
      </c>
    </row>
    <row r="756" spans="5:6" x14ac:dyDescent="0.25">
      <c r="E756" s="23">
        <v>42403</v>
      </c>
      <c r="F756" s="21">
        <v>96.35</v>
      </c>
    </row>
    <row r="757" spans="5:6" x14ac:dyDescent="0.25">
      <c r="E757" s="23">
        <v>42404</v>
      </c>
      <c r="F757" s="21">
        <v>96.6</v>
      </c>
    </row>
    <row r="758" spans="5:6" x14ac:dyDescent="0.25">
      <c r="E758" s="23">
        <v>42405</v>
      </c>
      <c r="F758" s="21">
        <v>94.02</v>
      </c>
    </row>
    <row r="759" spans="5:6" x14ac:dyDescent="0.25">
      <c r="E759" s="23">
        <v>42408</v>
      </c>
      <c r="F759" s="21">
        <v>95.01</v>
      </c>
    </row>
    <row r="760" spans="5:6" x14ac:dyDescent="0.25">
      <c r="E760" s="23">
        <v>42409</v>
      </c>
      <c r="F760" s="21">
        <v>94.99</v>
      </c>
    </row>
    <row r="761" spans="5:6" x14ac:dyDescent="0.25">
      <c r="E761" s="23">
        <v>42410</v>
      </c>
      <c r="F761" s="21">
        <v>94.27</v>
      </c>
    </row>
    <row r="762" spans="5:6" x14ac:dyDescent="0.25">
      <c r="E762" s="23">
        <v>42411</v>
      </c>
      <c r="F762" s="21">
        <v>93.7</v>
      </c>
    </row>
    <row r="763" spans="5:6" x14ac:dyDescent="0.25">
      <c r="E763" s="23">
        <v>42412</v>
      </c>
      <c r="F763" s="21">
        <v>93.99</v>
      </c>
    </row>
    <row r="764" spans="5:6" x14ac:dyDescent="0.25">
      <c r="E764" s="23">
        <v>42416</v>
      </c>
      <c r="F764" s="21">
        <v>96.64</v>
      </c>
    </row>
    <row r="765" spans="5:6" x14ac:dyDescent="0.25">
      <c r="E765" s="23">
        <v>42417</v>
      </c>
      <c r="F765" s="21">
        <v>98.12</v>
      </c>
    </row>
    <row r="766" spans="5:6" x14ac:dyDescent="0.25">
      <c r="E766" s="23">
        <v>42418</v>
      </c>
      <c r="F766" s="21">
        <v>96.26</v>
      </c>
    </row>
    <row r="767" spans="5:6" x14ac:dyDescent="0.25">
      <c r="E767" s="23">
        <v>42419</v>
      </c>
      <c r="F767" s="21">
        <v>96.04</v>
      </c>
    </row>
    <row r="768" spans="5:6" x14ac:dyDescent="0.25">
      <c r="E768" s="23">
        <v>42422</v>
      </c>
      <c r="F768" s="21">
        <v>96.88</v>
      </c>
    </row>
    <row r="769" spans="5:6" x14ac:dyDescent="0.25">
      <c r="E769" s="23">
        <v>42423</v>
      </c>
      <c r="F769" s="21">
        <v>94.69</v>
      </c>
    </row>
    <row r="770" spans="5:6" x14ac:dyDescent="0.25">
      <c r="E770" s="23">
        <v>42424</v>
      </c>
      <c r="F770" s="21">
        <v>96.1</v>
      </c>
    </row>
    <row r="771" spans="5:6" x14ac:dyDescent="0.25">
      <c r="E771" s="23">
        <v>42425</v>
      </c>
      <c r="F771" s="21">
        <v>96.76</v>
      </c>
    </row>
    <row r="772" spans="5:6" x14ac:dyDescent="0.25">
      <c r="E772" s="23">
        <v>42426</v>
      </c>
      <c r="F772" s="21">
        <v>96.91</v>
      </c>
    </row>
    <row r="773" spans="5:6" x14ac:dyDescent="0.25">
      <c r="E773" s="23">
        <v>42429</v>
      </c>
      <c r="F773" s="21">
        <v>96.69</v>
      </c>
    </row>
    <row r="774" spans="5:6" x14ac:dyDescent="0.25">
      <c r="E774" s="23">
        <v>42430</v>
      </c>
      <c r="F774" s="21">
        <v>100.53</v>
      </c>
    </row>
    <row r="775" spans="5:6" x14ac:dyDescent="0.25">
      <c r="E775" s="23">
        <v>42431</v>
      </c>
      <c r="F775" s="21">
        <v>100.75</v>
      </c>
    </row>
    <row r="776" spans="5:6" x14ac:dyDescent="0.25">
      <c r="E776" s="23">
        <v>42432</v>
      </c>
      <c r="F776" s="21">
        <v>101.5</v>
      </c>
    </row>
    <row r="777" spans="5:6" x14ac:dyDescent="0.25">
      <c r="E777" s="23">
        <v>42433</v>
      </c>
      <c r="F777" s="21">
        <v>103.01</v>
      </c>
    </row>
    <row r="778" spans="5:6" x14ac:dyDescent="0.25">
      <c r="E778" s="23">
        <v>42436</v>
      </c>
      <c r="F778" s="21">
        <v>101.87</v>
      </c>
    </row>
    <row r="779" spans="5:6" x14ac:dyDescent="0.25">
      <c r="E779" s="23">
        <v>42437</v>
      </c>
      <c r="F779" s="21">
        <v>101.03</v>
      </c>
    </row>
    <row r="780" spans="5:6" x14ac:dyDescent="0.25">
      <c r="E780" s="23">
        <v>42438</v>
      </c>
      <c r="F780" s="21">
        <v>101.12</v>
      </c>
    </row>
    <row r="781" spans="5:6" x14ac:dyDescent="0.25">
      <c r="E781" s="23">
        <v>42439</v>
      </c>
      <c r="F781" s="21">
        <v>101.17</v>
      </c>
    </row>
    <row r="782" spans="5:6" x14ac:dyDescent="0.25">
      <c r="E782" s="23">
        <v>42440</v>
      </c>
      <c r="F782" s="21">
        <v>102.26</v>
      </c>
    </row>
    <row r="783" spans="5:6" x14ac:dyDescent="0.25">
      <c r="E783" s="23">
        <v>42443</v>
      </c>
      <c r="F783" s="21">
        <v>102.52</v>
      </c>
    </row>
    <row r="784" spans="5:6" x14ac:dyDescent="0.25">
      <c r="E784" s="23">
        <v>42444</v>
      </c>
      <c r="F784" s="21">
        <v>104.58</v>
      </c>
    </row>
    <row r="785" spans="5:6" x14ac:dyDescent="0.25">
      <c r="E785" s="23">
        <v>42445</v>
      </c>
      <c r="F785" s="21">
        <v>105.97</v>
      </c>
    </row>
    <row r="786" spans="5:6" x14ac:dyDescent="0.25">
      <c r="E786" s="23">
        <v>42446</v>
      </c>
      <c r="F786" s="21">
        <v>105.8</v>
      </c>
    </row>
    <row r="787" spans="5:6" x14ac:dyDescent="0.25">
      <c r="E787" s="23">
        <v>42447</v>
      </c>
      <c r="F787" s="21">
        <v>105.92</v>
      </c>
    </row>
    <row r="788" spans="5:6" x14ac:dyDescent="0.25">
      <c r="E788" s="23">
        <v>42450</v>
      </c>
      <c r="F788" s="21">
        <v>105.91</v>
      </c>
    </row>
    <row r="789" spans="5:6" x14ac:dyDescent="0.25">
      <c r="E789" s="23">
        <v>42451</v>
      </c>
      <c r="F789" s="21">
        <v>106.72</v>
      </c>
    </row>
    <row r="790" spans="5:6" x14ac:dyDescent="0.25">
      <c r="E790" s="23">
        <v>42452</v>
      </c>
      <c r="F790" s="21">
        <v>106.13</v>
      </c>
    </row>
    <row r="791" spans="5:6" x14ac:dyDescent="0.25">
      <c r="E791" s="23">
        <v>42453</v>
      </c>
      <c r="F791" s="21">
        <v>105.67</v>
      </c>
    </row>
    <row r="792" spans="5:6" x14ac:dyDescent="0.25">
      <c r="E792" s="23">
        <v>42457</v>
      </c>
      <c r="F792" s="21">
        <v>105.19</v>
      </c>
    </row>
    <row r="793" spans="5:6" x14ac:dyDescent="0.25">
      <c r="E793" s="23">
        <v>42458</v>
      </c>
      <c r="F793" s="21">
        <v>107.68</v>
      </c>
    </row>
    <row r="794" spans="5:6" x14ac:dyDescent="0.25">
      <c r="E794" s="23">
        <v>42459</v>
      </c>
      <c r="F794" s="21">
        <v>109.56</v>
      </c>
    </row>
    <row r="795" spans="5:6" x14ac:dyDescent="0.25">
      <c r="E795" s="23">
        <v>42460</v>
      </c>
      <c r="F795" s="21">
        <v>108.99</v>
      </c>
    </row>
    <row r="796" spans="5:6" x14ac:dyDescent="0.25">
      <c r="E796" s="23">
        <v>42461</v>
      </c>
      <c r="F796" s="21">
        <v>109.99</v>
      </c>
    </row>
    <row r="797" spans="5:6" x14ac:dyDescent="0.25">
      <c r="E797" s="23">
        <v>42464</v>
      </c>
      <c r="F797" s="21">
        <v>111.12</v>
      </c>
    </row>
    <row r="798" spans="5:6" x14ac:dyDescent="0.25">
      <c r="E798" s="23">
        <v>42465</v>
      </c>
      <c r="F798" s="21">
        <v>109.81</v>
      </c>
    </row>
    <row r="799" spans="5:6" x14ac:dyDescent="0.25">
      <c r="E799" s="23">
        <v>42466</v>
      </c>
      <c r="F799" s="21">
        <v>110.96</v>
      </c>
    </row>
    <row r="800" spans="5:6" x14ac:dyDescent="0.25">
      <c r="E800" s="23">
        <v>42467</v>
      </c>
      <c r="F800" s="21">
        <v>108.54</v>
      </c>
    </row>
    <row r="801" spans="5:6" x14ac:dyDescent="0.25">
      <c r="E801" s="23">
        <v>42468</v>
      </c>
      <c r="F801" s="21">
        <v>108.66</v>
      </c>
    </row>
    <row r="802" spans="5:6" x14ac:dyDescent="0.25">
      <c r="E802" s="23">
        <v>42471</v>
      </c>
      <c r="F802" s="21">
        <v>109.02</v>
      </c>
    </row>
    <row r="803" spans="5:6" x14ac:dyDescent="0.25">
      <c r="E803" s="23">
        <v>42472</v>
      </c>
      <c r="F803" s="21">
        <v>110.44</v>
      </c>
    </row>
    <row r="804" spans="5:6" x14ac:dyDescent="0.25">
      <c r="E804" s="23">
        <v>42473</v>
      </c>
      <c r="F804" s="21">
        <v>112.04</v>
      </c>
    </row>
    <row r="805" spans="5:6" x14ac:dyDescent="0.25">
      <c r="E805" s="23">
        <v>42474</v>
      </c>
      <c r="F805" s="21">
        <v>112.1</v>
      </c>
    </row>
    <row r="806" spans="5:6" x14ac:dyDescent="0.25">
      <c r="E806" s="23">
        <v>42475</v>
      </c>
      <c r="F806" s="21">
        <v>109.85</v>
      </c>
    </row>
    <row r="807" spans="5:6" x14ac:dyDescent="0.25">
      <c r="E807" s="23">
        <v>42478</v>
      </c>
      <c r="F807" s="21">
        <v>107.48</v>
      </c>
    </row>
    <row r="808" spans="5:6" x14ac:dyDescent="0.25">
      <c r="E808" s="23">
        <v>42479</v>
      </c>
      <c r="F808" s="21">
        <v>106.91</v>
      </c>
    </row>
    <row r="809" spans="5:6" x14ac:dyDescent="0.25">
      <c r="E809" s="23">
        <v>42480</v>
      </c>
      <c r="F809" s="21">
        <v>107.13</v>
      </c>
    </row>
    <row r="810" spans="5:6" x14ac:dyDescent="0.25">
      <c r="E810" s="23">
        <v>42481</v>
      </c>
      <c r="F810" s="21">
        <v>105.97</v>
      </c>
    </row>
    <row r="811" spans="5:6" x14ac:dyDescent="0.25">
      <c r="E811" s="23">
        <v>42482</v>
      </c>
      <c r="F811" s="21">
        <v>105.68</v>
      </c>
    </row>
    <row r="812" spans="5:6" x14ac:dyDescent="0.25">
      <c r="E812" s="23">
        <v>42485</v>
      </c>
      <c r="F812" s="21">
        <v>105.08</v>
      </c>
    </row>
    <row r="813" spans="5:6" x14ac:dyDescent="0.25">
      <c r="E813" s="23">
        <v>42486</v>
      </c>
      <c r="F813" s="21">
        <v>104.35</v>
      </c>
    </row>
    <row r="814" spans="5:6" x14ac:dyDescent="0.25">
      <c r="E814" s="23">
        <v>42487</v>
      </c>
      <c r="F814" s="21">
        <v>97.82</v>
      </c>
    </row>
    <row r="815" spans="5:6" x14ac:dyDescent="0.25">
      <c r="E815" s="23">
        <v>42488</v>
      </c>
      <c r="F815" s="21">
        <v>94.83</v>
      </c>
    </row>
    <row r="816" spans="5:6" x14ac:dyDescent="0.25">
      <c r="E816" s="23">
        <v>42489</v>
      </c>
      <c r="F816" s="21">
        <v>93.74</v>
      </c>
    </row>
    <row r="817" spans="5:6" x14ac:dyDescent="0.25">
      <c r="E817" s="23">
        <v>42492</v>
      </c>
      <c r="F817" s="21">
        <v>93.64</v>
      </c>
    </row>
    <row r="818" spans="5:6" x14ac:dyDescent="0.25">
      <c r="E818" s="23">
        <v>42493</v>
      </c>
      <c r="F818" s="21">
        <v>95.18</v>
      </c>
    </row>
    <row r="819" spans="5:6" x14ac:dyDescent="0.25">
      <c r="E819" s="23">
        <v>42494</v>
      </c>
      <c r="F819" s="21">
        <v>94.19</v>
      </c>
    </row>
    <row r="820" spans="5:6" x14ac:dyDescent="0.25">
      <c r="E820" s="23">
        <v>42495</v>
      </c>
      <c r="F820" s="21">
        <v>93.24</v>
      </c>
    </row>
    <row r="821" spans="5:6" x14ac:dyDescent="0.25">
      <c r="E821" s="23">
        <v>42496</v>
      </c>
      <c r="F821" s="21">
        <v>92.72</v>
      </c>
    </row>
    <row r="822" spans="5:6" x14ac:dyDescent="0.25">
      <c r="E822" s="23">
        <v>42499</v>
      </c>
      <c r="F822" s="21">
        <v>92.79</v>
      </c>
    </row>
    <row r="823" spans="5:6" x14ac:dyDescent="0.25">
      <c r="E823" s="23">
        <v>42500</v>
      </c>
      <c r="F823" s="21">
        <v>93.42</v>
      </c>
    </row>
    <row r="824" spans="5:6" x14ac:dyDescent="0.25">
      <c r="E824" s="23">
        <v>42501</v>
      </c>
      <c r="F824" s="21">
        <v>92.51</v>
      </c>
    </row>
    <row r="825" spans="5:6" x14ac:dyDescent="0.25">
      <c r="E825" s="23">
        <v>42502</v>
      </c>
      <c r="F825" s="21">
        <v>90.34</v>
      </c>
    </row>
    <row r="826" spans="5:6" x14ac:dyDescent="0.25">
      <c r="E826" s="23">
        <v>42503</v>
      </c>
      <c r="F826" s="21">
        <v>90.52</v>
      </c>
    </row>
    <row r="827" spans="5:6" x14ac:dyDescent="0.25">
      <c r="E827" s="23">
        <v>42506</v>
      </c>
      <c r="F827" s="21">
        <v>93.88</v>
      </c>
    </row>
    <row r="828" spans="5:6" x14ac:dyDescent="0.25">
      <c r="E828" s="23">
        <v>42507</v>
      </c>
      <c r="F828" s="21">
        <v>93.49</v>
      </c>
    </row>
    <row r="829" spans="5:6" x14ac:dyDescent="0.25">
      <c r="E829" s="23">
        <v>42508</v>
      </c>
      <c r="F829" s="21">
        <v>94.56</v>
      </c>
    </row>
    <row r="830" spans="5:6" x14ac:dyDescent="0.25">
      <c r="E830" s="23">
        <v>42509</v>
      </c>
      <c r="F830" s="21">
        <v>94.2</v>
      </c>
    </row>
    <row r="831" spans="5:6" x14ac:dyDescent="0.25">
      <c r="E831" s="23">
        <v>42510</v>
      </c>
      <c r="F831" s="21">
        <v>95.22</v>
      </c>
    </row>
    <row r="832" spans="5:6" x14ac:dyDescent="0.25">
      <c r="E832" s="23">
        <v>42513</v>
      </c>
      <c r="F832" s="21">
        <v>96.43</v>
      </c>
    </row>
    <row r="833" spans="5:6" x14ac:dyDescent="0.25">
      <c r="E833" s="23">
        <v>42514</v>
      </c>
      <c r="F833" s="21">
        <v>97.9</v>
      </c>
    </row>
    <row r="834" spans="5:6" x14ac:dyDescent="0.25">
      <c r="E834" s="23">
        <v>42515</v>
      </c>
      <c r="F834" s="21">
        <v>99.62</v>
      </c>
    </row>
    <row r="835" spans="5:6" x14ac:dyDescent="0.25">
      <c r="E835" s="23">
        <v>42516</v>
      </c>
      <c r="F835" s="21">
        <v>100.41</v>
      </c>
    </row>
    <row r="836" spans="5:6" x14ac:dyDescent="0.25">
      <c r="E836" s="23">
        <v>42517</v>
      </c>
      <c r="F836" s="21">
        <v>100.35</v>
      </c>
    </row>
    <row r="837" spans="5:6" x14ac:dyDescent="0.25">
      <c r="E837" s="23">
        <v>42521</v>
      </c>
      <c r="F837" s="21">
        <v>99.86</v>
      </c>
    </row>
    <row r="838" spans="5:6" x14ac:dyDescent="0.25">
      <c r="E838" s="23">
        <v>42522</v>
      </c>
      <c r="F838" s="21">
        <v>98.46</v>
      </c>
    </row>
    <row r="839" spans="5:6" x14ac:dyDescent="0.25">
      <c r="E839" s="23">
        <v>42523</v>
      </c>
      <c r="F839" s="21">
        <v>97.72</v>
      </c>
    </row>
    <row r="840" spans="5:6" x14ac:dyDescent="0.25">
      <c r="E840" s="23">
        <v>42524</v>
      </c>
      <c r="F840" s="21">
        <v>97.92</v>
      </c>
    </row>
    <row r="841" spans="5:6" x14ac:dyDescent="0.25">
      <c r="E841" s="23">
        <v>42527</v>
      </c>
      <c r="F841" s="21">
        <v>98.63</v>
      </c>
    </row>
    <row r="842" spans="5:6" x14ac:dyDescent="0.25">
      <c r="E842" s="23">
        <v>42528</v>
      </c>
      <c r="F842" s="21">
        <v>99.03</v>
      </c>
    </row>
    <row r="843" spans="5:6" x14ac:dyDescent="0.25">
      <c r="E843" s="23">
        <v>42529</v>
      </c>
      <c r="F843" s="21">
        <v>98.94</v>
      </c>
    </row>
    <row r="844" spans="5:6" x14ac:dyDescent="0.25">
      <c r="E844" s="23">
        <v>42530</v>
      </c>
      <c r="F844" s="21">
        <v>99.65</v>
      </c>
    </row>
    <row r="845" spans="5:6" x14ac:dyDescent="0.25">
      <c r="E845" s="23">
        <v>42531</v>
      </c>
      <c r="F845" s="21">
        <v>98.83</v>
      </c>
    </row>
    <row r="846" spans="5:6" x14ac:dyDescent="0.25">
      <c r="E846" s="23">
        <v>42534</v>
      </c>
      <c r="F846" s="21">
        <v>97.34</v>
      </c>
    </row>
    <row r="847" spans="5:6" x14ac:dyDescent="0.25">
      <c r="E847" s="23">
        <v>42535</v>
      </c>
      <c r="F847" s="21">
        <v>97.46</v>
      </c>
    </row>
    <row r="848" spans="5:6" x14ac:dyDescent="0.25">
      <c r="E848" s="23">
        <v>42536</v>
      </c>
      <c r="F848" s="21">
        <v>97.14</v>
      </c>
    </row>
    <row r="849" spans="5:6" x14ac:dyDescent="0.25">
      <c r="E849" s="23">
        <v>42537</v>
      </c>
      <c r="F849" s="21">
        <v>97.55</v>
      </c>
    </row>
    <row r="850" spans="5:6" x14ac:dyDescent="0.25">
      <c r="E850" s="23">
        <v>42538</v>
      </c>
      <c r="F850" s="21">
        <v>95.33</v>
      </c>
    </row>
    <row r="851" spans="5:6" x14ac:dyDescent="0.25">
      <c r="E851" s="23">
        <v>42541</v>
      </c>
      <c r="F851" s="21">
        <v>95.1</v>
      </c>
    </row>
    <row r="852" spans="5:6" x14ac:dyDescent="0.25">
      <c r="E852" s="23">
        <v>42542</v>
      </c>
      <c r="F852" s="21">
        <v>95.91</v>
      </c>
    </row>
    <row r="853" spans="5:6" x14ac:dyDescent="0.25">
      <c r="E853" s="23">
        <v>42543</v>
      </c>
      <c r="F853" s="21">
        <v>95.55</v>
      </c>
    </row>
    <row r="854" spans="5:6" x14ac:dyDescent="0.25">
      <c r="E854" s="23">
        <v>42544</v>
      </c>
      <c r="F854" s="21">
        <v>96.1</v>
      </c>
    </row>
    <row r="855" spans="5:6" x14ac:dyDescent="0.25">
      <c r="E855" s="23">
        <v>42545</v>
      </c>
      <c r="F855" s="21">
        <v>93.4</v>
      </c>
    </row>
    <row r="856" spans="5:6" x14ac:dyDescent="0.25">
      <c r="E856" s="23">
        <v>42548</v>
      </c>
      <c r="F856" s="21">
        <v>92.04</v>
      </c>
    </row>
    <row r="857" spans="5:6" x14ac:dyDescent="0.25">
      <c r="E857" s="23">
        <v>42549</v>
      </c>
      <c r="F857" s="21">
        <v>93.59</v>
      </c>
    </row>
    <row r="858" spans="5:6" x14ac:dyDescent="0.25">
      <c r="E858" s="23">
        <v>42550</v>
      </c>
      <c r="F858" s="21">
        <v>94.4</v>
      </c>
    </row>
    <row r="859" spans="5:6" x14ac:dyDescent="0.25">
      <c r="E859" s="23">
        <v>42551</v>
      </c>
      <c r="F859" s="21">
        <v>95.6</v>
      </c>
    </row>
    <row r="860" spans="5:6" x14ac:dyDescent="0.25">
      <c r="E860" s="23">
        <v>42552</v>
      </c>
      <c r="F860" s="21">
        <v>95.89</v>
      </c>
    </row>
    <row r="861" spans="5:6" x14ac:dyDescent="0.25">
      <c r="E861" s="23">
        <v>42556</v>
      </c>
      <c r="F861" s="21">
        <v>94.99</v>
      </c>
    </row>
    <row r="862" spans="5:6" x14ac:dyDescent="0.25">
      <c r="E862" s="23">
        <v>42557</v>
      </c>
      <c r="F862" s="21">
        <v>95.53</v>
      </c>
    </row>
    <row r="863" spans="5:6" x14ac:dyDescent="0.25">
      <c r="E863" s="23">
        <v>42558</v>
      </c>
      <c r="F863" s="21">
        <v>95.94</v>
      </c>
    </row>
    <row r="864" spans="5:6" x14ac:dyDescent="0.25">
      <c r="E864" s="23">
        <v>42559</v>
      </c>
      <c r="F864" s="21">
        <v>96.68</v>
      </c>
    </row>
    <row r="865" spans="5:6" x14ac:dyDescent="0.25">
      <c r="E865" s="23">
        <v>42562</v>
      </c>
      <c r="F865" s="21">
        <v>96.98</v>
      </c>
    </row>
    <row r="866" spans="5:6" x14ac:dyDescent="0.25">
      <c r="E866" s="23">
        <v>42563</v>
      </c>
      <c r="F866" s="21">
        <v>97.42</v>
      </c>
    </row>
    <row r="867" spans="5:6" x14ac:dyDescent="0.25">
      <c r="E867" s="23">
        <v>42564</v>
      </c>
      <c r="F867" s="21">
        <v>96.87</v>
      </c>
    </row>
    <row r="868" spans="5:6" x14ac:dyDescent="0.25">
      <c r="E868" s="23">
        <v>42565</v>
      </c>
      <c r="F868" s="21">
        <v>98.79</v>
      </c>
    </row>
    <row r="869" spans="5:6" x14ac:dyDescent="0.25">
      <c r="E869" s="23">
        <v>42566</v>
      </c>
      <c r="F869" s="21">
        <v>98.78</v>
      </c>
    </row>
    <row r="870" spans="5:6" x14ac:dyDescent="0.25">
      <c r="E870" s="23">
        <v>42569</v>
      </c>
      <c r="F870" s="21">
        <v>99.83</v>
      </c>
    </row>
    <row r="871" spans="5:6" x14ac:dyDescent="0.25">
      <c r="E871" s="23">
        <v>42570</v>
      </c>
      <c r="F871" s="21">
        <v>99.87</v>
      </c>
    </row>
    <row r="872" spans="5:6" x14ac:dyDescent="0.25">
      <c r="E872" s="23">
        <v>42571</v>
      </c>
      <c r="F872" s="21">
        <v>99.96</v>
      </c>
    </row>
    <row r="873" spans="5:6" x14ac:dyDescent="0.25">
      <c r="E873" s="23">
        <v>42572</v>
      </c>
      <c r="F873" s="21">
        <v>99.43</v>
      </c>
    </row>
    <row r="874" spans="5:6" x14ac:dyDescent="0.25">
      <c r="E874" s="23">
        <v>42573</v>
      </c>
      <c r="F874" s="21">
        <v>98.66</v>
      </c>
    </row>
    <row r="875" spans="5:6" x14ac:dyDescent="0.25">
      <c r="E875" s="23">
        <v>42576</v>
      </c>
      <c r="F875" s="21">
        <v>97.34</v>
      </c>
    </row>
    <row r="876" spans="5:6" x14ac:dyDescent="0.25">
      <c r="E876" s="23">
        <v>42577</v>
      </c>
      <c r="F876" s="21">
        <v>96.67</v>
      </c>
    </row>
    <row r="877" spans="5:6" x14ac:dyDescent="0.25">
      <c r="E877" s="23">
        <v>42578</v>
      </c>
      <c r="F877" s="21">
        <v>102.95</v>
      </c>
    </row>
    <row r="878" spans="5:6" x14ac:dyDescent="0.25">
      <c r="E878" s="23">
        <v>42579</v>
      </c>
      <c r="F878" s="21">
        <v>104.34</v>
      </c>
    </row>
    <row r="879" spans="5:6" x14ac:dyDescent="0.25">
      <c r="E879" s="23">
        <v>42580</v>
      </c>
      <c r="F879" s="21">
        <v>104.21</v>
      </c>
    </row>
    <row r="880" spans="5:6" x14ac:dyDescent="0.25">
      <c r="E880" s="23">
        <v>42583</v>
      </c>
      <c r="F880" s="21">
        <v>106.05</v>
      </c>
    </row>
    <row r="881" spans="5:6" x14ac:dyDescent="0.25">
      <c r="E881" s="23">
        <v>42584</v>
      </c>
      <c r="F881" s="21">
        <v>104.48</v>
      </c>
    </row>
    <row r="882" spans="5:6" x14ac:dyDescent="0.25">
      <c r="E882" s="23">
        <v>42585</v>
      </c>
      <c r="F882" s="21">
        <v>105.79</v>
      </c>
    </row>
    <row r="883" spans="5:6" x14ac:dyDescent="0.25">
      <c r="E883" s="23">
        <v>42586</v>
      </c>
      <c r="F883" s="21">
        <v>105.87</v>
      </c>
    </row>
    <row r="884" spans="5:6" x14ac:dyDescent="0.25">
      <c r="E884" s="23">
        <v>42587</v>
      </c>
      <c r="F884" s="21">
        <v>107.48</v>
      </c>
    </row>
    <row r="885" spans="5:6" x14ac:dyDescent="0.25">
      <c r="E885" s="23">
        <v>42590</v>
      </c>
      <c r="F885" s="21">
        <v>108.37</v>
      </c>
    </row>
    <row r="886" spans="5:6" x14ac:dyDescent="0.25">
      <c r="E886" s="23">
        <v>42591</v>
      </c>
      <c r="F886" s="21">
        <v>108.81</v>
      </c>
    </row>
    <row r="887" spans="5:6" x14ac:dyDescent="0.25">
      <c r="E887" s="23">
        <v>42592</v>
      </c>
      <c r="F887" s="21">
        <v>108</v>
      </c>
    </row>
    <row r="888" spans="5:6" x14ac:dyDescent="0.25">
      <c r="E888" s="23">
        <v>42593</v>
      </c>
      <c r="F888" s="21">
        <v>107.93</v>
      </c>
    </row>
    <row r="889" spans="5:6" x14ac:dyDescent="0.25">
      <c r="E889" s="23">
        <v>42594</v>
      </c>
      <c r="F889" s="21">
        <v>108.18</v>
      </c>
    </row>
    <row r="890" spans="5:6" x14ac:dyDescent="0.25">
      <c r="E890" s="23">
        <v>42597</v>
      </c>
      <c r="F890" s="21">
        <v>109.48</v>
      </c>
    </row>
    <row r="891" spans="5:6" x14ac:dyDescent="0.25">
      <c r="E891" s="23">
        <v>42598</v>
      </c>
      <c r="F891" s="21">
        <v>109.38</v>
      </c>
    </row>
    <row r="892" spans="5:6" x14ac:dyDescent="0.25">
      <c r="E892" s="23">
        <v>42599</v>
      </c>
      <c r="F892" s="21">
        <v>109.22</v>
      </c>
    </row>
    <row r="893" spans="5:6" x14ac:dyDescent="0.25">
      <c r="E893" s="23">
        <v>42600</v>
      </c>
      <c r="F893" s="21">
        <v>109.08</v>
      </c>
    </row>
    <row r="894" spans="5:6" x14ac:dyDescent="0.25">
      <c r="E894" s="23">
        <v>42601</v>
      </c>
      <c r="F894" s="21">
        <v>109.36</v>
      </c>
    </row>
    <row r="895" spans="5:6" x14ac:dyDescent="0.25">
      <c r="E895" s="23">
        <v>42604</v>
      </c>
      <c r="F895" s="21">
        <v>108.51</v>
      </c>
    </row>
    <row r="896" spans="5:6" x14ac:dyDescent="0.25">
      <c r="E896" s="23">
        <v>42605</v>
      </c>
      <c r="F896" s="21">
        <v>108.85</v>
      </c>
    </row>
    <row r="897" spans="5:6" x14ac:dyDescent="0.25">
      <c r="E897" s="23">
        <v>42606</v>
      </c>
      <c r="F897" s="21">
        <v>108.03</v>
      </c>
    </row>
    <row r="898" spans="5:6" x14ac:dyDescent="0.25">
      <c r="E898" s="23">
        <v>42607</v>
      </c>
      <c r="F898" s="21">
        <v>107.57</v>
      </c>
    </row>
    <row r="899" spans="5:6" x14ac:dyDescent="0.25">
      <c r="E899" s="23">
        <v>42608</v>
      </c>
      <c r="F899" s="21">
        <v>106.94</v>
      </c>
    </row>
    <row r="900" spans="5:6" x14ac:dyDescent="0.25">
      <c r="E900" s="23">
        <v>42611</v>
      </c>
      <c r="F900" s="21">
        <v>106.82</v>
      </c>
    </row>
    <row r="901" spans="5:6" x14ac:dyDescent="0.25">
      <c r="E901" s="23">
        <v>42612</v>
      </c>
      <c r="F901" s="21">
        <v>106</v>
      </c>
    </row>
    <row r="902" spans="5:6" x14ac:dyDescent="0.25">
      <c r="E902" s="23">
        <v>42613</v>
      </c>
      <c r="F902" s="21">
        <v>106.1</v>
      </c>
    </row>
    <row r="903" spans="5:6" x14ac:dyDescent="0.25">
      <c r="E903" s="23">
        <v>42614</v>
      </c>
      <c r="F903" s="21">
        <v>106.73</v>
      </c>
    </row>
    <row r="904" spans="5:6" x14ac:dyDescent="0.25">
      <c r="E904" s="23">
        <v>42615</v>
      </c>
      <c r="F904" s="21">
        <v>107.73</v>
      </c>
    </row>
    <row r="905" spans="5:6" x14ac:dyDescent="0.25">
      <c r="E905" s="23">
        <v>42619</v>
      </c>
      <c r="F905" s="21">
        <v>107.7</v>
      </c>
    </row>
    <row r="906" spans="5:6" x14ac:dyDescent="0.25">
      <c r="E906" s="23">
        <v>42620</v>
      </c>
      <c r="F906" s="21">
        <v>108.36</v>
      </c>
    </row>
    <row r="907" spans="5:6" x14ac:dyDescent="0.25">
      <c r="E907" s="23">
        <v>42621</v>
      </c>
      <c r="F907" s="21">
        <v>105.52</v>
      </c>
    </row>
    <row r="908" spans="5:6" x14ac:dyDescent="0.25">
      <c r="E908" s="23">
        <v>42622</v>
      </c>
      <c r="F908" s="21">
        <v>103.13</v>
      </c>
    </row>
    <row r="909" spans="5:6" x14ac:dyDescent="0.25">
      <c r="E909" s="23">
        <v>42625</v>
      </c>
      <c r="F909" s="21">
        <v>105.44</v>
      </c>
    </row>
    <row r="910" spans="5:6" x14ac:dyDescent="0.25">
      <c r="E910" s="23">
        <v>42626</v>
      </c>
      <c r="F910" s="21">
        <v>107.95</v>
      </c>
    </row>
    <row r="911" spans="5:6" x14ac:dyDescent="0.25">
      <c r="E911" s="23">
        <v>42627</v>
      </c>
      <c r="F911" s="21">
        <v>111.77</v>
      </c>
    </row>
    <row r="912" spans="5:6" x14ac:dyDescent="0.25">
      <c r="E912" s="23">
        <v>42628</v>
      </c>
      <c r="F912" s="21">
        <v>115.57</v>
      </c>
    </row>
    <row r="913" spans="5:6" x14ac:dyDescent="0.25">
      <c r="E913" s="23">
        <v>42629</v>
      </c>
      <c r="F913" s="21">
        <v>114.92</v>
      </c>
    </row>
    <row r="914" spans="5:6" x14ac:dyDescent="0.25">
      <c r="E914" s="23">
        <v>42632</v>
      </c>
      <c r="F914" s="21">
        <v>113.58</v>
      </c>
    </row>
    <row r="915" spans="5:6" x14ac:dyDescent="0.25">
      <c r="E915" s="23">
        <v>42633</v>
      </c>
      <c r="F915" s="21">
        <v>113.57</v>
      </c>
    </row>
    <row r="916" spans="5:6" x14ac:dyDescent="0.25">
      <c r="E916" s="23">
        <v>42634</v>
      </c>
      <c r="F916" s="21">
        <v>113.55</v>
      </c>
    </row>
    <row r="917" spans="5:6" x14ac:dyDescent="0.25">
      <c r="E917" s="23">
        <v>42635</v>
      </c>
      <c r="F917" s="21">
        <v>114.62</v>
      </c>
    </row>
    <row r="918" spans="5:6" x14ac:dyDescent="0.25">
      <c r="E918" s="23">
        <v>42636</v>
      </c>
      <c r="F918" s="21">
        <v>112.71</v>
      </c>
    </row>
    <row r="919" spans="5:6" x14ac:dyDescent="0.25">
      <c r="E919" s="23">
        <v>42639</v>
      </c>
      <c r="F919" s="21">
        <v>112.88</v>
      </c>
    </row>
    <row r="920" spans="5:6" x14ac:dyDescent="0.25">
      <c r="E920" s="23">
        <v>42640</v>
      </c>
      <c r="F920" s="21">
        <v>113.09</v>
      </c>
    </row>
    <row r="921" spans="5:6" x14ac:dyDescent="0.25">
      <c r="E921" s="23">
        <v>42641</v>
      </c>
      <c r="F921" s="21">
        <v>113.95</v>
      </c>
    </row>
    <row r="922" spans="5:6" x14ac:dyDescent="0.25">
      <c r="E922" s="23">
        <v>42642</v>
      </c>
      <c r="F922" s="21">
        <v>112.18</v>
      </c>
    </row>
    <row r="923" spans="5:6" x14ac:dyDescent="0.25">
      <c r="E923" s="23">
        <v>42643</v>
      </c>
      <c r="F923" s="21">
        <v>113.05</v>
      </c>
    </row>
    <row r="924" spans="5:6" x14ac:dyDescent="0.25">
      <c r="E924" s="23">
        <v>42646</v>
      </c>
      <c r="F924" s="21">
        <v>112.52</v>
      </c>
    </row>
    <row r="925" spans="5:6" x14ac:dyDescent="0.25">
      <c r="E925" s="23">
        <v>42647</v>
      </c>
      <c r="F925" s="21">
        <v>113</v>
      </c>
    </row>
    <row r="926" spans="5:6" x14ac:dyDescent="0.25">
      <c r="E926" s="23">
        <v>42648</v>
      </c>
      <c r="F926" s="21">
        <v>113.05</v>
      </c>
    </row>
    <row r="927" spans="5:6" x14ac:dyDescent="0.25">
      <c r="E927" s="23">
        <v>42649</v>
      </c>
      <c r="F927" s="21">
        <v>113.89</v>
      </c>
    </row>
    <row r="928" spans="5:6" x14ac:dyDescent="0.25">
      <c r="E928" s="23">
        <v>42650</v>
      </c>
      <c r="F928" s="21">
        <v>114.06</v>
      </c>
    </row>
    <row r="929" spans="5:6" x14ac:dyDescent="0.25">
      <c r="E929" s="23">
        <v>42653</v>
      </c>
      <c r="F929" s="21">
        <v>116.05</v>
      </c>
    </row>
    <row r="930" spans="5:6" x14ac:dyDescent="0.25">
      <c r="E930" s="23">
        <v>42654</v>
      </c>
      <c r="F930" s="21">
        <v>116.3</v>
      </c>
    </row>
    <row r="931" spans="5:6" x14ac:dyDescent="0.25">
      <c r="E931" s="23">
        <v>42655</v>
      </c>
      <c r="F931" s="21">
        <v>117.34</v>
      </c>
    </row>
    <row r="932" spans="5:6" x14ac:dyDescent="0.25">
      <c r="E932" s="23">
        <v>42656</v>
      </c>
      <c r="F932" s="21">
        <v>116.98</v>
      </c>
    </row>
    <row r="933" spans="5:6" x14ac:dyDescent="0.25">
      <c r="E933" s="23">
        <v>42657</v>
      </c>
      <c r="F933" s="21">
        <v>117.63</v>
      </c>
    </row>
    <row r="934" spans="5:6" x14ac:dyDescent="0.25">
      <c r="E934" s="23">
        <v>42660</v>
      </c>
      <c r="F934" s="21">
        <v>117.55</v>
      </c>
    </row>
    <row r="935" spans="5:6" x14ac:dyDescent="0.25">
      <c r="E935" s="23">
        <v>42661</v>
      </c>
      <c r="F935" s="21">
        <v>117.47</v>
      </c>
    </row>
    <row r="936" spans="5:6" x14ac:dyDescent="0.25">
      <c r="E936" s="23">
        <v>42662</v>
      </c>
      <c r="F936" s="21">
        <v>117.12</v>
      </c>
    </row>
    <row r="937" spans="5:6" x14ac:dyDescent="0.25">
      <c r="E937" s="23">
        <v>42663</v>
      </c>
      <c r="F937" s="21">
        <v>117.06</v>
      </c>
    </row>
    <row r="938" spans="5:6" x14ac:dyDescent="0.25">
      <c r="E938" s="23">
        <v>42664</v>
      </c>
      <c r="F938" s="21">
        <v>116.6</v>
      </c>
    </row>
    <row r="939" spans="5:6" x14ac:dyDescent="0.25">
      <c r="E939" s="23">
        <v>42667</v>
      </c>
      <c r="F939" s="21">
        <v>117.65</v>
      </c>
    </row>
    <row r="940" spans="5:6" x14ac:dyDescent="0.25">
      <c r="E940" s="23">
        <v>42668</v>
      </c>
      <c r="F940" s="21">
        <v>118.25</v>
      </c>
    </row>
    <row r="941" spans="5:6" x14ac:dyDescent="0.25">
      <c r="E941" s="23">
        <v>42669</v>
      </c>
      <c r="F941" s="21">
        <v>115.59</v>
      </c>
    </row>
    <row r="942" spans="5:6" x14ac:dyDescent="0.25">
      <c r="E942" s="23">
        <v>42670</v>
      </c>
      <c r="F942" s="21">
        <v>114.48</v>
      </c>
    </row>
    <row r="943" spans="5:6" x14ac:dyDescent="0.25">
      <c r="E943" s="23">
        <v>42671</v>
      </c>
      <c r="F943" s="21">
        <v>113.72</v>
      </c>
    </row>
    <row r="944" spans="5:6" x14ac:dyDescent="0.25">
      <c r="E944" s="23">
        <v>42674</v>
      </c>
      <c r="F944" s="21">
        <v>113.54</v>
      </c>
    </row>
    <row r="945" spans="5:6" x14ac:dyDescent="0.25">
      <c r="E945" s="23">
        <v>42675</v>
      </c>
      <c r="F945" s="21">
        <v>111.49</v>
      </c>
    </row>
    <row r="946" spans="5:6" x14ac:dyDescent="0.25">
      <c r="E946" s="23">
        <v>42676</v>
      </c>
      <c r="F946" s="21">
        <v>111.59</v>
      </c>
    </row>
    <row r="947" spans="5:6" x14ac:dyDescent="0.25">
      <c r="E947" s="23">
        <v>42677</v>
      </c>
      <c r="F947" s="21">
        <v>109.83</v>
      </c>
    </row>
    <row r="948" spans="5:6" x14ac:dyDescent="0.25">
      <c r="E948" s="23">
        <v>42678</v>
      </c>
      <c r="F948" s="21">
        <v>108.84</v>
      </c>
    </row>
    <row r="949" spans="5:6" x14ac:dyDescent="0.25">
      <c r="E949" s="23">
        <v>42681</v>
      </c>
      <c r="F949" s="21">
        <v>110.41</v>
      </c>
    </row>
    <row r="950" spans="5:6" x14ac:dyDescent="0.25">
      <c r="E950" s="23">
        <v>42682</v>
      </c>
      <c r="F950" s="21">
        <v>111.06</v>
      </c>
    </row>
    <row r="951" spans="5:6" x14ac:dyDescent="0.25">
      <c r="E951" s="23">
        <v>42683</v>
      </c>
      <c r="F951" s="21">
        <v>110.88</v>
      </c>
    </row>
    <row r="952" spans="5:6" x14ac:dyDescent="0.25">
      <c r="E952" s="23">
        <v>42684</v>
      </c>
      <c r="F952" s="21">
        <v>107.79</v>
      </c>
    </row>
    <row r="953" spans="5:6" x14ac:dyDescent="0.25">
      <c r="E953" s="23">
        <v>42685</v>
      </c>
      <c r="F953" s="21">
        <v>108.43</v>
      </c>
    </row>
    <row r="954" spans="5:6" x14ac:dyDescent="0.25">
      <c r="E954" s="23">
        <v>42688</v>
      </c>
      <c r="F954" s="21">
        <v>105.71</v>
      </c>
    </row>
    <row r="955" spans="5:6" x14ac:dyDescent="0.25">
      <c r="E955" s="23">
        <v>42689</v>
      </c>
      <c r="F955" s="21">
        <v>107.11</v>
      </c>
    </row>
    <row r="956" spans="5:6" x14ac:dyDescent="0.25">
      <c r="E956" s="23">
        <v>42690</v>
      </c>
      <c r="F956" s="21">
        <v>109.99</v>
      </c>
    </row>
    <row r="957" spans="5:6" x14ac:dyDescent="0.25">
      <c r="E957" s="23">
        <v>42691</v>
      </c>
      <c r="F957" s="21">
        <v>109.95</v>
      </c>
    </row>
    <row r="958" spans="5:6" x14ac:dyDescent="0.25">
      <c r="E958" s="23">
        <v>42692</v>
      </c>
      <c r="F958" s="21">
        <v>110.06</v>
      </c>
    </row>
    <row r="959" spans="5:6" x14ac:dyDescent="0.25">
      <c r="E959" s="23">
        <v>42695</v>
      </c>
      <c r="F959" s="21">
        <v>111.73</v>
      </c>
    </row>
    <row r="960" spans="5:6" x14ac:dyDescent="0.25">
      <c r="E960" s="23">
        <v>42696</v>
      </c>
      <c r="F960" s="21">
        <v>111.8</v>
      </c>
    </row>
    <row r="961" spans="5:6" x14ac:dyDescent="0.25">
      <c r="E961" s="23">
        <v>42697</v>
      </c>
      <c r="F961" s="21">
        <v>111.23</v>
      </c>
    </row>
    <row r="962" spans="5:6" x14ac:dyDescent="0.25">
      <c r="E962" s="23">
        <v>42699</v>
      </c>
      <c r="F962" s="21">
        <v>111.79</v>
      </c>
    </row>
    <row r="963" spans="5:6" x14ac:dyDescent="0.25">
      <c r="E963" s="23">
        <v>42702</v>
      </c>
      <c r="F963" s="21">
        <v>111.57</v>
      </c>
    </row>
    <row r="964" spans="5:6" x14ac:dyDescent="0.25">
      <c r="E964" s="23">
        <v>42703</v>
      </c>
      <c r="F964" s="21">
        <v>111.46</v>
      </c>
    </row>
    <row r="965" spans="5:6" x14ac:dyDescent="0.25">
      <c r="E965" s="23">
        <v>42704</v>
      </c>
      <c r="F965" s="21">
        <v>110.52</v>
      </c>
    </row>
    <row r="966" spans="5:6" x14ac:dyDescent="0.25">
      <c r="E966" s="23">
        <v>42705</v>
      </c>
      <c r="F966" s="21">
        <v>109.49</v>
      </c>
    </row>
    <row r="967" spans="5:6" x14ac:dyDescent="0.25">
      <c r="E967" s="23">
        <v>42706</v>
      </c>
      <c r="F967" s="21">
        <v>109.9</v>
      </c>
    </row>
    <row r="968" spans="5:6" x14ac:dyDescent="0.25">
      <c r="E968" s="23">
        <v>42709</v>
      </c>
      <c r="F968" s="21">
        <v>109.11</v>
      </c>
    </row>
    <row r="969" spans="5:6" x14ac:dyDescent="0.25">
      <c r="E969" s="23">
        <v>42710</v>
      </c>
      <c r="F969" s="21">
        <v>109.95</v>
      </c>
    </row>
    <row r="970" spans="5:6" x14ac:dyDescent="0.25">
      <c r="E970" s="23">
        <v>42711</v>
      </c>
      <c r="F970" s="21">
        <v>111.03</v>
      </c>
    </row>
    <row r="971" spans="5:6" x14ac:dyDescent="0.25">
      <c r="E971" s="23">
        <v>42712</v>
      </c>
      <c r="F971" s="21">
        <v>112.12</v>
      </c>
    </row>
    <row r="972" spans="5:6" x14ac:dyDescent="0.25">
      <c r="E972" s="23">
        <v>42713</v>
      </c>
      <c r="F972" s="21">
        <v>113.95</v>
      </c>
    </row>
    <row r="973" spans="5:6" x14ac:dyDescent="0.25">
      <c r="E973" s="23">
        <v>42716</v>
      </c>
      <c r="F973" s="21">
        <v>113.3</v>
      </c>
    </row>
    <row r="974" spans="5:6" x14ac:dyDescent="0.25">
      <c r="E974" s="23">
        <v>42717</v>
      </c>
      <c r="F974" s="21">
        <v>115.19</v>
      </c>
    </row>
    <row r="975" spans="5:6" x14ac:dyDescent="0.25">
      <c r="E975" s="23">
        <v>42718</v>
      </c>
      <c r="F975" s="21">
        <v>115.19</v>
      </c>
    </row>
    <row r="976" spans="5:6" x14ac:dyDescent="0.25">
      <c r="E976" s="23">
        <v>42719</v>
      </c>
      <c r="F976" s="21">
        <v>115.82</v>
      </c>
    </row>
    <row r="977" spans="5:6" x14ac:dyDescent="0.25">
      <c r="E977" s="23">
        <v>42720</v>
      </c>
      <c r="F977" s="21">
        <v>115.97</v>
      </c>
    </row>
    <row r="978" spans="5:6" x14ac:dyDescent="0.25">
      <c r="E978" s="23">
        <v>42723</v>
      </c>
      <c r="F978" s="21">
        <v>116.64</v>
      </c>
    </row>
    <row r="979" spans="5:6" x14ac:dyDescent="0.25">
      <c r="E979" s="23">
        <v>42724</v>
      </c>
      <c r="F979" s="21">
        <v>116.95</v>
      </c>
    </row>
    <row r="980" spans="5:6" x14ac:dyDescent="0.25">
      <c r="E980" s="23">
        <v>42725</v>
      </c>
      <c r="F980" s="21">
        <v>117.06</v>
      </c>
    </row>
    <row r="981" spans="5:6" x14ac:dyDescent="0.25">
      <c r="E981" s="23">
        <v>42726</v>
      </c>
      <c r="F981" s="21">
        <v>116.29</v>
      </c>
    </row>
    <row r="982" spans="5:6" x14ac:dyDescent="0.25">
      <c r="E982" s="23">
        <v>42727</v>
      </c>
      <c r="F982" s="21">
        <v>116.52</v>
      </c>
    </row>
    <row r="983" spans="5:6" x14ac:dyDescent="0.25">
      <c r="E983" s="23">
        <v>42731</v>
      </c>
      <c r="F983" s="21">
        <v>117.26</v>
      </c>
    </row>
    <row r="984" spans="5:6" x14ac:dyDescent="0.25">
      <c r="E984" s="23">
        <v>42732</v>
      </c>
      <c r="F984" s="21">
        <v>116.76</v>
      </c>
    </row>
    <row r="985" spans="5:6" x14ac:dyDescent="0.25">
      <c r="E985" s="23">
        <v>42733</v>
      </c>
      <c r="F985" s="21">
        <v>116.73</v>
      </c>
    </row>
    <row r="986" spans="5:6" x14ac:dyDescent="0.25">
      <c r="E986" s="23">
        <v>42734</v>
      </c>
      <c r="F986" s="21">
        <v>115.82</v>
      </c>
    </row>
    <row r="987" spans="5:6" x14ac:dyDescent="0.25">
      <c r="E987" s="23">
        <v>42738</v>
      </c>
      <c r="F987" s="21">
        <v>116.15</v>
      </c>
    </row>
    <row r="988" spans="5:6" x14ac:dyDescent="0.25">
      <c r="E988" s="23">
        <v>42739</v>
      </c>
      <c r="F988" s="21">
        <v>116.02</v>
      </c>
    </row>
    <row r="989" spans="5:6" x14ac:dyDescent="0.25">
      <c r="E989" s="23">
        <v>42740</v>
      </c>
      <c r="F989" s="21">
        <v>116.61</v>
      </c>
    </row>
    <row r="990" spans="5:6" x14ac:dyDescent="0.25">
      <c r="E990" s="23">
        <v>42741</v>
      </c>
      <c r="F990" s="21">
        <v>117.91</v>
      </c>
    </row>
    <row r="991" spans="5:6" x14ac:dyDescent="0.25">
      <c r="E991" s="23">
        <v>42744</v>
      </c>
      <c r="F991" s="21">
        <v>118.99</v>
      </c>
    </row>
    <row r="992" spans="5:6" x14ac:dyDescent="0.25">
      <c r="E992" s="23">
        <v>42745</v>
      </c>
      <c r="F992" s="21">
        <v>119.11</v>
      </c>
    </row>
    <row r="993" spans="5:6" x14ac:dyDescent="0.25">
      <c r="E993" s="23">
        <v>42746</v>
      </c>
      <c r="F993" s="21">
        <v>119.75</v>
      </c>
    </row>
    <row r="994" spans="5:6" x14ac:dyDescent="0.25">
      <c r="E994" s="23">
        <v>42747</v>
      </c>
      <c r="F994" s="21">
        <v>119.25</v>
      </c>
    </row>
    <row r="995" spans="5:6" x14ac:dyDescent="0.25">
      <c r="E995" s="23">
        <v>42748</v>
      </c>
      <c r="F995" s="21">
        <v>119.04</v>
      </c>
    </row>
    <row r="996" spans="5:6" x14ac:dyDescent="0.25">
      <c r="E996" s="23">
        <v>42752</v>
      </c>
      <c r="F996" s="21">
        <v>120</v>
      </c>
    </row>
    <row r="997" spans="5:6" x14ac:dyDescent="0.25">
      <c r="E997" s="23">
        <v>42753</v>
      </c>
      <c r="F997" s="21">
        <v>119.99</v>
      </c>
    </row>
    <row r="998" spans="5:6" x14ac:dyDescent="0.25">
      <c r="E998" s="23">
        <v>42754</v>
      </c>
      <c r="F998" s="21">
        <v>119.78</v>
      </c>
    </row>
    <row r="999" spans="5:6" x14ac:dyDescent="0.25">
      <c r="E999" s="23">
        <v>42755</v>
      </c>
      <c r="F999" s="21">
        <v>120</v>
      </c>
    </row>
    <row r="1000" spans="5:6" x14ac:dyDescent="0.25">
      <c r="E1000" s="23">
        <v>42758</v>
      </c>
      <c r="F1000" s="21">
        <v>120.08</v>
      </c>
    </row>
    <row r="1001" spans="5:6" x14ac:dyDescent="0.25">
      <c r="E1001" s="23">
        <v>42759</v>
      </c>
      <c r="F1001" s="21">
        <v>119.97</v>
      </c>
    </row>
    <row r="1002" spans="5:6" x14ac:dyDescent="0.25">
      <c r="E1002" s="23">
        <v>42760</v>
      </c>
      <c r="F1002" s="21">
        <v>121.88</v>
      </c>
    </row>
    <row r="1003" spans="5:6" x14ac:dyDescent="0.25">
      <c r="E1003" s="23">
        <v>42761</v>
      </c>
      <c r="F1003" s="21">
        <v>121.94</v>
      </c>
    </row>
    <row r="1004" spans="5:6" x14ac:dyDescent="0.25">
      <c r="E1004" s="23">
        <v>42762</v>
      </c>
      <c r="F1004" s="21">
        <v>121.95</v>
      </c>
    </row>
    <row r="1005" spans="5:6" x14ac:dyDescent="0.25">
      <c r="E1005" s="23">
        <v>42765</v>
      </c>
      <c r="F1005" s="21">
        <v>121.63</v>
      </c>
    </row>
    <row r="1006" spans="5:6" x14ac:dyDescent="0.25">
      <c r="E1006" s="23">
        <v>42766</v>
      </c>
      <c r="F1006" s="21">
        <v>121.35</v>
      </c>
    </row>
    <row r="1007" spans="5:6" x14ac:dyDescent="0.25">
      <c r="E1007" s="23">
        <v>42767</v>
      </c>
      <c r="F1007" s="21">
        <v>128.75</v>
      </c>
    </row>
    <row r="1008" spans="5:6" x14ac:dyDescent="0.25">
      <c r="E1008" s="23">
        <v>42768</v>
      </c>
      <c r="F1008" s="21">
        <v>128.53</v>
      </c>
    </row>
    <row r="1009" spans="5:6" x14ac:dyDescent="0.25">
      <c r="E1009" s="23">
        <v>42769</v>
      </c>
      <c r="F1009" s="21">
        <v>129.08000000000001</v>
      </c>
    </row>
    <row r="1010" spans="5:6" x14ac:dyDescent="0.25">
      <c r="E1010" s="23">
        <v>42772</v>
      </c>
      <c r="F1010" s="21">
        <v>130.29</v>
      </c>
    </row>
    <row r="1011" spans="5:6" x14ac:dyDescent="0.25">
      <c r="E1011" s="23">
        <v>42773</v>
      </c>
      <c r="F1011" s="21">
        <v>131.53</v>
      </c>
    </row>
    <row r="1012" spans="5:6" x14ac:dyDescent="0.25">
      <c r="E1012" s="23">
        <v>42774</v>
      </c>
      <c r="F1012" s="21">
        <v>132.04</v>
      </c>
    </row>
    <row r="1013" spans="5:6" x14ac:dyDescent="0.25">
      <c r="E1013" s="23">
        <v>42775</v>
      </c>
      <c r="F1013" s="21">
        <v>132.41999999999999</v>
      </c>
    </row>
    <row r="1014" spans="5:6" x14ac:dyDescent="0.25">
      <c r="E1014" s="23">
        <v>42776</v>
      </c>
      <c r="F1014" s="21">
        <v>132.12</v>
      </c>
    </row>
    <row r="1015" spans="5:6" x14ac:dyDescent="0.25">
      <c r="E1015" s="23">
        <v>42779</v>
      </c>
      <c r="F1015" s="21">
        <v>133.29</v>
      </c>
    </row>
    <row r="1016" spans="5:6" x14ac:dyDescent="0.25">
      <c r="E1016" s="23">
        <v>42780</v>
      </c>
      <c r="F1016" s="21">
        <v>135.02000000000001</v>
      </c>
    </row>
    <row r="1017" spans="5:6" x14ac:dyDescent="0.25">
      <c r="E1017" s="23">
        <v>42781</v>
      </c>
      <c r="F1017" s="21">
        <v>135.51</v>
      </c>
    </row>
    <row r="1018" spans="5:6" x14ac:dyDescent="0.25">
      <c r="E1018" s="23">
        <v>42782</v>
      </c>
      <c r="F1018" s="21">
        <v>135.345</v>
      </c>
    </row>
    <row r="1019" spans="5:6" x14ac:dyDescent="0.25">
      <c r="E1019" s="23">
        <v>42783</v>
      </c>
      <c r="F1019" s="21">
        <v>135.72</v>
      </c>
    </row>
    <row r="1020" spans="5:6" x14ac:dyDescent="0.25">
      <c r="E1020" s="23">
        <v>42787</v>
      </c>
      <c r="F1020" s="21">
        <v>136.69999999999999</v>
      </c>
    </row>
    <row r="1021" spans="5:6" x14ac:dyDescent="0.25">
      <c r="E1021" s="23">
        <v>42788</v>
      </c>
      <c r="F1021" s="21">
        <v>137.11000000000001</v>
      </c>
    </row>
    <row r="1022" spans="5:6" x14ac:dyDescent="0.25">
      <c r="E1022" s="23">
        <v>42789</v>
      </c>
      <c r="F1022" s="21">
        <v>136.53</v>
      </c>
    </row>
    <row r="1023" spans="5:6" x14ac:dyDescent="0.25">
      <c r="E1023" s="23">
        <v>42790</v>
      </c>
      <c r="F1023" s="21">
        <v>136.66</v>
      </c>
    </row>
    <row r="1024" spans="5:6" x14ac:dyDescent="0.25">
      <c r="E1024" s="23">
        <v>42793</v>
      </c>
      <c r="F1024" s="21">
        <v>136.93</v>
      </c>
    </row>
    <row r="1025" spans="5:6" x14ac:dyDescent="0.25">
      <c r="E1025" s="23">
        <v>42794</v>
      </c>
      <c r="F1025" s="21">
        <v>136.99</v>
      </c>
    </row>
    <row r="1026" spans="5:6" x14ac:dyDescent="0.25">
      <c r="E1026" s="23">
        <v>42795</v>
      </c>
      <c r="F1026" s="21">
        <v>139.79</v>
      </c>
    </row>
    <row r="1027" spans="5:6" x14ac:dyDescent="0.25">
      <c r="E1027" s="23">
        <v>42796</v>
      </c>
      <c r="F1027" s="21">
        <v>138.96</v>
      </c>
    </row>
    <row r="1028" spans="5:6" x14ac:dyDescent="0.25">
      <c r="E1028" s="23">
        <v>42797</v>
      </c>
      <c r="F1028" s="21">
        <v>139.78</v>
      </c>
    </row>
    <row r="1029" spans="5:6" x14ac:dyDescent="0.25">
      <c r="E1029" s="23">
        <v>42800</v>
      </c>
      <c r="F1029" s="21">
        <v>139.34</v>
      </c>
    </row>
    <row r="1030" spans="5:6" x14ac:dyDescent="0.25">
      <c r="E1030" s="23">
        <v>42801</v>
      </c>
      <c r="F1030" s="21">
        <v>139.52000000000001</v>
      </c>
    </row>
    <row r="1031" spans="5:6" x14ac:dyDescent="0.25">
      <c r="E1031" s="23">
        <v>42802</v>
      </c>
      <c r="F1031" s="21">
        <v>139</v>
      </c>
    </row>
    <row r="1032" spans="5:6" x14ac:dyDescent="0.25">
      <c r="E1032" s="23">
        <v>42803</v>
      </c>
      <c r="F1032" s="21">
        <v>138.68</v>
      </c>
    </row>
    <row r="1033" spans="5:6" x14ac:dyDescent="0.25">
      <c r="E1033" s="23">
        <v>42804</v>
      </c>
      <c r="F1033" s="21">
        <v>139.13999999999999</v>
      </c>
    </row>
    <row r="1034" spans="5:6" x14ac:dyDescent="0.25">
      <c r="E1034" s="23">
        <v>42807</v>
      </c>
      <c r="F1034" s="21">
        <v>139.19999999999999</v>
      </c>
    </row>
    <row r="1035" spans="5:6" x14ac:dyDescent="0.25">
      <c r="E1035" s="23">
        <v>42808</v>
      </c>
      <c r="F1035" s="21">
        <v>138.99</v>
      </c>
    </row>
    <row r="1036" spans="5:6" x14ac:dyDescent="0.25">
      <c r="E1036" s="23">
        <v>42809</v>
      </c>
      <c r="F1036" s="21">
        <v>140.46</v>
      </c>
    </row>
    <row r="1037" spans="5:6" x14ac:dyDescent="0.25">
      <c r="E1037" s="23">
        <v>42810</v>
      </c>
      <c r="F1037" s="21">
        <v>140.69</v>
      </c>
    </row>
    <row r="1038" spans="5:6" x14ac:dyDescent="0.25">
      <c r="E1038" s="23">
        <v>42811</v>
      </c>
      <c r="F1038" s="21">
        <v>139.99</v>
      </c>
    </row>
    <row r="1039" spans="5:6" x14ac:dyDescent="0.25">
      <c r="E1039" s="23">
        <v>42814</v>
      </c>
      <c r="F1039" s="21">
        <v>141.46</v>
      </c>
    </row>
    <row r="1040" spans="5:6" x14ac:dyDescent="0.25">
      <c r="E1040" s="23">
        <v>42815</v>
      </c>
      <c r="F1040" s="21">
        <v>139.84</v>
      </c>
    </row>
    <row r="1041" spans="5:6" x14ac:dyDescent="0.25">
      <c r="E1041" s="23">
        <v>42816</v>
      </c>
      <c r="F1041" s="21">
        <v>141.41999999999999</v>
      </c>
    </row>
    <row r="1042" spans="5:6" x14ac:dyDescent="0.25">
      <c r="E1042" s="23">
        <v>42817</v>
      </c>
      <c r="F1042" s="21">
        <v>140.91999999999999</v>
      </c>
    </row>
    <row r="1043" spans="5:6" x14ac:dyDescent="0.25">
      <c r="E1043" s="23">
        <v>42818</v>
      </c>
      <c r="F1043" s="21">
        <v>140.63999999999999</v>
      </c>
    </row>
    <row r="1044" spans="5:6" x14ac:dyDescent="0.25">
      <c r="E1044" s="23">
        <v>42821</v>
      </c>
      <c r="F1044" s="21">
        <v>140.88</v>
      </c>
    </row>
    <row r="1045" spans="5:6" x14ac:dyDescent="0.25">
      <c r="E1045" s="23">
        <v>42822</v>
      </c>
      <c r="F1045" s="21">
        <v>143.80000000000001</v>
      </c>
    </row>
    <row r="1046" spans="5:6" x14ac:dyDescent="0.25">
      <c r="E1046" s="23">
        <v>42823</v>
      </c>
      <c r="F1046" s="21">
        <v>144.12</v>
      </c>
    </row>
    <row r="1047" spans="5:6" x14ac:dyDescent="0.25">
      <c r="E1047" s="23">
        <v>42824</v>
      </c>
      <c r="F1047" s="21">
        <v>143.93</v>
      </c>
    </row>
    <row r="1048" spans="5:6" x14ac:dyDescent="0.25">
      <c r="E1048" s="23">
        <v>42825</v>
      </c>
      <c r="F1048" s="21">
        <v>143.66</v>
      </c>
    </row>
    <row r="1049" spans="5:6" x14ac:dyDescent="0.25">
      <c r="E1049" s="23">
        <v>42828</v>
      </c>
      <c r="F1049" s="21">
        <v>143.69999999999999</v>
      </c>
    </row>
    <row r="1050" spans="5:6" x14ac:dyDescent="0.25">
      <c r="E1050" s="23">
        <v>42829</v>
      </c>
      <c r="F1050" s="21">
        <v>144.77000000000001</v>
      </c>
    </row>
    <row r="1051" spans="5:6" x14ac:dyDescent="0.25">
      <c r="E1051" s="23">
        <v>42830</v>
      </c>
      <c r="F1051" s="21">
        <v>144.02000000000001</v>
      </c>
    </row>
    <row r="1052" spans="5:6" x14ac:dyDescent="0.25">
      <c r="E1052" s="23">
        <v>42831</v>
      </c>
      <c r="F1052" s="21">
        <v>143.66</v>
      </c>
    </row>
    <row r="1053" spans="5:6" x14ac:dyDescent="0.25">
      <c r="E1053" s="23">
        <v>42832</v>
      </c>
      <c r="F1053" s="21">
        <v>143.34</v>
      </c>
    </row>
    <row r="1054" spans="5:6" x14ac:dyDescent="0.25">
      <c r="E1054" s="23">
        <v>42835</v>
      </c>
      <c r="F1054" s="21">
        <v>143.16999999999999</v>
      </c>
    </row>
    <row r="1055" spans="5:6" x14ac:dyDescent="0.25">
      <c r="E1055" s="23">
        <v>42836</v>
      </c>
      <c r="F1055" s="21">
        <v>141.63</v>
      </c>
    </row>
    <row r="1056" spans="5:6" x14ac:dyDescent="0.25">
      <c r="E1056" s="23">
        <v>42837</v>
      </c>
      <c r="F1056" s="21">
        <v>141.80000000000001</v>
      </c>
    </row>
    <row r="1057" spans="5:6" x14ac:dyDescent="0.25">
      <c r="E1057" s="23">
        <v>42838</v>
      </c>
      <c r="F1057" s="21">
        <v>141.05000000000001</v>
      </c>
    </row>
    <row r="1058" spans="5:6" x14ac:dyDescent="0.25">
      <c r="E1058" s="23">
        <v>42842</v>
      </c>
      <c r="F1058" s="21">
        <v>141.83000000000001</v>
      </c>
    </row>
    <row r="1059" spans="5:6" x14ac:dyDescent="0.25">
      <c r="E1059" s="23">
        <v>42843</v>
      </c>
      <c r="F1059" s="21">
        <v>141.19999999999999</v>
      </c>
    </row>
    <row r="1060" spans="5:6" x14ac:dyDescent="0.25">
      <c r="E1060" s="23">
        <v>42844</v>
      </c>
      <c r="F1060" s="21">
        <v>140.68</v>
      </c>
    </row>
    <row r="1061" spans="5:6" x14ac:dyDescent="0.25">
      <c r="E1061" s="23">
        <v>42845</v>
      </c>
      <c r="F1061" s="21">
        <v>142.44</v>
      </c>
    </row>
    <row r="1062" spans="5:6" x14ac:dyDescent="0.25">
      <c r="E1062" s="23">
        <v>42846</v>
      </c>
      <c r="F1062" s="21">
        <v>142.27000000000001</v>
      </c>
    </row>
    <row r="1063" spans="5:6" x14ac:dyDescent="0.25">
      <c r="E1063" s="23">
        <v>42849</v>
      </c>
      <c r="F1063" s="21">
        <v>143.63999999999999</v>
      </c>
    </row>
    <row r="1064" spans="5:6" x14ac:dyDescent="0.25">
      <c r="E1064" s="23">
        <v>42850</v>
      </c>
      <c r="F1064" s="21">
        <v>144.53</v>
      </c>
    </row>
    <row r="1065" spans="5:6" x14ac:dyDescent="0.25">
      <c r="E1065" s="23">
        <v>42851</v>
      </c>
      <c r="F1065" s="21">
        <v>143.68</v>
      </c>
    </row>
    <row r="1066" spans="5:6" x14ac:dyDescent="0.25">
      <c r="E1066" s="23">
        <v>42852</v>
      </c>
      <c r="F1066" s="21">
        <v>143.79</v>
      </c>
    </row>
    <row r="1067" spans="5:6" x14ac:dyDescent="0.25">
      <c r="E1067" s="23">
        <v>42853</v>
      </c>
      <c r="F1067" s="21">
        <v>143.65</v>
      </c>
    </row>
    <row r="1068" spans="5:6" x14ac:dyDescent="0.25">
      <c r="E1068" s="23">
        <v>42856</v>
      </c>
      <c r="F1068" s="21">
        <v>146.58000000000001</v>
      </c>
    </row>
    <row r="1069" spans="5:6" x14ac:dyDescent="0.25">
      <c r="E1069" s="23">
        <v>42857</v>
      </c>
      <c r="F1069" s="21">
        <v>147.51</v>
      </c>
    </row>
    <row r="1070" spans="5:6" x14ac:dyDescent="0.25">
      <c r="E1070" s="23">
        <v>42858</v>
      </c>
      <c r="F1070" s="21">
        <v>147.06</v>
      </c>
    </row>
    <row r="1071" spans="5:6" x14ac:dyDescent="0.25">
      <c r="E1071" s="23">
        <v>42859</v>
      </c>
      <c r="F1071" s="21">
        <v>146.53</v>
      </c>
    </row>
    <row r="1072" spans="5:6" x14ac:dyDescent="0.25">
      <c r="E1072" s="23">
        <v>42860</v>
      </c>
      <c r="F1072" s="21">
        <v>148.96</v>
      </c>
    </row>
    <row r="1073" spans="5:6" x14ac:dyDescent="0.25">
      <c r="E1073" s="23">
        <v>42863</v>
      </c>
      <c r="F1073" s="21">
        <v>153.01</v>
      </c>
    </row>
    <row r="1074" spans="5:6" x14ac:dyDescent="0.25">
      <c r="E1074" s="23">
        <v>42864</v>
      </c>
      <c r="F1074" s="21">
        <v>153.99</v>
      </c>
    </row>
    <row r="1075" spans="5:6" x14ac:dyDescent="0.25">
      <c r="E1075" s="23">
        <v>42865</v>
      </c>
      <c r="F1075" s="21">
        <v>153.26</v>
      </c>
    </row>
    <row r="1076" spans="5:6" x14ac:dyDescent="0.25">
      <c r="E1076" s="23">
        <v>42866</v>
      </c>
      <c r="F1076" s="21">
        <v>153.94999999999999</v>
      </c>
    </row>
    <row r="1077" spans="5:6" x14ac:dyDescent="0.25">
      <c r="E1077" s="23">
        <v>42867</v>
      </c>
      <c r="F1077" s="21">
        <v>156.1</v>
      </c>
    </row>
    <row r="1078" spans="5:6" x14ac:dyDescent="0.25">
      <c r="E1078" s="23">
        <v>42870</v>
      </c>
      <c r="F1078" s="21">
        <v>155.69999999999999</v>
      </c>
    </row>
    <row r="1079" spans="5:6" x14ac:dyDescent="0.25">
      <c r="E1079" s="23">
        <v>42871</v>
      </c>
      <c r="F1079" s="21">
        <v>155.47</v>
      </c>
    </row>
    <row r="1080" spans="5:6" x14ac:dyDescent="0.25">
      <c r="E1080" s="23">
        <v>42872</v>
      </c>
      <c r="F1080" s="21">
        <v>150.25</v>
      </c>
    </row>
    <row r="1081" spans="5:6" x14ac:dyDescent="0.25">
      <c r="E1081" s="23">
        <v>42873</v>
      </c>
      <c r="F1081" s="21">
        <v>152.54</v>
      </c>
    </row>
    <row r="1082" spans="5:6" x14ac:dyDescent="0.25">
      <c r="E1082" s="23">
        <v>42874</v>
      </c>
      <c r="F1082" s="21">
        <v>153.06</v>
      </c>
    </row>
    <row r="1083" spans="5:6" x14ac:dyDescent="0.25">
      <c r="E1083" s="23">
        <v>42877</v>
      </c>
      <c r="F1083" s="21">
        <v>153.99</v>
      </c>
    </row>
    <row r="1084" spans="5:6" x14ac:dyDescent="0.25">
      <c r="E1084" s="23">
        <v>42878</v>
      </c>
      <c r="F1084" s="21">
        <v>153.80000000000001</v>
      </c>
    </row>
    <row r="1085" spans="5:6" x14ac:dyDescent="0.25">
      <c r="E1085" s="23">
        <v>42879</v>
      </c>
      <c r="F1085" s="21">
        <v>153.34</v>
      </c>
    </row>
    <row r="1086" spans="5:6" x14ac:dyDescent="0.25">
      <c r="E1086" s="23">
        <v>42880</v>
      </c>
      <c r="F1086" s="21">
        <v>153.87</v>
      </c>
    </row>
    <row r="1087" spans="5:6" x14ac:dyDescent="0.25">
      <c r="E1087" s="23">
        <v>42881</v>
      </c>
      <c r="F1087" s="21">
        <v>153.61000000000001</v>
      </c>
    </row>
    <row r="1088" spans="5:6" x14ac:dyDescent="0.25">
      <c r="E1088" s="23">
        <v>42885</v>
      </c>
      <c r="F1088" s="21">
        <v>153.66999999999999</v>
      </c>
    </row>
    <row r="1089" spans="5:6" x14ac:dyDescent="0.25">
      <c r="E1089" s="23">
        <v>42886</v>
      </c>
      <c r="F1089" s="21">
        <v>152.76</v>
      </c>
    </row>
    <row r="1090" spans="5:6" x14ac:dyDescent="0.25">
      <c r="E1090" s="23">
        <v>42887</v>
      </c>
      <c r="F1090" s="21">
        <v>153.18</v>
      </c>
    </row>
    <row r="1091" spans="5:6" x14ac:dyDescent="0.25">
      <c r="E1091" s="23">
        <v>42888</v>
      </c>
      <c r="F1091" s="21">
        <v>155.44999999999999</v>
      </c>
    </row>
    <row r="1092" spans="5:6" x14ac:dyDescent="0.25">
      <c r="E1092" s="23">
        <v>42891</v>
      </c>
      <c r="F1092" s="21">
        <v>153.93</v>
      </c>
    </row>
    <row r="1093" spans="5:6" x14ac:dyDescent="0.25">
      <c r="E1093" s="23">
        <v>42892</v>
      </c>
      <c r="F1093" s="21">
        <v>154.44999999999999</v>
      </c>
    </row>
    <row r="1094" spans="5:6" x14ac:dyDescent="0.25">
      <c r="E1094" s="23">
        <v>42893</v>
      </c>
      <c r="F1094" s="21">
        <v>155.37</v>
      </c>
    </row>
    <row r="1095" spans="5:6" x14ac:dyDescent="0.25">
      <c r="E1095" s="23">
        <v>42894</v>
      </c>
      <c r="F1095" s="21">
        <v>154.99</v>
      </c>
    </row>
    <row r="1096" spans="5:6" x14ac:dyDescent="0.25">
      <c r="E1096" s="23">
        <v>42895</v>
      </c>
      <c r="F1096" s="21">
        <v>148.97999999999999</v>
      </c>
    </row>
    <row r="1097" spans="5:6" x14ac:dyDescent="0.25">
      <c r="E1097" s="23">
        <v>42898</v>
      </c>
      <c r="F1097" s="21">
        <v>145.41999999999999</v>
      </c>
    </row>
    <row r="1098" spans="5:6" x14ac:dyDescent="0.25">
      <c r="E1098" s="23">
        <v>42899</v>
      </c>
      <c r="F1098" s="21">
        <v>146.59</v>
      </c>
    </row>
    <row r="1099" spans="5:6" x14ac:dyDescent="0.25">
      <c r="E1099" s="23">
        <v>42900</v>
      </c>
      <c r="F1099" s="21">
        <v>145.16</v>
      </c>
    </row>
    <row r="1100" spans="5:6" x14ac:dyDescent="0.25">
      <c r="E1100" s="23">
        <v>42901</v>
      </c>
      <c r="F1100" s="21">
        <v>144.29</v>
      </c>
    </row>
    <row r="1101" spans="5:6" x14ac:dyDescent="0.25">
      <c r="E1101" s="23">
        <v>42902</v>
      </c>
      <c r="F1101" s="21">
        <v>142.27000000000001</v>
      </c>
    </row>
    <row r="1102" spans="5:6" x14ac:dyDescent="0.25">
      <c r="E1102" s="23">
        <v>42905</v>
      </c>
      <c r="F1102" s="21">
        <v>146.34</v>
      </c>
    </row>
    <row r="1103" spans="5:6" x14ac:dyDescent="0.25">
      <c r="E1103" s="23">
        <v>42906</v>
      </c>
      <c r="F1103" s="21">
        <v>145.01</v>
      </c>
    </row>
    <row r="1104" spans="5:6" x14ac:dyDescent="0.25">
      <c r="E1104" s="23">
        <v>42907</v>
      </c>
      <c r="F1104" s="21">
        <v>145.87</v>
      </c>
    </row>
    <row r="1105" spans="5:6" x14ac:dyDescent="0.25">
      <c r="E1105" s="23">
        <v>42908</v>
      </c>
      <c r="F1105" s="21">
        <v>145.63</v>
      </c>
    </row>
    <row r="1106" spans="5:6" x14ac:dyDescent="0.25">
      <c r="E1106" s="23">
        <v>42909</v>
      </c>
      <c r="F1106" s="21">
        <v>146.28</v>
      </c>
    </row>
    <row r="1107" spans="5:6" x14ac:dyDescent="0.25">
      <c r="E1107" s="23">
        <v>42912</v>
      </c>
      <c r="F1107" s="21">
        <v>145.82</v>
      </c>
    </row>
    <row r="1108" spans="5:6" x14ac:dyDescent="0.25">
      <c r="E1108" s="23">
        <v>42913</v>
      </c>
      <c r="F1108" s="21">
        <v>143.72999999999999</v>
      </c>
    </row>
    <row r="1109" spans="5:6" x14ac:dyDescent="0.25">
      <c r="E1109" s="23">
        <v>42914</v>
      </c>
      <c r="F1109" s="21">
        <v>145.83000000000001</v>
      </c>
    </row>
    <row r="1110" spans="5:6" x14ac:dyDescent="0.25">
      <c r="E1110" s="23">
        <v>42915</v>
      </c>
      <c r="F1110" s="21">
        <v>143.68</v>
      </c>
    </row>
    <row r="1111" spans="5:6" x14ac:dyDescent="0.25">
      <c r="E1111" s="23">
        <v>42916</v>
      </c>
      <c r="F1111" s="21">
        <v>144.02000000000001</v>
      </c>
    </row>
    <row r="1112" spans="5:6" x14ac:dyDescent="0.25">
      <c r="E1112" s="23">
        <v>42919</v>
      </c>
      <c r="F1112" s="21">
        <v>143.5</v>
      </c>
    </row>
    <row r="1113" spans="5:6" x14ac:dyDescent="0.25">
      <c r="E1113" s="23">
        <v>42921</v>
      </c>
      <c r="F1113" s="21">
        <v>144.09</v>
      </c>
    </row>
    <row r="1114" spans="5:6" x14ac:dyDescent="0.25">
      <c r="E1114" s="23">
        <v>42922</v>
      </c>
      <c r="F1114" s="21">
        <v>142.72999999999999</v>
      </c>
    </row>
    <row r="1115" spans="5:6" x14ac:dyDescent="0.25">
      <c r="E1115" s="23">
        <v>42923</v>
      </c>
      <c r="F1115" s="21">
        <v>144.18</v>
      </c>
    </row>
    <row r="1116" spans="5:6" x14ac:dyDescent="0.25">
      <c r="E1116" s="23">
        <v>42926</v>
      </c>
      <c r="F1116" s="21">
        <v>145.06</v>
      </c>
    </row>
    <row r="1117" spans="5:6" x14ac:dyDescent="0.25">
      <c r="E1117" s="23">
        <v>42927</v>
      </c>
      <c r="F1117" s="21">
        <v>145.53</v>
      </c>
    </row>
    <row r="1118" spans="5:6" x14ac:dyDescent="0.25">
      <c r="E1118" s="23">
        <v>42928</v>
      </c>
      <c r="F1118" s="21">
        <v>145.74</v>
      </c>
    </row>
    <row r="1119" spans="5:6" x14ac:dyDescent="0.25">
      <c r="E1119" s="23">
        <v>42929</v>
      </c>
      <c r="F1119" s="21">
        <v>147.77000000000001</v>
      </c>
    </row>
    <row r="1120" spans="5:6" x14ac:dyDescent="0.25">
      <c r="E1120" s="23">
        <v>42930</v>
      </c>
      <c r="F1120" s="21">
        <v>149.04</v>
      </c>
    </row>
    <row r="1121" spans="5:6" x14ac:dyDescent="0.25">
      <c r="E1121" s="23">
        <v>42933</v>
      </c>
      <c r="F1121" s="21">
        <v>149.56</v>
      </c>
    </row>
    <row r="1122" spans="5:6" x14ac:dyDescent="0.25">
      <c r="E1122" s="23">
        <v>42934</v>
      </c>
      <c r="F1122" s="21">
        <v>150.08000000000001</v>
      </c>
    </row>
    <row r="1123" spans="5:6" x14ac:dyDescent="0.25">
      <c r="E1123" s="23">
        <v>42935</v>
      </c>
      <c r="F1123" s="21">
        <v>151.02000000000001</v>
      </c>
    </row>
    <row r="1124" spans="5:6" x14ac:dyDescent="0.25">
      <c r="E1124" s="23">
        <v>42936</v>
      </c>
      <c r="F1124" s="21">
        <v>150.34</v>
      </c>
    </row>
    <row r="1125" spans="5:6" x14ac:dyDescent="0.25">
      <c r="E1125" s="23">
        <v>42937</v>
      </c>
      <c r="F1125" s="21">
        <v>150.27000000000001</v>
      </c>
    </row>
    <row r="1126" spans="5:6" x14ac:dyDescent="0.25">
      <c r="E1126" s="23">
        <v>42940</v>
      </c>
      <c r="F1126" s="21">
        <v>152.09</v>
      </c>
    </row>
    <row r="1127" spans="5:6" x14ac:dyDescent="0.25">
      <c r="E1127" s="23">
        <v>42941</v>
      </c>
      <c r="F1127" s="21">
        <v>152.74</v>
      </c>
    </row>
    <row r="1128" spans="5:6" x14ac:dyDescent="0.25">
      <c r="E1128" s="23">
        <v>42942</v>
      </c>
      <c r="F1128" s="21">
        <v>153.46</v>
      </c>
    </row>
    <row r="1129" spans="5:6" x14ac:dyDescent="0.25">
      <c r="E1129" s="23">
        <v>42943</v>
      </c>
      <c r="F1129" s="21">
        <v>150.56</v>
      </c>
    </row>
    <row r="1130" spans="5:6" x14ac:dyDescent="0.25">
      <c r="E1130" s="23">
        <v>42944</v>
      </c>
      <c r="F1130" s="21">
        <v>149.5</v>
      </c>
    </row>
    <row r="1131" spans="5:6" x14ac:dyDescent="0.25">
      <c r="E1131" s="23">
        <v>42947</v>
      </c>
      <c r="F1131" s="21">
        <v>148.72999999999999</v>
      </c>
    </row>
    <row r="1132" spans="5:6" x14ac:dyDescent="0.25">
      <c r="E1132" s="23">
        <v>42948</v>
      </c>
      <c r="F1132" s="21">
        <v>158.59</v>
      </c>
    </row>
    <row r="1133" spans="5:6" x14ac:dyDescent="0.25">
      <c r="E1133" s="23">
        <v>42949</v>
      </c>
      <c r="F1133" s="21">
        <v>157.13999999999999</v>
      </c>
    </row>
    <row r="1134" spans="5:6" x14ac:dyDescent="0.25">
      <c r="E1134" s="23">
        <v>42950</v>
      </c>
      <c r="F1134" s="21">
        <v>155.57</v>
      </c>
    </row>
    <row r="1135" spans="5:6" x14ac:dyDescent="0.25">
      <c r="E1135" s="23">
        <v>42951</v>
      </c>
      <c r="F1135" s="21">
        <v>156.38999999999999</v>
      </c>
    </row>
    <row r="1136" spans="5:6" x14ac:dyDescent="0.25">
      <c r="E1136" s="23">
        <v>42954</v>
      </c>
      <c r="F1136" s="21">
        <v>158.81</v>
      </c>
    </row>
    <row r="1137" spans="5:6" x14ac:dyDescent="0.25">
      <c r="E1137" s="23">
        <v>42955</v>
      </c>
      <c r="F1137" s="21">
        <v>160.08000000000001</v>
      </c>
    </row>
    <row r="1138" spans="5:6" x14ac:dyDescent="0.25">
      <c r="E1138" s="23">
        <v>42956</v>
      </c>
      <c r="F1138" s="21">
        <v>161.06</v>
      </c>
    </row>
    <row r="1139" spans="5:6" x14ac:dyDescent="0.25">
      <c r="E1139" s="23">
        <v>42957</v>
      </c>
      <c r="F1139" s="21">
        <v>155.32</v>
      </c>
    </row>
    <row r="1140" spans="5:6" x14ac:dyDescent="0.25">
      <c r="E1140" s="23">
        <v>42958</v>
      </c>
      <c r="F1140" s="21">
        <v>157.47999999999999</v>
      </c>
    </row>
    <row r="1141" spans="5:6" x14ac:dyDescent="0.25">
      <c r="E1141" s="23">
        <v>42961</v>
      </c>
      <c r="F1141" s="21">
        <v>159.85</v>
      </c>
    </row>
    <row r="1142" spans="5:6" x14ac:dyDescent="0.25">
      <c r="E1142" s="23">
        <v>42962</v>
      </c>
      <c r="F1142" s="21">
        <v>161.6</v>
      </c>
    </row>
    <row r="1143" spans="5:6" x14ac:dyDescent="0.25">
      <c r="E1143" s="23">
        <v>42963</v>
      </c>
      <c r="F1143" s="21">
        <v>160.94999999999999</v>
      </c>
    </row>
    <row r="1144" spans="5:6" x14ac:dyDescent="0.25">
      <c r="E1144" s="23">
        <v>42964</v>
      </c>
      <c r="F1144" s="21">
        <v>157.86000000000001</v>
      </c>
    </row>
    <row r="1145" spans="5:6" x14ac:dyDescent="0.25">
      <c r="E1145" s="23">
        <v>42965</v>
      </c>
      <c r="F1145" s="21">
        <v>157.5</v>
      </c>
    </row>
    <row r="1146" spans="5:6" x14ac:dyDescent="0.25">
      <c r="E1146" s="23">
        <v>42968</v>
      </c>
      <c r="F1146" s="21">
        <v>157.21</v>
      </c>
    </row>
    <row r="1147" spans="5:6" x14ac:dyDescent="0.25">
      <c r="E1147" s="23">
        <v>42969</v>
      </c>
      <c r="F1147" s="21">
        <v>159.78</v>
      </c>
    </row>
    <row r="1148" spans="5:6" x14ac:dyDescent="0.25">
      <c r="E1148" s="23">
        <v>42970</v>
      </c>
      <c r="F1148" s="21">
        <v>159.97999999999999</v>
      </c>
    </row>
    <row r="1149" spans="5:6" x14ac:dyDescent="0.25">
      <c r="E1149" s="23">
        <v>42971</v>
      </c>
      <c r="F1149" s="21">
        <v>159.27000000000001</v>
      </c>
    </row>
    <row r="1150" spans="5:6" x14ac:dyDescent="0.25">
      <c r="E1150" s="23">
        <v>42972</v>
      </c>
      <c r="F1150" s="21">
        <v>159.86000000000001</v>
      </c>
    </row>
    <row r="1151" spans="5:6" x14ac:dyDescent="0.25">
      <c r="E1151" s="23">
        <v>42975</v>
      </c>
      <c r="F1151" s="21">
        <v>161.47</v>
      </c>
    </row>
    <row r="1152" spans="5:6" x14ac:dyDescent="0.25">
      <c r="E1152" s="23">
        <v>42976</v>
      </c>
      <c r="F1152" s="21">
        <v>162.91</v>
      </c>
    </row>
    <row r="1153" spans="5:6" x14ac:dyDescent="0.25">
      <c r="E1153" s="23">
        <v>42977</v>
      </c>
      <c r="F1153" s="21">
        <v>163.35</v>
      </c>
    </row>
    <row r="1154" spans="5:6" x14ac:dyDescent="0.25">
      <c r="E1154" s="23">
        <v>42978</v>
      </c>
      <c r="F1154" s="21">
        <v>164</v>
      </c>
    </row>
    <row r="1155" spans="5:6" x14ac:dyDescent="0.25">
      <c r="E1155" s="23">
        <v>42979</v>
      </c>
      <c r="F1155" s="21">
        <v>164.05</v>
      </c>
    </row>
    <row r="1156" spans="5:6" x14ac:dyDescent="0.25">
      <c r="E1156" s="23">
        <v>42983</v>
      </c>
      <c r="F1156" s="21">
        <v>162.08000000000001</v>
      </c>
    </row>
    <row r="1157" spans="5:6" x14ac:dyDescent="0.25">
      <c r="E1157" s="23">
        <v>42984</v>
      </c>
      <c r="F1157" s="21">
        <v>161.91</v>
      </c>
    </row>
    <row r="1158" spans="5:6" x14ac:dyDescent="0.25">
      <c r="E1158" s="23">
        <v>42985</v>
      </c>
      <c r="F1158" s="21">
        <v>161.26</v>
      </c>
    </row>
    <row r="1159" spans="5:6" x14ac:dyDescent="0.25">
      <c r="E1159" s="23">
        <v>42986</v>
      </c>
      <c r="F1159" s="21">
        <v>158.63</v>
      </c>
    </row>
    <row r="1160" spans="5:6" x14ac:dyDescent="0.25">
      <c r="E1160" s="23">
        <v>42989</v>
      </c>
      <c r="F1160" s="21">
        <v>161.5</v>
      </c>
    </row>
    <row r="1161" spans="5:6" x14ac:dyDescent="0.25">
      <c r="E1161" s="23">
        <v>42990</v>
      </c>
      <c r="F1161" s="21">
        <v>160.86000000000001</v>
      </c>
    </row>
    <row r="1162" spans="5:6" x14ac:dyDescent="0.25">
      <c r="E1162" s="23">
        <v>42991</v>
      </c>
      <c r="F1162" s="21">
        <v>159.65</v>
      </c>
    </row>
    <row r="1163" spans="5:6" x14ac:dyDescent="0.25">
      <c r="E1163" s="23">
        <v>42992</v>
      </c>
      <c r="F1163" s="21">
        <v>158.28</v>
      </c>
    </row>
    <row r="1164" spans="5:6" x14ac:dyDescent="0.25">
      <c r="E1164" s="23">
        <v>42993</v>
      </c>
      <c r="F1164" s="21">
        <v>159.88</v>
      </c>
    </row>
    <row r="1165" spans="5:6" x14ac:dyDescent="0.25">
      <c r="E1165" s="23">
        <v>42996</v>
      </c>
      <c r="F1165" s="21">
        <v>158.66999999999999</v>
      </c>
    </row>
    <row r="1166" spans="5:6" x14ac:dyDescent="0.25">
      <c r="E1166" s="23">
        <v>42997</v>
      </c>
      <c r="F1166" s="21">
        <v>158.72999999999999</v>
      </c>
    </row>
    <row r="1167" spans="5:6" x14ac:dyDescent="0.25">
      <c r="E1167" s="23">
        <v>42998</v>
      </c>
      <c r="F1167" s="21">
        <v>156.07</v>
      </c>
    </row>
    <row r="1168" spans="5:6" x14ac:dyDescent="0.25">
      <c r="E1168" s="23">
        <v>42999</v>
      </c>
      <c r="F1168" s="21">
        <v>153.38999999999999</v>
      </c>
    </row>
    <row r="1169" spans="5:6" x14ac:dyDescent="0.25">
      <c r="E1169" s="23">
        <v>43000</v>
      </c>
      <c r="F1169" s="21">
        <v>151.88999999999999</v>
      </c>
    </row>
    <row r="1170" spans="5:6" x14ac:dyDescent="0.25">
      <c r="E1170" s="23">
        <v>43003</v>
      </c>
      <c r="F1170" s="21">
        <v>150.55000000000001</v>
      </c>
    </row>
    <row r="1171" spans="5:6" x14ac:dyDescent="0.25">
      <c r="E1171" s="23">
        <v>43004</v>
      </c>
      <c r="F1171" s="21">
        <v>153.13999999999999</v>
      </c>
    </row>
    <row r="1172" spans="5:6" x14ac:dyDescent="0.25">
      <c r="E1172" s="23">
        <v>43005</v>
      </c>
      <c r="F1172" s="21">
        <v>154.22999999999999</v>
      </c>
    </row>
    <row r="1173" spans="5:6" x14ac:dyDescent="0.25">
      <c r="E1173" s="23">
        <v>43006</v>
      </c>
      <c r="F1173" s="21">
        <v>153.28</v>
      </c>
    </row>
    <row r="1174" spans="5:6" x14ac:dyDescent="0.25">
      <c r="E1174" s="23">
        <v>43007</v>
      </c>
      <c r="F1174" s="21">
        <v>154.12</v>
      </c>
    </row>
    <row r="1175" spans="5:6" x14ac:dyDescent="0.25">
      <c r="E1175" s="23">
        <v>43010</v>
      </c>
      <c r="F1175" s="21">
        <v>153.81</v>
      </c>
    </row>
    <row r="1176" spans="5:6" x14ac:dyDescent="0.25">
      <c r="E1176" s="23">
        <v>43011</v>
      </c>
      <c r="F1176" s="21">
        <v>154.47999999999999</v>
      </c>
    </row>
    <row r="1177" spans="5:6" x14ac:dyDescent="0.25">
      <c r="E1177" s="23">
        <v>43012</v>
      </c>
      <c r="F1177" s="21">
        <v>153.47999999999999</v>
      </c>
    </row>
    <row r="1178" spans="5:6" x14ac:dyDescent="0.25">
      <c r="E1178" s="23">
        <v>43013</v>
      </c>
      <c r="F1178" s="21">
        <v>155.38999999999999</v>
      </c>
    </row>
    <row r="1179" spans="5:6" x14ac:dyDescent="0.25">
      <c r="E1179" s="23">
        <v>43014</v>
      </c>
      <c r="F1179" s="21">
        <v>155.30000000000001</v>
      </c>
    </row>
    <row r="1180" spans="5:6" x14ac:dyDescent="0.25">
      <c r="E1180" s="23">
        <v>43017</v>
      </c>
      <c r="F1180" s="21">
        <v>155.84</v>
      </c>
    </row>
    <row r="1181" spans="5:6" x14ac:dyDescent="0.25">
      <c r="E1181" s="23">
        <v>43018</v>
      </c>
      <c r="F1181" s="21">
        <v>155.9</v>
      </c>
    </row>
    <row r="1182" spans="5:6" x14ac:dyDescent="0.25">
      <c r="E1182" s="23">
        <v>43019</v>
      </c>
      <c r="F1182" s="21">
        <v>156.55000000000001</v>
      </c>
    </row>
    <row r="1183" spans="5:6" x14ac:dyDescent="0.25">
      <c r="E1183" s="23">
        <v>43020</v>
      </c>
      <c r="F1183" s="21">
        <v>156</v>
      </c>
    </row>
    <row r="1184" spans="5:6" x14ac:dyDescent="0.25">
      <c r="E1184" s="23">
        <v>43021</v>
      </c>
      <c r="F1184" s="21">
        <v>156.99</v>
      </c>
    </row>
    <row r="1185" spans="5:6" x14ac:dyDescent="0.25">
      <c r="E1185" s="23">
        <v>43024</v>
      </c>
      <c r="F1185" s="21">
        <v>159.88</v>
      </c>
    </row>
    <row r="1186" spans="5:6" x14ac:dyDescent="0.25">
      <c r="E1186" s="23">
        <v>43025</v>
      </c>
      <c r="F1186" s="21">
        <v>160.47</v>
      </c>
    </row>
    <row r="1187" spans="5:6" x14ac:dyDescent="0.25">
      <c r="E1187" s="23">
        <v>43026</v>
      </c>
      <c r="F1187" s="21">
        <v>159.76</v>
      </c>
    </row>
    <row r="1188" spans="5:6" x14ac:dyDescent="0.25">
      <c r="E1188" s="23">
        <v>43027</v>
      </c>
      <c r="F1188" s="21">
        <v>155.97999999999999</v>
      </c>
    </row>
    <row r="1189" spans="5:6" x14ac:dyDescent="0.25">
      <c r="E1189" s="23">
        <v>43028</v>
      </c>
      <c r="F1189" s="21">
        <v>156.25</v>
      </c>
    </row>
    <row r="1190" spans="5:6" x14ac:dyDescent="0.25">
      <c r="E1190" s="23">
        <v>43031</v>
      </c>
      <c r="F1190" s="21">
        <v>156.16999999999999</v>
      </c>
    </row>
    <row r="1191" spans="5:6" x14ac:dyDescent="0.25">
      <c r="E1191" s="23">
        <v>43032</v>
      </c>
      <c r="F1191" s="21">
        <v>157.1</v>
      </c>
    </row>
    <row r="1192" spans="5:6" x14ac:dyDescent="0.25">
      <c r="E1192" s="23">
        <v>43033</v>
      </c>
      <c r="F1192" s="21">
        <v>156.41</v>
      </c>
    </row>
    <row r="1193" spans="5:6" x14ac:dyDescent="0.25">
      <c r="E1193" s="23">
        <v>43034</v>
      </c>
      <c r="F1193" s="21">
        <v>157.41</v>
      </c>
    </row>
    <row r="1194" spans="5:6" x14ac:dyDescent="0.25">
      <c r="E1194" s="23">
        <v>43035</v>
      </c>
      <c r="F1194" s="21">
        <v>163.05000000000001</v>
      </c>
    </row>
    <row r="1195" spans="5:6" x14ac:dyDescent="0.25">
      <c r="E1195" s="23">
        <v>43038</v>
      </c>
      <c r="F1195" s="21">
        <v>166.72</v>
      </c>
    </row>
    <row r="1196" spans="5:6" x14ac:dyDescent="0.25">
      <c r="E1196" s="23">
        <v>43039</v>
      </c>
      <c r="F1196" s="21">
        <v>169.04</v>
      </c>
    </row>
    <row r="1197" spans="5:6" x14ac:dyDescent="0.25">
      <c r="E1197" s="23">
        <v>43040</v>
      </c>
      <c r="F1197" s="21">
        <v>166.89</v>
      </c>
    </row>
    <row r="1198" spans="5:6" x14ac:dyDescent="0.25">
      <c r="E1198" s="23">
        <v>43041</v>
      </c>
      <c r="F1198" s="21">
        <v>168.11</v>
      </c>
    </row>
    <row r="1199" spans="5:6" x14ac:dyDescent="0.25">
      <c r="E1199" s="23">
        <v>43042</v>
      </c>
      <c r="F1199" s="21">
        <v>172.5</v>
      </c>
    </row>
    <row r="1200" spans="5:6" x14ac:dyDescent="0.25">
      <c r="E1200" s="23">
        <v>43045</v>
      </c>
      <c r="F1200" s="21">
        <v>174.25</v>
      </c>
    </row>
    <row r="1201" spans="5:6" x14ac:dyDescent="0.25">
      <c r="E1201" s="23">
        <v>43046</v>
      </c>
      <c r="F1201" s="21">
        <v>174.81</v>
      </c>
    </row>
    <row r="1202" spans="5:6" x14ac:dyDescent="0.25">
      <c r="E1202" s="23">
        <v>43047</v>
      </c>
      <c r="F1202" s="21">
        <v>176.24</v>
      </c>
    </row>
    <row r="1203" spans="5:6" x14ac:dyDescent="0.25">
      <c r="E1203" s="23">
        <v>43048</v>
      </c>
      <c r="F1203" s="21">
        <v>175.88</v>
      </c>
    </row>
    <row r="1204" spans="5:6" x14ac:dyDescent="0.25">
      <c r="E1204" s="23">
        <v>43049</v>
      </c>
      <c r="F1204" s="21">
        <v>174.67</v>
      </c>
    </row>
    <row r="1205" spans="5:6" x14ac:dyDescent="0.25">
      <c r="E1205" s="23">
        <v>43052</v>
      </c>
      <c r="F1205" s="21">
        <v>173.97</v>
      </c>
    </row>
    <row r="1206" spans="5:6" x14ac:dyDescent="0.25">
      <c r="E1206" s="23">
        <v>43053</v>
      </c>
      <c r="F1206" s="21">
        <v>171.34</v>
      </c>
    </row>
    <row r="1207" spans="5:6" x14ac:dyDescent="0.25">
      <c r="E1207" s="23">
        <v>43054</v>
      </c>
      <c r="F1207" s="21">
        <v>169.08</v>
      </c>
    </row>
    <row r="1208" spans="5:6" x14ac:dyDescent="0.25">
      <c r="E1208" s="23">
        <v>43055</v>
      </c>
      <c r="F1208" s="21">
        <v>171.1</v>
      </c>
    </row>
    <row r="1209" spans="5:6" x14ac:dyDescent="0.25">
      <c r="E1209" s="23">
        <v>43056</v>
      </c>
      <c r="F1209" s="21">
        <v>170.15</v>
      </c>
    </row>
    <row r="1210" spans="5:6" x14ac:dyDescent="0.25">
      <c r="E1210" s="23">
        <v>43059</v>
      </c>
      <c r="F1210" s="21">
        <v>169.98</v>
      </c>
    </row>
    <row r="1211" spans="5:6" x14ac:dyDescent="0.25">
      <c r="E1211" s="23">
        <v>43060</v>
      </c>
      <c r="F1211" s="21">
        <v>173.14</v>
      </c>
    </row>
    <row r="1212" spans="5:6" x14ac:dyDescent="0.25">
      <c r="E1212" s="23">
        <v>43061</v>
      </c>
      <c r="F1212" s="21">
        <v>174.96</v>
      </c>
    </row>
    <row r="1213" spans="5:6" x14ac:dyDescent="0.25">
      <c r="E1213" s="23">
        <v>43063</v>
      </c>
      <c r="F1213" s="21">
        <v>174.97</v>
      </c>
    </row>
    <row r="1214" spans="5:6" x14ac:dyDescent="0.25">
      <c r="E1214" s="23">
        <v>43066</v>
      </c>
      <c r="F1214" s="21">
        <v>174.09</v>
      </c>
    </row>
    <row r="1215" spans="5:6" x14ac:dyDescent="0.25">
      <c r="E1215" s="23">
        <v>43067</v>
      </c>
      <c r="F1215" s="21">
        <v>173.07</v>
      </c>
    </row>
    <row r="1216" spans="5:6" x14ac:dyDescent="0.25">
      <c r="E1216" s="23">
        <v>43068</v>
      </c>
      <c r="F1216" s="21">
        <v>169.48</v>
      </c>
    </row>
    <row r="1217" spans="5:6" x14ac:dyDescent="0.25">
      <c r="E1217" s="23">
        <v>43069</v>
      </c>
      <c r="F1217" s="21">
        <v>171.85</v>
      </c>
    </row>
    <row r="1218" spans="5:6" x14ac:dyDescent="0.25">
      <c r="E1218" s="23">
        <v>43070</v>
      </c>
      <c r="F1218" s="21">
        <v>171.05</v>
      </c>
    </row>
    <row r="1219" spans="5:6" x14ac:dyDescent="0.25">
      <c r="E1219" s="23">
        <v>43073</v>
      </c>
      <c r="F1219" s="21">
        <v>169.8</v>
      </c>
    </row>
    <row r="1220" spans="5:6" x14ac:dyDescent="0.25">
      <c r="E1220" s="23">
        <v>43074</v>
      </c>
      <c r="F1220" s="21">
        <v>169.64</v>
      </c>
    </row>
    <row r="1221" spans="5:6" x14ac:dyDescent="0.25">
      <c r="E1221" s="23">
        <v>43075</v>
      </c>
      <c r="F1221" s="21">
        <v>169.01</v>
      </c>
    </row>
    <row r="1222" spans="5:6" x14ac:dyDescent="0.25">
      <c r="E1222" s="23">
        <v>43076</v>
      </c>
      <c r="F1222" s="21">
        <v>169.32</v>
      </c>
    </row>
    <row r="1223" spans="5:6" x14ac:dyDescent="0.25">
      <c r="E1223" s="23">
        <v>43077</v>
      </c>
      <c r="F1223" s="21">
        <v>169.37</v>
      </c>
    </row>
    <row r="1224" spans="5:6" x14ac:dyDescent="0.25">
      <c r="E1224" s="23">
        <v>43080</v>
      </c>
      <c r="F1224" s="21">
        <v>172.67</v>
      </c>
    </row>
    <row r="1225" spans="5:6" x14ac:dyDescent="0.25">
      <c r="E1225" s="23">
        <v>43081</v>
      </c>
      <c r="F1225" s="21">
        <v>171.7</v>
      </c>
    </row>
    <row r="1226" spans="5:6" x14ac:dyDescent="0.25">
      <c r="E1226" s="23">
        <v>43082</v>
      </c>
      <c r="F1226" s="21">
        <v>172.27</v>
      </c>
    </row>
    <row r="1227" spans="5:6" x14ac:dyDescent="0.25">
      <c r="E1227" s="23">
        <v>43083</v>
      </c>
      <c r="F1227" s="21">
        <v>172.22</v>
      </c>
    </row>
    <row r="1228" spans="5:6" x14ac:dyDescent="0.25">
      <c r="E1228" s="23">
        <v>43084</v>
      </c>
      <c r="F1228" s="21">
        <v>173.97</v>
      </c>
    </row>
    <row r="1229" spans="5:6" x14ac:dyDescent="0.25">
      <c r="E1229" s="23">
        <v>43087</v>
      </c>
      <c r="F1229" s="21">
        <v>176.42</v>
      </c>
    </row>
    <row r="1230" spans="5:6" x14ac:dyDescent="0.25">
      <c r="E1230" s="23">
        <v>43088</v>
      </c>
      <c r="F1230" s="21">
        <v>174.54</v>
      </c>
    </row>
    <row r="1231" spans="5:6" x14ac:dyDescent="0.25">
      <c r="E1231" s="23">
        <v>43089</v>
      </c>
      <c r="F1231" s="21">
        <v>174.35</v>
      </c>
    </row>
    <row r="1232" spans="5:6" x14ac:dyDescent="0.25">
      <c r="E1232" s="23">
        <v>43090</v>
      </c>
      <c r="F1232" s="21">
        <v>175.01</v>
      </c>
    </row>
    <row r="1233" spans="5:6" x14ac:dyDescent="0.25">
      <c r="E1233" s="23">
        <v>43091</v>
      </c>
      <c r="F1233" s="21">
        <v>175.01</v>
      </c>
    </row>
    <row r="1234" spans="5:6" x14ac:dyDescent="0.25">
      <c r="E1234" s="23">
        <v>43095</v>
      </c>
      <c r="F1234" s="21">
        <v>170.57</v>
      </c>
    </row>
    <row r="1235" spans="5:6" x14ac:dyDescent="0.25">
      <c r="E1235" s="23">
        <v>43096</v>
      </c>
      <c r="F1235" s="21">
        <v>170.6</v>
      </c>
    </row>
    <row r="1236" spans="5:6" x14ac:dyDescent="0.25">
      <c r="E1236" s="23">
        <v>43097</v>
      </c>
      <c r="F1236" s="21">
        <v>171.08</v>
      </c>
    </row>
    <row r="1237" spans="5:6" x14ac:dyDescent="0.25">
      <c r="E1237" s="23">
        <v>43098</v>
      </c>
      <c r="F1237" s="21">
        <v>169.23</v>
      </c>
    </row>
    <row r="1238" spans="5:6" x14ac:dyDescent="0.25">
      <c r="E1238" s="23">
        <v>43102</v>
      </c>
      <c r="F1238" s="21">
        <v>172.26</v>
      </c>
    </row>
    <row r="1239" spans="5:6" x14ac:dyDescent="0.25">
      <c r="E1239" s="23">
        <v>43103</v>
      </c>
      <c r="F1239" s="21">
        <v>172.23</v>
      </c>
    </row>
    <row r="1240" spans="5:6" x14ac:dyDescent="0.25">
      <c r="E1240" s="23">
        <v>43104</v>
      </c>
      <c r="F1240" s="21">
        <v>173.03</v>
      </c>
    </row>
    <row r="1241" spans="5:6" x14ac:dyDescent="0.25">
      <c r="E1241" s="23">
        <v>43105</v>
      </c>
      <c r="F1241" s="21">
        <v>175</v>
      </c>
    </row>
    <row r="1242" spans="5:6" x14ac:dyDescent="0.25">
      <c r="E1242" s="23">
        <v>43108</v>
      </c>
      <c r="F1242" s="21">
        <v>174.35</v>
      </c>
    </row>
    <row r="1243" spans="5:6" x14ac:dyDescent="0.25">
      <c r="E1243" s="23">
        <v>43109</v>
      </c>
      <c r="F1243" s="21">
        <v>174.33</v>
      </c>
    </row>
    <row r="1244" spans="5:6" x14ac:dyDescent="0.25">
      <c r="E1244" s="23">
        <v>43110</v>
      </c>
      <c r="F1244" s="21">
        <v>174.29</v>
      </c>
    </row>
    <row r="1245" spans="5:6" x14ac:dyDescent="0.25">
      <c r="E1245" s="23">
        <v>43111</v>
      </c>
      <c r="F1245" s="21">
        <v>175.28</v>
      </c>
    </row>
    <row r="1246" spans="5:6" x14ac:dyDescent="0.25">
      <c r="E1246" s="23">
        <v>43112</v>
      </c>
      <c r="F1246" s="21">
        <v>177.09</v>
      </c>
    </row>
    <row r="1247" spans="5:6" x14ac:dyDescent="0.25">
      <c r="E1247" s="23">
        <v>43116</v>
      </c>
      <c r="F1247" s="21">
        <v>176.19</v>
      </c>
    </row>
    <row r="1248" spans="5:6" x14ac:dyDescent="0.25">
      <c r="E1248" s="23">
        <v>43117</v>
      </c>
      <c r="F1248" s="21">
        <v>179.1</v>
      </c>
    </row>
    <row r="1249" spans="5:6" x14ac:dyDescent="0.25">
      <c r="E1249" s="23">
        <v>43118</v>
      </c>
      <c r="F1249" s="21">
        <v>179.26</v>
      </c>
    </row>
    <row r="1250" spans="5:6" x14ac:dyDescent="0.25">
      <c r="E1250" s="23">
        <v>43119</v>
      </c>
      <c r="F1250" s="21">
        <v>178.46</v>
      </c>
    </row>
    <row r="1251" spans="5:6" x14ac:dyDescent="0.25">
      <c r="E1251" s="23">
        <v>43122</v>
      </c>
      <c r="F1251" s="21">
        <v>177</v>
      </c>
    </row>
    <row r="1252" spans="5:6" x14ac:dyDescent="0.25">
      <c r="E1252" s="23">
        <v>43123</v>
      </c>
      <c r="F1252" s="21">
        <v>177.04</v>
      </c>
    </row>
    <row r="1253" spans="5:6" x14ac:dyDescent="0.25">
      <c r="E1253" s="23">
        <v>43124</v>
      </c>
      <c r="F1253" s="21">
        <v>174.22</v>
      </c>
    </row>
    <row r="1254" spans="5:6" x14ac:dyDescent="0.25">
      <c r="E1254" s="23">
        <v>43125</v>
      </c>
      <c r="F1254" s="21">
        <v>171.11</v>
      </c>
    </row>
    <row r="1255" spans="5:6" x14ac:dyDescent="0.25">
      <c r="E1255" s="23">
        <v>43126</v>
      </c>
      <c r="F1255" s="21">
        <v>171.51</v>
      </c>
    </row>
    <row r="1256" spans="5:6" x14ac:dyDescent="0.25">
      <c r="E1256" s="23">
        <v>43129</v>
      </c>
      <c r="F1256" s="21">
        <v>167.96</v>
      </c>
    </row>
    <row r="1257" spans="5:6" x14ac:dyDescent="0.25">
      <c r="E1257" s="23">
        <v>43130</v>
      </c>
      <c r="F1257" s="21">
        <v>166.97</v>
      </c>
    </row>
    <row r="1258" spans="5:6" x14ac:dyDescent="0.25">
      <c r="E1258" s="23">
        <v>43131</v>
      </c>
      <c r="F1258" s="21">
        <v>167.43</v>
      </c>
    </row>
    <row r="1259" spans="5:6" x14ac:dyDescent="0.25">
      <c r="E1259" s="23">
        <v>43132</v>
      </c>
      <c r="F1259" s="21">
        <v>167.78</v>
      </c>
    </row>
    <row r="1260" spans="5:6" x14ac:dyDescent="0.25">
      <c r="E1260" s="23">
        <v>43133</v>
      </c>
      <c r="F1260" s="21">
        <v>160.5</v>
      </c>
    </row>
    <row r="1261" spans="5:6" x14ac:dyDescent="0.25">
      <c r="E1261" s="23">
        <v>43136</v>
      </c>
      <c r="F1261" s="21">
        <v>156.49</v>
      </c>
    </row>
    <row r="1262" spans="5:6" x14ac:dyDescent="0.25">
      <c r="E1262" s="23">
        <v>43137</v>
      </c>
      <c r="F1262" s="21">
        <v>163.03</v>
      </c>
    </row>
    <row r="1263" spans="5:6" x14ac:dyDescent="0.25">
      <c r="E1263" s="23">
        <v>43138</v>
      </c>
      <c r="F1263" s="21">
        <v>159.54</v>
      </c>
    </row>
    <row r="1264" spans="5:6" x14ac:dyDescent="0.25">
      <c r="E1264" s="24" t="s">
        <v>9</v>
      </c>
      <c r="F1264" s="21">
        <v>137314.97339999999</v>
      </c>
    </row>
  </sheetData>
  <pageMargins left="0.7" right="0.7" top="0.75" bottom="0.75" header="0.3" footer="0.3"/>
  <pageSetup paperSize="9" orientation="portrait"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6E857-ACE1-4C26-9C81-D6C87C74780C}">
  <dimension ref="B2:I978"/>
  <sheetViews>
    <sheetView workbookViewId="0">
      <selection activeCell="H21" sqref="H21"/>
    </sheetView>
  </sheetViews>
  <sheetFormatPr defaultRowHeight="13.8" x14ac:dyDescent="0.25"/>
  <cols>
    <col min="2" max="2" width="12.5" customWidth="1"/>
    <col min="3" max="3" width="13.796875" customWidth="1"/>
    <col min="5" max="5" width="12.5" customWidth="1"/>
    <col min="6" max="6" width="11.8984375" customWidth="1"/>
    <col min="8" max="9" width="16.3984375" customWidth="1"/>
    <col min="10" max="10" width="17.09765625" customWidth="1"/>
    <col min="11" max="12" width="8"/>
    <col min="13" max="13" width="18.09765625" customWidth="1"/>
  </cols>
  <sheetData>
    <row r="2" spans="2:9" x14ac:dyDescent="0.25">
      <c r="E2" s="22" t="s">
        <v>8</v>
      </c>
      <c r="F2" t="s">
        <v>16</v>
      </c>
    </row>
    <row r="3" spans="2:9" x14ac:dyDescent="0.25">
      <c r="B3" t="s">
        <v>4</v>
      </c>
      <c r="E3" s="23">
        <v>41725</v>
      </c>
      <c r="F3" s="21">
        <v>558.46</v>
      </c>
      <c r="H3" t="s">
        <v>20</v>
      </c>
    </row>
    <row r="4" spans="2:9" x14ac:dyDescent="0.25">
      <c r="B4" s="21">
        <v>1186.8900000000001</v>
      </c>
      <c r="E4" s="23">
        <v>41726</v>
      </c>
      <c r="F4" s="21">
        <v>559.99</v>
      </c>
      <c r="H4" s="30">
        <v>5.2006464300317218E-2</v>
      </c>
    </row>
    <row r="5" spans="2:9" x14ac:dyDescent="0.25">
      <c r="E5" s="23">
        <v>41729</v>
      </c>
      <c r="F5" s="21">
        <v>556.97</v>
      </c>
    </row>
    <row r="6" spans="2:9" x14ac:dyDescent="0.25">
      <c r="B6" t="s">
        <v>5</v>
      </c>
      <c r="E6" s="23">
        <v>41730</v>
      </c>
      <c r="F6" s="21">
        <v>567.16</v>
      </c>
      <c r="H6" t="s">
        <v>21</v>
      </c>
    </row>
    <row r="7" spans="2:9" x14ac:dyDescent="0.25">
      <c r="B7" s="21">
        <v>487.56</v>
      </c>
      <c r="E7" s="23">
        <v>41731</v>
      </c>
      <c r="F7" s="21">
        <v>567</v>
      </c>
      <c r="H7" s="30">
        <v>-5.6178754122198825E-2</v>
      </c>
    </row>
    <row r="8" spans="2:9" x14ac:dyDescent="0.25">
      <c r="E8" s="23">
        <v>41732</v>
      </c>
      <c r="F8" s="21">
        <v>569.74</v>
      </c>
    </row>
    <row r="9" spans="2:9" x14ac:dyDescent="0.25">
      <c r="B9" t="s">
        <v>18</v>
      </c>
      <c r="E9" s="23">
        <v>41733</v>
      </c>
      <c r="F9" s="21">
        <v>543.14</v>
      </c>
      <c r="H9" t="s">
        <v>19</v>
      </c>
    </row>
    <row r="10" spans="2:9" x14ac:dyDescent="0.25">
      <c r="B10" s="21">
        <v>725.36416769230777</v>
      </c>
      <c r="E10" s="23">
        <v>41736</v>
      </c>
      <c r="F10" s="21">
        <v>538.15</v>
      </c>
      <c r="H10" s="30">
        <v>-6.6258041369647188E-6</v>
      </c>
    </row>
    <row r="11" spans="2:9" x14ac:dyDescent="0.25">
      <c r="E11" s="23">
        <v>41737</v>
      </c>
      <c r="F11" s="21">
        <v>554.9</v>
      </c>
    </row>
    <row r="12" spans="2:9" x14ac:dyDescent="0.25">
      <c r="B12" t="s">
        <v>6</v>
      </c>
      <c r="E12" s="23">
        <v>41738</v>
      </c>
      <c r="F12" s="21">
        <v>564.14</v>
      </c>
      <c r="H12" s="20" t="s">
        <v>20</v>
      </c>
      <c r="I12" s="42">
        <f>GETPIVOTDATA("[Measures].[Max of Volatility % 2]",$H$3)</f>
        <v>5.2006464300317218E-2</v>
      </c>
    </row>
    <row r="13" spans="2:9" x14ac:dyDescent="0.25">
      <c r="B13" s="21">
        <v>165.99658971383676</v>
      </c>
      <c r="E13" s="23">
        <v>41739</v>
      </c>
      <c r="F13" s="21">
        <v>540.95000000000005</v>
      </c>
      <c r="H13" s="20" t="s">
        <v>21</v>
      </c>
      <c r="I13" s="42">
        <f>GETPIVOTDATA("[Measures].[Min of Volatility % 2]",$H$6)</f>
        <v>-5.6178754122198825E-2</v>
      </c>
    </row>
    <row r="14" spans="2:9" x14ac:dyDescent="0.25">
      <c r="E14" s="23">
        <v>41740</v>
      </c>
      <c r="F14" s="21">
        <v>530.6</v>
      </c>
      <c r="H14" s="20" t="s">
        <v>19</v>
      </c>
      <c r="I14" s="42">
        <f>GETPIVOTDATA("[Measures].[Average of Volatility % 2]",$H$9)</f>
        <v>-6.6258041369647188E-6</v>
      </c>
    </row>
    <row r="15" spans="2:9" x14ac:dyDescent="0.25">
      <c r="B15" s="22" t="s">
        <v>8</v>
      </c>
      <c r="C15" t="s">
        <v>7</v>
      </c>
      <c r="E15" s="23">
        <v>41743</v>
      </c>
      <c r="F15" s="21">
        <v>532.52</v>
      </c>
    </row>
    <row r="16" spans="2:9" x14ac:dyDescent="0.25">
      <c r="B16" s="24" t="s">
        <v>11</v>
      </c>
      <c r="C16" s="21">
        <v>363746786</v>
      </c>
      <c r="E16" s="23">
        <v>41744</v>
      </c>
      <c r="F16" s="21">
        <v>536.44000000000005</v>
      </c>
    </row>
    <row r="17" spans="2:9" x14ac:dyDescent="0.25">
      <c r="B17" s="24" t="s">
        <v>12</v>
      </c>
      <c r="C17" s="21">
        <v>521202260</v>
      </c>
      <c r="E17" s="23">
        <v>41745</v>
      </c>
      <c r="F17" s="21">
        <v>556.54</v>
      </c>
      <c r="H17" t="s">
        <v>22</v>
      </c>
      <c r="I17" s="43">
        <f>GETPIVOTDATA("[Measures].[Max of high 2]",$B$3)+2*(GETPIVOTDATA("[Measures].[StdDev of open 2]",$B$12))</f>
        <v>1518.8831794276737</v>
      </c>
    </row>
    <row r="18" spans="2:9" x14ac:dyDescent="0.25">
      <c r="B18" s="24" t="s">
        <v>13</v>
      </c>
      <c r="C18" s="21">
        <v>461848135</v>
      </c>
      <c r="E18" s="23">
        <v>41746</v>
      </c>
      <c r="F18" s="21">
        <v>536.1</v>
      </c>
      <c r="H18" t="s">
        <v>23</v>
      </c>
      <c r="I18" s="43">
        <f>GETPIVOTDATA("[Measures].[Min of low 2]",$B$6)-2*(GETPIVOTDATA("[Measures].[StdDev of open 2]",$B$12))</f>
        <v>155.56682057232649</v>
      </c>
    </row>
    <row r="19" spans="2:9" x14ac:dyDescent="0.25">
      <c r="B19" s="24" t="s">
        <v>14</v>
      </c>
      <c r="C19" s="21">
        <v>370782244</v>
      </c>
      <c r="E19" s="23">
        <v>41750</v>
      </c>
      <c r="F19" s="21">
        <v>528.62</v>
      </c>
    </row>
    <row r="20" spans="2:9" x14ac:dyDescent="0.25">
      <c r="B20" s="24" t="s">
        <v>15</v>
      </c>
      <c r="C20" s="21">
        <v>45624031</v>
      </c>
      <c r="E20" s="23">
        <v>41751</v>
      </c>
      <c r="F20" s="21">
        <v>534.80999999999995</v>
      </c>
    </row>
    <row r="21" spans="2:9" x14ac:dyDescent="0.25">
      <c r="B21" s="24" t="s">
        <v>9</v>
      </c>
      <c r="C21" s="21">
        <v>1763203456</v>
      </c>
      <c r="E21" s="23">
        <v>41752</v>
      </c>
      <c r="F21" s="21">
        <v>526.94000000000005</v>
      </c>
    </row>
    <row r="22" spans="2:9" x14ac:dyDescent="0.25">
      <c r="E22" s="23">
        <v>41753</v>
      </c>
      <c r="F22" s="21">
        <v>525.16</v>
      </c>
    </row>
    <row r="23" spans="2:9" x14ac:dyDescent="0.25">
      <c r="E23" s="23">
        <v>41754</v>
      </c>
      <c r="F23" s="21">
        <v>516.17999999999995</v>
      </c>
    </row>
    <row r="24" spans="2:9" x14ac:dyDescent="0.25">
      <c r="E24" s="23">
        <v>41757</v>
      </c>
      <c r="F24" s="21">
        <v>517.15</v>
      </c>
    </row>
    <row r="25" spans="2:9" x14ac:dyDescent="0.25">
      <c r="E25" s="23">
        <v>41758</v>
      </c>
      <c r="F25" s="21">
        <v>527.70000000000005</v>
      </c>
    </row>
    <row r="26" spans="2:9" x14ac:dyDescent="0.25">
      <c r="E26" s="23">
        <v>41759</v>
      </c>
      <c r="F26" s="21">
        <v>526.66</v>
      </c>
    </row>
    <row r="27" spans="2:9" x14ac:dyDescent="0.25">
      <c r="E27" s="23">
        <v>41760</v>
      </c>
      <c r="F27" s="21">
        <v>531.35</v>
      </c>
    </row>
    <row r="28" spans="2:9" x14ac:dyDescent="0.25">
      <c r="E28" s="23">
        <v>41761</v>
      </c>
      <c r="F28" s="21">
        <v>527.92999999999995</v>
      </c>
    </row>
    <row r="29" spans="2:9" x14ac:dyDescent="0.25">
      <c r="E29" s="23">
        <v>41764</v>
      </c>
      <c r="F29" s="21">
        <v>527.80999999999995</v>
      </c>
    </row>
    <row r="30" spans="2:9" x14ac:dyDescent="0.25">
      <c r="E30" s="23">
        <v>41765</v>
      </c>
      <c r="F30" s="21">
        <v>515.14</v>
      </c>
    </row>
    <row r="31" spans="2:9" x14ac:dyDescent="0.25">
      <c r="E31" s="23">
        <v>41766</v>
      </c>
      <c r="F31" s="21">
        <v>509.96</v>
      </c>
    </row>
    <row r="32" spans="2:9" x14ac:dyDescent="0.25">
      <c r="E32" s="23">
        <v>41767</v>
      </c>
      <c r="F32" s="21">
        <v>511</v>
      </c>
    </row>
    <row r="33" spans="5:6" x14ac:dyDescent="0.25">
      <c r="E33" s="23">
        <v>41768</v>
      </c>
      <c r="F33" s="21">
        <v>518.73</v>
      </c>
    </row>
    <row r="34" spans="5:6" x14ac:dyDescent="0.25">
      <c r="E34" s="23">
        <v>41771</v>
      </c>
      <c r="F34" s="21">
        <v>529.91999999999996</v>
      </c>
    </row>
    <row r="35" spans="5:6" x14ac:dyDescent="0.25">
      <c r="E35" s="23">
        <v>41772</v>
      </c>
      <c r="F35" s="21">
        <v>533.09</v>
      </c>
    </row>
    <row r="36" spans="5:6" x14ac:dyDescent="0.25">
      <c r="E36" s="23">
        <v>41773</v>
      </c>
      <c r="F36" s="21">
        <v>526.65</v>
      </c>
    </row>
    <row r="37" spans="5:6" x14ac:dyDescent="0.25">
      <c r="E37" s="23">
        <v>41774</v>
      </c>
      <c r="F37" s="21">
        <v>519.98</v>
      </c>
    </row>
    <row r="38" spans="5:6" x14ac:dyDescent="0.25">
      <c r="E38" s="23">
        <v>41775</v>
      </c>
      <c r="F38" s="21">
        <v>520.63</v>
      </c>
    </row>
    <row r="39" spans="5:6" x14ac:dyDescent="0.25">
      <c r="E39" s="23">
        <v>41778</v>
      </c>
      <c r="F39" s="21">
        <v>528.86</v>
      </c>
    </row>
    <row r="40" spans="5:6" x14ac:dyDescent="0.25">
      <c r="E40" s="23">
        <v>41779</v>
      </c>
      <c r="F40" s="21">
        <v>529.77</v>
      </c>
    </row>
    <row r="41" spans="5:6" x14ac:dyDescent="0.25">
      <c r="E41" s="23">
        <v>41780</v>
      </c>
      <c r="F41" s="21">
        <v>538.94000000000005</v>
      </c>
    </row>
    <row r="42" spans="5:6" x14ac:dyDescent="0.25">
      <c r="E42" s="23">
        <v>41781</v>
      </c>
      <c r="F42" s="21">
        <v>545.05999999999995</v>
      </c>
    </row>
    <row r="43" spans="5:6" x14ac:dyDescent="0.25">
      <c r="E43" s="23">
        <v>41782</v>
      </c>
      <c r="F43" s="21">
        <v>552.70000000000005</v>
      </c>
    </row>
    <row r="44" spans="5:6" x14ac:dyDescent="0.25">
      <c r="E44" s="23">
        <v>41786</v>
      </c>
      <c r="F44" s="21">
        <v>565.95000000000005</v>
      </c>
    </row>
    <row r="45" spans="5:6" x14ac:dyDescent="0.25">
      <c r="E45" s="23">
        <v>41787</v>
      </c>
      <c r="F45" s="21">
        <v>561.67999999999995</v>
      </c>
    </row>
    <row r="46" spans="5:6" x14ac:dyDescent="0.25">
      <c r="E46" s="23">
        <v>41788</v>
      </c>
      <c r="F46" s="21">
        <v>560.08000000000004</v>
      </c>
    </row>
    <row r="47" spans="5:6" x14ac:dyDescent="0.25">
      <c r="E47" s="23">
        <v>41789</v>
      </c>
      <c r="F47" s="21">
        <v>559.89</v>
      </c>
    </row>
    <row r="48" spans="5:6" x14ac:dyDescent="0.25">
      <c r="E48" s="23">
        <v>41792</v>
      </c>
      <c r="F48" s="21">
        <v>553.92999999999995</v>
      </c>
    </row>
    <row r="49" spans="5:6" x14ac:dyDescent="0.25">
      <c r="E49" s="23">
        <v>41793</v>
      </c>
      <c r="F49" s="21">
        <v>544.94000000000005</v>
      </c>
    </row>
    <row r="50" spans="5:6" x14ac:dyDescent="0.25">
      <c r="E50" s="23">
        <v>41794</v>
      </c>
      <c r="F50" s="21">
        <v>544.66</v>
      </c>
    </row>
    <row r="51" spans="5:6" x14ac:dyDescent="0.25">
      <c r="E51" s="23">
        <v>41795</v>
      </c>
      <c r="F51" s="21">
        <v>553.9</v>
      </c>
    </row>
    <row r="52" spans="5:6" x14ac:dyDescent="0.25">
      <c r="E52" s="23">
        <v>41796</v>
      </c>
      <c r="F52" s="21">
        <v>556.33000000000004</v>
      </c>
    </row>
    <row r="53" spans="5:6" x14ac:dyDescent="0.25">
      <c r="E53" s="23">
        <v>41799</v>
      </c>
      <c r="F53" s="21">
        <v>562.12</v>
      </c>
    </row>
    <row r="54" spans="5:6" x14ac:dyDescent="0.25">
      <c r="E54" s="23">
        <v>41800</v>
      </c>
      <c r="F54" s="21">
        <v>560.54999999999995</v>
      </c>
    </row>
    <row r="55" spans="5:6" x14ac:dyDescent="0.25">
      <c r="E55" s="23">
        <v>41801</v>
      </c>
      <c r="F55" s="21">
        <v>558.84</v>
      </c>
    </row>
    <row r="56" spans="5:6" x14ac:dyDescent="0.25">
      <c r="E56" s="23">
        <v>41802</v>
      </c>
      <c r="F56" s="21">
        <v>551.35</v>
      </c>
    </row>
    <row r="57" spans="5:6" x14ac:dyDescent="0.25">
      <c r="E57" s="23">
        <v>41803</v>
      </c>
      <c r="F57" s="21">
        <v>551.76</v>
      </c>
    </row>
    <row r="58" spans="5:6" x14ac:dyDescent="0.25">
      <c r="E58" s="23">
        <v>41806</v>
      </c>
      <c r="F58" s="21">
        <v>544.28</v>
      </c>
    </row>
    <row r="59" spans="5:6" x14ac:dyDescent="0.25">
      <c r="E59" s="23">
        <v>41807</v>
      </c>
      <c r="F59" s="21">
        <v>543.01</v>
      </c>
    </row>
    <row r="60" spans="5:6" x14ac:dyDescent="0.25">
      <c r="E60" s="23">
        <v>41808</v>
      </c>
      <c r="F60" s="21">
        <v>553.37</v>
      </c>
    </row>
    <row r="61" spans="5:6" x14ac:dyDescent="0.25">
      <c r="E61" s="23">
        <v>41809</v>
      </c>
      <c r="F61" s="21">
        <v>554.9</v>
      </c>
    </row>
    <row r="62" spans="5:6" x14ac:dyDescent="0.25">
      <c r="E62" s="23">
        <v>41810</v>
      </c>
      <c r="F62" s="21">
        <v>556.36</v>
      </c>
    </row>
    <row r="63" spans="5:6" x14ac:dyDescent="0.25">
      <c r="E63" s="23">
        <v>41813</v>
      </c>
      <c r="F63" s="21">
        <v>564.95000000000005</v>
      </c>
    </row>
    <row r="64" spans="5:6" x14ac:dyDescent="0.25">
      <c r="E64" s="23">
        <v>41814</v>
      </c>
      <c r="F64" s="21">
        <v>564.62</v>
      </c>
    </row>
    <row r="65" spans="5:6" x14ac:dyDescent="0.25">
      <c r="E65" s="23">
        <v>41815</v>
      </c>
      <c r="F65" s="21">
        <v>578.65</v>
      </c>
    </row>
    <row r="66" spans="5:6" x14ac:dyDescent="0.25">
      <c r="E66" s="23">
        <v>41816</v>
      </c>
      <c r="F66" s="21">
        <v>576</v>
      </c>
    </row>
    <row r="67" spans="5:6" x14ac:dyDescent="0.25">
      <c r="E67" s="23">
        <v>41817</v>
      </c>
      <c r="F67" s="21">
        <v>577.24</v>
      </c>
    </row>
    <row r="68" spans="5:6" x14ac:dyDescent="0.25">
      <c r="E68" s="23">
        <v>41820</v>
      </c>
      <c r="F68" s="21">
        <v>575.28</v>
      </c>
    </row>
    <row r="69" spans="5:6" x14ac:dyDescent="0.25">
      <c r="E69" s="23">
        <v>41821</v>
      </c>
      <c r="F69" s="21">
        <v>582.66999999999996</v>
      </c>
    </row>
    <row r="70" spans="5:6" x14ac:dyDescent="0.25">
      <c r="E70" s="23">
        <v>41822</v>
      </c>
      <c r="F70" s="21">
        <v>582.33500000000004</v>
      </c>
    </row>
    <row r="71" spans="5:6" x14ac:dyDescent="0.25">
      <c r="E71" s="23">
        <v>41823</v>
      </c>
      <c r="F71" s="21">
        <v>584.73</v>
      </c>
    </row>
    <row r="72" spans="5:6" x14ac:dyDescent="0.25">
      <c r="E72" s="23">
        <v>41827</v>
      </c>
      <c r="F72" s="21">
        <v>582.25</v>
      </c>
    </row>
    <row r="73" spans="5:6" x14ac:dyDescent="0.25">
      <c r="E73" s="23">
        <v>41828</v>
      </c>
      <c r="F73" s="21">
        <v>571.09</v>
      </c>
    </row>
    <row r="74" spans="5:6" x14ac:dyDescent="0.25">
      <c r="E74" s="23">
        <v>41829</v>
      </c>
      <c r="F74" s="21">
        <v>576.08000000000004</v>
      </c>
    </row>
    <row r="75" spans="5:6" x14ac:dyDescent="0.25">
      <c r="E75" s="23">
        <v>41830</v>
      </c>
      <c r="F75" s="21">
        <v>571.1</v>
      </c>
    </row>
    <row r="76" spans="5:6" x14ac:dyDescent="0.25">
      <c r="E76" s="23">
        <v>41831</v>
      </c>
      <c r="F76" s="21">
        <v>579.17999999999995</v>
      </c>
    </row>
    <row r="77" spans="5:6" x14ac:dyDescent="0.25">
      <c r="E77" s="23">
        <v>41834</v>
      </c>
      <c r="F77" s="21">
        <v>584.87</v>
      </c>
    </row>
    <row r="78" spans="5:6" x14ac:dyDescent="0.25">
      <c r="E78" s="23">
        <v>41835</v>
      </c>
      <c r="F78" s="21">
        <v>584.78</v>
      </c>
    </row>
    <row r="79" spans="5:6" x14ac:dyDescent="0.25">
      <c r="E79" s="23">
        <v>41836</v>
      </c>
      <c r="F79" s="21">
        <v>582.66</v>
      </c>
    </row>
    <row r="80" spans="5:6" x14ac:dyDescent="0.25">
      <c r="E80" s="23">
        <v>41837</v>
      </c>
      <c r="F80" s="21">
        <v>573.72990000000004</v>
      </c>
    </row>
    <row r="81" spans="5:6" x14ac:dyDescent="0.25">
      <c r="E81" s="23">
        <v>41838</v>
      </c>
      <c r="F81" s="21">
        <v>595.08000000000004</v>
      </c>
    </row>
    <row r="82" spans="5:6" x14ac:dyDescent="0.25">
      <c r="E82" s="23">
        <v>41841</v>
      </c>
      <c r="F82" s="21">
        <v>589.47</v>
      </c>
    </row>
    <row r="83" spans="5:6" x14ac:dyDescent="0.25">
      <c r="E83" s="23">
        <v>41842</v>
      </c>
      <c r="F83" s="21">
        <v>594.74</v>
      </c>
    </row>
    <row r="84" spans="5:6" x14ac:dyDescent="0.25">
      <c r="E84" s="23">
        <v>41843</v>
      </c>
      <c r="F84" s="21">
        <v>595.98</v>
      </c>
    </row>
    <row r="85" spans="5:6" x14ac:dyDescent="0.25">
      <c r="E85" s="23">
        <v>41844</v>
      </c>
      <c r="F85" s="21">
        <v>593.35</v>
      </c>
    </row>
    <row r="86" spans="5:6" x14ac:dyDescent="0.25">
      <c r="E86" s="23">
        <v>41845</v>
      </c>
      <c r="F86" s="21">
        <v>589.02</v>
      </c>
    </row>
    <row r="87" spans="5:6" x14ac:dyDescent="0.25">
      <c r="E87" s="23">
        <v>41848</v>
      </c>
      <c r="F87" s="21">
        <v>590.6</v>
      </c>
    </row>
    <row r="88" spans="5:6" x14ac:dyDescent="0.25">
      <c r="E88" s="23">
        <v>41849</v>
      </c>
      <c r="F88" s="21">
        <v>585.61</v>
      </c>
    </row>
    <row r="89" spans="5:6" x14ac:dyDescent="0.25">
      <c r="E89" s="23">
        <v>41850</v>
      </c>
      <c r="F89" s="21">
        <v>587.41999999999996</v>
      </c>
    </row>
    <row r="90" spans="5:6" x14ac:dyDescent="0.25">
      <c r="E90" s="23">
        <v>41851</v>
      </c>
      <c r="F90" s="21">
        <v>571.6</v>
      </c>
    </row>
    <row r="91" spans="5:6" x14ac:dyDescent="0.25">
      <c r="E91" s="23">
        <v>41852</v>
      </c>
      <c r="F91" s="21">
        <v>566.07000000000005</v>
      </c>
    </row>
    <row r="92" spans="5:6" x14ac:dyDescent="0.25">
      <c r="E92" s="23">
        <v>41855</v>
      </c>
      <c r="F92" s="21">
        <v>573.15</v>
      </c>
    </row>
    <row r="93" spans="5:6" x14ac:dyDescent="0.25">
      <c r="E93" s="23">
        <v>41856</v>
      </c>
      <c r="F93" s="21">
        <v>565.07000000000005</v>
      </c>
    </row>
    <row r="94" spans="5:6" x14ac:dyDescent="0.25">
      <c r="E94" s="23">
        <v>41857</v>
      </c>
      <c r="F94" s="21">
        <v>566.37400000000002</v>
      </c>
    </row>
    <row r="95" spans="5:6" x14ac:dyDescent="0.25">
      <c r="E95" s="23">
        <v>41858</v>
      </c>
      <c r="F95" s="21">
        <v>563.36</v>
      </c>
    </row>
    <row r="96" spans="5:6" x14ac:dyDescent="0.25">
      <c r="E96" s="23">
        <v>41859</v>
      </c>
      <c r="F96" s="21">
        <v>568.77</v>
      </c>
    </row>
    <row r="97" spans="5:6" x14ac:dyDescent="0.25">
      <c r="E97" s="23">
        <v>41862</v>
      </c>
      <c r="F97" s="21">
        <v>567.88</v>
      </c>
    </row>
    <row r="98" spans="5:6" x14ac:dyDescent="0.25">
      <c r="E98" s="23">
        <v>41863</v>
      </c>
      <c r="F98" s="21">
        <v>562.73</v>
      </c>
    </row>
    <row r="99" spans="5:6" x14ac:dyDescent="0.25">
      <c r="E99" s="23">
        <v>41864</v>
      </c>
      <c r="F99" s="21">
        <v>574.78</v>
      </c>
    </row>
    <row r="100" spans="5:6" x14ac:dyDescent="0.25">
      <c r="E100" s="23">
        <v>41865</v>
      </c>
      <c r="F100" s="21">
        <v>574.65</v>
      </c>
    </row>
    <row r="101" spans="5:6" x14ac:dyDescent="0.25">
      <c r="E101" s="23">
        <v>41866</v>
      </c>
      <c r="F101" s="21">
        <v>573.48</v>
      </c>
    </row>
    <row r="102" spans="5:6" x14ac:dyDescent="0.25">
      <c r="E102" s="23">
        <v>41869</v>
      </c>
      <c r="F102" s="21">
        <v>582.16</v>
      </c>
    </row>
    <row r="103" spans="5:6" x14ac:dyDescent="0.25">
      <c r="E103" s="23">
        <v>41870</v>
      </c>
      <c r="F103" s="21">
        <v>586.86</v>
      </c>
    </row>
    <row r="104" spans="5:6" x14ac:dyDescent="0.25">
      <c r="E104" s="23">
        <v>41871</v>
      </c>
      <c r="F104" s="21">
        <v>584.49</v>
      </c>
    </row>
    <row r="105" spans="5:6" x14ac:dyDescent="0.25">
      <c r="E105" s="23">
        <v>41872</v>
      </c>
      <c r="F105" s="21">
        <v>583.37</v>
      </c>
    </row>
    <row r="106" spans="5:6" x14ac:dyDescent="0.25">
      <c r="E106" s="23">
        <v>41873</v>
      </c>
      <c r="F106" s="21">
        <v>582.55999999999995</v>
      </c>
    </row>
    <row r="107" spans="5:6" x14ac:dyDescent="0.25">
      <c r="E107" s="23">
        <v>41876</v>
      </c>
      <c r="F107" s="21">
        <v>580.20000000000005</v>
      </c>
    </row>
    <row r="108" spans="5:6" x14ac:dyDescent="0.25">
      <c r="E108" s="23">
        <v>41877</v>
      </c>
      <c r="F108" s="21">
        <v>577.86</v>
      </c>
    </row>
    <row r="109" spans="5:6" x14ac:dyDescent="0.25">
      <c r="E109" s="23">
        <v>41878</v>
      </c>
      <c r="F109" s="21">
        <v>571</v>
      </c>
    </row>
    <row r="110" spans="5:6" x14ac:dyDescent="0.25">
      <c r="E110" s="23">
        <v>41879</v>
      </c>
      <c r="F110" s="21">
        <v>569.20000000000005</v>
      </c>
    </row>
    <row r="111" spans="5:6" x14ac:dyDescent="0.25">
      <c r="E111" s="23">
        <v>41880</v>
      </c>
      <c r="F111" s="21">
        <v>571.6</v>
      </c>
    </row>
    <row r="112" spans="5:6" x14ac:dyDescent="0.25">
      <c r="E112" s="23">
        <v>41884</v>
      </c>
      <c r="F112" s="21">
        <v>577.33000000000004</v>
      </c>
    </row>
    <row r="113" spans="5:6" x14ac:dyDescent="0.25">
      <c r="E113" s="23">
        <v>41885</v>
      </c>
      <c r="F113" s="21">
        <v>577.94000000000005</v>
      </c>
    </row>
    <row r="114" spans="5:6" x14ac:dyDescent="0.25">
      <c r="E114" s="23">
        <v>41886</v>
      </c>
      <c r="F114" s="21">
        <v>581.98</v>
      </c>
    </row>
    <row r="115" spans="5:6" x14ac:dyDescent="0.25">
      <c r="E115" s="23">
        <v>41887</v>
      </c>
      <c r="F115" s="21">
        <v>586.08000000000004</v>
      </c>
    </row>
    <row r="116" spans="5:6" x14ac:dyDescent="0.25">
      <c r="E116" s="23">
        <v>41890</v>
      </c>
      <c r="F116" s="21">
        <v>589.72</v>
      </c>
    </row>
    <row r="117" spans="5:6" x14ac:dyDescent="0.25">
      <c r="E117" s="23">
        <v>41891</v>
      </c>
      <c r="F117" s="21">
        <v>581.01</v>
      </c>
    </row>
    <row r="118" spans="5:6" x14ac:dyDescent="0.25">
      <c r="E118" s="23">
        <v>41892</v>
      </c>
      <c r="F118" s="21">
        <v>583.1</v>
      </c>
    </row>
    <row r="119" spans="5:6" x14ac:dyDescent="0.25">
      <c r="E119" s="23">
        <v>41893</v>
      </c>
      <c r="F119" s="21">
        <v>581.35</v>
      </c>
    </row>
    <row r="120" spans="5:6" x14ac:dyDescent="0.25">
      <c r="E120" s="23">
        <v>41894</v>
      </c>
      <c r="F120" s="21">
        <v>575.62</v>
      </c>
    </row>
    <row r="121" spans="5:6" x14ac:dyDescent="0.25">
      <c r="E121" s="23">
        <v>41897</v>
      </c>
      <c r="F121" s="21">
        <v>573.1</v>
      </c>
    </row>
    <row r="122" spans="5:6" x14ac:dyDescent="0.25">
      <c r="E122" s="23">
        <v>41898</v>
      </c>
      <c r="F122" s="21">
        <v>579.95000000000005</v>
      </c>
    </row>
    <row r="123" spans="5:6" x14ac:dyDescent="0.25">
      <c r="E123" s="23">
        <v>41899</v>
      </c>
      <c r="F123" s="21">
        <v>584.77</v>
      </c>
    </row>
    <row r="124" spans="5:6" x14ac:dyDescent="0.25">
      <c r="E124" s="23">
        <v>41900</v>
      </c>
      <c r="F124" s="21">
        <v>589.27</v>
      </c>
    </row>
    <row r="125" spans="5:6" x14ac:dyDescent="0.25">
      <c r="E125" s="23">
        <v>41901</v>
      </c>
      <c r="F125" s="21">
        <v>596.08000000000004</v>
      </c>
    </row>
    <row r="126" spans="5:6" x14ac:dyDescent="0.25">
      <c r="E126" s="23">
        <v>41904</v>
      </c>
      <c r="F126" s="21">
        <v>587.37</v>
      </c>
    </row>
    <row r="127" spans="5:6" x14ac:dyDescent="0.25">
      <c r="E127" s="23">
        <v>41905</v>
      </c>
      <c r="F127" s="21">
        <v>581.13</v>
      </c>
    </row>
    <row r="128" spans="5:6" x14ac:dyDescent="0.25">
      <c r="E128" s="23">
        <v>41906</v>
      </c>
      <c r="F128" s="21">
        <v>587.99</v>
      </c>
    </row>
    <row r="129" spans="5:6" x14ac:dyDescent="0.25">
      <c r="E129" s="23">
        <v>41907</v>
      </c>
      <c r="F129" s="21">
        <v>575.05999999999995</v>
      </c>
    </row>
    <row r="130" spans="5:6" x14ac:dyDescent="0.25">
      <c r="E130" s="23">
        <v>41908</v>
      </c>
      <c r="F130" s="21">
        <v>577.1</v>
      </c>
    </row>
    <row r="131" spans="5:6" x14ac:dyDescent="0.25">
      <c r="E131" s="23">
        <v>41911</v>
      </c>
      <c r="F131" s="21">
        <v>576.36</v>
      </c>
    </row>
    <row r="132" spans="5:6" x14ac:dyDescent="0.25">
      <c r="E132" s="23">
        <v>41912</v>
      </c>
      <c r="F132" s="21">
        <v>577.36</v>
      </c>
    </row>
    <row r="133" spans="5:6" x14ac:dyDescent="0.25">
      <c r="E133" s="23">
        <v>41913</v>
      </c>
      <c r="F133" s="21">
        <v>568.27</v>
      </c>
    </row>
    <row r="134" spans="5:6" x14ac:dyDescent="0.25">
      <c r="E134" s="23">
        <v>41914</v>
      </c>
      <c r="F134" s="21">
        <v>570.08000000000004</v>
      </c>
    </row>
    <row r="135" spans="5:6" x14ac:dyDescent="0.25">
      <c r="E135" s="23">
        <v>41915</v>
      </c>
      <c r="F135" s="21">
        <v>575.28</v>
      </c>
    </row>
    <row r="136" spans="5:6" x14ac:dyDescent="0.25">
      <c r="E136" s="23">
        <v>41918</v>
      </c>
      <c r="F136" s="21">
        <v>577.35</v>
      </c>
    </row>
    <row r="137" spans="5:6" x14ac:dyDescent="0.25">
      <c r="E137" s="23">
        <v>41919</v>
      </c>
      <c r="F137" s="21">
        <v>563.74</v>
      </c>
    </row>
    <row r="138" spans="5:6" x14ac:dyDescent="0.25">
      <c r="E138" s="23">
        <v>41920</v>
      </c>
      <c r="F138" s="21">
        <v>572.5</v>
      </c>
    </row>
    <row r="139" spans="5:6" x14ac:dyDescent="0.25">
      <c r="E139" s="23">
        <v>41921</v>
      </c>
      <c r="F139" s="21">
        <v>560.88</v>
      </c>
    </row>
    <row r="140" spans="5:6" x14ac:dyDescent="0.25">
      <c r="E140" s="23">
        <v>41922</v>
      </c>
      <c r="F140" s="21">
        <v>544.49</v>
      </c>
    </row>
    <row r="141" spans="5:6" x14ac:dyDescent="0.25">
      <c r="E141" s="23">
        <v>41925</v>
      </c>
      <c r="F141" s="21">
        <v>533.21</v>
      </c>
    </row>
    <row r="142" spans="5:6" x14ac:dyDescent="0.25">
      <c r="E142" s="23">
        <v>41926</v>
      </c>
      <c r="F142" s="21">
        <v>537.94000000000005</v>
      </c>
    </row>
    <row r="143" spans="5:6" x14ac:dyDescent="0.25">
      <c r="E143" s="23">
        <v>41927</v>
      </c>
      <c r="F143" s="21">
        <v>530.03</v>
      </c>
    </row>
    <row r="144" spans="5:6" x14ac:dyDescent="0.25">
      <c r="E144" s="23">
        <v>41928</v>
      </c>
      <c r="F144" s="21">
        <v>524.51</v>
      </c>
    </row>
    <row r="145" spans="5:6" x14ac:dyDescent="0.25">
      <c r="E145" s="23">
        <v>41929</v>
      </c>
      <c r="F145" s="21">
        <v>511.17</v>
      </c>
    </row>
    <row r="146" spans="5:6" x14ac:dyDescent="0.25">
      <c r="E146" s="23">
        <v>41932</v>
      </c>
      <c r="F146" s="21">
        <v>520.84</v>
      </c>
    </row>
    <row r="147" spans="5:6" x14ac:dyDescent="0.25">
      <c r="E147" s="23">
        <v>41933</v>
      </c>
      <c r="F147" s="21">
        <v>526.54</v>
      </c>
    </row>
    <row r="148" spans="5:6" x14ac:dyDescent="0.25">
      <c r="E148" s="23">
        <v>41934</v>
      </c>
      <c r="F148" s="21">
        <v>532.71</v>
      </c>
    </row>
    <row r="149" spans="5:6" x14ac:dyDescent="0.25">
      <c r="E149" s="23">
        <v>41935</v>
      </c>
      <c r="F149" s="21">
        <v>543.98</v>
      </c>
    </row>
    <row r="150" spans="5:6" x14ac:dyDescent="0.25">
      <c r="E150" s="23">
        <v>41936</v>
      </c>
      <c r="F150" s="21">
        <v>539.78</v>
      </c>
    </row>
    <row r="151" spans="5:6" x14ac:dyDescent="0.25">
      <c r="E151" s="23">
        <v>41939</v>
      </c>
      <c r="F151" s="21">
        <v>540.77</v>
      </c>
    </row>
    <row r="152" spans="5:6" x14ac:dyDescent="0.25">
      <c r="E152" s="23">
        <v>41940</v>
      </c>
      <c r="F152" s="21">
        <v>548.9</v>
      </c>
    </row>
    <row r="153" spans="5:6" x14ac:dyDescent="0.25">
      <c r="E153" s="23">
        <v>41941</v>
      </c>
      <c r="F153" s="21">
        <v>549.33000000000004</v>
      </c>
    </row>
    <row r="154" spans="5:6" x14ac:dyDescent="0.25">
      <c r="E154" s="23">
        <v>41942</v>
      </c>
      <c r="F154" s="21">
        <v>550.30999999999995</v>
      </c>
    </row>
    <row r="155" spans="5:6" x14ac:dyDescent="0.25">
      <c r="E155" s="23">
        <v>41943</v>
      </c>
      <c r="F155" s="21">
        <v>559.08000000000004</v>
      </c>
    </row>
    <row r="156" spans="5:6" x14ac:dyDescent="0.25">
      <c r="E156" s="23">
        <v>41946</v>
      </c>
      <c r="F156" s="21">
        <v>555.22</v>
      </c>
    </row>
    <row r="157" spans="5:6" x14ac:dyDescent="0.25">
      <c r="E157" s="23">
        <v>41947</v>
      </c>
      <c r="F157" s="21">
        <v>554.11</v>
      </c>
    </row>
    <row r="158" spans="5:6" x14ac:dyDescent="0.25">
      <c r="E158" s="23">
        <v>41948</v>
      </c>
      <c r="F158" s="21">
        <v>545.91999999999996</v>
      </c>
    </row>
    <row r="159" spans="5:6" x14ac:dyDescent="0.25">
      <c r="E159" s="23">
        <v>41949</v>
      </c>
      <c r="F159" s="21">
        <v>542.04</v>
      </c>
    </row>
    <row r="160" spans="5:6" x14ac:dyDescent="0.25">
      <c r="E160" s="23">
        <v>41950</v>
      </c>
      <c r="F160" s="21">
        <v>541.01</v>
      </c>
    </row>
    <row r="161" spans="5:6" x14ac:dyDescent="0.25">
      <c r="E161" s="23">
        <v>41953</v>
      </c>
      <c r="F161" s="21">
        <v>547.49</v>
      </c>
    </row>
    <row r="162" spans="5:6" x14ac:dyDescent="0.25">
      <c r="E162" s="23">
        <v>41954</v>
      </c>
      <c r="F162" s="21">
        <v>550.29</v>
      </c>
    </row>
    <row r="163" spans="5:6" x14ac:dyDescent="0.25">
      <c r="E163" s="23">
        <v>41955</v>
      </c>
      <c r="F163" s="21">
        <v>547.30999999999995</v>
      </c>
    </row>
    <row r="164" spans="5:6" x14ac:dyDescent="0.25">
      <c r="E164" s="23">
        <v>41956</v>
      </c>
      <c r="F164" s="21">
        <v>545.38</v>
      </c>
    </row>
    <row r="165" spans="5:6" x14ac:dyDescent="0.25">
      <c r="E165" s="23">
        <v>41957</v>
      </c>
      <c r="F165" s="21">
        <v>544.4</v>
      </c>
    </row>
    <row r="166" spans="5:6" x14ac:dyDescent="0.25">
      <c r="E166" s="23">
        <v>41960</v>
      </c>
      <c r="F166" s="21">
        <v>536.51</v>
      </c>
    </row>
    <row r="167" spans="5:6" x14ac:dyDescent="0.25">
      <c r="E167" s="23">
        <v>41961</v>
      </c>
      <c r="F167" s="21">
        <v>535.03</v>
      </c>
    </row>
    <row r="168" spans="5:6" x14ac:dyDescent="0.25">
      <c r="E168" s="23">
        <v>41962</v>
      </c>
      <c r="F168" s="21">
        <v>536.99</v>
      </c>
    </row>
    <row r="169" spans="5:6" x14ac:dyDescent="0.25">
      <c r="E169" s="23">
        <v>41963</v>
      </c>
      <c r="F169" s="21">
        <v>534.83000000000004</v>
      </c>
    </row>
    <row r="170" spans="5:6" x14ac:dyDescent="0.25">
      <c r="E170" s="23">
        <v>41964</v>
      </c>
      <c r="F170" s="21">
        <v>537.5</v>
      </c>
    </row>
    <row r="171" spans="5:6" x14ac:dyDescent="0.25">
      <c r="E171" s="23">
        <v>41967</v>
      </c>
      <c r="F171" s="21">
        <v>539.27</v>
      </c>
    </row>
    <row r="172" spans="5:6" x14ac:dyDescent="0.25">
      <c r="E172" s="23">
        <v>41968</v>
      </c>
      <c r="F172" s="21">
        <v>541.08000000000004</v>
      </c>
    </row>
    <row r="173" spans="5:6" x14ac:dyDescent="0.25">
      <c r="E173" s="23">
        <v>41969</v>
      </c>
      <c r="F173" s="21">
        <v>540.37</v>
      </c>
    </row>
    <row r="174" spans="5:6" x14ac:dyDescent="0.25">
      <c r="E174" s="23">
        <v>41971</v>
      </c>
      <c r="F174" s="21">
        <v>541.83000000000004</v>
      </c>
    </row>
    <row r="175" spans="5:6" x14ac:dyDescent="0.25">
      <c r="E175" s="23">
        <v>41974</v>
      </c>
      <c r="F175" s="21">
        <v>533.79999999999995</v>
      </c>
    </row>
    <row r="176" spans="5:6" x14ac:dyDescent="0.25">
      <c r="E176" s="23">
        <v>41975</v>
      </c>
      <c r="F176" s="21">
        <v>533.75</v>
      </c>
    </row>
    <row r="177" spans="5:6" x14ac:dyDescent="0.25">
      <c r="E177" s="23">
        <v>41976</v>
      </c>
      <c r="F177" s="21">
        <v>531.32000000000005</v>
      </c>
    </row>
    <row r="178" spans="5:6" x14ac:dyDescent="0.25">
      <c r="E178" s="23">
        <v>41977</v>
      </c>
      <c r="F178" s="21">
        <v>537.30999999999995</v>
      </c>
    </row>
    <row r="179" spans="5:6" x14ac:dyDescent="0.25">
      <c r="E179" s="23">
        <v>41978</v>
      </c>
      <c r="F179" s="21">
        <v>525.26</v>
      </c>
    </row>
    <row r="180" spans="5:6" x14ac:dyDescent="0.25">
      <c r="E180" s="23">
        <v>41981</v>
      </c>
      <c r="F180" s="21">
        <v>526.98</v>
      </c>
    </row>
    <row r="181" spans="5:6" x14ac:dyDescent="0.25">
      <c r="E181" s="23">
        <v>41982</v>
      </c>
      <c r="F181" s="21">
        <v>533.37</v>
      </c>
    </row>
    <row r="182" spans="5:6" x14ac:dyDescent="0.25">
      <c r="E182" s="23">
        <v>41983</v>
      </c>
      <c r="F182" s="21">
        <v>526.05999999999995</v>
      </c>
    </row>
    <row r="183" spans="5:6" x14ac:dyDescent="0.25">
      <c r="E183" s="23">
        <v>41984</v>
      </c>
      <c r="F183" s="21">
        <v>528.34</v>
      </c>
    </row>
    <row r="184" spans="5:6" x14ac:dyDescent="0.25">
      <c r="E184" s="23">
        <v>41985</v>
      </c>
      <c r="F184" s="21">
        <v>518.66</v>
      </c>
    </row>
    <row r="185" spans="5:6" x14ac:dyDescent="0.25">
      <c r="E185" s="23">
        <v>41988</v>
      </c>
      <c r="F185" s="21">
        <v>513.79999999999995</v>
      </c>
    </row>
    <row r="186" spans="5:6" x14ac:dyDescent="0.25">
      <c r="E186" s="23">
        <v>41989</v>
      </c>
      <c r="F186" s="21">
        <v>495.39</v>
      </c>
    </row>
    <row r="187" spans="5:6" x14ac:dyDescent="0.25">
      <c r="E187" s="23">
        <v>41990</v>
      </c>
      <c r="F187" s="21">
        <v>504.89</v>
      </c>
    </row>
    <row r="188" spans="5:6" x14ac:dyDescent="0.25">
      <c r="E188" s="23">
        <v>41991</v>
      </c>
      <c r="F188" s="21">
        <v>511.1</v>
      </c>
    </row>
    <row r="189" spans="5:6" x14ac:dyDescent="0.25">
      <c r="E189" s="23">
        <v>41992</v>
      </c>
      <c r="F189" s="21">
        <v>516.35</v>
      </c>
    </row>
    <row r="190" spans="5:6" x14ac:dyDescent="0.25">
      <c r="E190" s="23">
        <v>41995</v>
      </c>
      <c r="F190" s="21">
        <v>524.87</v>
      </c>
    </row>
    <row r="191" spans="5:6" x14ac:dyDescent="0.25">
      <c r="E191" s="23">
        <v>41996</v>
      </c>
      <c r="F191" s="21">
        <v>530.59</v>
      </c>
    </row>
    <row r="192" spans="5:6" x14ac:dyDescent="0.25">
      <c r="E192" s="23">
        <v>41997</v>
      </c>
      <c r="F192" s="21">
        <v>528.77</v>
      </c>
    </row>
    <row r="193" spans="5:6" x14ac:dyDescent="0.25">
      <c r="E193" s="23">
        <v>41999</v>
      </c>
      <c r="F193" s="21">
        <v>534.03</v>
      </c>
    </row>
    <row r="194" spans="5:6" x14ac:dyDescent="0.25">
      <c r="E194" s="23">
        <v>42002</v>
      </c>
      <c r="F194" s="21">
        <v>530.33000000000004</v>
      </c>
    </row>
    <row r="195" spans="5:6" x14ac:dyDescent="0.25">
      <c r="E195" s="23">
        <v>42003</v>
      </c>
      <c r="F195" s="21">
        <v>530.41999999999996</v>
      </c>
    </row>
    <row r="196" spans="5:6" x14ac:dyDescent="0.25">
      <c r="E196" s="23">
        <v>42004</v>
      </c>
      <c r="F196" s="21">
        <v>526.4</v>
      </c>
    </row>
    <row r="197" spans="5:6" x14ac:dyDescent="0.25">
      <c r="E197" s="23">
        <v>42006</v>
      </c>
      <c r="F197" s="21">
        <v>524.80999999999995</v>
      </c>
    </row>
    <row r="198" spans="5:6" x14ac:dyDescent="0.25">
      <c r="E198" s="23">
        <v>42009</v>
      </c>
      <c r="F198" s="21">
        <v>513.87</v>
      </c>
    </row>
    <row r="199" spans="5:6" x14ac:dyDescent="0.25">
      <c r="E199" s="23">
        <v>42010</v>
      </c>
      <c r="F199" s="21">
        <v>501.96</v>
      </c>
    </row>
    <row r="200" spans="5:6" x14ac:dyDescent="0.25">
      <c r="E200" s="23">
        <v>42011</v>
      </c>
      <c r="F200" s="21">
        <v>501.1</v>
      </c>
    </row>
    <row r="201" spans="5:6" x14ac:dyDescent="0.25">
      <c r="E201" s="23">
        <v>42012</v>
      </c>
      <c r="F201" s="21">
        <v>502.68</v>
      </c>
    </row>
    <row r="202" spans="5:6" x14ac:dyDescent="0.25">
      <c r="E202" s="23">
        <v>42013</v>
      </c>
      <c r="F202" s="21">
        <v>496.17</v>
      </c>
    </row>
    <row r="203" spans="5:6" x14ac:dyDescent="0.25">
      <c r="E203" s="23">
        <v>42016</v>
      </c>
      <c r="F203" s="21">
        <v>492.55</v>
      </c>
    </row>
    <row r="204" spans="5:6" x14ac:dyDescent="0.25">
      <c r="E204" s="23">
        <v>42017</v>
      </c>
      <c r="F204" s="21">
        <v>496.18</v>
      </c>
    </row>
    <row r="205" spans="5:6" x14ac:dyDescent="0.25">
      <c r="E205" s="23">
        <v>42018</v>
      </c>
      <c r="F205" s="21">
        <v>500.87</v>
      </c>
    </row>
    <row r="206" spans="5:6" x14ac:dyDescent="0.25">
      <c r="E206" s="23">
        <v>42019</v>
      </c>
      <c r="F206" s="21">
        <v>501.79</v>
      </c>
    </row>
    <row r="207" spans="5:6" x14ac:dyDescent="0.25">
      <c r="E207" s="23">
        <v>42020</v>
      </c>
      <c r="F207" s="21">
        <v>508.08</v>
      </c>
    </row>
    <row r="208" spans="5:6" x14ac:dyDescent="0.25">
      <c r="E208" s="23">
        <v>42024</v>
      </c>
      <c r="F208" s="21">
        <v>506.9</v>
      </c>
    </row>
    <row r="209" spans="5:6" x14ac:dyDescent="0.25">
      <c r="E209" s="23">
        <v>42025</v>
      </c>
      <c r="F209" s="21">
        <v>518.04</v>
      </c>
    </row>
    <row r="210" spans="5:6" x14ac:dyDescent="0.25">
      <c r="E210" s="23">
        <v>42026</v>
      </c>
      <c r="F210" s="21">
        <v>534.39</v>
      </c>
    </row>
    <row r="211" spans="5:6" x14ac:dyDescent="0.25">
      <c r="E211" s="23">
        <v>42027</v>
      </c>
      <c r="F211" s="21">
        <v>539.95000000000005</v>
      </c>
    </row>
    <row r="212" spans="5:6" x14ac:dyDescent="0.25">
      <c r="E212" s="23">
        <v>42030</v>
      </c>
      <c r="F212" s="21">
        <v>535.21</v>
      </c>
    </row>
    <row r="213" spans="5:6" x14ac:dyDescent="0.25">
      <c r="E213" s="23">
        <v>42031</v>
      </c>
      <c r="F213" s="21">
        <v>518.63</v>
      </c>
    </row>
    <row r="214" spans="5:6" x14ac:dyDescent="0.25">
      <c r="E214" s="23">
        <v>42032</v>
      </c>
      <c r="F214" s="21">
        <v>510</v>
      </c>
    </row>
    <row r="215" spans="5:6" x14ac:dyDescent="0.25">
      <c r="E215" s="23">
        <v>42033</v>
      </c>
      <c r="F215" s="21">
        <v>510.66</v>
      </c>
    </row>
    <row r="216" spans="5:6" x14ac:dyDescent="0.25">
      <c r="E216" s="23">
        <v>42034</v>
      </c>
      <c r="F216" s="21">
        <v>534.52</v>
      </c>
    </row>
    <row r="217" spans="5:6" x14ac:dyDescent="0.25">
      <c r="E217" s="23">
        <v>42037</v>
      </c>
      <c r="F217" s="21">
        <v>528.48</v>
      </c>
    </row>
    <row r="218" spans="5:6" x14ac:dyDescent="0.25">
      <c r="E218" s="23">
        <v>42038</v>
      </c>
      <c r="F218" s="21">
        <v>529.24</v>
      </c>
    </row>
    <row r="219" spans="5:6" x14ac:dyDescent="0.25">
      <c r="E219" s="23">
        <v>42039</v>
      </c>
      <c r="F219" s="21">
        <v>522.76</v>
      </c>
    </row>
    <row r="220" spans="5:6" x14ac:dyDescent="0.25">
      <c r="E220" s="23">
        <v>42040</v>
      </c>
      <c r="F220" s="21">
        <v>527.58000000000004</v>
      </c>
    </row>
    <row r="221" spans="5:6" x14ac:dyDescent="0.25">
      <c r="E221" s="23">
        <v>42041</v>
      </c>
      <c r="F221" s="21">
        <v>531</v>
      </c>
    </row>
    <row r="222" spans="5:6" x14ac:dyDescent="0.25">
      <c r="E222" s="23">
        <v>42044</v>
      </c>
      <c r="F222" s="21">
        <v>527.83000000000004</v>
      </c>
    </row>
    <row r="223" spans="5:6" x14ac:dyDescent="0.25">
      <c r="E223" s="23">
        <v>42045</v>
      </c>
      <c r="F223" s="21">
        <v>536.94000000000005</v>
      </c>
    </row>
    <row r="224" spans="5:6" x14ac:dyDescent="0.25">
      <c r="E224" s="23">
        <v>42046</v>
      </c>
      <c r="F224" s="21">
        <v>535.97</v>
      </c>
    </row>
    <row r="225" spans="5:6" x14ac:dyDescent="0.25">
      <c r="E225" s="23">
        <v>42047</v>
      </c>
      <c r="F225" s="21">
        <v>542.92999999999995</v>
      </c>
    </row>
    <row r="226" spans="5:6" x14ac:dyDescent="0.25">
      <c r="E226" s="23">
        <v>42048</v>
      </c>
      <c r="F226" s="21">
        <v>549.01</v>
      </c>
    </row>
    <row r="227" spans="5:6" x14ac:dyDescent="0.25">
      <c r="E227" s="23">
        <v>42052</v>
      </c>
      <c r="F227" s="21">
        <v>542.84</v>
      </c>
    </row>
    <row r="228" spans="5:6" x14ac:dyDescent="0.25">
      <c r="E228" s="23">
        <v>42053</v>
      </c>
      <c r="F228" s="21">
        <v>539.70000000000005</v>
      </c>
    </row>
    <row r="229" spans="5:6" x14ac:dyDescent="0.25">
      <c r="E229" s="23">
        <v>42054</v>
      </c>
      <c r="F229" s="21">
        <v>542.87</v>
      </c>
    </row>
    <row r="230" spans="5:6" x14ac:dyDescent="0.25">
      <c r="E230" s="23">
        <v>42055</v>
      </c>
      <c r="F230" s="21">
        <v>538.95000000000005</v>
      </c>
    </row>
    <row r="231" spans="5:6" x14ac:dyDescent="0.25">
      <c r="E231" s="23">
        <v>42058</v>
      </c>
      <c r="F231" s="21">
        <v>531.91</v>
      </c>
    </row>
    <row r="232" spans="5:6" x14ac:dyDescent="0.25">
      <c r="E232" s="23">
        <v>42059</v>
      </c>
      <c r="F232" s="21">
        <v>536.09</v>
      </c>
    </row>
    <row r="233" spans="5:6" x14ac:dyDescent="0.25">
      <c r="E233" s="23">
        <v>42060</v>
      </c>
      <c r="F233" s="21">
        <v>543.87</v>
      </c>
    </row>
    <row r="234" spans="5:6" x14ac:dyDescent="0.25">
      <c r="E234" s="23">
        <v>42061</v>
      </c>
      <c r="F234" s="21">
        <v>555.48</v>
      </c>
    </row>
    <row r="235" spans="5:6" x14ac:dyDescent="0.25">
      <c r="E235" s="23">
        <v>42062</v>
      </c>
      <c r="F235" s="21">
        <v>558.4</v>
      </c>
    </row>
    <row r="236" spans="5:6" x14ac:dyDescent="0.25">
      <c r="E236" s="23">
        <v>42065</v>
      </c>
      <c r="F236" s="21">
        <v>571.34</v>
      </c>
    </row>
    <row r="237" spans="5:6" x14ac:dyDescent="0.25">
      <c r="E237" s="23">
        <v>42066</v>
      </c>
      <c r="F237" s="21">
        <v>573.64</v>
      </c>
    </row>
    <row r="238" spans="5:6" x14ac:dyDescent="0.25">
      <c r="E238" s="23">
        <v>42067</v>
      </c>
      <c r="F238" s="21">
        <v>573.37</v>
      </c>
    </row>
    <row r="239" spans="5:6" x14ac:dyDescent="0.25">
      <c r="E239" s="23">
        <v>42068</v>
      </c>
      <c r="F239" s="21">
        <v>575.33000000000004</v>
      </c>
    </row>
    <row r="240" spans="5:6" x14ac:dyDescent="0.25">
      <c r="E240" s="23">
        <v>42069</v>
      </c>
      <c r="F240" s="21">
        <v>567.68499999999995</v>
      </c>
    </row>
    <row r="241" spans="5:6" x14ac:dyDescent="0.25">
      <c r="E241" s="23">
        <v>42072</v>
      </c>
      <c r="F241" s="21">
        <v>568.85</v>
      </c>
    </row>
    <row r="242" spans="5:6" x14ac:dyDescent="0.25">
      <c r="E242" s="23">
        <v>42073</v>
      </c>
      <c r="F242" s="21">
        <v>555.01</v>
      </c>
    </row>
    <row r="243" spans="5:6" x14ac:dyDescent="0.25">
      <c r="E243" s="23">
        <v>42074</v>
      </c>
      <c r="F243" s="21">
        <v>551.17999999999995</v>
      </c>
    </row>
    <row r="244" spans="5:6" x14ac:dyDescent="0.25">
      <c r="E244" s="23">
        <v>42075</v>
      </c>
      <c r="F244" s="21">
        <v>555.51</v>
      </c>
    </row>
    <row r="245" spans="5:6" x14ac:dyDescent="0.25">
      <c r="E245" s="23">
        <v>42076</v>
      </c>
      <c r="F245" s="21">
        <v>547.32000000000005</v>
      </c>
    </row>
    <row r="246" spans="5:6" x14ac:dyDescent="0.25">
      <c r="E246" s="23">
        <v>42079</v>
      </c>
      <c r="F246" s="21">
        <v>554.51</v>
      </c>
    </row>
    <row r="247" spans="5:6" x14ac:dyDescent="0.25">
      <c r="E247" s="23">
        <v>42080</v>
      </c>
      <c r="F247" s="21">
        <v>550.84</v>
      </c>
    </row>
    <row r="248" spans="5:6" x14ac:dyDescent="0.25">
      <c r="E248" s="23">
        <v>42081</v>
      </c>
      <c r="F248" s="21">
        <v>559.5</v>
      </c>
    </row>
    <row r="249" spans="5:6" x14ac:dyDescent="0.25">
      <c r="E249" s="23">
        <v>42082</v>
      </c>
      <c r="F249" s="21">
        <v>557.99</v>
      </c>
    </row>
    <row r="250" spans="5:6" x14ac:dyDescent="0.25">
      <c r="E250" s="23">
        <v>42083</v>
      </c>
      <c r="F250" s="21">
        <v>560.36</v>
      </c>
    </row>
    <row r="251" spans="5:6" x14ac:dyDescent="0.25">
      <c r="E251" s="23">
        <v>42086</v>
      </c>
      <c r="F251" s="21">
        <v>558.80999999999995</v>
      </c>
    </row>
    <row r="252" spans="5:6" x14ac:dyDescent="0.25">
      <c r="E252" s="23">
        <v>42087</v>
      </c>
      <c r="F252" s="21">
        <v>570.19000000000005</v>
      </c>
    </row>
    <row r="253" spans="5:6" x14ac:dyDescent="0.25">
      <c r="E253" s="23">
        <v>42088</v>
      </c>
      <c r="F253" s="21">
        <v>558.78499999999997</v>
      </c>
    </row>
    <row r="254" spans="5:6" x14ac:dyDescent="0.25">
      <c r="E254" s="23">
        <v>42089</v>
      </c>
      <c r="F254" s="21">
        <v>555.16999999999996</v>
      </c>
    </row>
    <row r="255" spans="5:6" x14ac:dyDescent="0.25">
      <c r="E255" s="23">
        <v>42090</v>
      </c>
      <c r="F255" s="21">
        <v>548.34</v>
      </c>
    </row>
    <row r="256" spans="5:6" x14ac:dyDescent="0.25">
      <c r="E256" s="23">
        <v>42093</v>
      </c>
      <c r="F256" s="21">
        <v>552.03</v>
      </c>
    </row>
    <row r="257" spans="5:6" x14ac:dyDescent="0.25">
      <c r="E257" s="23">
        <v>42094</v>
      </c>
      <c r="F257" s="21">
        <v>548</v>
      </c>
    </row>
    <row r="258" spans="5:6" x14ac:dyDescent="0.25">
      <c r="E258" s="23">
        <v>42095</v>
      </c>
      <c r="F258" s="21">
        <v>542.55999999999995</v>
      </c>
    </row>
    <row r="259" spans="5:6" x14ac:dyDescent="0.25">
      <c r="E259" s="23">
        <v>42096</v>
      </c>
      <c r="F259" s="21">
        <v>535.53</v>
      </c>
    </row>
    <row r="260" spans="5:6" x14ac:dyDescent="0.25">
      <c r="E260" s="23">
        <v>42100</v>
      </c>
      <c r="F260" s="21">
        <v>536.76499999999999</v>
      </c>
    </row>
    <row r="261" spans="5:6" x14ac:dyDescent="0.25">
      <c r="E261" s="23">
        <v>42101</v>
      </c>
      <c r="F261" s="21">
        <v>537.02</v>
      </c>
    </row>
    <row r="262" spans="5:6" x14ac:dyDescent="0.25">
      <c r="E262" s="23">
        <v>42102</v>
      </c>
      <c r="F262" s="21">
        <v>541.61</v>
      </c>
    </row>
    <row r="263" spans="5:6" x14ac:dyDescent="0.25">
      <c r="E263" s="23">
        <v>42103</v>
      </c>
      <c r="F263" s="21">
        <v>540.78</v>
      </c>
    </row>
    <row r="264" spans="5:6" x14ac:dyDescent="0.25">
      <c r="E264" s="23">
        <v>42104</v>
      </c>
      <c r="F264" s="21">
        <v>540.01</v>
      </c>
    </row>
    <row r="265" spans="5:6" x14ac:dyDescent="0.25">
      <c r="E265" s="23">
        <v>42107</v>
      </c>
      <c r="F265" s="21">
        <v>539.16999999999996</v>
      </c>
    </row>
    <row r="266" spans="5:6" x14ac:dyDescent="0.25">
      <c r="E266" s="23">
        <v>42108</v>
      </c>
      <c r="F266" s="21">
        <v>530.39</v>
      </c>
    </row>
    <row r="267" spans="5:6" x14ac:dyDescent="0.25">
      <c r="E267" s="23">
        <v>42109</v>
      </c>
      <c r="F267" s="21">
        <v>532.53</v>
      </c>
    </row>
    <row r="268" spans="5:6" x14ac:dyDescent="0.25">
      <c r="E268" s="23">
        <v>42110</v>
      </c>
      <c r="F268" s="21">
        <v>533.79999999999995</v>
      </c>
    </row>
    <row r="269" spans="5:6" x14ac:dyDescent="0.25">
      <c r="E269" s="23">
        <v>42111</v>
      </c>
      <c r="F269" s="21">
        <v>524.04999999999995</v>
      </c>
    </row>
    <row r="270" spans="5:6" x14ac:dyDescent="0.25">
      <c r="E270" s="23">
        <v>42114</v>
      </c>
      <c r="F270" s="21">
        <v>535.38</v>
      </c>
    </row>
    <row r="271" spans="5:6" x14ac:dyDescent="0.25">
      <c r="E271" s="23">
        <v>42115</v>
      </c>
      <c r="F271" s="21">
        <v>533.97</v>
      </c>
    </row>
    <row r="272" spans="5:6" x14ac:dyDescent="0.25">
      <c r="E272" s="23">
        <v>42116</v>
      </c>
      <c r="F272" s="21">
        <v>539.36500000000001</v>
      </c>
    </row>
    <row r="273" spans="5:6" x14ac:dyDescent="0.25">
      <c r="E273" s="23">
        <v>42117</v>
      </c>
      <c r="F273" s="21">
        <v>547</v>
      </c>
    </row>
    <row r="274" spans="5:6" x14ac:dyDescent="0.25">
      <c r="E274" s="23">
        <v>42118</v>
      </c>
      <c r="F274" s="21">
        <v>565.05999999999995</v>
      </c>
    </row>
    <row r="275" spans="5:6" x14ac:dyDescent="0.25">
      <c r="E275" s="23">
        <v>42121</v>
      </c>
      <c r="F275" s="21">
        <v>555.37</v>
      </c>
    </row>
    <row r="276" spans="5:6" x14ac:dyDescent="0.25">
      <c r="E276" s="23">
        <v>42122</v>
      </c>
      <c r="F276" s="21">
        <v>553.67999999999995</v>
      </c>
    </row>
    <row r="277" spans="5:6" x14ac:dyDescent="0.25">
      <c r="E277" s="23">
        <v>42123</v>
      </c>
      <c r="F277" s="21">
        <v>549.08000000000004</v>
      </c>
    </row>
    <row r="278" spans="5:6" x14ac:dyDescent="0.25">
      <c r="E278" s="23">
        <v>42124</v>
      </c>
      <c r="F278" s="21">
        <v>537.34</v>
      </c>
    </row>
    <row r="279" spans="5:6" x14ac:dyDescent="0.25">
      <c r="E279" s="23">
        <v>42125</v>
      </c>
      <c r="F279" s="21">
        <v>537.9</v>
      </c>
    </row>
    <row r="280" spans="5:6" x14ac:dyDescent="0.25">
      <c r="E280" s="23">
        <v>42128</v>
      </c>
      <c r="F280" s="21">
        <v>540.78</v>
      </c>
    </row>
    <row r="281" spans="5:6" x14ac:dyDescent="0.25">
      <c r="E281" s="23">
        <v>42129</v>
      </c>
      <c r="F281" s="21">
        <v>530.79999999999995</v>
      </c>
    </row>
    <row r="282" spans="5:6" x14ac:dyDescent="0.25">
      <c r="E282" s="23">
        <v>42130</v>
      </c>
      <c r="F282" s="21">
        <v>524.22</v>
      </c>
    </row>
    <row r="283" spans="5:6" x14ac:dyDescent="0.25">
      <c r="E283" s="23">
        <v>42131</v>
      </c>
      <c r="F283" s="21">
        <v>530.70000000000005</v>
      </c>
    </row>
    <row r="284" spans="5:6" x14ac:dyDescent="0.25">
      <c r="E284" s="23">
        <v>42132</v>
      </c>
      <c r="F284" s="21">
        <v>538.22</v>
      </c>
    </row>
    <row r="285" spans="5:6" x14ac:dyDescent="0.25">
      <c r="E285" s="23">
        <v>42135</v>
      </c>
      <c r="F285" s="21">
        <v>535.70000000000005</v>
      </c>
    </row>
    <row r="286" spans="5:6" x14ac:dyDescent="0.25">
      <c r="E286" s="23">
        <v>42136</v>
      </c>
      <c r="F286" s="21">
        <v>529.04</v>
      </c>
    </row>
    <row r="287" spans="5:6" x14ac:dyDescent="0.25">
      <c r="E287" s="23">
        <v>42137</v>
      </c>
      <c r="F287" s="21">
        <v>529.62</v>
      </c>
    </row>
    <row r="288" spans="5:6" x14ac:dyDescent="0.25">
      <c r="E288" s="23">
        <v>42138</v>
      </c>
      <c r="F288" s="21">
        <v>538.4</v>
      </c>
    </row>
    <row r="289" spans="5:6" x14ac:dyDescent="0.25">
      <c r="E289" s="23">
        <v>42139</v>
      </c>
      <c r="F289" s="21">
        <v>533.85</v>
      </c>
    </row>
    <row r="290" spans="5:6" x14ac:dyDescent="0.25">
      <c r="E290" s="23">
        <v>42142</v>
      </c>
      <c r="F290" s="21">
        <v>532.29999999999995</v>
      </c>
    </row>
    <row r="291" spans="5:6" x14ac:dyDescent="0.25">
      <c r="E291" s="23">
        <v>42143</v>
      </c>
      <c r="F291" s="21">
        <v>537.36</v>
      </c>
    </row>
    <row r="292" spans="5:6" x14ac:dyDescent="0.25">
      <c r="E292" s="23">
        <v>42144</v>
      </c>
      <c r="F292" s="21">
        <v>539.27</v>
      </c>
    </row>
    <row r="293" spans="5:6" x14ac:dyDescent="0.25">
      <c r="E293" s="23">
        <v>42145</v>
      </c>
      <c r="F293" s="21">
        <v>542.51</v>
      </c>
    </row>
    <row r="294" spans="5:6" x14ac:dyDescent="0.25">
      <c r="E294" s="23">
        <v>42146</v>
      </c>
      <c r="F294" s="21">
        <v>540.11</v>
      </c>
    </row>
    <row r="295" spans="5:6" x14ac:dyDescent="0.25">
      <c r="E295" s="23">
        <v>42150</v>
      </c>
      <c r="F295" s="21">
        <v>532.32000000000005</v>
      </c>
    </row>
    <row r="296" spans="5:6" x14ac:dyDescent="0.25">
      <c r="E296" s="23">
        <v>42151</v>
      </c>
      <c r="F296" s="21">
        <v>539.79</v>
      </c>
    </row>
    <row r="297" spans="5:6" x14ac:dyDescent="0.25">
      <c r="E297" s="23">
        <v>42152</v>
      </c>
      <c r="F297" s="21">
        <v>539.78</v>
      </c>
    </row>
    <row r="298" spans="5:6" x14ac:dyDescent="0.25">
      <c r="E298" s="23">
        <v>42153</v>
      </c>
      <c r="F298" s="21">
        <v>532.11</v>
      </c>
    </row>
    <row r="299" spans="5:6" x14ac:dyDescent="0.25">
      <c r="E299" s="23">
        <v>42156</v>
      </c>
      <c r="F299" s="21">
        <v>533.99</v>
      </c>
    </row>
    <row r="300" spans="5:6" x14ac:dyDescent="0.25">
      <c r="E300" s="23">
        <v>42157</v>
      </c>
      <c r="F300" s="21">
        <v>539.17999999999995</v>
      </c>
    </row>
    <row r="301" spans="5:6" x14ac:dyDescent="0.25">
      <c r="E301" s="23">
        <v>42158</v>
      </c>
      <c r="F301" s="21">
        <v>540.30999999999995</v>
      </c>
    </row>
    <row r="302" spans="5:6" x14ac:dyDescent="0.25">
      <c r="E302" s="23">
        <v>42159</v>
      </c>
      <c r="F302" s="21">
        <v>536.70000000000005</v>
      </c>
    </row>
    <row r="303" spans="5:6" x14ac:dyDescent="0.25">
      <c r="E303" s="23">
        <v>42160</v>
      </c>
      <c r="F303" s="21">
        <v>533.33000000000004</v>
      </c>
    </row>
    <row r="304" spans="5:6" x14ac:dyDescent="0.25">
      <c r="E304" s="23">
        <v>42163</v>
      </c>
      <c r="F304" s="21">
        <v>526.83000000000004</v>
      </c>
    </row>
    <row r="305" spans="5:6" x14ac:dyDescent="0.25">
      <c r="E305" s="23">
        <v>42164</v>
      </c>
      <c r="F305" s="21">
        <v>526.69000000000005</v>
      </c>
    </row>
    <row r="306" spans="5:6" x14ac:dyDescent="0.25">
      <c r="E306" s="23">
        <v>42165</v>
      </c>
      <c r="F306" s="21">
        <v>536.69000000000005</v>
      </c>
    </row>
    <row r="307" spans="5:6" x14ac:dyDescent="0.25">
      <c r="E307" s="23">
        <v>42166</v>
      </c>
      <c r="F307" s="21">
        <v>534.61</v>
      </c>
    </row>
    <row r="308" spans="5:6" x14ac:dyDescent="0.25">
      <c r="E308" s="23">
        <v>42167</v>
      </c>
      <c r="F308" s="21">
        <v>532.33000000000004</v>
      </c>
    </row>
    <row r="309" spans="5:6" x14ac:dyDescent="0.25">
      <c r="E309" s="23">
        <v>42170</v>
      </c>
      <c r="F309" s="21">
        <v>527.20000000000005</v>
      </c>
    </row>
    <row r="310" spans="5:6" x14ac:dyDescent="0.25">
      <c r="E310" s="23">
        <v>42171</v>
      </c>
      <c r="F310" s="21">
        <v>528.15</v>
      </c>
    </row>
    <row r="311" spans="5:6" x14ac:dyDescent="0.25">
      <c r="E311" s="23">
        <v>42172</v>
      </c>
      <c r="F311" s="21">
        <v>529.26</v>
      </c>
    </row>
    <row r="312" spans="5:6" x14ac:dyDescent="0.25">
      <c r="E312" s="23">
        <v>42173</v>
      </c>
      <c r="F312" s="21">
        <v>536.73</v>
      </c>
    </row>
    <row r="313" spans="5:6" x14ac:dyDescent="0.25">
      <c r="E313" s="23">
        <v>42174</v>
      </c>
      <c r="F313" s="21">
        <v>536.69000000000005</v>
      </c>
    </row>
    <row r="314" spans="5:6" x14ac:dyDescent="0.25">
      <c r="E314" s="23">
        <v>42177</v>
      </c>
      <c r="F314" s="21">
        <v>538.19000000000005</v>
      </c>
    </row>
    <row r="315" spans="5:6" x14ac:dyDescent="0.25">
      <c r="E315" s="23">
        <v>42178</v>
      </c>
      <c r="F315" s="21">
        <v>540.48</v>
      </c>
    </row>
    <row r="316" spans="5:6" x14ac:dyDescent="0.25">
      <c r="E316" s="23">
        <v>42179</v>
      </c>
      <c r="F316" s="21">
        <v>537.84</v>
      </c>
    </row>
    <row r="317" spans="5:6" x14ac:dyDescent="0.25">
      <c r="E317" s="23">
        <v>42180</v>
      </c>
      <c r="F317" s="21">
        <v>535.23</v>
      </c>
    </row>
    <row r="318" spans="5:6" x14ac:dyDescent="0.25">
      <c r="E318" s="23">
        <v>42181</v>
      </c>
      <c r="F318" s="21">
        <v>531.69000000000005</v>
      </c>
    </row>
    <row r="319" spans="5:6" x14ac:dyDescent="0.25">
      <c r="E319" s="23">
        <v>42184</v>
      </c>
      <c r="F319" s="21">
        <v>521.52</v>
      </c>
    </row>
    <row r="320" spans="5:6" x14ac:dyDescent="0.25">
      <c r="E320" s="23">
        <v>42185</v>
      </c>
      <c r="F320" s="21">
        <v>520.51</v>
      </c>
    </row>
    <row r="321" spans="5:6" x14ac:dyDescent="0.25">
      <c r="E321" s="23">
        <v>42186</v>
      </c>
      <c r="F321" s="21">
        <v>521.84</v>
      </c>
    </row>
    <row r="322" spans="5:6" x14ac:dyDescent="0.25">
      <c r="E322" s="23">
        <v>42187</v>
      </c>
      <c r="F322" s="21">
        <v>523.4</v>
      </c>
    </row>
    <row r="323" spans="5:6" x14ac:dyDescent="0.25">
      <c r="E323" s="23">
        <v>42191</v>
      </c>
      <c r="F323" s="21">
        <v>522.86</v>
      </c>
    </row>
    <row r="324" spans="5:6" x14ac:dyDescent="0.25">
      <c r="E324" s="23">
        <v>42192</v>
      </c>
      <c r="F324" s="21">
        <v>525.02</v>
      </c>
    </row>
    <row r="325" spans="5:6" x14ac:dyDescent="0.25">
      <c r="E325" s="23">
        <v>42193</v>
      </c>
      <c r="F325" s="21">
        <v>516.83000000000004</v>
      </c>
    </row>
    <row r="326" spans="5:6" x14ac:dyDescent="0.25">
      <c r="E326" s="23">
        <v>42194</v>
      </c>
      <c r="F326" s="21">
        <v>520.67999999999995</v>
      </c>
    </row>
    <row r="327" spans="5:6" x14ac:dyDescent="0.25">
      <c r="E327" s="23">
        <v>42195</v>
      </c>
      <c r="F327" s="21">
        <v>530.13</v>
      </c>
    </row>
    <row r="328" spans="5:6" x14ac:dyDescent="0.25">
      <c r="E328" s="23">
        <v>42198</v>
      </c>
      <c r="F328" s="21">
        <v>546.54999999999995</v>
      </c>
    </row>
    <row r="329" spans="5:6" x14ac:dyDescent="0.25">
      <c r="E329" s="23">
        <v>42199</v>
      </c>
      <c r="F329" s="21">
        <v>561.1</v>
      </c>
    </row>
    <row r="330" spans="5:6" x14ac:dyDescent="0.25">
      <c r="E330" s="23">
        <v>42200</v>
      </c>
      <c r="F330" s="21">
        <v>560.22</v>
      </c>
    </row>
    <row r="331" spans="5:6" x14ac:dyDescent="0.25">
      <c r="E331" s="23">
        <v>42201</v>
      </c>
      <c r="F331" s="21">
        <v>579.85</v>
      </c>
    </row>
    <row r="332" spans="5:6" x14ac:dyDescent="0.25">
      <c r="E332" s="23">
        <v>42202</v>
      </c>
      <c r="F332" s="21">
        <v>672.93</v>
      </c>
    </row>
    <row r="333" spans="5:6" x14ac:dyDescent="0.25">
      <c r="E333" s="23">
        <v>42205</v>
      </c>
      <c r="F333" s="21">
        <v>663.02</v>
      </c>
    </row>
    <row r="334" spans="5:6" x14ac:dyDescent="0.25">
      <c r="E334" s="23">
        <v>42206</v>
      </c>
      <c r="F334" s="21">
        <v>662.3</v>
      </c>
    </row>
    <row r="335" spans="5:6" x14ac:dyDescent="0.25">
      <c r="E335" s="23">
        <v>42207</v>
      </c>
      <c r="F335" s="21">
        <v>662.1</v>
      </c>
    </row>
    <row r="336" spans="5:6" x14ac:dyDescent="0.25">
      <c r="E336" s="23">
        <v>42208</v>
      </c>
      <c r="F336" s="21">
        <v>644.28</v>
      </c>
    </row>
    <row r="337" spans="5:6" x14ac:dyDescent="0.25">
      <c r="E337" s="23">
        <v>42209</v>
      </c>
      <c r="F337" s="21">
        <v>623.55999999999995</v>
      </c>
    </row>
    <row r="338" spans="5:6" x14ac:dyDescent="0.25">
      <c r="E338" s="23">
        <v>42212</v>
      </c>
      <c r="F338" s="21">
        <v>627.26</v>
      </c>
    </row>
    <row r="339" spans="5:6" x14ac:dyDescent="0.25">
      <c r="E339" s="23">
        <v>42213</v>
      </c>
      <c r="F339" s="21">
        <v>628</v>
      </c>
    </row>
    <row r="340" spans="5:6" x14ac:dyDescent="0.25">
      <c r="E340" s="23">
        <v>42214</v>
      </c>
      <c r="F340" s="21">
        <v>631.92999999999995</v>
      </c>
    </row>
    <row r="341" spans="5:6" x14ac:dyDescent="0.25">
      <c r="E341" s="23">
        <v>42215</v>
      </c>
      <c r="F341" s="21">
        <v>632.59</v>
      </c>
    </row>
    <row r="342" spans="5:6" x14ac:dyDescent="0.25">
      <c r="E342" s="23">
        <v>42216</v>
      </c>
      <c r="F342" s="21">
        <v>625.61</v>
      </c>
    </row>
    <row r="343" spans="5:6" x14ac:dyDescent="0.25">
      <c r="E343" s="23">
        <v>42219</v>
      </c>
      <c r="F343" s="21">
        <v>631.21</v>
      </c>
    </row>
    <row r="344" spans="5:6" x14ac:dyDescent="0.25">
      <c r="E344" s="23">
        <v>42220</v>
      </c>
      <c r="F344" s="21">
        <v>629.25</v>
      </c>
    </row>
    <row r="345" spans="5:6" x14ac:dyDescent="0.25">
      <c r="E345" s="23">
        <v>42221</v>
      </c>
      <c r="F345" s="21">
        <v>643.78</v>
      </c>
    </row>
    <row r="346" spans="5:6" x14ac:dyDescent="0.25">
      <c r="E346" s="23">
        <v>42222</v>
      </c>
      <c r="F346" s="21">
        <v>642.67999999999995</v>
      </c>
    </row>
    <row r="347" spans="5:6" x14ac:dyDescent="0.25">
      <c r="E347" s="23">
        <v>42223</v>
      </c>
      <c r="F347" s="21">
        <v>635.29999999999995</v>
      </c>
    </row>
    <row r="348" spans="5:6" x14ac:dyDescent="0.25">
      <c r="E348" s="23">
        <v>42226</v>
      </c>
      <c r="F348" s="21">
        <v>633.73</v>
      </c>
    </row>
    <row r="349" spans="5:6" x14ac:dyDescent="0.25">
      <c r="E349" s="23">
        <v>42227</v>
      </c>
      <c r="F349" s="21">
        <v>660.78</v>
      </c>
    </row>
    <row r="350" spans="5:6" x14ac:dyDescent="0.25">
      <c r="E350" s="23">
        <v>42228</v>
      </c>
      <c r="F350" s="21">
        <v>659.56</v>
      </c>
    </row>
    <row r="351" spans="5:6" x14ac:dyDescent="0.25">
      <c r="E351" s="23">
        <v>42229</v>
      </c>
      <c r="F351" s="21">
        <v>656.45</v>
      </c>
    </row>
    <row r="352" spans="5:6" x14ac:dyDescent="0.25">
      <c r="E352" s="23">
        <v>42230</v>
      </c>
      <c r="F352" s="21">
        <v>657.12</v>
      </c>
    </row>
    <row r="353" spans="5:6" x14ac:dyDescent="0.25">
      <c r="E353" s="23">
        <v>42233</v>
      </c>
      <c r="F353" s="21">
        <v>660.87</v>
      </c>
    </row>
    <row r="354" spans="5:6" x14ac:dyDescent="0.25">
      <c r="E354" s="23">
        <v>42234</v>
      </c>
      <c r="F354" s="21">
        <v>656.13</v>
      </c>
    </row>
    <row r="355" spans="5:6" x14ac:dyDescent="0.25">
      <c r="E355" s="23">
        <v>42235</v>
      </c>
      <c r="F355" s="21">
        <v>660.9</v>
      </c>
    </row>
    <row r="356" spans="5:6" x14ac:dyDescent="0.25">
      <c r="E356" s="23">
        <v>42236</v>
      </c>
      <c r="F356" s="21">
        <v>646.83000000000004</v>
      </c>
    </row>
    <row r="357" spans="5:6" x14ac:dyDescent="0.25">
      <c r="E357" s="23">
        <v>42237</v>
      </c>
      <c r="F357" s="21">
        <v>612.48</v>
      </c>
    </row>
    <row r="358" spans="5:6" x14ac:dyDescent="0.25">
      <c r="E358" s="23">
        <v>42240</v>
      </c>
      <c r="F358" s="21">
        <v>589.61</v>
      </c>
    </row>
    <row r="359" spans="5:6" x14ac:dyDescent="0.25">
      <c r="E359" s="23">
        <v>42241</v>
      </c>
      <c r="F359" s="21">
        <v>582.05999999999995</v>
      </c>
    </row>
    <row r="360" spans="5:6" x14ac:dyDescent="0.25">
      <c r="E360" s="23">
        <v>42242</v>
      </c>
      <c r="F360" s="21">
        <v>628.62</v>
      </c>
    </row>
    <row r="361" spans="5:6" x14ac:dyDescent="0.25">
      <c r="E361" s="23">
        <v>42243</v>
      </c>
      <c r="F361" s="21">
        <v>637.61</v>
      </c>
    </row>
    <row r="362" spans="5:6" x14ac:dyDescent="0.25">
      <c r="E362" s="23">
        <v>42244</v>
      </c>
      <c r="F362" s="21">
        <v>630.38</v>
      </c>
    </row>
    <row r="363" spans="5:6" x14ac:dyDescent="0.25">
      <c r="E363" s="23">
        <v>42247</v>
      </c>
      <c r="F363" s="21">
        <v>618.25</v>
      </c>
    </row>
    <row r="364" spans="5:6" x14ac:dyDescent="0.25">
      <c r="E364" s="23">
        <v>42248</v>
      </c>
      <c r="F364" s="21">
        <v>597.79</v>
      </c>
    </row>
    <row r="365" spans="5:6" x14ac:dyDescent="0.25">
      <c r="E365" s="23">
        <v>42249</v>
      </c>
      <c r="F365" s="21">
        <v>614.34</v>
      </c>
    </row>
    <row r="366" spans="5:6" x14ac:dyDescent="0.25">
      <c r="E366" s="23">
        <v>42250</v>
      </c>
      <c r="F366" s="21">
        <v>606.25</v>
      </c>
    </row>
    <row r="367" spans="5:6" x14ac:dyDescent="0.25">
      <c r="E367" s="23">
        <v>42251</v>
      </c>
      <c r="F367" s="21">
        <v>600.70000000000005</v>
      </c>
    </row>
    <row r="368" spans="5:6" x14ac:dyDescent="0.25">
      <c r="E368" s="23">
        <v>42255</v>
      </c>
      <c r="F368" s="21">
        <v>614.66</v>
      </c>
    </row>
    <row r="369" spans="5:6" x14ac:dyDescent="0.25">
      <c r="E369" s="23">
        <v>42256</v>
      </c>
      <c r="F369" s="21">
        <v>612.72</v>
      </c>
    </row>
    <row r="370" spans="5:6" x14ac:dyDescent="0.25">
      <c r="E370" s="23">
        <v>42257</v>
      </c>
      <c r="F370" s="21">
        <v>621.35</v>
      </c>
    </row>
    <row r="371" spans="5:6" x14ac:dyDescent="0.25">
      <c r="E371" s="23">
        <v>42258</v>
      </c>
      <c r="F371" s="21">
        <v>625.77</v>
      </c>
    </row>
    <row r="372" spans="5:6" x14ac:dyDescent="0.25">
      <c r="E372" s="23">
        <v>42261</v>
      </c>
      <c r="F372" s="21">
        <v>623.24</v>
      </c>
    </row>
    <row r="373" spans="5:6" x14ac:dyDescent="0.25">
      <c r="E373" s="23">
        <v>42262</v>
      </c>
      <c r="F373" s="21">
        <v>635.14</v>
      </c>
    </row>
    <row r="374" spans="5:6" x14ac:dyDescent="0.25">
      <c r="E374" s="23">
        <v>42263</v>
      </c>
      <c r="F374" s="21">
        <v>635.98</v>
      </c>
    </row>
    <row r="375" spans="5:6" x14ac:dyDescent="0.25">
      <c r="E375" s="23">
        <v>42264</v>
      </c>
      <c r="F375" s="21">
        <v>642.9</v>
      </c>
    </row>
    <row r="376" spans="5:6" x14ac:dyDescent="0.25">
      <c r="E376" s="23">
        <v>42265</v>
      </c>
      <c r="F376" s="21">
        <v>629.25</v>
      </c>
    </row>
    <row r="377" spans="5:6" x14ac:dyDescent="0.25">
      <c r="E377" s="23">
        <v>42268</v>
      </c>
      <c r="F377" s="21">
        <v>635.44000000000005</v>
      </c>
    </row>
    <row r="378" spans="5:6" x14ac:dyDescent="0.25">
      <c r="E378" s="23">
        <v>42269</v>
      </c>
      <c r="F378" s="21">
        <v>622.69000000000005</v>
      </c>
    </row>
    <row r="379" spans="5:6" x14ac:dyDescent="0.25">
      <c r="E379" s="23">
        <v>42270</v>
      </c>
      <c r="F379" s="21">
        <v>622.36</v>
      </c>
    </row>
    <row r="380" spans="5:6" x14ac:dyDescent="0.25">
      <c r="E380" s="23">
        <v>42271</v>
      </c>
      <c r="F380" s="21">
        <v>625.79999999999995</v>
      </c>
    </row>
    <row r="381" spans="5:6" x14ac:dyDescent="0.25">
      <c r="E381" s="23">
        <v>42272</v>
      </c>
      <c r="F381" s="21">
        <v>611.97</v>
      </c>
    </row>
    <row r="382" spans="5:6" x14ac:dyDescent="0.25">
      <c r="E382" s="23">
        <v>42275</v>
      </c>
      <c r="F382" s="21">
        <v>594.89</v>
      </c>
    </row>
    <row r="383" spans="5:6" x14ac:dyDescent="0.25">
      <c r="E383" s="23">
        <v>42276</v>
      </c>
      <c r="F383" s="21">
        <v>594.97</v>
      </c>
    </row>
    <row r="384" spans="5:6" x14ac:dyDescent="0.25">
      <c r="E384" s="23">
        <v>42277</v>
      </c>
      <c r="F384" s="21">
        <v>608.41999999999996</v>
      </c>
    </row>
    <row r="385" spans="5:6" x14ac:dyDescent="0.25">
      <c r="E385" s="23">
        <v>42278</v>
      </c>
      <c r="F385" s="21">
        <v>611.29</v>
      </c>
    </row>
    <row r="386" spans="5:6" x14ac:dyDescent="0.25">
      <c r="E386" s="23">
        <v>42279</v>
      </c>
      <c r="F386" s="21">
        <v>626.91</v>
      </c>
    </row>
    <row r="387" spans="5:6" x14ac:dyDescent="0.25">
      <c r="E387" s="23">
        <v>42282</v>
      </c>
      <c r="F387" s="21">
        <v>641.47</v>
      </c>
    </row>
    <row r="388" spans="5:6" x14ac:dyDescent="0.25">
      <c r="E388" s="23">
        <v>42283</v>
      </c>
      <c r="F388" s="21">
        <v>645.44000000000005</v>
      </c>
    </row>
    <row r="389" spans="5:6" x14ac:dyDescent="0.25">
      <c r="E389" s="23">
        <v>42284</v>
      </c>
      <c r="F389" s="21">
        <v>642.36</v>
      </c>
    </row>
    <row r="390" spans="5:6" x14ac:dyDescent="0.25">
      <c r="E390" s="23">
        <v>42285</v>
      </c>
      <c r="F390" s="21">
        <v>639.16</v>
      </c>
    </row>
    <row r="391" spans="5:6" x14ac:dyDescent="0.25">
      <c r="E391" s="23">
        <v>42286</v>
      </c>
      <c r="F391" s="21">
        <v>643.61</v>
      </c>
    </row>
    <row r="392" spans="5:6" x14ac:dyDescent="0.25">
      <c r="E392" s="23">
        <v>42289</v>
      </c>
      <c r="F392" s="21">
        <v>646.66999999999996</v>
      </c>
    </row>
    <row r="393" spans="5:6" x14ac:dyDescent="0.25">
      <c r="E393" s="23">
        <v>42290</v>
      </c>
      <c r="F393" s="21">
        <v>652.29999999999995</v>
      </c>
    </row>
    <row r="394" spans="5:6" x14ac:dyDescent="0.25">
      <c r="E394" s="23">
        <v>42291</v>
      </c>
      <c r="F394" s="21">
        <v>651.16</v>
      </c>
    </row>
    <row r="395" spans="5:6" x14ac:dyDescent="0.25">
      <c r="E395" s="23">
        <v>42292</v>
      </c>
      <c r="F395" s="21">
        <v>661.74</v>
      </c>
    </row>
    <row r="396" spans="5:6" x14ac:dyDescent="0.25">
      <c r="E396" s="23">
        <v>42293</v>
      </c>
      <c r="F396" s="21">
        <v>662.2</v>
      </c>
    </row>
    <row r="397" spans="5:6" x14ac:dyDescent="0.25">
      <c r="E397" s="23">
        <v>42296</v>
      </c>
      <c r="F397" s="21">
        <v>666.1</v>
      </c>
    </row>
    <row r="398" spans="5:6" x14ac:dyDescent="0.25">
      <c r="E398" s="23">
        <v>42297</v>
      </c>
      <c r="F398" s="21">
        <v>650.28</v>
      </c>
    </row>
    <row r="399" spans="5:6" x14ac:dyDescent="0.25">
      <c r="E399" s="23">
        <v>42298</v>
      </c>
      <c r="F399" s="21">
        <v>642.61</v>
      </c>
    </row>
    <row r="400" spans="5:6" x14ac:dyDescent="0.25">
      <c r="E400" s="23">
        <v>42299</v>
      </c>
      <c r="F400" s="21">
        <v>651.79</v>
      </c>
    </row>
    <row r="401" spans="5:6" x14ac:dyDescent="0.25">
      <c r="E401" s="23">
        <v>42300</v>
      </c>
      <c r="F401" s="21">
        <v>702</v>
      </c>
    </row>
    <row r="402" spans="5:6" x14ac:dyDescent="0.25">
      <c r="E402" s="23">
        <v>42303</v>
      </c>
      <c r="F402" s="21">
        <v>712.78</v>
      </c>
    </row>
    <row r="403" spans="5:6" x14ac:dyDescent="0.25">
      <c r="E403" s="23">
        <v>42304</v>
      </c>
      <c r="F403" s="21">
        <v>708.49</v>
      </c>
    </row>
    <row r="404" spans="5:6" x14ac:dyDescent="0.25">
      <c r="E404" s="23">
        <v>42305</v>
      </c>
      <c r="F404" s="21">
        <v>712.95</v>
      </c>
    </row>
    <row r="405" spans="5:6" x14ac:dyDescent="0.25">
      <c r="E405" s="23">
        <v>42306</v>
      </c>
      <c r="F405" s="21">
        <v>716.92</v>
      </c>
    </row>
    <row r="406" spans="5:6" x14ac:dyDescent="0.25">
      <c r="E406" s="23">
        <v>42307</v>
      </c>
      <c r="F406" s="21">
        <v>710.81</v>
      </c>
    </row>
    <row r="407" spans="5:6" x14ac:dyDescent="0.25">
      <c r="E407" s="23">
        <v>42310</v>
      </c>
      <c r="F407" s="21">
        <v>721.11</v>
      </c>
    </row>
    <row r="408" spans="5:6" x14ac:dyDescent="0.25">
      <c r="E408" s="23">
        <v>42311</v>
      </c>
      <c r="F408" s="21">
        <v>722.16</v>
      </c>
    </row>
    <row r="409" spans="5:6" x14ac:dyDescent="0.25">
      <c r="E409" s="23">
        <v>42312</v>
      </c>
      <c r="F409" s="21">
        <v>728.11</v>
      </c>
    </row>
    <row r="410" spans="5:6" x14ac:dyDescent="0.25">
      <c r="E410" s="23">
        <v>42313</v>
      </c>
      <c r="F410" s="21">
        <v>731.25</v>
      </c>
    </row>
    <row r="411" spans="5:6" x14ac:dyDescent="0.25">
      <c r="E411" s="23">
        <v>42314</v>
      </c>
      <c r="F411" s="21">
        <v>733.76</v>
      </c>
    </row>
    <row r="412" spans="5:6" x14ac:dyDescent="0.25">
      <c r="E412" s="23">
        <v>42317</v>
      </c>
      <c r="F412" s="21">
        <v>724.89</v>
      </c>
    </row>
    <row r="413" spans="5:6" x14ac:dyDescent="0.25">
      <c r="E413" s="23">
        <v>42318</v>
      </c>
      <c r="F413" s="21">
        <v>728.32</v>
      </c>
    </row>
    <row r="414" spans="5:6" x14ac:dyDescent="0.25">
      <c r="E414" s="23">
        <v>42319</v>
      </c>
      <c r="F414" s="21">
        <v>735.4</v>
      </c>
    </row>
    <row r="415" spans="5:6" x14ac:dyDescent="0.25">
      <c r="E415" s="23">
        <v>42320</v>
      </c>
      <c r="F415" s="21">
        <v>731.23</v>
      </c>
    </row>
    <row r="416" spans="5:6" x14ac:dyDescent="0.25">
      <c r="E416" s="23">
        <v>42321</v>
      </c>
      <c r="F416" s="21">
        <v>717</v>
      </c>
    </row>
    <row r="417" spans="5:6" x14ac:dyDescent="0.25">
      <c r="E417" s="23">
        <v>42324</v>
      </c>
      <c r="F417" s="21">
        <v>728.96</v>
      </c>
    </row>
    <row r="418" spans="5:6" x14ac:dyDescent="0.25">
      <c r="E418" s="23">
        <v>42325</v>
      </c>
      <c r="F418" s="21">
        <v>725.3</v>
      </c>
    </row>
    <row r="419" spans="5:6" x14ac:dyDescent="0.25">
      <c r="E419" s="23">
        <v>42326</v>
      </c>
      <c r="F419" s="21">
        <v>740</v>
      </c>
    </row>
    <row r="420" spans="5:6" x14ac:dyDescent="0.25">
      <c r="E420" s="23">
        <v>42327</v>
      </c>
      <c r="F420" s="21">
        <v>738.41</v>
      </c>
    </row>
    <row r="421" spans="5:6" x14ac:dyDescent="0.25">
      <c r="E421" s="23">
        <v>42328</v>
      </c>
      <c r="F421" s="21">
        <v>756.6</v>
      </c>
    </row>
    <row r="422" spans="5:6" x14ac:dyDescent="0.25">
      <c r="E422" s="23">
        <v>42331</v>
      </c>
      <c r="F422" s="21">
        <v>755.98</v>
      </c>
    </row>
    <row r="423" spans="5:6" x14ac:dyDescent="0.25">
      <c r="E423" s="23">
        <v>42332</v>
      </c>
      <c r="F423" s="21">
        <v>748.28</v>
      </c>
    </row>
    <row r="424" spans="5:6" x14ac:dyDescent="0.25">
      <c r="E424" s="23">
        <v>42333</v>
      </c>
      <c r="F424" s="21">
        <v>748.15</v>
      </c>
    </row>
    <row r="425" spans="5:6" x14ac:dyDescent="0.25">
      <c r="E425" s="23">
        <v>42335</v>
      </c>
      <c r="F425" s="21">
        <v>750.26</v>
      </c>
    </row>
    <row r="426" spans="5:6" x14ac:dyDescent="0.25">
      <c r="E426" s="23">
        <v>42338</v>
      </c>
      <c r="F426" s="21">
        <v>742.6</v>
      </c>
    </row>
    <row r="427" spans="5:6" x14ac:dyDescent="0.25">
      <c r="E427" s="23">
        <v>42339</v>
      </c>
      <c r="F427" s="21">
        <v>767.04</v>
      </c>
    </row>
    <row r="428" spans="5:6" x14ac:dyDescent="0.25">
      <c r="E428" s="23">
        <v>42340</v>
      </c>
      <c r="F428" s="21">
        <v>762.38</v>
      </c>
    </row>
    <row r="429" spans="5:6" x14ac:dyDescent="0.25">
      <c r="E429" s="23">
        <v>42341</v>
      </c>
      <c r="F429" s="21">
        <v>752.54</v>
      </c>
    </row>
    <row r="430" spans="5:6" x14ac:dyDescent="0.25">
      <c r="E430" s="23">
        <v>42342</v>
      </c>
      <c r="F430" s="21">
        <v>766.81</v>
      </c>
    </row>
    <row r="431" spans="5:6" x14ac:dyDescent="0.25">
      <c r="E431" s="23">
        <v>42345</v>
      </c>
      <c r="F431" s="21">
        <v>763.25</v>
      </c>
    </row>
    <row r="432" spans="5:6" x14ac:dyDescent="0.25">
      <c r="E432" s="23">
        <v>42346</v>
      </c>
      <c r="F432" s="21">
        <v>762.37</v>
      </c>
    </row>
    <row r="433" spans="5:6" x14ac:dyDescent="0.25">
      <c r="E433" s="23">
        <v>42347</v>
      </c>
      <c r="F433" s="21">
        <v>751.61</v>
      </c>
    </row>
    <row r="434" spans="5:6" x14ac:dyDescent="0.25">
      <c r="E434" s="23">
        <v>42348</v>
      </c>
      <c r="F434" s="21">
        <v>749.46</v>
      </c>
    </row>
    <row r="435" spans="5:6" x14ac:dyDescent="0.25">
      <c r="E435" s="23">
        <v>42349</v>
      </c>
      <c r="F435" s="21">
        <v>738.87</v>
      </c>
    </row>
    <row r="436" spans="5:6" x14ac:dyDescent="0.25">
      <c r="E436" s="23">
        <v>42352</v>
      </c>
      <c r="F436" s="21">
        <v>747.77</v>
      </c>
    </row>
    <row r="437" spans="5:6" x14ac:dyDescent="0.25">
      <c r="E437" s="23">
        <v>42353</v>
      </c>
      <c r="F437" s="21">
        <v>743.4</v>
      </c>
    </row>
    <row r="438" spans="5:6" x14ac:dyDescent="0.25">
      <c r="E438" s="23">
        <v>42354</v>
      </c>
      <c r="F438" s="21">
        <v>758.09</v>
      </c>
    </row>
    <row r="439" spans="5:6" x14ac:dyDescent="0.25">
      <c r="E439" s="23">
        <v>42355</v>
      </c>
      <c r="F439" s="21">
        <v>749.43</v>
      </c>
    </row>
    <row r="440" spans="5:6" x14ac:dyDescent="0.25">
      <c r="E440" s="23">
        <v>42356</v>
      </c>
      <c r="F440" s="21">
        <v>739.31</v>
      </c>
    </row>
    <row r="441" spans="5:6" x14ac:dyDescent="0.25">
      <c r="E441" s="23">
        <v>42359</v>
      </c>
      <c r="F441" s="21">
        <v>747.77</v>
      </c>
    </row>
    <row r="442" spans="5:6" x14ac:dyDescent="0.25">
      <c r="E442" s="23">
        <v>42360</v>
      </c>
      <c r="F442" s="21">
        <v>750</v>
      </c>
    </row>
    <row r="443" spans="5:6" x14ac:dyDescent="0.25">
      <c r="E443" s="23">
        <v>42361</v>
      </c>
      <c r="F443" s="21">
        <v>750.31</v>
      </c>
    </row>
    <row r="444" spans="5:6" x14ac:dyDescent="0.25">
      <c r="E444" s="23">
        <v>42362</v>
      </c>
      <c r="F444" s="21">
        <v>748.4</v>
      </c>
    </row>
    <row r="445" spans="5:6" x14ac:dyDescent="0.25">
      <c r="E445" s="23">
        <v>42366</v>
      </c>
      <c r="F445" s="21">
        <v>762.51</v>
      </c>
    </row>
    <row r="446" spans="5:6" x14ac:dyDescent="0.25">
      <c r="E446" s="23">
        <v>42367</v>
      </c>
      <c r="F446" s="21">
        <v>776.6</v>
      </c>
    </row>
    <row r="447" spans="5:6" x14ac:dyDescent="0.25">
      <c r="E447" s="23">
        <v>42368</v>
      </c>
      <c r="F447" s="21">
        <v>771</v>
      </c>
    </row>
    <row r="448" spans="5:6" x14ac:dyDescent="0.25">
      <c r="E448" s="23">
        <v>42369</v>
      </c>
      <c r="F448" s="21">
        <v>758.88</v>
      </c>
    </row>
    <row r="449" spans="5:6" x14ac:dyDescent="0.25">
      <c r="E449" s="23">
        <v>42373</v>
      </c>
      <c r="F449" s="21">
        <v>741.84</v>
      </c>
    </row>
    <row r="450" spans="5:6" x14ac:dyDescent="0.25">
      <c r="E450" s="23">
        <v>42374</v>
      </c>
      <c r="F450" s="21">
        <v>742.58</v>
      </c>
    </row>
    <row r="451" spans="5:6" x14ac:dyDescent="0.25">
      <c r="E451" s="23">
        <v>42375</v>
      </c>
      <c r="F451" s="21">
        <v>743.62</v>
      </c>
    </row>
    <row r="452" spans="5:6" x14ac:dyDescent="0.25">
      <c r="E452" s="23">
        <v>42376</v>
      </c>
      <c r="F452" s="21">
        <v>726.39</v>
      </c>
    </row>
    <row r="453" spans="5:6" x14ac:dyDescent="0.25">
      <c r="E453" s="23">
        <v>42377</v>
      </c>
      <c r="F453" s="21">
        <v>714.47</v>
      </c>
    </row>
    <row r="454" spans="5:6" x14ac:dyDescent="0.25">
      <c r="E454" s="23">
        <v>42380</v>
      </c>
      <c r="F454" s="21">
        <v>716.03</v>
      </c>
    </row>
    <row r="455" spans="5:6" x14ac:dyDescent="0.25">
      <c r="E455" s="23">
        <v>42381</v>
      </c>
      <c r="F455" s="21">
        <v>726.07</v>
      </c>
    </row>
    <row r="456" spans="5:6" x14ac:dyDescent="0.25">
      <c r="E456" s="23">
        <v>42382</v>
      </c>
      <c r="F456" s="21">
        <v>700.56</v>
      </c>
    </row>
    <row r="457" spans="5:6" x14ac:dyDescent="0.25">
      <c r="E457" s="23">
        <v>42383</v>
      </c>
      <c r="F457" s="21">
        <v>714.72</v>
      </c>
    </row>
    <row r="458" spans="5:6" x14ac:dyDescent="0.25">
      <c r="E458" s="23">
        <v>42384</v>
      </c>
      <c r="F458" s="21">
        <v>694.45</v>
      </c>
    </row>
    <row r="459" spans="5:6" x14ac:dyDescent="0.25">
      <c r="E459" s="23">
        <v>42388</v>
      </c>
      <c r="F459" s="21">
        <v>701.79</v>
      </c>
    </row>
    <row r="460" spans="5:6" x14ac:dyDescent="0.25">
      <c r="E460" s="23">
        <v>42389</v>
      </c>
      <c r="F460" s="21">
        <v>698.45</v>
      </c>
    </row>
    <row r="461" spans="5:6" x14ac:dyDescent="0.25">
      <c r="E461" s="23">
        <v>42390</v>
      </c>
      <c r="F461" s="21">
        <v>706.59</v>
      </c>
    </row>
    <row r="462" spans="5:6" x14ac:dyDescent="0.25">
      <c r="E462" s="23">
        <v>42391</v>
      </c>
      <c r="F462" s="21">
        <v>725.25</v>
      </c>
    </row>
    <row r="463" spans="5:6" x14ac:dyDescent="0.25">
      <c r="E463" s="23">
        <v>42394</v>
      </c>
      <c r="F463" s="21">
        <v>711.67</v>
      </c>
    </row>
    <row r="464" spans="5:6" x14ac:dyDescent="0.25">
      <c r="E464" s="23">
        <v>42395</v>
      </c>
      <c r="F464" s="21">
        <v>713.04</v>
      </c>
    </row>
    <row r="465" spans="5:6" x14ac:dyDescent="0.25">
      <c r="E465" s="23">
        <v>42396</v>
      </c>
      <c r="F465" s="21">
        <v>699.99</v>
      </c>
    </row>
    <row r="466" spans="5:6" x14ac:dyDescent="0.25">
      <c r="E466" s="23">
        <v>42397</v>
      </c>
      <c r="F466" s="21">
        <v>730.96</v>
      </c>
    </row>
    <row r="467" spans="5:6" x14ac:dyDescent="0.25">
      <c r="E467" s="23">
        <v>42398</v>
      </c>
      <c r="F467" s="21">
        <v>742.95</v>
      </c>
    </row>
    <row r="468" spans="5:6" x14ac:dyDescent="0.25">
      <c r="E468" s="23">
        <v>42401</v>
      </c>
      <c r="F468" s="21">
        <v>752</v>
      </c>
    </row>
    <row r="469" spans="5:6" x14ac:dyDescent="0.25">
      <c r="E469" s="23">
        <v>42402</v>
      </c>
      <c r="F469" s="21">
        <v>764.65</v>
      </c>
    </row>
    <row r="470" spans="5:6" x14ac:dyDescent="0.25">
      <c r="E470" s="23">
        <v>42403</v>
      </c>
      <c r="F470" s="21">
        <v>726.95</v>
      </c>
    </row>
    <row r="471" spans="5:6" x14ac:dyDescent="0.25">
      <c r="E471" s="23">
        <v>42404</v>
      </c>
      <c r="F471" s="21">
        <v>708.01</v>
      </c>
    </row>
    <row r="472" spans="5:6" x14ac:dyDescent="0.25">
      <c r="E472" s="23">
        <v>42405</v>
      </c>
      <c r="F472" s="21">
        <v>683.57</v>
      </c>
    </row>
    <row r="473" spans="5:6" x14ac:dyDescent="0.25">
      <c r="E473" s="23">
        <v>42408</v>
      </c>
      <c r="F473" s="21">
        <v>682.74</v>
      </c>
    </row>
    <row r="474" spans="5:6" x14ac:dyDescent="0.25">
      <c r="E474" s="23">
        <v>42409</v>
      </c>
      <c r="F474" s="21">
        <v>678.11</v>
      </c>
    </row>
    <row r="475" spans="5:6" x14ac:dyDescent="0.25">
      <c r="E475" s="23">
        <v>42410</v>
      </c>
      <c r="F475" s="21">
        <v>684.12</v>
      </c>
    </row>
    <row r="476" spans="5:6" x14ac:dyDescent="0.25">
      <c r="E476" s="23">
        <v>42411</v>
      </c>
      <c r="F476" s="21">
        <v>683.11</v>
      </c>
    </row>
    <row r="477" spans="5:6" x14ac:dyDescent="0.25">
      <c r="E477" s="23">
        <v>42412</v>
      </c>
      <c r="F477" s="21">
        <v>682.4</v>
      </c>
    </row>
    <row r="478" spans="5:6" x14ac:dyDescent="0.25">
      <c r="E478" s="23">
        <v>42416</v>
      </c>
      <c r="F478" s="21">
        <v>691</v>
      </c>
    </row>
    <row r="479" spans="5:6" x14ac:dyDescent="0.25">
      <c r="E479" s="23">
        <v>42417</v>
      </c>
      <c r="F479" s="21">
        <v>708.4</v>
      </c>
    </row>
    <row r="480" spans="5:6" x14ac:dyDescent="0.25">
      <c r="E480" s="23">
        <v>42418</v>
      </c>
      <c r="F480" s="21">
        <v>697.35</v>
      </c>
    </row>
    <row r="481" spans="5:6" x14ac:dyDescent="0.25">
      <c r="E481" s="23">
        <v>42419</v>
      </c>
      <c r="F481" s="21">
        <v>700.91</v>
      </c>
    </row>
    <row r="482" spans="5:6" x14ac:dyDescent="0.25">
      <c r="E482" s="23">
        <v>42422</v>
      </c>
      <c r="F482" s="21">
        <v>706.46</v>
      </c>
    </row>
    <row r="483" spans="5:6" x14ac:dyDescent="0.25">
      <c r="E483" s="23">
        <v>42423</v>
      </c>
      <c r="F483" s="21">
        <v>695.85</v>
      </c>
    </row>
    <row r="484" spans="5:6" x14ac:dyDescent="0.25">
      <c r="E484" s="23">
        <v>42424</v>
      </c>
      <c r="F484" s="21">
        <v>699.56</v>
      </c>
    </row>
    <row r="485" spans="5:6" x14ac:dyDescent="0.25">
      <c r="E485" s="23">
        <v>42425</v>
      </c>
      <c r="F485" s="21">
        <v>705.75</v>
      </c>
    </row>
    <row r="486" spans="5:6" x14ac:dyDescent="0.25">
      <c r="E486" s="23">
        <v>42426</v>
      </c>
      <c r="F486" s="21">
        <v>705.07</v>
      </c>
    </row>
    <row r="487" spans="5:6" x14ac:dyDescent="0.25">
      <c r="E487" s="23">
        <v>42429</v>
      </c>
      <c r="F487" s="21">
        <v>697.77</v>
      </c>
    </row>
    <row r="488" spans="5:6" x14ac:dyDescent="0.25">
      <c r="E488" s="23">
        <v>42430</v>
      </c>
      <c r="F488" s="21">
        <v>718.81</v>
      </c>
    </row>
    <row r="489" spans="5:6" x14ac:dyDescent="0.25">
      <c r="E489" s="23">
        <v>42431</v>
      </c>
      <c r="F489" s="21">
        <v>718.85</v>
      </c>
    </row>
    <row r="490" spans="5:6" x14ac:dyDescent="0.25">
      <c r="E490" s="23">
        <v>42432</v>
      </c>
      <c r="F490" s="21">
        <v>712.42</v>
      </c>
    </row>
    <row r="491" spans="5:6" x14ac:dyDescent="0.25">
      <c r="E491" s="23">
        <v>42433</v>
      </c>
      <c r="F491" s="21">
        <v>710.89</v>
      </c>
    </row>
    <row r="492" spans="5:6" x14ac:dyDescent="0.25">
      <c r="E492" s="23">
        <v>42436</v>
      </c>
      <c r="F492" s="21">
        <v>695.16</v>
      </c>
    </row>
    <row r="493" spans="5:6" x14ac:dyDescent="0.25">
      <c r="E493" s="23">
        <v>42437</v>
      </c>
      <c r="F493" s="21">
        <v>693.97</v>
      </c>
    </row>
    <row r="494" spans="5:6" x14ac:dyDescent="0.25">
      <c r="E494" s="23">
        <v>42438</v>
      </c>
      <c r="F494" s="21">
        <v>705.24</v>
      </c>
    </row>
    <row r="495" spans="5:6" x14ac:dyDescent="0.25">
      <c r="E495" s="23">
        <v>42439</v>
      </c>
      <c r="F495" s="21">
        <v>712.82</v>
      </c>
    </row>
    <row r="496" spans="5:6" x14ac:dyDescent="0.25">
      <c r="E496" s="23">
        <v>42440</v>
      </c>
      <c r="F496" s="21">
        <v>726.82</v>
      </c>
    </row>
    <row r="497" spans="5:6" x14ac:dyDescent="0.25">
      <c r="E497" s="23">
        <v>42443</v>
      </c>
      <c r="F497" s="21">
        <v>730.49</v>
      </c>
    </row>
    <row r="498" spans="5:6" x14ac:dyDescent="0.25">
      <c r="E498" s="23">
        <v>42444</v>
      </c>
      <c r="F498" s="21">
        <v>728.33</v>
      </c>
    </row>
    <row r="499" spans="5:6" x14ac:dyDescent="0.25">
      <c r="E499" s="23">
        <v>42445</v>
      </c>
      <c r="F499" s="21">
        <v>736.09</v>
      </c>
    </row>
    <row r="500" spans="5:6" x14ac:dyDescent="0.25">
      <c r="E500" s="23">
        <v>42446</v>
      </c>
      <c r="F500" s="21">
        <v>737.78</v>
      </c>
    </row>
    <row r="501" spans="5:6" x14ac:dyDescent="0.25">
      <c r="E501" s="23">
        <v>42447</v>
      </c>
      <c r="F501" s="21">
        <v>737.6</v>
      </c>
    </row>
    <row r="502" spans="5:6" x14ac:dyDescent="0.25">
      <c r="E502" s="23">
        <v>42450</v>
      </c>
      <c r="F502" s="21">
        <v>742.09</v>
      </c>
    </row>
    <row r="503" spans="5:6" x14ac:dyDescent="0.25">
      <c r="E503" s="23">
        <v>42451</v>
      </c>
      <c r="F503" s="21">
        <v>740.75</v>
      </c>
    </row>
    <row r="504" spans="5:6" x14ac:dyDescent="0.25">
      <c r="E504" s="23">
        <v>42452</v>
      </c>
      <c r="F504" s="21">
        <v>738.06</v>
      </c>
    </row>
    <row r="505" spans="5:6" x14ac:dyDescent="0.25">
      <c r="E505" s="23">
        <v>42453</v>
      </c>
      <c r="F505" s="21">
        <v>735.3</v>
      </c>
    </row>
    <row r="506" spans="5:6" x14ac:dyDescent="0.25">
      <c r="E506" s="23">
        <v>42457</v>
      </c>
      <c r="F506" s="21">
        <v>733.53</v>
      </c>
    </row>
    <row r="507" spans="5:6" x14ac:dyDescent="0.25">
      <c r="E507" s="23">
        <v>42458</v>
      </c>
      <c r="F507" s="21">
        <v>744.77</v>
      </c>
    </row>
    <row r="508" spans="5:6" x14ac:dyDescent="0.25">
      <c r="E508" s="23">
        <v>42459</v>
      </c>
      <c r="F508" s="21">
        <v>750.53</v>
      </c>
    </row>
    <row r="509" spans="5:6" x14ac:dyDescent="0.25">
      <c r="E509" s="23">
        <v>42460</v>
      </c>
      <c r="F509" s="21">
        <v>744.95</v>
      </c>
    </row>
    <row r="510" spans="5:6" x14ac:dyDescent="0.25">
      <c r="E510" s="23">
        <v>42461</v>
      </c>
      <c r="F510" s="21">
        <v>749.91</v>
      </c>
    </row>
    <row r="511" spans="5:6" x14ac:dyDescent="0.25">
      <c r="E511" s="23">
        <v>42464</v>
      </c>
      <c r="F511" s="21">
        <v>745.29</v>
      </c>
    </row>
    <row r="512" spans="5:6" x14ac:dyDescent="0.25">
      <c r="E512" s="23">
        <v>42465</v>
      </c>
      <c r="F512" s="21">
        <v>737.8</v>
      </c>
    </row>
    <row r="513" spans="5:6" x14ac:dyDescent="0.25">
      <c r="E513" s="23">
        <v>42466</v>
      </c>
      <c r="F513" s="21">
        <v>745.69</v>
      </c>
    </row>
    <row r="514" spans="5:6" x14ac:dyDescent="0.25">
      <c r="E514" s="23">
        <v>42467</v>
      </c>
      <c r="F514" s="21">
        <v>740.28</v>
      </c>
    </row>
    <row r="515" spans="5:6" x14ac:dyDescent="0.25">
      <c r="E515" s="23">
        <v>42468</v>
      </c>
      <c r="F515" s="21">
        <v>739.15</v>
      </c>
    </row>
    <row r="516" spans="5:6" x14ac:dyDescent="0.25">
      <c r="E516" s="23">
        <v>42471</v>
      </c>
      <c r="F516" s="21">
        <v>736.1</v>
      </c>
    </row>
    <row r="517" spans="5:6" x14ac:dyDescent="0.25">
      <c r="E517" s="23">
        <v>42472</v>
      </c>
      <c r="F517" s="21">
        <v>743.09</v>
      </c>
    </row>
    <row r="518" spans="5:6" x14ac:dyDescent="0.25">
      <c r="E518" s="23">
        <v>42473</v>
      </c>
      <c r="F518" s="21">
        <v>751.72</v>
      </c>
    </row>
    <row r="519" spans="5:6" x14ac:dyDescent="0.25">
      <c r="E519" s="23">
        <v>42474</v>
      </c>
      <c r="F519" s="21">
        <v>753.2</v>
      </c>
    </row>
    <row r="520" spans="5:6" x14ac:dyDescent="0.25">
      <c r="E520" s="23">
        <v>42475</v>
      </c>
      <c r="F520" s="21">
        <v>759</v>
      </c>
    </row>
    <row r="521" spans="5:6" x14ac:dyDescent="0.25">
      <c r="E521" s="23">
        <v>42478</v>
      </c>
      <c r="F521" s="21">
        <v>766.61</v>
      </c>
    </row>
    <row r="522" spans="5:6" x14ac:dyDescent="0.25">
      <c r="E522" s="23">
        <v>42479</v>
      </c>
      <c r="F522" s="21">
        <v>753.93</v>
      </c>
    </row>
    <row r="523" spans="5:6" x14ac:dyDescent="0.25">
      <c r="E523" s="23">
        <v>42480</v>
      </c>
      <c r="F523" s="21">
        <v>752.67</v>
      </c>
    </row>
    <row r="524" spans="5:6" x14ac:dyDescent="0.25">
      <c r="E524" s="23">
        <v>42481</v>
      </c>
      <c r="F524" s="21">
        <v>759.14</v>
      </c>
    </row>
    <row r="525" spans="5:6" x14ac:dyDescent="0.25">
      <c r="E525" s="23">
        <v>42482</v>
      </c>
      <c r="F525" s="21">
        <v>718.77</v>
      </c>
    </row>
    <row r="526" spans="5:6" x14ac:dyDescent="0.25">
      <c r="E526" s="23">
        <v>42485</v>
      </c>
      <c r="F526" s="21">
        <v>723.15</v>
      </c>
    </row>
    <row r="527" spans="5:6" x14ac:dyDescent="0.25">
      <c r="E527" s="23">
        <v>42486</v>
      </c>
      <c r="F527" s="21">
        <v>708.14</v>
      </c>
    </row>
    <row r="528" spans="5:6" x14ac:dyDescent="0.25">
      <c r="E528" s="23">
        <v>42487</v>
      </c>
      <c r="F528" s="21">
        <v>705.84</v>
      </c>
    </row>
    <row r="529" spans="5:6" x14ac:dyDescent="0.25">
      <c r="E529" s="23">
        <v>42488</v>
      </c>
      <c r="F529" s="21">
        <v>691.02</v>
      </c>
    </row>
    <row r="530" spans="5:6" x14ac:dyDescent="0.25">
      <c r="E530" s="23">
        <v>42489</v>
      </c>
      <c r="F530" s="21">
        <v>693.01</v>
      </c>
    </row>
    <row r="531" spans="5:6" x14ac:dyDescent="0.25">
      <c r="E531" s="23">
        <v>42492</v>
      </c>
      <c r="F531" s="21">
        <v>698.21</v>
      </c>
    </row>
    <row r="532" spans="5:6" x14ac:dyDescent="0.25">
      <c r="E532" s="23">
        <v>42493</v>
      </c>
      <c r="F532" s="21">
        <v>692.36</v>
      </c>
    </row>
    <row r="533" spans="5:6" x14ac:dyDescent="0.25">
      <c r="E533" s="23">
        <v>42494</v>
      </c>
      <c r="F533" s="21">
        <v>695.7</v>
      </c>
    </row>
    <row r="534" spans="5:6" x14ac:dyDescent="0.25">
      <c r="E534" s="23">
        <v>42495</v>
      </c>
      <c r="F534" s="21">
        <v>701.43</v>
      </c>
    </row>
    <row r="535" spans="5:6" x14ac:dyDescent="0.25">
      <c r="E535" s="23">
        <v>42496</v>
      </c>
      <c r="F535" s="21">
        <v>711.12</v>
      </c>
    </row>
    <row r="536" spans="5:6" x14ac:dyDescent="0.25">
      <c r="E536" s="23">
        <v>42499</v>
      </c>
      <c r="F536" s="21">
        <v>712.9</v>
      </c>
    </row>
    <row r="537" spans="5:6" x14ac:dyDescent="0.25">
      <c r="E537" s="23">
        <v>42500</v>
      </c>
      <c r="F537" s="21">
        <v>723.18</v>
      </c>
    </row>
    <row r="538" spans="5:6" x14ac:dyDescent="0.25">
      <c r="E538" s="23">
        <v>42501</v>
      </c>
      <c r="F538" s="21">
        <v>715.29</v>
      </c>
    </row>
    <row r="539" spans="5:6" x14ac:dyDescent="0.25">
      <c r="E539" s="23">
        <v>42502</v>
      </c>
      <c r="F539" s="21">
        <v>713.31</v>
      </c>
    </row>
    <row r="540" spans="5:6" x14ac:dyDescent="0.25">
      <c r="E540" s="23">
        <v>42503</v>
      </c>
      <c r="F540" s="21">
        <v>710.83</v>
      </c>
    </row>
    <row r="541" spans="5:6" x14ac:dyDescent="0.25">
      <c r="E541" s="23">
        <v>42506</v>
      </c>
      <c r="F541" s="21">
        <v>716.49</v>
      </c>
    </row>
    <row r="542" spans="5:6" x14ac:dyDescent="0.25">
      <c r="E542" s="23">
        <v>42507</v>
      </c>
      <c r="F542" s="21">
        <v>706.23</v>
      </c>
    </row>
    <row r="543" spans="5:6" x14ac:dyDescent="0.25">
      <c r="E543" s="23">
        <v>42508</v>
      </c>
      <c r="F543" s="21">
        <v>706.63</v>
      </c>
    </row>
    <row r="544" spans="5:6" x14ac:dyDescent="0.25">
      <c r="E544" s="23">
        <v>42509</v>
      </c>
      <c r="F544" s="21">
        <v>700.32</v>
      </c>
    </row>
    <row r="545" spans="5:6" x14ac:dyDescent="0.25">
      <c r="E545" s="23">
        <v>42510</v>
      </c>
      <c r="F545" s="21">
        <v>709.74</v>
      </c>
    </row>
    <row r="546" spans="5:6" x14ac:dyDescent="0.25">
      <c r="E546" s="23">
        <v>42513</v>
      </c>
      <c r="F546" s="21">
        <v>704.24</v>
      </c>
    </row>
    <row r="547" spans="5:6" x14ac:dyDescent="0.25">
      <c r="E547" s="23">
        <v>42514</v>
      </c>
      <c r="F547" s="21">
        <v>720.09</v>
      </c>
    </row>
    <row r="548" spans="5:6" x14ac:dyDescent="0.25">
      <c r="E548" s="23">
        <v>42515</v>
      </c>
      <c r="F548" s="21">
        <v>725.27</v>
      </c>
    </row>
    <row r="549" spans="5:6" x14ac:dyDescent="0.25">
      <c r="E549" s="23">
        <v>42516</v>
      </c>
      <c r="F549" s="21">
        <v>724.12</v>
      </c>
    </row>
    <row r="550" spans="5:6" x14ac:dyDescent="0.25">
      <c r="E550" s="23">
        <v>42517</v>
      </c>
      <c r="F550" s="21">
        <v>732.66</v>
      </c>
    </row>
    <row r="551" spans="5:6" x14ac:dyDescent="0.25">
      <c r="E551" s="23">
        <v>42521</v>
      </c>
      <c r="F551" s="21">
        <v>735.72</v>
      </c>
    </row>
    <row r="552" spans="5:6" x14ac:dyDescent="0.25">
      <c r="E552" s="23">
        <v>42522</v>
      </c>
      <c r="F552" s="21">
        <v>734.15</v>
      </c>
    </row>
    <row r="553" spans="5:6" x14ac:dyDescent="0.25">
      <c r="E553" s="23">
        <v>42523</v>
      </c>
      <c r="F553" s="21">
        <v>730.4</v>
      </c>
    </row>
    <row r="554" spans="5:6" x14ac:dyDescent="0.25">
      <c r="E554" s="23">
        <v>42524</v>
      </c>
      <c r="F554" s="21">
        <v>722.34</v>
      </c>
    </row>
    <row r="555" spans="5:6" x14ac:dyDescent="0.25">
      <c r="E555" s="23">
        <v>42527</v>
      </c>
      <c r="F555" s="21">
        <v>716.55</v>
      </c>
    </row>
    <row r="556" spans="5:6" x14ac:dyDescent="0.25">
      <c r="E556" s="23">
        <v>42528</v>
      </c>
      <c r="F556" s="21">
        <v>716.65</v>
      </c>
    </row>
    <row r="557" spans="5:6" x14ac:dyDescent="0.25">
      <c r="E557" s="23">
        <v>42529</v>
      </c>
      <c r="F557" s="21">
        <v>728.28</v>
      </c>
    </row>
    <row r="558" spans="5:6" x14ac:dyDescent="0.25">
      <c r="E558" s="23">
        <v>42530</v>
      </c>
      <c r="F558" s="21">
        <v>728.58</v>
      </c>
    </row>
    <row r="559" spans="5:6" x14ac:dyDescent="0.25">
      <c r="E559" s="23">
        <v>42531</v>
      </c>
      <c r="F559" s="21">
        <v>719.41</v>
      </c>
    </row>
    <row r="560" spans="5:6" x14ac:dyDescent="0.25">
      <c r="E560" s="23">
        <v>42534</v>
      </c>
      <c r="F560" s="21">
        <v>718.36</v>
      </c>
    </row>
    <row r="561" spans="5:6" x14ac:dyDescent="0.25">
      <c r="E561" s="23">
        <v>42535</v>
      </c>
      <c r="F561" s="21">
        <v>718.27</v>
      </c>
    </row>
    <row r="562" spans="5:6" x14ac:dyDescent="0.25">
      <c r="E562" s="23">
        <v>42536</v>
      </c>
      <c r="F562" s="21">
        <v>718.92</v>
      </c>
    </row>
    <row r="563" spans="5:6" x14ac:dyDescent="0.25">
      <c r="E563" s="23">
        <v>42537</v>
      </c>
      <c r="F563" s="21">
        <v>710.36</v>
      </c>
    </row>
    <row r="564" spans="5:6" x14ac:dyDescent="0.25">
      <c r="E564" s="23">
        <v>42538</v>
      </c>
      <c r="F564" s="21">
        <v>691.72</v>
      </c>
    </row>
    <row r="565" spans="5:6" x14ac:dyDescent="0.25">
      <c r="E565" s="23">
        <v>42541</v>
      </c>
      <c r="F565" s="21">
        <v>693.71</v>
      </c>
    </row>
    <row r="566" spans="5:6" x14ac:dyDescent="0.25">
      <c r="E566" s="23">
        <v>42542</v>
      </c>
      <c r="F566" s="21">
        <v>695.94</v>
      </c>
    </row>
    <row r="567" spans="5:6" x14ac:dyDescent="0.25">
      <c r="E567" s="23">
        <v>42543</v>
      </c>
      <c r="F567" s="21">
        <v>697.46</v>
      </c>
    </row>
    <row r="568" spans="5:6" x14ac:dyDescent="0.25">
      <c r="E568" s="23">
        <v>42544</v>
      </c>
      <c r="F568" s="21">
        <v>701.87</v>
      </c>
    </row>
    <row r="569" spans="5:6" x14ac:dyDescent="0.25">
      <c r="E569" s="23">
        <v>42545</v>
      </c>
      <c r="F569" s="21">
        <v>675.22</v>
      </c>
    </row>
    <row r="570" spans="5:6" x14ac:dyDescent="0.25">
      <c r="E570" s="23">
        <v>42548</v>
      </c>
      <c r="F570" s="21">
        <v>668.26</v>
      </c>
    </row>
    <row r="571" spans="5:6" x14ac:dyDescent="0.25">
      <c r="E571" s="23">
        <v>42549</v>
      </c>
      <c r="F571" s="21">
        <v>680.04</v>
      </c>
    </row>
    <row r="572" spans="5:6" x14ac:dyDescent="0.25">
      <c r="E572" s="23">
        <v>42550</v>
      </c>
      <c r="F572" s="21">
        <v>684.11</v>
      </c>
    </row>
    <row r="573" spans="5:6" x14ac:dyDescent="0.25">
      <c r="E573" s="23">
        <v>42551</v>
      </c>
      <c r="F573" s="21">
        <v>692.1</v>
      </c>
    </row>
    <row r="574" spans="5:6" x14ac:dyDescent="0.25">
      <c r="E574" s="23">
        <v>42552</v>
      </c>
      <c r="F574" s="21">
        <v>699.21</v>
      </c>
    </row>
    <row r="575" spans="5:6" x14ac:dyDescent="0.25">
      <c r="E575" s="23">
        <v>42556</v>
      </c>
      <c r="F575" s="21">
        <v>694.49</v>
      </c>
    </row>
    <row r="576" spans="5:6" x14ac:dyDescent="0.25">
      <c r="E576" s="23">
        <v>42557</v>
      </c>
      <c r="F576" s="21">
        <v>697.77</v>
      </c>
    </row>
    <row r="577" spans="5:6" x14ac:dyDescent="0.25">
      <c r="E577" s="23">
        <v>42558</v>
      </c>
      <c r="F577" s="21">
        <v>695.36</v>
      </c>
    </row>
    <row r="578" spans="5:6" x14ac:dyDescent="0.25">
      <c r="E578" s="23">
        <v>42559</v>
      </c>
      <c r="F578" s="21">
        <v>705.63</v>
      </c>
    </row>
    <row r="579" spans="5:6" x14ac:dyDescent="0.25">
      <c r="E579" s="23">
        <v>42562</v>
      </c>
      <c r="F579" s="21">
        <v>715.09</v>
      </c>
    </row>
    <row r="580" spans="5:6" x14ac:dyDescent="0.25">
      <c r="E580" s="23">
        <v>42563</v>
      </c>
      <c r="F580" s="21">
        <v>720.64</v>
      </c>
    </row>
    <row r="581" spans="5:6" x14ac:dyDescent="0.25">
      <c r="E581" s="23">
        <v>42564</v>
      </c>
      <c r="F581" s="21">
        <v>716.98</v>
      </c>
    </row>
    <row r="582" spans="5:6" x14ac:dyDescent="0.25">
      <c r="E582" s="23">
        <v>42565</v>
      </c>
      <c r="F582" s="21">
        <v>720.95</v>
      </c>
    </row>
    <row r="583" spans="5:6" x14ac:dyDescent="0.25">
      <c r="E583" s="23">
        <v>42566</v>
      </c>
      <c r="F583" s="21">
        <v>719.85</v>
      </c>
    </row>
    <row r="584" spans="5:6" x14ac:dyDescent="0.25">
      <c r="E584" s="23">
        <v>42569</v>
      </c>
      <c r="F584" s="21">
        <v>733.78</v>
      </c>
    </row>
    <row r="585" spans="5:6" x14ac:dyDescent="0.25">
      <c r="E585" s="23">
        <v>42570</v>
      </c>
      <c r="F585" s="21">
        <v>736.96</v>
      </c>
    </row>
    <row r="586" spans="5:6" x14ac:dyDescent="0.25">
      <c r="E586" s="23">
        <v>42571</v>
      </c>
      <c r="F586" s="21">
        <v>741.19</v>
      </c>
    </row>
    <row r="587" spans="5:6" x14ac:dyDescent="0.25">
      <c r="E587" s="23">
        <v>42572</v>
      </c>
      <c r="F587" s="21">
        <v>738.63</v>
      </c>
    </row>
    <row r="588" spans="5:6" x14ac:dyDescent="0.25">
      <c r="E588" s="23">
        <v>42573</v>
      </c>
      <c r="F588" s="21">
        <v>742.74</v>
      </c>
    </row>
    <row r="589" spans="5:6" x14ac:dyDescent="0.25">
      <c r="E589" s="23">
        <v>42576</v>
      </c>
      <c r="F589" s="21">
        <v>739.77</v>
      </c>
    </row>
    <row r="590" spans="5:6" x14ac:dyDescent="0.25">
      <c r="E590" s="23">
        <v>42577</v>
      </c>
      <c r="F590" s="21">
        <v>738.42</v>
      </c>
    </row>
    <row r="591" spans="5:6" x14ac:dyDescent="0.25">
      <c r="E591" s="23">
        <v>42578</v>
      </c>
      <c r="F591" s="21">
        <v>741.77</v>
      </c>
    </row>
    <row r="592" spans="5:6" x14ac:dyDescent="0.25">
      <c r="E592" s="23">
        <v>42579</v>
      </c>
      <c r="F592" s="21">
        <v>745.91</v>
      </c>
    </row>
    <row r="593" spans="5:6" x14ac:dyDescent="0.25">
      <c r="E593" s="23">
        <v>42580</v>
      </c>
      <c r="F593" s="21">
        <v>768.79</v>
      </c>
    </row>
    <row r="594" spans="5:6" x14ac:dyDescent="0.25">
      <c r="E594" s="23">
        <v>42583</v>
      </c>
      <c r="F594" s="21">
        <v>772.88</v>
      </c>
    </row>
    <row r="595" spans="5:6" x14ac:dyDescent="0.25">
      <c r="E595" s="23">
        <v>42584</v>
      </c>
      <c r="F595" s="21">
        <v>771.07</v>
      </c>
    </row>
    <row r="596" spans="5:6" x14ac:dyDescent="0.25">
      <c r="E596" s="23">
        <v>42585</v>
      </c>
      <c r="F596" s="21">
        <v>773.18</v>
      </c>
    </row>
    <row r="597" spans="5:6" x14ac:dyDescent="0.25">
      <c r="E597" s="23">
        <v>42586</v>
      </c>
      <c r="F597" s="21">
        <v>771.61</v>
      </c>
    </row>
    <row r="598" spans="5:6" x14ac:dyDescent="0.25">
      <c r="E598" s="23">
        <v>42587</v>
      </c>
      <c r="F598" s="21">
        <v>782.22</v>
      </c>
    </row>
    <row r="599" spans="5:6" x14ac:dyDescent="0.25">
      <c r="E599" s="23">
        <v>42590</v>
      </c>
      <c r="F599" s="21">
        <v>781.76</v>
      </c>
    </row>
    <row r="600" spans="5:6" x14ac:dyDescent="0.25">
      <c r="E600" s="23">
        <v>42591</v>
      </c>
      <c r="F600" s="21">
        <v>784.26</v>
      </c>
    </row>
    <row r="601" spans="5:6" x14ac:dyDescent="0.25">
      <c r="E601" s="23">
        <v>42592</v>
      </c>
      <c r="F601" s="21">
        <v>784.68</v>
      </c>
    </row>
    <row r="602" spans="5:6" x14ac:dyDescent="0.25">
      <c r="E602" s="23">
        <v>42593</v>
      </c>
      <c r="F602" s="21">
        <v>784.85</v>
      </c>
    </row>
    <row r="603" spans="5:6" x14ac:dyDescent="0.25">
      <c r="E603" s="23">
        <v>42594</v>
      </c>
      <c r="F603" s="21">
        <v>783.22</v>
      </c>
    </row>
    <row r="604" spans="5:6" x14ac:dyDescent="0.25">
      <c r="E604" s="23">
        <v>42597</v>
      </c>
      <c r="F604" s="21">
        <v>782.44</v>
      </c>
    </row>
    <row r="605" spans="5:6" x14ac:dyDescent="0.25">
      <c r="E605" s="23">
        <v>42598</v>
      </c>
      <c r="F605" s="21">
        <v>777.14</v>
      </c>
    </row>
    <row r="606" spans="5:6" x14ac:dyDescent="0.25">
      <c r="E606" s="23">
        <v>42599</v>
      </c>
      <c r="F606" s="21">
        <v>779.91</v>
      </c>
    </row>
    <row r="607" spans="5:6" x14ac:dyDescent="0.25">
      <c r="E607" s="23">
        <v>42600</v>
      </c>
      <c r="F607" s="21">
        <v>777.5</v>
      </c>
    </row>
    <row r="608" spans="5:6" x14ac:dyDescent="0.25">
      <c r="E608" s="23">
        <v>42601</v>
      </c>
      <c r="F608" s="21">
        <v>775.42</v>
      </c>
    </row>
    <row r="609" spans="5:6" x14ac:dyDescent="0.25">
      <c r="E609" s="23">
        <v>42604</v>
      </c>
      <c r="F609" s="21">
        <v>772.15</v>
      </c>
    </row>
    <row r="610" spans="5:6" x14ac:dyDescent="0.25">
      <c r="E610" s="23">
        <v>42605</v>
      </c>
      <c r="F610" s="21">
        <v>772.08</v>
      </c>
    </row>
    <row r="611" spans="5:6" x14ac:dyDescent="0.25">
      <c r="E611" s="23">
        <v>42606</v>
      </c>
      <c r="F611" s="21">
        <v>769.64</v>
      </c>
    </row>
    <row r="612" spans="5:6" x14ac:dyDescent="0.25">
      <c r="E612" s="23">
        <v>42607</v>
      </c>
      <c r="F612" s="21">
        <v>769.41</v>
      </c>
    </row>
    <row r="613" spans="5:6" x14ac:dyDescent="0.25">
      <c r="E613" s="23">
        <v>42608</v>
      </c>
      <c r="F613" s="21">
        <v>769.54</v>
      </c>
    </row>
    <row r="614" spans="5:6" x14ac:dyDescent="0.25">
      <c r="E614" s="23">
        <v>42611</v>
      </c>
      <c r="F614" s="21">
        <v>772.15</v>
      </c>
    </row>
    <row r="615" spans="5:6" x14ac:dyDescent="0.25">
      <c r="E615" s="23">
        <v>42612</v>
      </c>
      <c r="F615" s="21">
        <v>769.09</v>
      </c>
    </row>
    <row r="616" spans="5:6" x14ac:dyDescent="0.25">
      <c r="E616" s="23">
        <v>42613</v>
      </c>
      <c r="F616" s="21">
        <v>767.05</v>
      </c>
    </row>
    <row r="617" spans="5:6" x14ac:dyDescent="0.25">
      <c r="E617" s="23">
        <v>42614</v>
      </c>
      <c r="F617" s="21">
        <v>768.78</v>
      </c>
    </row>
    <row r="618" spans="5:6" x14ac:dyDescent="0.25">
      <c r="E618" s="23">
        <v>42615</v>
      </c>
      <c r="F618" s="21">
        <v>771.46</v>
      </c>
    </row>
    <row r="619" spans="5:6" x14ac:dyDescent="0.25">
      <c r="E619" s="23">
        <v>42619</v>
      </c>
      <c r="F619" s="21">
        <v>780.08</v>
      </c>
    </row>
    <row r="620" spans="5:6" x14ac:dyDescent="0.25">
      <c r="E620" s="23">
        <v>42620</v>
      </c>
      <c r="F620" s="21">
        <v>780.35</v>
      </c>
    </row>
    <row r="621" spans="5:6" x14ac:dyDescent="0.25">
      <c r="E621" s="23">
        <v>42621</v>
      </c>
      <c r="F621" s="21">
        <v>775.32</v>
      </c>
    </row>
    <row r="622" spans="5:6" x14ac:dyDescent="0.25">
      <c r="E622" s="23">
        <v>42622</v>
      </c>
      <c r="F622" s="21">
        <v>759.66</v>
      </c>
    </row>
    <row r="623" spans="5:6" x14ac:dyDescent="0.25">
      <c r="E623" s="23">
        <v>42625</v>
      </c>
      <c r="F623" s="21">
        <v>769.02</v>
      </c>
    </row>
    <row r="624" spans="5:6" x14ac:dyDescent="0.25">
      <c r="E624" s="23">
        <v>42626</v>
      </c>
      <c r="F624" s="21">
        <v>759.69</v>
      </c>
    </row>
    <row r="625" spans="5:6" x14ac:dyDescent="0.25">
      <c r="E625" s="23">
        <v>42627</v>
      </c>
      <c r="F625" s="21">
        <v>762.49</v>
      </c>
    </row>
    <row r="626" spans="5:6" x14ac:dyDescent="0.25">
      <c r="E626" s="23">
        <v>42628</v>
      </c>
      <c r="F626" s="21">
        <v>771.76</v>
      </c>
    </row>
    <row r="627" spans="5:6" x14ac:dyDescent="0.25">
      <c r="E627" s="23">
        <v>42629</v>
      </c>
      <c r="F627" s="21">
        <v>768.88</v>
      </c>
    </row>
    <row r="628" spans="5:6" x14ac:dyDescent="0.25">
      <c r="E628" s="23">
        <v>42632</v>
      </c>
      <c r="F628" s="21">
        <v>765.7</v>
      </c>
    </row>
    <row r="629" spans="5:6" x14ac:dyDescent="0.25">
      <c r="E629" s="23">
        <v>42633</v>
      </c>
      <c r="F629" s="21">
        <v>771.41</v>
      </c>
    </row>
    <row r="630" spans="5:6" x14ac:dyDescent="0.25">
      <c r="E630" s="23">
        <v>42634</v>
      </c>
      <c r="F630" s="21">
        <v>776.22</v>
      </c>
    </row>
    <row r="631" spans="5:6" x14ac:dyDescent="0.25">
      <c r="E631" s="23">
        <v>42635</v>
      </c>
      <c r="F631" s="21">
        <v>787.21</v>
      </c>
    </row>
    <row r="632" spans="5:6" x14ac:dyDescent="0.25">
      <c r="E632" s="23">
        <v>42636</v>
      </c>
      <c r="F632" s="21">
        <v>786.9</v>
      </c>
    </row>
    <row r="633" spans="5:6" x14ac:dyDescent="0.25">
      <c r="E633" s="23">
        <v>42639</v>
      </c>
      <c r="F633" s="21">
        <v>774.21</v>
      </c>
    </row>
    <row r="634" spans="5:6" x14ac:dyDescent="0.25">
      <c r="E634" s="23">
        <v>42640</v>
      </c>
      <c r="F634" s="21">
        <v>783.01</v>
      </c>
    </row>
    <row r="635" spans="5:6" x14ac:dyDescent="0.25">
      <c r="E635" s="23">
        <v>42641</v>
      </c>
      <c r="F635" s="21">
        <v>781.56</v>
      </c>
    </row>
    <row r="636" spans="5:6" x14ac:dyDescent="0.25">
      <c r="E636" s="23">
        <v>42642</v>
      </c>
      <c r="F636" s="21">
        <v>775.01</v>
      </c>
    </row>
    <row r="637" spans="5:6" x14ac:dyDescent="0.25">
      <c r="E637" s="23">
        <v>42643</v>
      </c>
      <c r="F637" s="21">
        <v>777.29</v>
      </c>
    </row>
    <row r="638" spans="5:6" x14ac:dyDescent="0.25">
      <c r="E638" s="23">
        <v>42646</v>
      </c>
      <c r="F638" s="21">
        <v>772.56</v>
      </c>
    </row>
    <row r="639" spans="5:6" x14ac:dyDescent="0.25">
      <c r="E639" s="23">
        <v>42647</v>
      </c>
      <c r="F639" s="21">
        <v>776.43</v>
      </c>
    </row>
    <row r="640" spans="5:6" x14ac:dyDescent="0.25">
      <c r="E640" s="23">
        <v>42648</v>
      </c>
      <c r="F640" s="21">
        <v>776.47</v>
      </c>
    </row>
    <row r="641" spans="5:6" x14ac:dyDescent="0.25">
      <c r="E641" s="23">
        <v>42649</v>
      </c>
      <c r="F641" s="21">
        <v>776.86</v>
      </c>
    </row>
    <row r="642" spans="5:6" x14ac:dyDescent="0.25">
      <c r="E642" s="23">
        <v>42650</v>
      </c>
      <c r="F642" s="21">
        <v>775.08</v>
      </c>
    </row>
    <row r="643" spans="5:6" x14ac:dyDescent="0.25">
      <c r="E643" s="23">
        <v>42653</v>
      </c>
      <c r="F643" s="21">
        <v>785.94</v>
      </c>
    </row>
    <row r="644" spans="5:6" x14ac:dyDescent="0.25">
      <c r="E644" s="23">
        <v>42654</v>
      </c>
      <c r="F644" s="21">
        <v>783.07</v>
      </c>
    </row>
    <row r="645" spans="5:6" x14ac:dyDescent="0.25">
      <c r="E645" s="23">
        <v>42655</v>
      </c>
      <c r="F645" s="21">
        <v>786.14</v>
      </c>
    </row>
    <row r="646" spans="5:6" x14ac:dyDescent="0.25">
      <c r="E646" s="23">
        <v>42656</v>
      </c>
      <c r="F646" s="21">
        <v>778.19</v>
      </c>
    </row>
    <row r="647" spans="5:6" x14ac:dyDescent="0.25">
      <c r="E647" s="23">
        <v>42657</v>
      </c>
      <c r="F647" s="21">
        <v>778.53</v>
      </c>
    </row>
    <row r="648" spans="5:6" x14ac:dyDescent="0.25">
      <c r="E648" s="23">
        <v>42660</v>
      </c>
      <c r="F648" s="21">
        <v>779.96</v>
      </c>
    </row>
    <row r="649" spans="5:6" x14ac:dyDescent="0.25">
      <c r="E649" s="23">
        <v>42661</v>
      </c>
      <c r="F649" s="21">
        <v>795.26</v>
      </c>
    </row>
    <row r="650" spans="5:6" x14ac:dyDescent="0.25">
      <c r="E650" s="23">
        <v>42662</v>
      </c>
      <c r="F650" s="21">
        <v>801.56</v>
      </c>
    </row>
    <row r="651" spans="5:6" x14ac:dyDescent="0.25">
      <c r="E651" s="23">
        <v>42663</v>
      </c>
      <c r="F651" s="21">
        <v>796.97</v>
      </c>
    </row>
    <row r="652" spans="5:6" x14ac:dyDescent="0.25">
      <c r="E652" s="23">
        <v>42664</v>
      </c>
      <c r="F652" s="21">
        <v>799.37</v>
      </c>
    </row>
    <row r="653" spans="5:6" x14ac:dyDescent="0.25">
      <c r="E653" s="23">
        <v>42667</v>
      </c>
      <c r="F653" s="21">
        <v>813.11</v>
      </c>
    </row>
    <row r="654" spans="5:6" x14ac:dyDescent="0.25">
      <c r="E654" s="23">
        <v>42668</v>
      </c>
      <c r="F654" s="21">
        <v>807.67</v>
      </c>
    </row>
    <row r="655" spans="5:6" x14ac:dyDescent="0.25">
      <c r="E655" s="23">
        <v>42669</v>
      </c>
      <c r="F655" s="21">
        <v>799.07</v>
      </c>
    </row>
    <row r="656" spans="5:6" x14ac:dyDescent="0.25">
      <c r="E656" s="23">
        <v>42670</v>
      </c>
      <c r="F656" s="21">
        <v>795.35</v>
      </c>
    </row>
    <row r="657" spans="5:6" x14ac:dyDescent="0.25">
      <c r="E657" s="23">
        <v>42671</v>
      </c>
      <c r="F657" s="21">
        <v>795.37</v>
      </c>
    </row>
    <row r="658" spans="5:6" x14ac:dyDescent="0.25">
      <c r="E658" s="23">
        <v>42674</v>
      </c>
      <c r="F658" s="21">
        <v>784.54</v>
      </c>
    </row>
    <row r="659" spans="5:6" x14ac:dyDescent="0.25">
      <c r="E659" s="23">
        <v>42675</v>
      </c>
      <c r="F659" s="21">
        <v>783.61</v>
      </c>
    </row>
    <row r="660" spans="5:6" x14ac:dyDescent="0.25">
      <c r="E660" s="23">
        <v>42676</v>
      </c>
      <c r="F660" s="21">
        <v>768.7</v>
      </c>
    </row>
    <row r="661" spans="5:6" x14ac:dyDescent="0.25">
      <c r="E661" s="23">
        <v>42677</v>
      </c>
      <c r="F661" s="21">
        <v>762.13</v>
      </c>
    </row>
    <row r="662" spans="5:6" x14ac:dyDescent="0.25">
      <c r="E662" s="23">
        <v>42678</v>
      </c>
      <c r="F662" s="21">
        <v>762.02</v>
      </c>
    </row>
    <row r="663" spans="5:6" x14ac:dyDescent="0.25">
      <c r="E663" s="23">
        <v>42681</v>
      </c>
      <c r="F663" s="21">
        <v>782.52</v>
      </c>
    </row>
    <row r="664" spans="5:6" x14ac:dyDescent="0.25">
      <c r="E664" s="23">
        <v>42682</v>
      </c>
      <c r="F664" s="21">
        <v>790.51</v>
      </c>
    </row>
    <row r="665" spans="5:6" x14ac:dyDescent="0.25">
      <c r="E665" s="23">
        <v>42683</v>
      </c>
      <c r="F665" s="21">
        <v>785.31</v>
      </c>
    </row>
    <row r="666" spans="5:6" x14ac:dyDescent="0.25">
      <c r="E666" s="23">
        <v>42684</v>
      </c>
      <c r="F666" s="21">
        <v>762.56</v>
      </c>
    </row>
    <row r="667" spans="5:6" x14ac:dyDescent="0.25">
      <c r="E667" s="23">
        <v>42685</v>
      </c>
      <c r="F667" s="21">
        <v>754.02</v>
      </c>
    </row>
    <row r="668" spans="5:6" x14ac:dyDescent="0.25">
      <c r="E668" s="23">
        <v>42688</v>
      </c>
      <c r="F668" s="21">
        <v>736.08</v>
      </c>
    </row>
    <row r="669" spans="5:6" x14ac:dyDescent="0.25">
      <c r="E669" s="23">
        <v>42689</v>
      </c>
      <c r="F669" s="21">
        <v>758.49</v>
      </c>
    </row>
    <row r="670" spans="5:6" x14ac:dyDescent="0.25">
      <c r="E670" s="23">
        <v>42690</v>
      </c>
      <c r="F670" s="21">
        <v>764.48</v>
      </c>
    </row>
    <row r="671" spans="5:6" x14ac:dyDescent="0.25">
      <c r="E671" s="23">
        <v>42691</v>
      </c>
      <c r="F671" s="21">
        <v>771.23</v>
      </c>
    </row>
    <row r="672" spans="5:6" x14ac:dyDescent="0.25">
      <c r="E672" s="23">
        <v>42692</v>
      </c>
      <c r="F672" s="21">
        <v>760.54</v>
      </c>
    </row>
    <row r="673" spans="5:6" x14ac:dyDescent="0.25">
      <c r="E673" s="23">
        <v>42695</v>
      </c>
      <c r="F673" s="21">
        <v>769.2</v>
      </c>
    </row>
    <row r="674" spans="5:6" x14ac:dyDescent="0.25">
      <c r="E674" s="23">
        <v>42696</v>
      </c>
      <c r="F674" s="21">
        <v>768.27</v>
      </c>
    </row>
    <row r="675" spans="5:6" x14ac:dyDescent="0.25">
      <c r="E675" s="23">
        <v>42697</v>
      </c>
      <c r="F675" s="21">
        <v>760.99</v>
      </c>
    </row>
    <row r="676" spans="5:6" x14ac:dyDescent="0.25">
      <c r="E676" s="23">
        <v>42699</v>
      </c>
      <c r="F676" s="21">
        <v>761.68</v>
      </c>
    </row>
    <row r="677" spans="5:6" x14ac:dyDescent="0.25">
      <c r="E677" s="23">
        <v>42702</v>
      </c>
      <c r="F677" s="21">
        <v>768.24</v>
      </c>
    </row>
    <row r="678" spans="5:6" x14ac:dyDescent="0.25">
      <c r="E678" s="23">
        <v>42703</v>
      </c>
      <c r="F678" s="21">
        <v>770.84</v>
      </c>
    </row>
    <row r="679" spans="5:6" x14ac:dyDescent="0.25">
      <c r="E679" s="23">
        <v>42704</v>
      </c>
      <c r="F679" s="21">
        <v>758.04</v>
      </c>
    </row>
    <row r="680" spans="5:6" x14ac:dyDescent="0.25">
      <c r="E680" s="23">
        <v>42705</v>
      </c>
      <c r="F680" s="21">
        <v>747.92</v>
      </c>
    </row>
    <row r="681" spans="5:6" x14ac:dyDescent="0.25">
      <c r="E681" s="23">
        <v>42706</v>
      </c>
      <c r="F681" s="21">
        <v>750.5</v>
      </c>
    </row>
    <row r="682" spans="5:6" x14ac:dyDescent="0.25">
      <c r="E682" s="23">
        <v>42709</v>
      </c>
      <c r="F682" s="21">
        <v>762.52</v>
      </c>
    </row>
    <row r="683" spans="5:6" x14ac:dyDescent="0.25">
      <c r="E683" s="23">
        <v>42710</v>
      </c>
      <c r="F683" s="21">
        <v>759.11</v>
      </c>
    </row>
    <row r="684" spans="5:6" x14ac:dyDescent="0.25">
      <c r="E684" s="23">
        <v>42711</v>
      </c>
      <c r="F684" s="21">
        <v>771.19</v>
      </c>
    </row>
    <row r="685" spans="5:6" x14ac:dyDescent="0.25">
      <c r="E685" s="23">
        <v>42712</v>
      </c>
      <c r="F685" s="21">
        <v>776.42</v>
      </c>
    </row>
    <row r="686" spans="5:6" x14ac:dyDescent="0.25">
      <c r="E686" s="23">
        <v>42713</v>
      </c>
      <c r="F686" s="21">
        <v>789.29</v>
      </c>
    </row>
    <row r="687" spans="5:6" x14ac:dyDescent="0.25">
      <c r="E687" s="23">
        <v>42716</v>
      </c>
      <c r="F687" s="21">
        <v>789.27</v>
      </c>
    </row>
    <row r="688" spans="5:6" x14ac:dyDescent="0.25">
      <c r="E688" s="23">
        <v>42717</v>
      </c>
      <c r="F688" s="21">
        <v>796.1</v>
      </c>
    </row>
    <row r="689" spans="5:6" x14ac:dyDescent="0.25">
      <c r="E689" s="23">
        <v>42718</v>
      </c>
      <c r="F689" s="21">
        <v>797.07</v>
      </c>
    </row>
    <row r="690" spans="5:6" x14ac:dyDescent="0.25">
      <c r="E690" s="23">
        <v>42719</v>
      </c>
      <c r="F690" s="21">
        <v>797.85</v>
      </c>
    </row>
    <row r="691" spans="5:6" x14ac:dyDescent="0.25">
      <c r="E691" s="23">
        <v>42720</v>
      </c>
      <c r="F691" s="21">
        <v>790.8</v>
      </c>
    </row>
    <row r="692" spans="5:6" x14ac:dyDescent="0.25">
      <c r="E692" s="23">
        <v>42723</v>
      </c>
      <c r="F692" s="21">
        <v>794.2</v>
      </c>
    </row>
    <row r="693" spans="5:6" x14ac:dyDescent="0.25">
      <c r="E693" s="23">
        <v>42724</v>
      </c>
      <c r="F693" s="21">
        <v>796.42</v>
      </c>
    </row>
    <row r="694" spans="5:6" x14ac:dyDescent="0.25">
      <c r="E694" s="23">
        <v>42725</v>
      </c>
      <c r="F694" s="21">
        <v>794.56</v>
      </c>
    </row>
    <row r="695" spans="5:6" x14ac:dyDescent="0.25">
      <c r="E695" s="23">
        <v>42726</v>
      </c>
      <c r="F695" s="21">
        <v>791.26</v>
      </c>
    </row>
    <row r="696" spans="5:6" x14ac:dyDescent="0.25">
      <c r="E696" s="23">
        <v>42727</v>
      </c>
      <c r="F696" s="21">
        <v>789.91</v>
      </c>
    </row>
    <row r="697" spans="5:6" x14ac:dyDescent="0.25">
      <c r="E697" s="23">
        <v>42731</v>
      </c>
      <c r="F697" s="21">
        <v>791.55</v>
      </c>
    </row>
    <row r="698" spans="5:6" x14ac:dyDescent="0.25">
      <c r="E698" s="23">
        <v>42732</v>
      </c>
      <c r="F698" s="21">
        <v>785.05</v>
      </c>
    </row>
    <row r="699" spans="5:6" x14ac:dyDescent="0.25">
      <c r="E699" s="23">
        <v>42733</v>
      </c>
      <c r="F699" s="21">
        <v>782.79</v>
      </c>
    </row>
    <row r="700" spans="5:6" x14ac:dyDescent="0.25">
      <c r="E700" s="23">
        <v>42734</v>
      </c>
      <c r="F700" s="21">
        <v>771.82</v>
      </c>
    </row>
    <row r="701" spans="5:6" x14ac:dyDescent="0.25">
      <c r="E701" s="23">
        <v>42738</v>
      </c>
      <c r="F701" s="21">
        <v>786.14</v>
      </c>
    </row>
    <row r="702" spans="5:6" x14ac:dyDescent="0.25">
      <c r="E702" s="23">
        <v>42739</v>
      </c>
      <c r="F702" s="21">
        <v>786.9</v>
      </c>
    </row>
    <row r="703" spans="5:6" x14ac:dyDescent="0.25">
      <c r="E703" s="23">
        <v>42740</v>
      </c>
      <c r="F703" s="21">
        <v>794.02</v>
      </c>
    </row>
    <row r="704" spans="5:6" x14ac:dyDescent="0.25">
      <c r="E704" s="23">
        <v>42741</v>
      </c>
      <c r="F704" s="21">
        <v>806.15</v>
      </c>
    </row>
    <row r="705" spans="5:6" x14ac:dyDescent="0.25">
      <c r="E705" s="23">
        <v>42744</v>
      </c>
      <c r="F705" s="21">
        <v>806.65</v>
      </c>
    </row>
    <row r="706" spans="5:6" x14ac:dyDescent="0.25">
      <c r="E706" s="23">
        <v>42745</v>
      </c>
      <c r="F706" s="21">
        <v>804.79</v>
      </c>
    </row>
    <row r="707" spans="5:6" x14ac:dyDescent="0.25">
      <c r="E707" s="23">
        <v>42746</v>
      </c>
      <c r="F707" s="21">
        <v>807.91</v>
      </c>
    </row>
    <row r="708" spans="5:6" x14ac:dyDescent="0.25">
      <c r="E708" s="23">
        <v>42747</v>
      </c>
      <c r="F708" s="21">
        <v>806.36</v>
      </c>
    </row>
    <row r="709" spans="5:6" x14ac:dyDescent="0.25">
      <c r="E709" s="23">
        <v>42748</v>
      </c>
      <c r="F709" s="21">
        <v>807.88</v>
      </c>
    </row>
    <row r="710" spans="5:6" x14ac:dyDescent="0.25">
      <c r="E710" s="23">
        <v>42752</v>
      </c>
      <c r="F710" s="21">
        <v>804.61</v>
      </c>
    </row>
    <row r="711" spans="5:6" x14ac:dyDescent="0.25">
      <c r="E711" s="23">
        <v>42753</v>
      </c>
      <c r="F711" s="21">
        <v>806.07</v>
      </c>
    </row>
    <row r="712" spans="5:6" x14ac:dyDescent="0.25">
      <c r="E712" s="23">
        <v>42754</v>
      </c>
      <c r="F712" s="21">
        <v>802.17499999999995</v>
      </c>
    </row>
    <row r="713" spans="5:6" x14ac:dyDescent="0.25">
      <c r="E713" s="23">
        <v>42755</v>
      </c>
      <c r="F713" s="21">
        <v>805.02</v>
      </c>
    </row>
    <row r="714" spans="5:6" x14ac:dyDescent="0.25">
      <c r="E714" s="23">
        <v>42758</v>
      </c>
      <c r="F714" s="21">
        <v>819.31</v>
      </c>
    </row>
    <row r="715" spans="5:6" x14ac:dyDescent="0.25">
      <c r="E715" s="23">
        <v>42759</v>
      </c>
      <c r="F715" s="21">
        <v>823.87</v>
      </c>
    </row>
    <row r="716" spans="5:6" x14ac:dyDescent="0.25">
      <c r="E716" s="23">
        <v>42760</v>
      </c>
      <c r="F716" s="21">
        <v>835.67</v>
      </c>
    </row>
    <row r="717" spans="5:6" x14ac:dyDescent="0.25">
      <c r="E717" s="23">
        <v>42761</v>
      </c>
      <c r="F717" s="21">
        <v>832.15</v>
      </c>
    </row>
    <row r="718" spans="5:6" x14ac:dyDescent="0.25">
      <c r="E718" s="23">
        <v>42762</v>
      </c>
      <c r="F718" s="21">
        <v>823.31</v>
      </c>
    </row>
    <row r="719" spans="5:6" x14ac:dyDescent="0.25">
      <c r="E719" s="23">
        <v>42765</v>
      </c>
      <c r="F719" s="21">
        <v>802.32</v>
      </c>
    </row>
    <row r="720" spans="5:6" x14ac:dyDescent="0.25">
      <c r="E720" s="23">
        <v>42766</v>
      </c>
      <c r="F720" s="21">
        <v>796.79</v>
      </c>
    </row>
    <row r="721" spans="5:6" x14ac:dyDescent="0.25">
      <c r="E721" s="23">
        <v>42767</v>
      </c>
      <c r="F721" s="21">
        <v>795.69500000000005</v>
      </c>
    </row>
    <row r="722" spans="5:6" x14ac:dyDescent="0.25">
      <c r="E722" s="23">
        <v>42768</v>
      </c>
      <c r="F722" s="21">
        <v>798.53</v>
      </c>
    </row>
    <row r="723" spans="5:6" x14ac:dyDescent="0.25">
      <c r="E723" s="23">
        <v>42769</v>
      </c>
      <c r="F723" s="21">
        <v>801.49</v>
      </c>
    </row>
    <row r="724" spans="5:6" x14ac:dyDescent="0.25">
      <c r="E724" s="23">
        <v>42772</v>
      </c>
      <c r="F724" s="21">
        <v>801.34</v>
      </c>
    </row>
    <row r="725" spans="5:6" x14ac:dyDescent="0.25">
      <c r="E725" s="23">
        <v>42773</v>
      </c>
      <c r="F725" s="21">
        <v>806.97</v>
      </c>
    </row>
    <row r="726" spans="5:6" x14ac:dyDescent="0.25">
      <c r="E726" s="23">
        <v>42774</v>
      </c>
      <c r="F726" s="21">
        <v>808.38</v>
      </c>
    </row>
    <row r="727" spans="5:6" x14ac:dyDescent="0.25">
      <c r="E727" s="23">
        <v>42775</v>
      </c>
      <c r="F727" s="21">
        <v>809.56</v>
      </c>
    </row>
    <row r="728" spans="5:6" x14ac:dyDescent="0.25">
      <c r="E728" s="23">
        <v>42776</v>
      </c>
      <c r="F728" s="21">
        <v>813.67</v>
      </c>
    </row>
    <row r="729" spans="5:6" x14ac:dyDescent="0.25">
      <c r="E729" s="23">
        <v>42779</v>
      </c>
      <c r="F729" s="21">
        <v>819.24</v>
      </c>
    </row>
    <row r="730" spans="5:6" x14ac:dyDescent="0.25">
      <c r="E730" s="23">
        <v>42780</v>
      </c>
      <c r="F730" s="21">
        <v>820.45</v>
      </c>
    </row>
    <row r="731" spans="5:6" x14ac:dyDescent="0.25">
      <c r="E731" s="23">
        <v>42781</v>
      </c>
      <c r="F731" s="21">
        <v>818.98</v>
      </c>
    </row>
    <row r="732" spans="5:6" x14ac:dyDescent="0.25">
      <c r="E732" s="23">
        <v>42782</v>
      </c>
      <c r="F732" s="21">
        <v>824.16</v>
      </c>
    </row>
    <row r="733" spans="5:6" x14ac:dyDescent="0.25">
      <c r="E733" s="23">
        <v>42783</v>
      </c>
      <c r="F733" s="21">
        <v>828.07</v>
      </c>
    </row>
    <row r="734" spans="5:6" x14ac:dyDescent="0.25">
      <c r="E734" s="23">
        <v>42787</v>
      </c>
      <c r="F734" s="21">
        <v>831.66</v>
      </c>
    </row>
    <row r="735" spans="5:6" x14ac:dyDescent="0.25">
      <c r="E735" s="23">
        <v>42788</v>
      </c>
      <c r="F735" s="21">
        <v>830.76</v>
      </c>
    </row>
    <row r="736" spans="5:6" x14ac:dyDescent="0.25">
      <c r="E736" s="23">
        <v>42789</v>
      </c>
      <c r="F736" s="21">
        <v>831.33</v>
      </c>
    </row>
    <row r="737" spans="5:6" x14ac:dyDescent="0.25">
      <c r="E737" s="23">
        <v>42790</v>
      </c>
      <c r="F737" s="21">
        <v>828.64</v>
      </c>
    </row>
    <row r="738" spans="5:6" x14ac:dyDescent="0.25">
      <c r="E738" s="23">
        <v>42793</v>
      </c>
      <c r="F738" s="21">
        <v>829.28</v>
      </c>
    </row>
    <row r="739" spans="5:6" x14ac:dyDescent="0.25">
      <c r="E739" s="23">
        <v>42794</v>
      </c>
      <c r="F739" s="21">
        <v>823.21</v>
      </c>
    </row>
    <row r="740" spans="5:6" x14ac:dyDescent="0.25">
      <c r="E740" s="23">
        <v>42795</v>
      </c>
      <c r="F740" s="21">
        <v>835.24</v>
      </c>
    </row>
    <row r="741" spans="5:6" x14ac:dyDescent="0.25">
      <c r="E741" s="23">
        <v>42796</v>
      </c>
      <c r="F741" s="21">
        <v>830.63</v>
      </c>
    </row>
    <row r="742" spans="5:6" x14ac:dyDescent="0.25">
      <c r="E742" s="23">
        <v>42797</v>
      </c>
      <c r="F742" s="21">
        <v>829.08</v>
      </c>
    </row>
    <row r="743" spans="5:6" x14ac:dyDescent="0.25">
      <c r="E743" s="23">
        <v>42800</v>
      </c>
      <c r="F743" s="21">
        <v>827.78</v>
      </c>
    </row>
    <row r="744" spans="5:6" x14ac:dyDescent="0.25">
      <c r="E744" s="23">
        <v>42801</v>
      </c>
      <c r="F744" s="21">
        <v>831.91</v>
      </c>
    </row>
    <row r="745" spans="5:6" x14ac:dyDescent="0.25">
      <c r="E745" s="23">
        <v>42802</v>
      </c>
      <c r="F745" s="21">
        <v>835.37</v>
      </c>
    </row>
    <row r="746" spans="5:6" x14ac:dyDescent="0.25">
      <c r="E746" s="23">
        <v>42803</v>
      </c>
      <c r="F746" s="21">
        <v>838.68</v>
      </c>
    </row>
    <row r="747" spans="5:6" x14ac:dyDescent="0.25">
      <c r="E747" s="23">
        <v>42804</v>
      </c>
      <c r="F747" s="21">
        <v>843.25</v>
      </c>
    </row>
    <row r="748" spans="5:6" x14ac:dyDescent="0.25">
      <c r="E748" s="23">
        <v>42807</v>
      </c>
      <c r="F748" s="21">
        <v>845.54</v>
      </c>
    </row>
    <row r="749" spans="5:6" x14ac:dyDescent="0.25">
      <c r="E749" s="23">
        <v>42808</v>
      </c>
      <c r="F749" s="21">
        <v>845.62</v>
      </c>
    </row>
    <row r="750" spans="5:6" x14ac:dyDescent="0.25">
      <c r="E750" s="23">
        <v>42809</v>
      </c>
      <c r="F750" s="21">
        <v>847.2</v>
      </c>
    </row>
    <row r="751" spans="5:6" x14ac:dyDescent="0.25">
      <c r="E751" s="23">
        <v>42810</v>
      </c>
      <c r="F751" s="21">
        <v>848.78</v>
      </c>
    </row>
    <row r="752" spans="5:6" x14ac:dyDescent="0.25">
      <c r="E752" s="23">
        <v>42811</v>
      </c>
      <c r="F752" s="21">
        <v>852.12</v>
      </c>
    </row>
    <row r="753" spans="5:6" x14ac:dyDescent="0.25">
      <c r="E753" s="23">
        <v>42814</v>
      </c>
      <c r="F753" s="21">
        <v>848.4</v>
      </c>
    </row>
    <row r="754" spans="5:6" x14ac:dyDescent="0.25">
      <c r="E754" s="23">
        <v>42815</v>
      </c>
      <c r="F754" s="21">
        <v>830.46</v>
      </c>
    </row>
    <row r="755" spans="5:6" x14ac:dyDescent="0.25">
      <c r="E755" s="23">
        <v>42816</v>
      </c>
      <c r="F755" s="21">
        <v>829.59</v>
      </c>
    </row>
    <row r="756" spans="5:6" x14ac:dyDescent="0.25">
      <c r="E756" s="23">
        <v>42817</v>
      </c>
      <c r="F756" s="21">
        <v>817.58</v>
      </c>
    </row>
    <row r="757" spans="5:6" x14ac:dyDescent="0.25">
      <c r="E757" s="23">
        <v>42818</v>
      </c>
      <c r="F757" s="21">
        <v>814.43</v>
      </c>
    </row>
    <row r="758" spans="5:6" x14ac:dyDescent="0.25">
      <c r="E758" s="23">
        <v>42821</v>
      </c>
      <c r="F758" s="21">
        <v>819.51</v>
      </c>
    </row>
    <row r="759" spans="5:6" x14ac:dyDescent="0.25">
      <c r="E759" s="23">
        <v>42822</v>
      </c>
      <c r="F759" s="21">
        <v>820.92</v>
      </c>
    </row>
    <row r="760" spans="5:6" x14ac:dyDescent="0.25">
      <c r="E760" s="23">
        <v>42823</v>
      </c>
      <c r="F760" s="21">
        <v>831.41</v>
      </c>
    </row>
    <row r="761" spans="5:6" x14ac:dyDescent="0.25">
      <c r="E761" s="23">
        <v>42824</v>
      </c>
      <c r="F761" s="21">
        <v>831.5</v>
      </c>
    </row>
    <row r="762" spans="5:6" x14ac:dyDescent="0.25">
      <c r="E762" s="23">
        <v>42825</v>
      </c>
      <c r="F762" s="21">
        <v>829.56</v>
      </c>
    </row>
    <row r="763" spans="5:6" x14ac:dyDescent="0.25">
      <c r="E763" s="23">
        <v>42828</v>
      </c>
      <c r="F763" s="21">
        <v>838.55</v>
      </c>
    </row>
    <row r="764" spans="5:6" x14ac:dyDescent="0.25">
      <c r="E764" s="23">
        <v>42829</v>
      </c>
      <c r="F764" s="21">
        <v>834.57</v>
      </c>
    </row>
    <row r="765" spans="5:6" x14ac:dyDescent="0.25">
      <c r="E765" s="23">
        <v>42830</v>
      </c>
      <c r="F765" s="21">
        <v>831.41</v>
      </c>
    </row>
    <row r="766" spans="5:6" x14ac:dyDescent="0.25">
      <c r="E766" s="23">
        <v>42831</v>
      </c>
      <c r="F766" s="21">
        <v>827.88</v>
      </c>
    </row>
    <row r="767" spans="5:6" x14ac:dyDescent="0.25">
      <c r="E767" s="23">
        <v>42832</v>
      </c>
      <c r="F767" s="21">
        <v>824.67</v>
      </c>
    </row>
    <row r="768" spans="5:6" x14ac:dyDescent="0.25">
      <c r="E768" s="23">
        <v>42835</v>
      </c>
      <c r="F768" s="21">
        <v>824.73</v>
      </c>
    </row>
    <row r="769" spans="5:6" x14ac:dyDescent="0.25">
      <c r="E769" s="23">
        <v>42836</v>
      </c>
      <c r="F769" s="21">
        <v>823.35</v>
      </c>
    </row>
    <row r="770" spans="5:6" x14ac:dyDescent="0.25">
      <c r="E770" s="23">
        <v>42837</v>
      </c>
      <c r="F770" s="21">
        <v>824.32</v>
      </c>
    </row>
    <row r="771" spans="5:6" x14ac:dyDescent="0.25">
      <c r="E771" s="23">
        <v>42838</v>
      </c>
      <c r="F771" s="21">
        <v>823.56</v>
      </c>
    </row>
    <row r="772" spans="5:6" x14ac:dyDescent="0.25">
      <c r="E772" s="23">
        <v>42842</v>
      </c>
      <c r="F772" s="21">
        <v>837.17</v>
      </c>
    </row>
    <row r="773" spans="5:6" x14ac:dyDescent="0.25">
      <c r="E773" s="23">
        <v>42843</v>
      </c>
      <c r="F773" s="21">
        <v>836.82</v>
      </c>
    </row>
    <row r="774" spans="5:6" x14ac:dyDescent="0.25">
      <c r="E774" s="23">
        <v>42844</v>
      </c>
      <c r="F774" s="21">
        <v>838.21</v>
      </c>
    </row>
    <row r="775" spans="5:6" x14ac:dyDescent="0.25">
      <c r="E775" s="23">
        <v>42845</v>
      </c>
      <c r="F775" s="21">
        <v>841.65</v>
      </c>
    </row>
    <row r="776" spans="5:6" x14ac:dyDescent="0.25">
      <c r="E776" s="23">
        <v>42846</v>
      </c>
      <c r="F776" s="21">
        <v>843.19</v>
      </c>
    </row>
    <row r="777" spans="5:6" x14ac:dyDescent="0.25">
      <c r="E777" s="23">
        <v>42849</v>
      </c>
      <c r="F777" s="21">
        <v>862.76</v>
      </c>
    </row>
    <row r="778" spans="5:6" x14ac:dyDescent="0.25">
      <c r="E778" s="23">
        <v>42850</v>
      </c>
      <c r="F778" s="21">
        <v>872.3</v>
      </c>
    </row>
    <row r="779" spans="5:6" x14ac:dyDescent="0.25">
      <c r="E779" s="23">
        <v>42851</v>
      </c>
      <c r="F779" s="21">
        <v>871.73</v>
      </c>
    </row>
    <row r="780" spans="5:6" x14ac:dyDescent="0.25">
      <c r="E780" s="23">
        <v>42852</v>
      </c>
      <c r="F780" s="21">
        <v>874.25</v>
      </c>
    </row>
    <row r="781" spans="5:6" x14ac:dyDescent="0.25">
      <c r="E781" s="23">
        <v>42853</v>
      </c>
      <c r="F781" s="21">
        <v>905.96</v>
      </c>
    </row>
    <row r="782" spans="5:6" x14ac:dyDescent="0.25">
      <c r="E782" s="23">
        <v>42856</v>
      </c>
      <c r="F782" s="21">
        <v>912.57</v>
      </c>
    </row>
    <row r="783" spans="5:6" x14ac:dyDescent="0.25">
      <c r="E783" s="23">
        <v>42857</v>
      </c>
      <c r="F783" s="21">
        <v>916.44</v>
      </c>
    </row>
    <row r="784" spans="5:6" x14ac:dyDescent="0.25">
      <c r="E784" s="23">
        <v>42858</v>
      </c>
      <c r="F784" s="21">
        <v>927.04</v>
      </c>
    </row>
    <row r="785" spans="5:6" x14ac:dyDescent="0.25">
      <c r="E785" s="23">
        <v>42859</v>
      </c>
      <c r="F785" s="21">
        <v>931.66</v>
      </c>
    </row>
    <row r="786" spans="5:6" x14ac:dyDescent="0.25">
      <c r="E786" s="23">
        <v>42860</v>
      </c>
      <c r="F786" s="21">
        <v>927.13</v>
      </c>
    </row>
    <row r="787" spans="5:6" x14ac:dyDescent="0.25">
      <c r="E787" s="23">
        <v>42863</v>
      </c>
      <c r="F787" s="21">
        <v>934.3</v>
      </c>
    </row>
    <row r="788" spans="5:6" x14ac:dyDescent="0.25">
      <c r="E788" s="23">
        <v>42864</v>
      </c>
      <c r="F788" s="21">
        <v>932.17</v>
      </c>
    </row>
    <row r="789" spans="5:6" x14ac:dyDescent="0.25">
      <c r="E789" s="23">
        <v>42865</v>
      </c>
      <c r="F789" s="21">
        <v>928.78</v>
      </c>
    </row>
    <row r="790" spans="5:6" x14ac:dyDescent="0.25">
      <c r="E790" s="23">
        <v>42866</v>
      </c>
      <c r="F790" s="21">
        <v>930.6</v>
      </c>
    </row>
    <row r="791" spans="5:6" x14ac:dyDescent="0.25">
      <c r="E791" s="23">
        <v>42867</v>
      </c>
      <c r="F791" s="21">
        <v>932.22</v>
      </c>
    </row>
    <row r="792" spans="5:6" x14ac:dyDescent="0.25">
      <c r="E792" s="23">
        <v>42870</v>
      </c>
      <c r="F792" s="21">
        <v>937.08</v>
      </c>
    </row>
    <row r="793" spans="5:6" x14ac:dyDescent="0.25">
      <c r="E793" s="23">
        <v>42871</v>
      </c>
      <c r="F793" s="21">
        <v>943</v>
      </c>
    </row>
    <row r="794" spans="5:6" x14ac:dyDescent="0.25">
      <c r="E794" s="23">
        <v>42872</v>
      </c>
      <c r="F794" s="21">
        <v>919.62</v>
      </c>
    </row>
    <row r="795" spans="5:6" x14ac:dyDescent="0.25">
      <c r="E795" s="23">
        <v>42873</v>
      </c>
      <c r="F795" s="21">
        <v>930.24</v>
      </c>
    </row>
    <row r="796" spans="5:6" x14ac:dyDescent="0.25">
      <c r="E796" s="23">
        <v>42874</v>
      </c>
      <c r="F796" s="21">
        <v>934.01</v>
      </c>
    </row>
    <row r="797" spans="5:6" x14ac:dyDescent="0.25">
      <c r="E797" s="23">
        <v>42877</v>
      </c>
      <c r="F797" s="21">
        <v>941.86</v>
      </c>
    </row>
    <row r="798" spans="5:6" x14ac:dyDescent="0.25">
      <c r="E798" s="23">
        <v>42878</v>
      </c>
      <c r="F798" s="21">
        <v>948.82</v>
      </c>
    </row>
    <row r="799" spans="5:6" x14ac:dyDescent="0.25">
      <c r="E799" s="23">
        <v>42879</v>
      </c>
      <c r="F799" s="21">
        <v>954.96</v>
      </c>
    </row>
    <row r="800" spans="5:6" x14ac:dyDescent="0.25">
      <c r="E800" s="23">
        <v>42880</v>
      </c>
      <c r="F800" s="21">
        <v>969.54</v>
      </c>
    </row>
    <row r="801" spans="5:6" x14ac:dyDescent="0.25">
      <c r="E801" s="23">
        <v>42881</v>
      </c>
      <c r="F801" s="21">
        <v>971.47</v>
      </c>
    </row>
    <row r="802" spans="5:6" x14ac:dyDescent="0.25">
      <c r="E802" s="23">
        <v>42885</v>
      </c>
      <c r="F802" s="21">
        <v>975.88</v>
      </c>
    </row>
    <row r="803" spans="5:6" x14ac:dyDescent="0.25">
      <c r="E803" s="23">
        <v>42886</v>
      </c>
      <c r="F803" s="21">
        <v>964.86</v>
      </c>
    </row>
    <row r="804" spans="5:6" x14ac:dyDescent="0.25">
      <c r="E804" s="23">
        <v>42887</v>
      </c>
      <c r="F804" s="21">
        <v>966.95</v>
      </c>
    </row>
    <row r="805" spans="5:6" x14ac:dyDescent="0.25">
      <c r="E805" s="23">
        <v>42888</v>
      </c>
      <c r="F805" s="21">
        <v>975.6</v>
      </c>
    </row>
    <row r="806" spans="5:6" x14ac:dyDescent="0.25">
      <c r="E806" s="23">
        <v>42891</v>
      </c>
      <c r="F806" s="21">
        <v>983.68</v>
      </c>
    </row>
    <row r="807" spans="5:6" x14ac:dyDescent="0.25">
      <c r="E807" s="23">
        <v>42892</v>
      </c>
      <c r="F807" s="21">
        <v>976.57</v>
      </c>
    </row>
    <row r="808" spans="5:6" x14ac:dyDescent="0.25">
      <c r="E808" s="23">
        <v>42893</v>
      </c>
      <c r="F808" s="21">
        <v>981.08</v>
      </c>
    </row>
    <row r="809" spans="5:6" x14ac:dyDescent="0.25">
      <c r="E809" s="23">
        <v>42894</v>
      </c>
      <c r="F809" s="21">
        <v>983.41</v>
      </c>
    </row>
    <row r="810" spans="5:6" x14ac:dyDescent="0.25">
      <c r="E810" s="23">
        <v>42895</v>
      </c>
      <c r="F810" s="21">
        <v>949.83</v>
      </c>
    </row>
    <row r="811" spans="5:6" x14ac:dyDescent="0.25">
      <c r="E811" s="23">
        <v>42898</v>
      </c>
      <c r="F811" s="21">
        <v>942.9</v>
      </c>
    </row>
    <row r="812" spans="5:6" x14ac:dyDescent="0.25">
      <c r="E812" s="23">
        <v>42899</v>
      </c>
      <c r="F812" s="21">
        <v>953.4</v>
      </c>
    </row>
    <row r="813" spans="5:6" x14ac:dyDescent="0.25">
      <c r="E813" s="23">
        <v>42900</v>
      </c>
      <c r="F813" s="21">
        <v>950.76</v>
      </c>
    </row>
    <row r="814" spans="5:6" x14ac:dyDescent="0.25">
      <c r="E814" s="23">
        <v>42901</v>
      </c>
      <c r="F814" s="21">
        <v>942.31</v>
      </c>
    </row>
    <row r="815" spans="5:6" x14ac:dyDescent="0.25">
      <c r="E815" s="23">
        <v>42902</v>
      </c>
      <c r="F815" s="21">
        <v>939.78</v>
      </c>
    </row>
    <row r="816" spans="5:6" x14ac:dyDescent="0.25">
      <c r="E816" s="23">
        <v>42905</v>
      </c>
      <c r="F816" s="21">
        <v>957.37</v>
      </c>
    </row>
    <row r="817" spans="5:6" x14ac:dyDescent="0.25">
      <c r="E817" s="23">
        <v>42906</v>
      </c>
      <c r="F817" s="21">
        <v>950.63</v>
      </c>
    </row>
    <row r="818" spans="5:6" x14ac:dyDescent="0.25">
      <c r="E818" s="23">
        <v>42907</v>
      </c>
      <c r="F818" s="21">
        <v>959.45</v>
      </c>
    </row>
    <row r="819" spans="5:6" x14ac:dyDescent="0.25">
      <c r="E819" s="23">
        <v>42908</v>
      </c>
      <c r="F819" s="21">
        <v>957.09</v>
      </c>
    </row>
    <row r="820" spans="5:6" x14ac:dyDescent="0.25">
      <c r="E820" s="23">
        <v>42909</v>
      </c>
      <c r="F820" s="21">
        <v>965.59</v>
      </c>
    </row>
    <row r="821" spans="5:6" x14ac:dyDescent="0.25">
      <c r="E821" s="23">
        <v>42912</v>
      </c>
      <c r="F821" s="21">
        <v>952.27</v>
      </c>
    </row>
    <row r="822" spans="5:6" x14ac:dyDescent="0.25">
      <c r="E822" s="23">
        <v>42913</v>
      </c>
      <c r="F822" s="21">
        <v>927.33</v>
      </c>
    </row>
    <row r="823" spans="5:6" x14ac:dyDescent="0.25">
      <c r="E823" s="23">
        <v>42914</v>
      </c>
      <c r="F823" s="21">
        <v>940.49</v>
      </c>
    </row>
    <row r="824" spans="5:6" x14ac:dyDescent="0.25">
      <c r="E824" s="23">
        <v>42915</v>
      </c>
      <c r="F824" s="21">
        <v>917.79</v>
      </c>
    </row>
    <row r="825" spans="5:6" x14ac:dyDescent="0.25">
      <c r="E825" s="23">
        <v>42916</v>
      </c>
      <c r="F825" s="21">
        <v>908.73</v>
      </c>
    </row>
    <row r="826" spans="5:6" x14ac:dyDescent="0.25">
      <c r="E826" s="23">
        <v>42919</v>
      </c>
      <c r="F826" s="21">
        <v>898.7</v>
      </c>
    </row>
    <row r="827" spans="5:6" x14ac:dyDescent="0.25">
      <c r="E827" s="23">
        <v>42921</v>
      </c>
      <c r="F827" s="21">
        <v>911.71</v>
      </c>
    </row>
    <row r="828" spans="5:6" x14ac:dyDescent="0.25">
      <c r="E828" s="23">
        <v>42922</v>
      </c>
      <c r="F828" s="21">
        <v>906.69</v>
      </c>
    </row>
    <row r="829" spans="5:6" x14ac:dyDescent="0.25">
      <c r="E829" s="23">
        <v>42923</v>
      </c>
      <c r="F829" s="21">
        <v>918.59</v>
      </c>
    </row>
    <row r="830" spans="5:6" x14ac:dyDescent="0.25">
      <c r="E830" s="23">
        <v>42926</v>
      </c>
      <c r="F830" s="21">
        <v>928.8</v>
      </c>
    </row>
    <row r="831" spans="5:6" x14ac:dyDescent="0.25">
      <c r="E831" s="23">
        <v>42927</v>
      </c>
      <c r="F831" s="21">
        <v>930.09</v>
      </c>
    </row>
    <row r="832" spans="5:6" x14ac:dyDescent="0.25">
      <c r="E832" s="23">
        <v>42928</v>
      </c>
      <c r="F832" s="21">
        <v>943.83</v>
      </c>
    </row>
    <row r="833" spans="5:6" x14ac:dyDescent="0.25">
      <c r="E833" s="23">
        <v>42929</v>
      </c>
      <c r="F833" s="21">
        <v>947.16</v>
      </c>
    </row>
    <row r="834" spans="5:6" x14ac:dyDescent="0.25">
      <c r="E834" s="23">
        <v>42930</v>
      </c>
      <c r="F834" s="21">
        <v>955.99</v>
      </c>
    </row>
    <row r="835" spans="5:6" x14ac:dyDescent="0.25">
      <c r="E835" s="23">
        <v>42933</v>
      </c>
      <c r="F835" s="21">
        <v>953.42</v>
      </c>
    </row>
    <row r="836" spans="5:6" x14ac:dyDescent="0.25">
      <c r="E836" s="23">
        <v>42934</v>
      </c>
      <c r="F836" s="21">
        <v>965.4</v>
      </c>
    </row>
    <row r="837" spans="5:6" x14ac:dyDescent="0.25">
      <c r="E837" s="23">
        <v>42935</v>
      </c>
      <c r="F837" s="21">
        <v>970.89</v>
      </c>
    </row>
    <row r="838" spans="5:6" x14ac:dyDescent="0.25">
      <c r="E838" s="23">
        <v>42936</v>
      </c>
      <c r="F838" s="21">
        <v>968.15</v>
      </c>
    </row>
    <row r="839" spans="5:6" x14ac:dyDescent="0.25">
      <c r="E839" s="23">
        <v>42937</v>
      </c>
      <c r="F839" s="21">
        <v>972.92</v>
      </c>
    </row>
    <row r="840" spans="5:6" x14ac:dyDescent="0.25">
      <c r="E840" s="23">
        <v>42940</v>
      </c>
      <c r="F840" s="21">
        <v>980.34</v>
      </c>
    </row>
    <row r="841" spans="5:6" x14ac:dyDescent="0.25">
      <c r="E841" s="23">
        <v>42941</v>
      </c>
      <c r="F841" s="21">
        <v>950.7</v>
      </c>
    </row>
    <row r="842" spans="5:6" x14ac:dyDescent="0.25">
      <c r="E842" s="23">
        <v>42942</v>
      </c>
      <c r="F842" s="21">
        <v>947.8</v>
      </c>
    </row>
    <row r="843" spans="5:6" x14ac:dyDescent="0.25">
      <c r="E843" s="23">
        <v>42943</v>
      </c>
      <c r="F843" s="21">
        <v>934.09</v>
      </c>
    </row>
    <row r="844" spans="5:6" x14ac:dyDescent="0.25">
      <c r="E844" s="23">
        <v>42944</v>
      </c>
      <c r="F844" s="21">
        <v>941.53</v>
      </c>
    </row>
    <row r="845" spans="5:6" x14ac:dyDescent="0.25">
      <c r="E845" s="23">
        <v>42947</v>
      </c>
      <c r="F845" s="21">
        <v>930.5</v>
      </c>
    </row>
    <row r="846" spans="5:6" x14ac:dyDescent="0.25">
      <c r="E846" s="23">
        <v>42948</v>
      </c>
      <c r="F846" s="21">
        <v>930.83</v>
      </c>
    </row>
    <row r="847" spans="5:6" x14ac:dyDescent="0.25">
      <c r="E847" s="23">
        <v>42949</v>
      </c>
      <c r="F847" s="21">
        <v>930.39</v>
      </c>
    </row>
    <row r="848" spans="5:6" x14ac:dyDescent="0.25">
      <c r="E848" s="23">
        <v>42950</v>
      </c>
      <c r="F848" s="21">
        <v>923.65</v>
      </c>
    </row>
    <row r="849" spans="5:6" x14ac:dyDescent="0.25">
      <c r="E849" s="23">
        <v>42951</v>
      </c>
      <c r="F849" s="21">
        <v>927.96</v>
      </c>
    </row>
    <row r="850" spans="5:6" x14ac:dyDescent="0.25">
      <c r="E850" s="23">
        <v>42954</v>
      </c>
      <c r="F850" s="21">
        <v>929.36</v>
      </c>
    </row>
    <row r="851" spans="5:6" x14ac:dyDescent="0.25">
      <c r="E851" s="23">
        <v>42955</v>
      </c>
      <c r="F851" s="21">
        <v>926.79</v>
      </c>
    </row>
    <row r="852" spans="5:6" x14ac:dyDescent="0.25">
      <c r="E852" s="23">
        <v>42956</v>
      </c>
      <c r="F852" s="21">
        <v>922.9</v>
      </c>
    </row>
    <row r="853" spans="5:6" x14ac:dyDescent="0.25">
      <c r="E853" s="23">
        <v>42957</v>
      </c>
      <c r="F853" s="21">
        <v>907.24</v>
      </c>
    </row>
    <row r="854" spans="5:6" x14ac:dyDescent="0.25">
      <c r="E854" s="23">
        <v>42958</v>
      </c>
      <c r="F854" s="21">
        <v>914.39</v>
      </c>
    </row>
    <row r="855" spans="5:6" x14ac:dyDescent="0.25">
      <c r="E855" s="23">
        <v>42961</v>
      </c>
      <c r="F855" s="21">
        <v>922.67</v>
      </c>
    </row>
    <row r="856" spans="5:6" x14ac:dyDescent="0.25">
      <c r="E856" s="23">
        <v>42962</v>
      </c>
      <c r="F856" s="21">
        <v>922.22</v>
      </c>
    </row>
    <row r="857" spans="5:6" x14ac:dyDescent="0.25">
      <c r="E857" s="23">
        <v>42963</v>
      </c>
      <c r="F857" s="21">
        <v>926.96</v>
      </c>
    </row>
    <row r="858" spans="5:6" x14ac:dyDescent="0.25">
      <c r="E858" s="23">
        <v>42964</v>
      </c>
      <c r="F858" s="21">
        <v>910.98</v>
      </c>
    </row>
    <row r="859" spans="5:6" x14ac:dyDescent="0.25">
      <c r="E859" s="23">
        <v>42965</v>
      </c>
      <c r="F859" s="21">
        <v>910.67</v>
      </c>
    </row>
    <row r="860" spans="5:6" x14ac:dyDescent="0.25">
      <c r="E860" s="23">
        <v>42968</v>
      </c>
      <c r="F860" s="21">
        <v>906.66</v>
      </c>
    </row>
    <row r="861" spans="5:6" x14ac:dyDescent="0.25">
      <c r="E861" s="23">
        <v>42969</v>
      </c>
      <c r="F861" s="21">
        <v>924.69</v>
      </c>
    </row>
    <row r="862" spans="5:6" x14ac:dyDescent="0.25">
      <c r="E862" s="23">
        <v>42970</v>
      </c>
      <c r="F862" s="21">
        <v>927</v>
      </c>
    </row>
    <row r="863" spans="5:6" x14ac:dyDescent="0.25">
      <c r="E863" s="23">
        <v>42971</v>
      </c>
      <c r="F863" s="21">
        <v>921.28</v>
      </c>
    </row>
    <row r="864" spans="5:6" x14ac:dyDescent="0.25">
      <c r="E864" s="23">
        <v>42972</v>
      </c>
      <c r="F864" s="21">
        <v>915.89</v>
      </c>
    </row>
    <row r="865" spans="5:6" x14ac:dyDescent="0.25">
      <c r="E865" s="23">
        <v>42975</v>
      </c>
      <c r="F865" s="21">
        <v>913.81</v>
      </c>
    </row>
    <row r="866" spans="5:6" x14ac:dyDescent="0.25">
      <c r="E866" s="23">
        <v>42976</v>
      </c>
      <c r="F866" s="21">
        <v>921.29</v>
      </c>
    </row>
    <row r="867" spans="5:6" x14ac:dyDescent="0.25">
      <c r="E867" s="23">
        <v>42977</v>
      </c>
      <c r="F867" s="21">
        <v>929.57</v>
      </c>
    </row>
    <row r="868" spans="5:6" x14ac:dyDescent="0.25">
      <c r="E868" s="23">
        <v>42978</v>
      </c>
      <c r="F868" s="21">
        <v>939.33</v>
      </c>
    </row>
    <row r="869" spans="5:6" x14ac:dyDescent="0.25">
      <c r="E869" s="23">
        <v>42979</v>
      </c>
      <c r="F869" s="21">
        <v>937.34</v>
      </c>
    </row>
    <row r="870" spans="5:6" x14ac:dyDescent="0.25">
      <c r="E870" s="23">
        <v>42983</v>
      </c>
      <c r="F870" s="21">
        <v>928.45</v>
      </c>
    </row>
    <row r="871" spans="5:6" x14ac:dyDescent="0.25">
      <c r="E871" s="23">
        <v>42984</v>
      </c>
      <c r="F871" s="21">
        <v>927.81</v>
      </c>
    </row>
    <row r="872" spans="5:6" x14ac:dyDescent="0.25">
      <c r="E872" s="23">
        <v>42985</v>
      </c>
      <c r="F872" s="21">
        <v>935.95</v>
      </c>
    </row>
    <row r="873" spans="5:6" x14ac:dyDescent="0.25">
      <c r="E873" s="23">
        <v>42986</v>
      </c>
      <c r="F873" s="21">
        <v>926.5</v>
      </c>
    </row>
    <row r="874" spans="5:6" x14ac:dyDescent="0.25">
      <c r="E874" s="23">
        <v>42989</v>
      </c>
      <c r="F874" s="21">
        <v>929.08</v>
      </c>
    </row>
    <row r="875" spans="5:6" x14ac:dyDescent="0.25">
      <c r="E875" s="23">
        <v>42990</v>
      </c>
      <c r="F875" s="21">
        <v>932.07</v>
      </c>
    </row>
    <row r="876" spans="5:6" x14ac:dyDescent="0.25">
      <c r="E876" s="23">
        <v>42991</v>
      </c>
      <c r="F876" s="21">
        <v>935.09</v>
      </c>
    </row>
    <row r="877" spans="5:6" x14ac:dyDescent="0.25">
      <c r="E877" s="23">
        <v>42992</v>
      </c>
      <c r="F877" s="21">
        <v>925.11</v>
      </c>
    </row>
    <row r="878" spans="5:6" x14ac:dyDescent="0.25">
      <c r="E878" s="23">
        <v>42993</v>
      </c>
      <c r="F878" s="21">
        <v>920.29</v>
      </c>
    </row>
    <row r="879" spans="5:6" x14ac:dyDescent="0.25">
      <c r="E879" s="23">
        <v>42996</v>
      </c>
      <c r="F879" s="21">
        <v>915</v>
      </c>
    </row>
    <row r="880" spans="5:6" x14ac:dyDescent="0.25">
      <c r="E880" s="23">
        <v>42997</v>
      </c>
      <c r="F880" s="21">
        <v>921.81</v>
      </c>
    </row>
    <row r="881" spans="5:6" x14ac:dyDescent="0.25">
      <c r="E881" s="23">
        <v>42998</v>
      </c>
      <c r="F881" s="21">
        <v>931.58</v>
      </c>
    </row>
    <row r="882" spans="5:6" x14ac:dyDescent="0.25">
      <c r="E882" s="23">
        <v>42999</v>
      </c>
      <c r="F882" s="21">
        <v>932.45</v>
      </c>
    </row>
    <row r="883" spans="5:6" x14ac:dyDescent="0.25">
      <c r="E883" s="23">
        <v>43000</v>
      </c>
      <c r="F883" s="21">
        <v>928.53</v>
      </c>
    </row>
    <row r="884" spans="5:6" x14ac:dyDescent="0.25">
      <c r="E884" s="23">
        <v>43003</v>
      </c>
      <c r="F884" s="21">
        <v>920.97</v>
      </c>
    </row>
    <row r="885" spans="5:6" x14ac:dyDescent="0.25">
      <c r="E885" s="23">
        <v>43004</v>
      </c>
      <c r="F885" s="21">
        <v>924.86</v>
      </c>
    </row>
    <row r="886" spans="5:6" x14ac:dyDescent="0.25">
      <c r="E886" s="23">
        <v>43005</v>
      </c>
      <c r="F886" s="21">
        <v>944.49</v>
      </c>
    </row>
    <row r="887" spans="5:6" x14ac:dyDescent="0.25">
      <c r="E887" s="23">
        <v>43006</v>
      </c>
      <c r="F887" s="21">
        <v>949.5</v>
      </c>
    </row>
    <row r="888" spans="5:6" x14ac:dyDescent="0.25">
      <c r="E888" s="23">
        <v>43007</v>
      </c>
      <c r="F888" s="21">
        <v>959.11</v>
      </c>
    </row>
    <row r="889" spans="5:6" x14ac:dyDescent="0.25">
      <c r="E889" s="23">
        <v>43010</v>
      </c>
      <c r="F889" s="21">
        <v>953.27</v>
      </c>
    </row>
    <row r="890" spans="5:6" x14ac:dyDescent="0.25">
      <c r="E890" s="23">
        <v>43011</v>
      </c>
      <c r="F890" s="21">
        <v>957.79</v>
      </c>
    </row>
    <row r="891" spans="5:6" x14ac:dyDescent="0.25">
      <c r="E891" s="23">
        <v>43012</v>
      </c>
      <c r="F891" s="21">
        <v>951.68</v>
      </c>
    </row>
    <row r="892" spans="5:6" x14ac:dyDescent="0.25">
      <c r="E892" s="23">
        <v>43013</v>
      </c>
      <c r="F892" s="21">
        <v>969.96</v>
      </c>
    </row>
    <row r="893" spans="5:6" x14ac:dyDescent="0.25">
      <c r="E893" s="23">
        <v>43014</v>
      </c>
      <c r="F893" s="21">
        <v>978.89</v>
      </c>
    </row>
    <row r="894" spans="5:6" x14ac:dyDescent="0.25">
      <c r="E894" s="23">
        <v>43017</v>
      </c>
      <c r="F894" s="21">
        <v>977</v>
      </c>
    </row>
    <row r="895" spans="5:6" x14ac:dyDescent="0.25">
      <c r="E895" s="23">
        <v>43018</v>
      </c>
      <c r="F895" s="21">
        <v>972.6</v>
      </c>
    </row>
    <row r="896" spans="5:6" x14ac:dyDescent="0.25">
      <c r="E896" s="23">
        <v>43019</v>
      </c>
      <c r="F896" s="21">
        <v>989.25</v>
      </c>
    </row>
    <row r="897" spans="5:6" x14ac:dyDescent="0.25">
      <c r="E897" s="23">
        <v>43020</v>
      </c>
      <c r="F897" s="21">
        <v>987.83</v>
      </c>
    </row>
    <row r="898" spans="5:6" x14ac:dyDescent="0.25">
      <c r="E898" s="23">
        <v>43021</v>
      </c>
      <c r="F898" s="21">
        <v>989.68</v>
      </c>
    </row>
    <row r="899" spans="5:6" x14ac:dyDescent="0.25">
      <c r="E899" s="23">
        <v>43024</v>
      </c>
      <c r="F899" s="21">
        <v>992</v>
      </c>
    </row>
    <row r="900" spans="5:6" x14ac:dyDescent="0.25">
      <c r="E900" s="23">
        <v>43025</v>
      </c>
      <c r="F900" s="21">
        <v>992.18</v>
      </c>
    </row>
    <row r="901" spans="5:6" x14ac:dyDescent="0.25">
      <c r="E901" s="23">
        <v>43026</v>
      </c>
      <c r="F901" s="21">
        <v>992.81</v>
      </c>
    </row>
    <row r="902" spans="5:6" x14ac:dyDescent="0.25">
      <c r="E902" s="23">
        <v>43027</v>
      </c>
      <c r="F902" s="21">
        <v>984.45</v>
      </c>
    </row>
    <row r="903" spans="5:6" x14ac:dyDescent="0.25">
      <c r="E903" s="23">
        <v>43028</v>
      </c>
      <c r="F903" s="21">
        <v>988.2</v>
      </c>
    </row>
    <row r="904" spans="5:6" x14ac:dyDescent="0.25">
      <c r="E904" s="23">
        <v>43031</v>
      </c>
      <c r="F904" s="21">
        <v>968.45</v>
      </c>
    </row>
    <row r="905" spans="5:6" x14ac:dyDescent="0.25">
      <c r="E905" s="23">
        <v>43032</v>
      </c>
      <c r="F905" s="21">
        <v>970.54</v>
      </c>
    </row>
    <row r="906" spans="5:6" x14ac:dyDescent="0.25">
      <c r="E906" s="23">
        <v>43033</v>
      </c>
      <c r="F906" s="21">
        <v>973.33</v>
      </c>
    </row>
    <row r="907" spans="5:6" x14ac:dyDescent="0.25">
      <c r="E907" s="23">
        <v>43034</v>
      </c>
      <c r="F907" s="21">
        <v>972.56</v>
      </c>
    </row>
    <row r="908" spans="5:6" x14ac:dyDescent="0.25">
      <c r="E908" s="23">
        <v>43035</v>
      </c>
      <c r="F908" s="21">
        <v>1019.27</v>
      </c>
    </row>
    <row r="909" spans="5:6" x14ac:dyDescent="0.25">
      <c r="E909" s="23">
        <v>43038</v>
      </c>
      <c r="F909" s="21">
        <v>1017.11</v>
      </c>
    </row>
    <row r="910" spans="5:6" x14ac:dyDescent="0.25">
      <c r="E910" s="23">
        <v>43039</v>
      </c>
      <c r="F910" s="21">
        <v>1016.64</v>
      </c>
    </row>
    <row r="911" spans="5:6" x14ac:dyDescent="0.25">
      <c r="E911" s="23">
        <v>43040</v>
      </c>
      <c r="F911" s="21">
        <v>1025.5</v>
      </c>
    </row>
    <row r="912" spans="5:6" x14ac:dyDescent="0.25">
      <c r="E912" s="23">
        <v>43041</v>
      </c>
      <c r="F912" s="21">
        <v>1025.58</v>
      </c>
    </row>
    <row r="913" spans="5:6" x14ac:dyDescent="0.25">
      <c r="E913" s="23">
        <v>43042</v>
      </c>
      <c r="F913" s="21">
        <v>1032.48</v>
      </c>
    </row>
    <row r="914" spans="5:6" x14ac:dyDescent="0.25">
      <c r="E914" s="23">
        <v>43045</v>
      </c>
      <c r="F914" s="21">
        <v>1025.9000000000001</v>
      </c>
    </row>
    <row r="915" spans="5:6" x14ac:dyDescent="0.25">
      <c r="E915" s="23">
        <v>43046</v>
      </c>
      <c r="F915" s="21">
        <v>1033.33</v>
      </c>
    </row>
    <row r="916" spans="5:6" x14ac:dyDescent="0.25">
      <c r="E916" s="23">
        <v>43047</v>
      </c>
      <c r="F916" s="21">
        <v>1039.8499999999999</v>
      </c>
    </row>
    <row r="917" spans="5:6" x14ac:dyDescent="0.25">
      <c r="E917" s="23">
        <v>43048</v>
      </c>
      <c r="F917" s="21">
        <v>1031.26</v>
      </c>
    </row>
    <row r="918" spans="5:6" x14ac:dyDescent="0.25">
      <c r="E918" s="23">
        <v>43049</v>
      </c>
      <c r="F918" s="21">
        <v>1028.07</v>
      </c>
    </row>
    <row r="919" spans="5:6" x14ac:dyDescent="0.25">
      <c r="E919" s="23">
        <v>43052</v>
      </c>
      <c r="F919" s="21">
        <v>1025.75</v>
      </c>
    </row>
    <row r="920" spans="5:6" x14ac:dyDescent="0.25">
      <c r="E920" s="23">
        <v>43053</v>
      </c>
      <c r="F920" s="21">
        <v>1026</v>
      </c>
    </row>
    <row r="921" spans="5:6" x14ac:dyDescent="0.25">
      <c r="E921" s="23">
        <v>43054</v>
      </c>
      <c r="F921" s="21">
        <v>1020.91</v>
      </c>
    </row>
    <row r="922" spans="5:6" x14ac:dyDescent="0.25">
      <c r="E922" s="23">
        <v>43055</v>
      </c>
      <c r="F922" s="21">
        <v>1032.5</v>
      </c>
    </row>
    <row r="923" spans="5:6" x14ac:dyDescent="0.25">
      <c r="E923" s="23">
        <v>43056</v>
      </c>
      <c r="F923" s="21">
        <v>1019.09</v>
      </c>
    </row>
    <row r="924" spans="5:6" x14ac:dyDescent="0.25">
      <c r="E924" s="23">
        <v>43059</v>
      </c>
      <c r="F924" s="21">
        <v>1018.38</v>
      </c>
    </row>
    <row r="925" spans="5:6" x14ac:dyDescent="0.25">
      <c r="E925" s="23">
        <v>43060</v>
      </c>
      <c r="F925" s="21">
        <v>1034.49</v>
      </c>
    </row>
    <row r="926" spans="5:6" x14ac:dyDescent="0.25">
      <c r="E926" s="23">
        <v>43061</v>
      </c>
      <c r="F926" s="21">
        <v>1035.96</v>
      </c>
    </row>
    <row r="927" spans="5:6" x14ac:dyDescent="0.25">
      <c r="E927" s="23">
        <v>43063</v>
      </c>
      <c r="F927" s="21">
        <v>1040.6099999999999</v>
      </c>
    </row>
    <row r="928" spans="5:6" x14ac:dyDescent="0.25">
      <c r="E928" s="23">
        <v>43066</v>
      </c>
      <c r="F928" s="21">
        <v>1054.21</v>
      </c>
    </row>
    <row r="929" spans="5:6" x14ac:dyDescent="0.25">
      <c r="E929" s="23">
        <v>43067</v>
      </c>
      <c r="F929" s="21">
        <v>1047.4100000000001</v>
      </c>
    </row>
    <row r="930" spans="5:6" x14ac:dyDescent="0.25">
      <c r="E930" s="23">
        <v>43068</v>
      </c>
      <c r="F930" s="21">
        <v>1021.66</v>
      </c>
    </row>
    <row r="931" spans="5:6" x14ac:dyDescent="0.25">
      <c r="E931" s="23">
        <v>43069</v>
      </c>
      <c r="F931" s="21">
        <v>1021.41</v>
      </c>
    </row>
    <row r="932" spans="5:6" x14ac:dyDescent="0.25">
      <c r="E932" s="23">
        <v>43070</v>
      </c>
      <c r="F932" s="21">
        <v>1010.17</v>
      </c>
    </row>
    <row r="933" spans="5:6" x14ac:dyDescent="0.25">
      <c r="E933" s="23">
        <v>43073</v>
      </c>
      <c r="F933" s="21">
        <v>998.68</v>
      </c>
    </row>
    <row r="934" spans="5:6" x14ac:dyDescent="0.25">
      <c r="E934" s="23">
        <v>43074</v>
      </c>
      <c r="F934" s="21">
        <v>1005.15</v>
      </c>
    </row>
    <row r="935" spans="5:6" x14ac:dyDescent="0.25">
      <c r="E935" s="23">
        <v>43075</v>
      </c>
      <c r="F935" s="21">
        <v>1018.38</v>
      </c>
    </row>
    <row r="936" spans="5:6" x14ac:dyDescent="0.25">
      <c r="E936" s="23">
        <v>43076</v>
      </c>
      <c r="F936" s="21">
        <v>1030.93</v>
      </c>
    </row>
    <row r="937" spans="5:6" x14ac:dyDescent="0.25">
      <c r="E937" s="23">
        <v>43077</v>
      </c>
      <c r="F937" s="21">
        <v>1037.05</v>
      </c>
    </row>
    <row r="938" spans="5:6" x14ac:dyDescent="0.25">
      <c r="E938" s="23">
        <v>43080</v>
      </c>
      <c r="F938" s="21">
        <v>1041.0999999999999</v>
      </c>
    </row>
    <row r="939" spans="5:6" x14ac:dyDescent="0.25">
      <c r="E939" s="23">
        <v>43081</v>
      </c>
      <c r="F939" s="21">
        <v>1040.48</v>
      </c>
    </row>
    <row r="940" spans="5:6" x14ac:dyDescent="0.25">
      <c r="E940" s="23">
        <v>43082</v>
      </c>
      <c r="F940" s="21">
        <v>1040.6099999999999</v>
      </c>
    </row>
    <row r="941" spans="5:6" x14ac:dyDescent="0.25">
      <c r="E941" s="23">
        <v>43083</v>
      </c>
      <c r="F941" s="21">
        <v>1049.1500000000001</v>
      </c>
    </row>
    <row r="942" spans="5:6" x14ac:dyDescent="0.25">
      <c r="E942" s="23">
        <v>43084</v>
      </c>
      <c r="F942" s="21">
        <v>1064.19</v>
      </c>
    </row>
    <row r="943" spans="5:6" x14ac:dyDescent="0.25">
      <c r="E943" s="23">
        <v>43087</v>
      </c>
      <c r="F943" s="21">
        <v>1077.1400000000001</v>
      </c>
    </row>
    <row r="944" spans="5:6" x14ac:dyDescent="0.25">
      <c r="E944" s="23">
        <v>43088</v>
      </c>
      <c r="F944" s="21">
        <v>1070.68</v>
      </c>
    </row>
    <row r="945" spans="5:6" x14ac:dyDescent="0.25">
      <c r="E945" s="23">
        <v>43089</v>
      </c>
      <c r="F945" s="21">
        <v>1064.95</v>
      </c>
    </row>
    <row r="946" spans="5:6" x14ac:dyDescent="0.25">
      <c r="E946" s="23">
        <v>43090</v>
      </c>
      <c r="F946" s="21">
        <v>1063.6300000000001</v>
      </c>
    </row>
    <row r="947" spans="5:6" x14ac:dyDescent="0.25">
      <c r="E947" s="23">
        <v>43091</v>
      </c>
      <c r="F947" s="21">
        <v>1060.1199999999999</v>
      </c>
    </row>
    <row r="948" spans="5:6" x14ac:dyDescent="0.25">
      <c r="E948" s="23">
        <v>43095</v>
      </c>
      <c r="F948" s="21">
        <v>1056.74</v>
      </c>
    </row>
    <row r="949" spans="5:6" x14ac:dyDescent="0.25">
      <c r="E949" s="23">
        <v>43096</v>
      </c>
      <c r="F949" s="21">
        <v>1049.3699999999999</v>
      </c>
    </row>
    <row r="950" spans="5:6" x14ac:dyDescent="0.25">
      <c r="E950" s="23">
        <v>43097</v>
      </c>
      <c r="F950" s="21">
        <v>1048.1400000000001</v>
      </c>
    </row>
    <row r="951" spans="5:6" x14ac:dyDescent="0.25">
      <c r="E951" s="23">
        <v>43098</v>
      </c>
      <c r="F951" s="21">
        <v>1046.4000000000001</v>
      </c>
    </row>
    <row r="952" spans="5:6" x14ac:dyDescent="0.25">
      <c r="E952" s="23">
        <v>43102</v>
      </c>
      <c r="F952" s="21">
        <v>1065</v>
      </c>
    </row>
    <row r="953" spans="5:6" x14ac:dyDescent="0.25">
      <c r="E953" s="23">
        <v>43103</v>
      </c>
      <c r="F953" s="21">
        <v>1082.48</v>
      </c>
    </row>
    <row r="954" spans="5:6" x14ac:dyDescent="0.25">
      <c r="E954" s="23">
        <v>43104</v>
      </c>
      <c r="F954" s="21">
        <v>1086.4000000000001</v>
      </c>
    </row>
    <row r="955" spans="5:6" x14ac:dyDescent="0.25">
      <c r="E955" s="23">
        <v>43105</v>
      </c>
      <c r="F955" s="21">
        <v>1102.23</v>
      </c>
    </row>
    <row r="956" spans="5:6" x14ac:dyDescent="0.25">
      <c r="E956" s="23">
        <v>43108</v>
      </c>
      <c r="F956" s="21">
        <v>1106.94</v>
      </c>
    </row>
    <row r="957" spans="5:6" x14ac:dyDescent="0.25">
      <c r="E957" s="23">
        <v>43109</v>
      </c>
      <c r="F957" s="21">
        <v>1106.26</v>
      </c>
    </row>
    <row r="958" spans="5:6" x14ac:dyDescent="0.25">
      <c r="E958" s="23">
        <v>43110</v>
      </c>
      <c r="F958" s="21">
        <v>1102.6099999999999</v>
      </c>
    </row>
    <row r="959" spans="5:6" x14ac:dyDescent="0.25">
      <c r="E959" s="23">
        <v>43111</v>
      </c>
      <c r="F959" s="21">
        <v>1105.52</v>
      </c>
    </row>
    <row r="960" spans="5:6" x14ac:dyDescent="0.25">
      <c r="E960" s="23">
        <v>43112</v>
      </c>
      <c r="F960" s="21">
        <v>1122.26</v>
      </c>
    </row>
    <row r="961" spans="5:6" x14ac:dyDescent="0.25">
      <c r="E961" s="23">
        <v>43116</v>
      </c>
      <c r="F961" s="21">
        <v>1121.76</v>
      </c>
    </row>
    <row r="962" spans="5:6" x14ac:dyDescent="0.25">
      <c r="E962" s="23">
        <v>43117</v>
      </c>
      <c r="F962" s="21">
        <v>1131.98</v>
      </c>
    </row>
    <row r="963" spans="5:6" x14ac:dyDescent="0.25">
      <c r="E963" s="23">
        <v>43118</v>
      </c>
      <c r="F963" s="21">
        <v>1129.79</v>
      </c>
    </row>
    <row r="964" spans="5:6" x14ac:dyDescent="0.25">
      <c r="E964" s="23">
        <v>43119</v>
      </c>
      <c r="F964" s="21">
        <v>1137.51</v>
      </c>
    </row>
    <row r="965" spans="5:6" x14ac:dyDescent="0.25">
      <c r="E965" s="23">
        <v>43122</v>
      </c>
      <c r="F965" s="21">
        <v>1155.81</v>
      </c>
    </row>
    <row r="966" spans="5:6" x14ac:dyDescent="0.25">
      <c r="E966" s="23">
        <v>43123</v>
      </c>
      <c r="F966" s="21">
        <v>1169.97</v>
      </c>
    </row>
    <row r="967" spans="5:6" x14ac:dyDescent="0.25">
      <c r="E967" s="23">
        <v>43124</v>
      </c>
      <c r="F967" s="21">
        <v>1164.24</v>
      </c>
    </row>
    <row r="968" spans="5:6" x14ac:dyDescent="0.25">
      <c r="E968" s="23">
        <v>43125</v>
      </c>
      <c r="F968" s="21">
        <v>1170.3699999999999</v>
      </c>
    </row>
    <row r="969" spans="5:6" x14ac:dyDescent="0.25">
      <c r="E969" s="23">
        <v>43126</v>
      </c>
      <c r="F969" s="21">
        <v>1175.8399999999999</v>
      </c>
    </row>
    <row r="970" spans="5:6" x14ac:dyDescent="0.25">
      <c r="E970" s="23">
        <v>43129</v>
      </c>
      <c r="F970" s="21">
        <v>1175.58</v>
      </c>
    </row>
    <row r="971" spans="5:6" x14ac:dyDescent="0.25">
      <c r="E971" s="23">
        <v>43130</v>
      </c>
      <c r="F971" s="21">
        <v>1163.69</v>
      </c>
    </row>
    <row r="972" spans="5:6" x14ac:dyDescent="0.25">
      <c r="E972" s="23">
        <v>43131</v>
      </c>
      <c r="F972" s="21">
        <v>1169.94</v>
      </c>
    </row>
    <row r="973" spans="5:6" x14ac:dyDescent="0.25">
      <c r="E973" s="23">
        <v>43132</v>
      </c>
      <c r="F973" s="21">
        <v>1167.7</v>
      </c>
    </row>
    <row r="974" spans="5:6" x14ac:dyDescent="0.25">
      <c r="E974" s="23">
        <v>43133</v>
      </c>
      <c r="F974" s="21">
        <v>1111.9000000000001</v>
      </c>
    </row>
    <row r="975" spans="5:6" x14ac:dyDescent="0.25">
      <c r="E975" s="23">
        <v>43136</v>
      </c>
      <c r="F975" s="21">
        <v>1055.8</v>
      </c>
    </row>
    <row r="976" spans="5:6" x14ac:dyDescent="0.25">
      <c r="E976" s="23">
        <v>43137</v>
      </c>
      <c r="F976" s="21">
        <v>1080.5999999999999</v>
      </c>
    </row>
    <row r="977" spans="5:6" x14ac:dyDescent="0.25">
      <c r="E977" s="23">
        <v>43138</v>
      </c>
      <c r="F977" s="21">
        <v>1048.58</v>
      </c>
    </row>
    <row r="978" spans="5:6" x14ac:dyDescent="0.25">
      <c r="E978" s="24" t="s">
        <v>9</v>
      </c>
      <c r="F978" s="21">
        <v>707268.26890000002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534DE-FDFD-4EB5-BC9D-746ABC1F5C21}">
  <dimension ref="B3:I1263"/>
  <sheetViews>
    <sheetView workbookViewId="0">
      <selection activeCell="I19" sqref="I19"/>
    </sheetView>
  </sheetViews>
  <sheetFormatPr defaultRowHeight="13.8" x14ac:dyDescent="0.25"/>
  <cols>
    <col min="2" max="2" width="14" customWidth="1"/>
    <col min="3" max="3" width="13.796875" customWidth="1"/>
    <col min="5" max="5" width="12.5" customWidth="1"/>
    <col min="6" max="6" width="11.59765625" customWidth="1"/>
    <col min="8" max="8" width="16.796875" customWidth="1"/>
  </cols>
  <sheetData>
    <row r="3" spans="2:9" x14ac:dyDescent="0.25">
      <c r="B3" t="s">
        <v>4</v>
      </c>
      <c r="E3" s="22" t="s">
        <v>8</v>
      </c>
      <c r="F3" t="s">
        <v>16</v>
      </c>
      <c r="H3" t="s">
        <v>27</v>
      </c>
    </row>
    <row r="4" spans="2:9" x14ac:dyDescent="0.25">
      <c r="B4" s="21">
        <v>96.07</v>
      </c>
      <c r="E4" s="23">
        <v>41313</v>
      </c>
      <c r="F4" s="21">
        <v>27.55</v>
      </c>
      <c r="H4" s="30">
        <v>5.109909080446539E-2</v>
      </c>
    </row>
    <row r="5" spans="2:9" x14ac:dyDescent="0.25">
      <c r="E5" s="23">
        <v>41316</v>
      </c>
      <c r="F5" s="21">
        <v>27.86</v>
      </c>
    </row>
    <row r="6" spans="2:9" x14ac:dyDescent="0.25">
      <c r="B6" t="s">
        <v>5</v>
      </c>
      <c r="E6" s="23">
        <v>41317</v>
      </c>
      <c r="F6" s="21">
        <v>27.88</v>
      </c>
      <c r="H6" t="s">
        <v>28</v>
      </c>
    </row>
    <row r="7" spans="2:9" x14ac:dyDescent="0.25">
      <c r="B7" s="21">
        <v>27.23</v>
      </c>
      <c r="E7" s="23">
        <v>41318</v>
      </c>
      <c r="F7" s="21">
        <v>28.03</v>
      </c>
      <c r="H7" s="30">
        <v>-4.9227373068432605E-2</v>
      </c>
    </row>
    <row r="8" spans="2:9" x14ac:dyDescent="0.25">
      <c r="E8" s="23">
        <v>41319</v>
      </c>
      <c r="F8" s="21">
        <v>28.04</v>
      </c>
    </row>
    <row r="9" spans="2:9" x14ac:dyDescent="0.25">
      <c r="B9" t="s">
        <v>18</v>
      </c>
      <c r="E9" s="23">
        <v>41320</v>
      </c>
      <c r="F9" s="21">
        <v>28.01</v>
      </c>
      <c r="H9" t="s">
        <v>29</v>
      </c>
    </row>
    <row r="10" spans="2:9" x14ac:dyDescent="0.25">
      <c r="B10" s="21">
        <v>51.026394281175534</v>
      </c>
      <c r="E10" s="23">
        <v>41324</v>
      </c>
      <c r="F10" s="21">
        <v>28.045000000000002</v>
      </c>
      <c r="H10" s="30">
        <v>8.7680411127901065E-4</v>
      </c>
    </row>
    <row r="11" spans="2:9" x14ac:dyDescent="0.25">
      <c r="E11" s="23">
        <v>41325</v>
      </c>
      <c r="F11" s="21">
        <v>27.87</v>
      </c>
    </row>
    <row r="12" spans="2:9" x14ac:dyDescent="0.25">
      <c r="B12" t="s">
        <v>6</v>
      </c>
      <c r="E12" s="23">
        <v>41326</v>
      </c>
      <c r="F12" s="21">
        <v>27.49</v>
      </c>
      <c r="H12" s="20" t="s">
        <v>20</v>
      </c>
      <c r="I12" s="42">
        <f>GETPIVOTDATA("[Measures].[Max of Volatillity %]",$H$3)</f>
        <v>5.109909080446539E-2</v>
      </c>
    </row>
    <row r="13" spans="2:9" x14ac:dyDescent="0.25">
      <c r="B13" s="21">
        <v>14.859387120131906</v>
      </c>
      <c r="E13" s="23">
        <v>41327</v>
      </c>
      <c r="F13" s="21">
        <v>27.76</v>
      </c>
      <c r="H13" s="20" t="s">
        <v>21</v>
      </c>
      <c r="I13" s="42">
        <f>GETPIVOTDATA("[Measures].[Min of Volatillity %]",$H$6)</f>
        <v>-4.9227373068432605E-2</v>
      </c>
    </row>
    <row r="14" spans="2:9" x14ac:dyDescent="0.25">
      <c r="E14" s="23">
        <v>41330</v>
      </c>
      <c r="F14" s="21">
        <v>27.37</v>
      </c>
      <c r="H14" s="20" t="s">
        <v>19</v>
      </c>
      <c r="I14" s="42">
        <f>GETPIVOTDATA("[Measures].[Average of Volatillity %]",$H$9)</f>
        <v>8.7680411127901065E-4</v>
      </c>
    </row>
    <row r="15" spans="2:9" x14ac:dyDescent="0.25">
      <c r="B15" s="22" t="s">
        <v>8</v>
      </c>
      <c r="C15" t="s">
        <v>7</v>
      </c>
      <c r="E15" s="23">
        <v>41331</v>
      </c>
      <c r="F15" s="21">
        <v>27.37</v>
      </c>
    </row>
    <row r="16" spans="2:9" x14ac:dyDescent="0.25">
      <c r="B16" s="24" t="s">
        <v>10</v>
      </c>
      <c r="C16" s="21">
        <v>10884560394</v>
      </c>
      <c r="E16" s="23">
        <v>41332</v>
      </c>
      <c r="F16" s="21">
        <v>27.81</v>
      </c>
    </row>
    <row r="17" spans="2:9" x14ac:dyDescent="0.25">
      <c r="B17" s="24" t="s">
        <v>11</v>
      </c>
      <c r="C17" s="21">
        <v>8414677342</v>
      </c>
      <c r="E17" s="23">
        <v>41333</v>
      </c>
      <c r="F17" s="21">
        <v>27.8</v>
      </c>
      <c r="H17" t="s">
        <v>22</v>
      </c>
      <c r="I17" s="31">
        <f>GETPIVOTDATA("[Measures].[Max of high 3]",$B$3)+2*(GETPIVOTDATA("[Measures].[StdDev of open 3]",$B$12))</f>
        <v>125.78877424026381</v>
      </c>
    </row>
    <row r="18" spans="2:9" x14ac:dyDescent="0.25">
      <c r="B18" s="24" t="s">
        <v>12</v>
      </c>
      <c r="C18" s="21">
        <v>9060335714</v>
      </c>
      <c r="E18" s="23">
        <v>41334</v>
      </c>
      <c r="F18" s="21">
        <v>27.95</v>
      </c>
      <c r="H18" t="s">
        <v>23</v>
      </c>
      <c r="I18" s="31">
        <f>GETPIVOTDATA("[Measures].[Min of low 3]",$B$6)-2*(GETPIVOTDATA("[Measures].[StdDev of open 3]",$B$12))</f>
        <v>-2.4887742402638118</v>
      </c>
    </row>
    <row r="19" spans="2:9" x14ac:dyDescent="0.25">
      <c r="B19" s="24" t="s">
        <v>13</v>
      </c>
      <c r="C19" s="21">
        <v>7820699590</v>
      </c>
      <c r="E19" s="23">
        <v>41337</v>
      </c>
      <c r="F19" s="21">
        <v>28.15</v>
      </c>
    </row>
    <row r="20" spans="2:9" x14ac:dyDescent="0.25">
      <c r="B20" s="24" t="s">
        <v>14</v>
      </c>
      <c r="C20" s="21">
        <v>5631888795</v>
      </c>
      <c r="E20" s="23">
        <v>41338</v>
      </c>
      <c r="F20" s="21">
        <v>28.35</v>
      </c>
    </row>
    <row r="21" spans="2:9" x14ac:dyDescent="0.25">
      <c r="B21" s="24" t="s">
        <v>15</v>
      </c>
      <c r="C21" s="21">
        <v>829491762</v>
      </c>
      <c r="E21" s="23">
        <v>41339</v>
      </c>
      <c r="F21" s="21">
        <v>28.09</v>
      </c>
    </row>
    <row r="22" spans="2:9" x14ac:dyDescent="0.25">
      <c r="B22" s="24" t="s">
        <v>9</v>
      </c>
      <c r="C22" s="21">
        <v>42641653597</v>
      </c>
      <c r="E22" s="23">
        <v>41340</v>
      </c>
      <c r="F22" s="21">
        <v>28.14</v>
      </c>
    </row>
    <row r="23" spans="2:9" x14ac:dyDescent="0.25">
      <c r="E23" s="23">
        <v>41341</v>
      </c>
      <c r="F23" s="21">
        <v>28</v>
      </c>
    </row>
    <row r="24" spans="2:9" x14ac:dyDescent="0.25">
      <c r="E24" s="23">
        <v>41344</v>
      </c>
      <c r="F24" s="21">
        <v>27.87</v>
      </c>
    </row>
    <row r="25" spans="2:9" x14ac:dyDescent="0.25">
      <c r="E25" s="23">
        <v>41345</v>
      </c>
      <c r="F25" s="21">
        <v>27.91</v>
      </c>
    </row>
    <row r="26" spans="2:9" x14ac:dyDescent="0.25">
      <c r="E26" s="23">
        <v>41346</v>
      </c>
      <c r="F26" s="21">
        <v>27.914999999999999</v>
      </c>
    </row>
    <row r="27" spans="2:9" x14ac:dyDescent="0.25">
      <c r="E27" s="23">
        <v>41347</v>
      </c>
      <c r="F27" s="21">
        <v>28.135000000000002</v>
      </c>
    </row>
    <row r="28" spans="2:9" x14ac:dyDescent="0.25">
      <c r="E28" s="23">
        <v>41348</v>
      </c>
      <c r="F28" s="21">
        <v>28.035</v>
      </c>
    </row>
    <row r="29" spans="2:9" x14ac:dyDescent="0.25">
      <c r="E29" s="23">
        <v>41351</v>
      </c>
      <c r="F29" s="21">
        <v>28.1</v>
      </c>
    </row>
    <row r="30" spans="2:9" x14ac:dyDescent="0.25">
      <c r="E30" s="23">
        <v>41352</v>
      </c>
      <c r="F30" s="21">
        <v>28.18</v>
      </c>
    </row>
    <row r="31" spans="2:9" x14ac:dyDescent="0.25">
      <c r="E31" s="23">
        <v>41353</v>
      </c>
      <c r="F31" s="21">
        <v>28.315000000000001</v>
      </c>
    </row>
    <row r="32" spans="2:9" x14ac:dyDescent="0.25">
      <c r="E32" s="23">
        <v>41354</v>
      </c>
      <c r="F32" s="21">
        <v>28.11</v>
      </c>
    </row>
    <row r="33" spans="5:6" x14ac:dyDescent="0.25">
      <c r="E33" s="23">
        <v>41355</v>
      </c>
      <c r="F33" s="21">
        <v>28.25</v>
      </c>
    </row>
    <row r="34" spans="5:6" x14ac:dyDescent="0.25">
      <c r="E34" s="23">
        <v>41358</v>
      </c>
      <c r="F34" s="21">
        <v>28.16</v>
      </c>
    </row>
    <row r="35" spans="5:6" x14ac:dyDescent="0.25">
      <c r="E35" s="23">
        <v>41359</v>
      </c>
      <c r="F35" s="21">
        <v>28.155000000000001</v>
      </c>
    </row>
    <row r="36" spans="5:6" x14ac:dyDescent="0.25">
      <c r="E36" s="23">
        <v>41360</v>
      </c>
      <c r="F36" s="21">
        <v>28.37</v>
      </c>
    </row>
    <row r="37" spans="5:6" x14ac:dyDescent="0.25">
      <c r="E37" s="23">
        <v>41361</v>
      </c>
      <c r="F37" s="21">
        <v>28.605</v>
      </c>
    </row>
    <row r="38" spans="5:6" x14ac:dyDescent="0.25">
      <c r="E38" s="23">
        <v>41365</v>
      </c>
      <c r="F38" s="21">
        <v>28.61</v>
      </c>
    </row>
    <row r="39" spans="5:6" x14ac:dyDescent="0.25">
      <c r="E39" s="23">
        <v>41366</v>
      </c>
      <c r="F39" s="21">
        <v>28.8</v>
      </c>
    </row>
    <row r="40" spans="5:6" x14ac:dyDescent="0.25">
      <c r="E40" s="23">
        <v>41367</v>
      </c>
      <c r="F40" s="21">
        <v>28.56</v>
      </c>
    </row>
    <row r="41" spans="5:6" x14ac:dyDescent="0.25">
      <c r="E41" s="23">
        <v>41368</v>
      </c>
      <c r="F41" s="21">
        <v>28.594999999999999</v>
      </c>
    </row>
    <row r="42" spans="5:6" x14ac:dyDescent="0.25">
      <c r="E42" s="23">
        <v>41369</v>
      </c>
      <c r="F42" s="21">
        <v>28.7</v>
      </c>
    </row>
    <row r="43" spans="5:6" x14ac:dyDescent="0.25">
      <c r="E43" s="23">
        <v>41372</v>
      </c>
      <c r="F43" s="21">
        <v>28.59</v>
      </c>
    </row>
    <row r="44" spans="5:6" x14ac:dyDescent="0.25">
      <c r="E44" s="23">
        <v>41373</v>
      </c>
      <c r="F44" s="21">
        <v>29.61</v>
      </c>
    </row>
    <row r="45" spans="5:6" x14ac:dyDescent="0.25">
      <c r="E45" s="23">
        <v>41374</v>
      </c>
      <c r="F45" s="21">
        <v>30.28</v>
      </c>
    </row>
    <row r="46" spans="5:6" x14ac:dyDescent="0.25">
      <c r="E46" s="23">
        <v>41375</v>
      </c>
      <c r="F46" s="21">
        <v>28.934999999999999</v>
      </c>
    </row>
    <row r="47" spans="5:6" x14ac:dyDescent="0.25">
      <c r="E47" s="23">
        <v>41376</v>
      </c>
      <c r="F47" s="21">
        <v>28.79</v>
      </c>
    </row>
    <row r="48" spans="5:6" x14ac:dyDescent="0.25">
      <c r="E48" s="23">
        <v>41379</v>
      </c>
      <c r="F48" s="21">
        <v>28.69</v>
      </c>
    </row>
    <row r="49" spans="5:6" x14ac:dyDescent="0.25">
      <c r="E49" s="23">
        <v>41380</v>
      </c>
      <c r="F49" s="21">
        <v>28.97</v>
      </c>
    </row>
    <row r="50" spans="5:6" x14ac:dyDescent="0.25">
      <c r="E50" s="23">
        <v>41381</v>
      </c>
      <c r="F50" s="21">
        <v>28.824999999999999</v>
      </c>
    </row>
    <row r="51" spans="5:6" x14ac:dyDescent="0.25">
      <c r="E51" s="23">
        <v>41382</v>
      </c>
      <c r="F51" s="21">
        <v>28.79</v>
      </c>
    </row>
    <row r="52" spans="5:6" x14ac:dyDescent="0.25">
      <c r="E52" s="23">
        <v>41383</v>
      </c>
      <c r="F52" s="21">
        <v>29.765000000000001</v>
      </c>
    </row>
    <row r="53" spans="5:6" x14ac:dyDescent="0.25">
      <c r="E53" s="23">
        <v>41386</v>
      </c>
      <c r="F53" s="21">
        <v>30.83</v>
      </c>
    </row>
    <row r="54" spans="5:6" x14ac:dyDescent="0.25">
      <c r="E54" s="23">
        <v>41387</v>
      </c>
      <c r="F54" s="21">
        <v>30.6</v>
      </c>
    </row>
    <row r="55" spans="5:6" x14ac:dyDescent="0.25">
      <c r="E55" s="23">
        <v>41388</v>
      </c>
      <c r="F55" s="21">
        <v>31.76</v>
      </c>
    </row>
    <row r="56" spans="5:6" x14ac:dyDescent="0.25">
      <c r="E56" s="23">
        <v>41389</v>
      </c>
      <c r="F56" s="21">
        <v>31.94</v>
      </c>
    </row>
    <row r="57" spans="5:6" x14ac:dyDescent="0.25">
      <c r="E57" s="23">
        <v>41390</v>
      </c>
      <c r="F57" s="21">
        <v>31.79</v>
      </c>
    </row>
    <row r="58" spans="5:6" x14ac:dyDescent="0.25">
      <c r="E58" s="23">
        <v>41393</v>
      </c>
      <c r="F58" s="21">
        <v>32.61</v>
      </c>
    </row>
    <row r="59" spans="5:6" x14ac:dyDescent="0.25">
      <c r="E59" s="23">
        <v>41394</v>
      </c>
      <c r="F59" s="21">
        <v>33.1</v>
      </c>
    </row>
    <row r="60" spans="5:6" x14ac:dyDescent="0.25">
      <c r="E60" s="23">
        <v>41395</v>
      </c>
      <c r="F60" s="21">
        <v>32.72</v>
      </c>
    </row>
    <row r="61" spans="5:6" x14ac:dyDescent="0.25">
      <c r="E61" s="23">
        <v>41396</v>
      </c>
      <c r="F61" s="21">
        <v>33.159999999999997</v>
      </c>
    </row>
    <row r="62" spans="5:6" x14ac:dyDescent="0.25">
      <c r="E62" s="23">
        <v>41397</v>
      </c>
      <c r="F62" s="21">
        <v>33.49</v>
      </c>
    </row>
    <row r="63" spans="5:6" x14ac:dyDescent="0.25">
      <c r="E63" s="23">
        <v>41400</v>
      </c>
      <c r="F63" s="21">
        <v>33.75</v>
      </c>
    </row>
    <row r="64" spans="5:6" x14ac:dyDescent="0.25">
      <c r="E64" s="23">
        <v>41401</v>
      </c>
      <c r="F64" s="21">
        <v>33.31</v>
      </c>
    </row>
    <row r="65" spans="5:6" x14ac:dyDescent="0.25">
      <c r="E65" s="23">
        <v>41402</v>
      </c>
      <c r="F65" s="21">
        <v>32.99</v>
      </c>
    </row>
    <row r="66" spans="5:6" x14ac:dyDescent="0.25">
      <c r="E66" s="23">
        <v>41403</v>
      </c>
      <c r="F66" s="21">
        <v>32.659999999999997</v>
      </c>
    </row>
    <row r="67" spans="5:6" x14ac:dyDescent="0.25">
      <c r="E67" s="23">
        <v>41404</v>
      </c>
      <c r="F67" s="21">
        <v>32.69</v>
      </c>
    </row>
    <row r="68" spans="5:6" x14ac:dyDescent="0.25">
      <c r="E68" s="23">
        <v>41407</v>
      </c>
      <c r="F68" s="21">
        <v>33.03</v>
      </c>
    </row>
    <row r="69" spans="5:6" x14ac:dyDescent="0.25">
      <c r="E69" s="23">
        <v>41408</v>
      </c>
      <c r="F69" s="21">
        <v>33.53</v>
      </c>
    </row>
    <row r="70" spans="5:6" x14ac:dyDescent="0.25">
      <c r="E70" s="23">
        <v>41409</v>
      </c>
      <c r="F70" s="21">
        <v>33.844999999999999</v>
      </c>
    </row>
    <row r="71" spans="5:6" x14ac:dyDescent="0.25">
      <c r="E71" s="23">
        <v>41410</v>
      </c>
      <c r="F71" s="21">
        <v>34.08</v>
      </c>
    </row>
    <row r="72" spans="5:6" x14ac:dyDescent="0.25">
      <c r="E72" s="23">
        <v>41411</v>
      </c>
      <c r="F72" s="21">
        <v>34.869999999999997</v>
      </c>
    </row>
    <row r="73" spans="5:6" x14ac:dyDescent="0.25">
      <c r="E73" s="23">
        <v>41414</v>
      </c>
      <c r="F73" s="21">
        <v>35.08</v>
      </c>
    </row>
    <row r="74" spans="5:6" x14ac:dyDescent="0.25">
      <c r="E74" s="23">
        <v>41415</v>
      </c>
      <c r="F74" s="21">
        <v>34.85</v>
      </c>
    </row>
    <row r="75" spans="5:6" x14ac:dyDescent="0.25">
      <c r="E75" s="23">
        <v>41416</v>
      </c>
      <c r="F75" s="21">
        <v>34.61</v>
      </c>
    </row>
    <row r="76" spans="5:6" x14ac:dyDescent="0.25">
      <c r="E76" s="23">
        <v>41417</v>
      </c>
      <c r="F76" s="21">
        <v>34.15</v>
      </c>
    </row>
    <row r="77" spans="5:6" x14ac:dyDescent="0.25">
      <c r="E77" s="23">
        <v>41418</v>
      </c>
      <c r="F77" s="21">
        <v>34.268999999999998</v>
      </c>
    </row>
    <row r="78" spans="5:6" x14ac:dyDescent="0.25">
      <c r="E78" s="23">
        <v>41422</v>
      </c>
      <c r="F78" s="21">
        <v>35.020000000000003</v>
      </c>
    </row>
    <row r="79" spans="5:6" x14ac:dyDescent="0.25">
      <c r="E79" s="23">
        <v>41423</v>
      </c>
      <c r="F79" s="21">
        <v>34.880000000000003</v>
      </c>
    </row>
    <row r="80" spans="5:6" x14ac:dyDescent="0.25">
      <c r="E80" s="23">
        <v>41424</v>
      </c>
      <c r="F80" s="21">
        <v>35.03</v>
      </c>
    </row>
    <row r="81" spans="5:6" x14ac:dyDescent="0.25">
      <c r="E81" s="23">
        <v>41425</v>
      </c>
      <c r="F81" s="21">
        <v>34.9</v>
      </c>
    </row>
    <row r="82" spans="5:6" x14ac:dyDescent="0.25">
      <c r="E82" s="23">
        <v>41428</v>
      </c>
      <c r="F82" s="21">
        <v>35.590000000000003</v>
      </c>
    </row>
    <row r="83" spans="5:6" x14ac:dyDescent="0.25">
      <c r="E83" s="23">
        <v>41429</v>
      </c>
      <c r="F83" s="21">
        <v>34.99</v>
      </c>
    </row>
    <row r="84" spans="5:6" x14ac:dyDescent="0.25">
      <c r="E84" s="23">
        <v>41430</v>
      </c>
      <c r="F84" s="21">
        <v>34.78</v>
      </c>
    </row>
    <row r="85" spans="5:6" x14ac:dyDescent="0.25">
      <c r="E85" s="23">
        <v>41431</v>
      </c>
      <c r="F85" s="21">
        <v>34.96</v>
      </c>
    </row>
    <row r="86" spans="5:6" x14ac:dyDescent="0.25">
      <c r="E86" s="23">
        <v>41432</v>
      </c>
      <c r="F86" s="21">
        <v>35.67</v>
      </c>
    </row>
    <row r="87" spans="5:6" x14ac:dyDescent="0.25">
      <c r="E87" s="23">
        <v>41435</v>
      </c>
      <c r="F87" s="21">
        <v>35.47</v>
      </c>
    </row>
    <row r="88" spans="5:6" x14ac:dyDescent="0.25">
      <c r="E88" s="23">
        <v>41436</v>
      </c>
      <c r="F88" s="21">
        <v>34.840000000000003</v>
      </c>
    </row>
    <row r="89" spans="5:6" x14ac:dyDescent="0.25">
      <c r="E89" s="23">
        <v>41437</v>
      </c>
      <c r="F89" s="21">
        <v>35</v>
      </c>
    </row>
    <row r="90" spans="5:6" x14ac:dyDescent="0.25">
      <c r="E90" s="23">
        <v>41438</v>
      </c>
      <c r="F90" s="21">
        <v>34.715000000000003</v>
      </c>
    </row>
    <row r="91" spans="5:6" x14ac:dyDescent="0.25">
      <c r="E91" s="23">
        <v>41439</v>
      </c>
      <c r="F91" s="21">
        <v>34.4</v>
      </c>
    </row>
    <row r="92" spans="5:6" x14ac:dyDescent="0.25">
      <c r="E92" s="23">
        <v>41442</v>
      </c>
      <c r="F92" s="21">
        <v>35</v>
      </c>
    </row>
    <row r="93" spans="5:6" x14ac:dyDescent="0.25">
      <c r="E93" s="23">
        <v>41443</v>
      </c>
      <c r="F93" s="21">
        <v>34.979999999999997</v>
      </c>
    </row>
    <row r="94" spans="5:6" x14ac:dyDescent="0.25">
      <c r="E94" s="23">
        <v>41444</v>
      </c>
      <c r="F94" s="21">
        <v>34.590000000000003</v>
      </c>
    </row>
    <row r="95" spans="5:6" x14ac:dyDescent="0.25">
      <c r="E95" s="23">
        <v>41445</v>
      </c>
      <c r="F95" s="21">
        <v>33.49</v>
      </c>
    </row>
    <row r="96" spans="5:6" x14ac:dyDescent="0.25">
      <c r="E96" s="23">
        <v>41446</v>
      </c>
      <c r="F96" s="21">
        <v>33.265000000000001</v>
      </c>
    </row>
    <row r="97" spans="5:6" x14ac:dyDescent="0.25">
      <c r="E97" s="23">
        <v>41449</v>
      </c>
      <c r="F97" s="21">
        <v>33.715000000000003</v>
      </c>
    </row>
    <row r="98" spans="5:6" x14ac:dyDescent="0.25">
      <c r="E98" s="23">
        <v>41450</v>
      </c>
      <c r="F98" s="21">
        <v>33.67</v>
      </c>
    </row>
    <row r="99" spans="5:6" x14ac:dyDescent="0.25">
      <c r="E99" s="23">
        <v>41451</v>
      </c>
      <c r="F99" s="21">
        <v>34.35</v>
      </c>
    </row>
    <row r="100" spans="5:6" x14ac:dyDescent="0.25">
      <c r="E100" s="23">
        <v>41452</v>
      </c>
      <c r="F100" s="21">
        <v>34.619999999999997</v>
      </c>
    </row>
    <row r="101" spans="5:6" x14ac:dyDescent="0.25">
      <c r="E101" s="23">
        <v>41453</v>
      </c>
      <c r="F101" s="21">
        <v>34.545000000000002</v>
      </c>
    </row>
    <row r="102" spans="5:6" x14ac:dyDescent="0.25">
      <c r="E102" s="23">
        <v>41456</v>
      </c>
      <c r="F102" s="21">
        <v>34.36</v>
      </c>
    </row>
    <row r="103" spans="5:6" x14ac:dyDescent="0.25">
      <c r="E103" s="23">
        <v>41457</v>
      </c>
      <c r="F103" s="21">
        <v>33.94</v>
      </c>
    </row>
    <row r="104" spans="5:6" x14ac:dyDescent="0.25">
      <c r="E104" s="23">
        <v>41458</v>
      </c>
      <c r="F104" s="21">
        <v>34.01</v>
      </c>
    </row>
    <row r="105" spans="5:6" x14ac:dyDescent="0.25">
      <c r="E105" s="23">
        <v>41460</v>
      </c>
      <c r="F105" s="21">
        <v>34.21</v>
      </c>
    </row>
    <row r="106" spans="5:6" x14ac:dyDescent="0.25">
      <c r="E106" s="23">
        <v>41463</v>
      </c>
      <c r="F106" s="21">
        <v>34.325000000000003</v>
      </c>
    </row>
    <row r="107" spans="5:6" x14ac:dyDescent="0.25">
      <c r="E107" s="23">
        <v>41464</v>
      </c>
      <c r="F107" s="21">
        <v>34.35</v>
      </c>
    </row>
    <row r="108" spans="5:6" x14ac:dyDescent="0.25">
      <c r="E108" s="23">
        <v>41465</v>
      </c>
      <c r="F108" s="21">
        <v>34.700000000000003</v>
      </c>
    </row>
    <row r="109" spans="5:6" x14ac:dyDescent="0.25">
      <c r="E109" s="23">
        <v>41466</v>
      </c>
      <c r="F109" s="21">
        <v>35.685000000000002</v>
      </c>
    </row>
    <row r="110" spans="5:6" x14ac:dyDescent="0.25">
      <c r="E110" s="23">
        <v>41467</v>
      </c>
      <c r="F110" s="21">
        <v>35.67</v>
      </c>
    </row>
    <row r="111" spans="5:6" x14ac:dyDescent="0.25">
      <c r="E111" s="23">
        <v>41470</v>
      </c>
      <c r="F111" s="21">
        <v>36.17</v>
      </c>
    </row>
    <row r="112" spans="5:6" x14ac:dyDescent="0.25">
      <c r="E112" s="23">
        <v>41471</v>
      </c>
      <c r="F112" s="21">
        <v>36.270000000000003</v>
      </c>
    </row>
    <row r="113" spans="5:6" x14ac:dyDescent="0.25">
      <c r="E113" s="23">
        <v>41472</v>
      </c>
      <c r="F113" s="21">
        <v>35.74</v>
      </c>
    </row>
    <row r="114" spans="5:6" x14ac:dyDescent="0.25">
      <c r="E114" s="23">
        <v>41473</v>
      </c>
      <c r="F114" s="21">
        <v>35.44</v>
      </c>
    </row>
    <row r="115" spans="5:6" x14ac:dyDescent="0.25">
      <c r="E115" s="23">
        <v>41474</v>
      </c>
      <c r="F115" s="21">
        <v>31.4</v>
      </c>
    </row>
    <row r="116" spans="5:6" x14ac:dyDescent="0.25">
      <c r="E116" s="23">
        <v>41477</v>
      </c>
      <c r="F116" s="21">
        <v>32.01</v>
      </c>
    </row>
    <row r="117" spans="5:6" x14ac:dyDescent="0.25">
      <c r="E117" s="23">
        <v>41478</v>
      </c>
      <c r="F117" s="21">
        <v>31.82</v>
      </c>
    </row>
    <row r="118" spans="5:6" x14ac:dyDescent="0.25">
      <c r="E118" s="23">
        <v>41479</v>
      </c>
      <c r="F118" s="21">
        <v>31.96</v>
      </c>
    </row>
    <row r="119" spans="5:6" x14ac:dyDescent="0.25">
      <c r="E119" s="23">
        <v>41480</v>
      </c>
      <c r="F119" s="21">
        <v>31.39</v>
      </c>
    </row>
    <row r="120" spans="5:6" x14ac:dyDescent="0.25">
      <c r="E120" s="23">
        <v>41481</v>
      </c>
      <c r="F120" s="21">
        <v>31.62</v>
      </c>
    </row>
    <row r="121" spans="5:6" x14ac:dyDescent="0.25">
      <c r="E121" s="23">
        <v>41484</v>
      </c>
      <c r="F121" s="21">
        <v>31.54</v>
      </c>
    </row>
    <row r="122" spans="5:6" x14ac:dyDescent="0.25">
      <c r="E122" s="23">
        <v>41485</v>
      </c>
      <c r="F122" s="21">
        <v>31.85</v>
      </c>
    </row>
    <row r="123" spans="5:6" x14ac:dyDescent="0.25">
      <c r="E123" s="23">
        <v>41486</v>
      </c>
      <c r="F123" s="21">
        <v>31.84</v>
      </c>
    </row>
    <row r="124" spans="5:6" x14ac:dyDescent="0.25">
      <c r="E124" s="23">
        <v>41487</v>
      </c>
      <c r="F124" s="21">
        <v>31.67</v>
      </c>
    </row>
    <row r="125" spans="5:6" x14ac:dyDescent="0.25">
      <c r="E125" s="23">
        <v>41488</v>
      </c>
      <c r="F125" s="21">
        <v>31.89</v>
      </c>
    </row>
    <row r="126" spans="5:6" x14ac:dyDescent="0.25">
      <c r="E126" s="23">
        <v>41491</v>
      </c>
      <c r="F126" s="21">
        <v>31.7</v>
      </c>
    </row>
    <row r="127" spans="5:6" x14ac:dyDescent="0.25">
      <c r="E127" s="23">
        <v>41492</v>
      </c>
      <c r="F127" s="21">
        <v>31.58</v>
      </c>
    </row>
    <row r="128" spans="5:6" x14ac:dyDescent="0.25">
      <c r="E128" s="23">
        <v>41493</v>
      </c>
      <c r="F128" s="21">
        <v>32.063000000000002</v>
      </c>
    </row>
    <row r="129" spans="5:6" x14ac:dyDescent="0.25">
      <c r="E129" s="23">
        <v>41494</v>
      </c>
      <c r="F129" s="21">
        <v>32.89</v>
      </c>
    </row>
    <row r="130" spans="5:6" x14ac:dyDescent="0.25">
      <c r="E130" s="23">
        <v>41495</v>
      </c>
      <c r="F130" s="21">
        <v>32.700000000000003</v>
      </c>
    </row>
    <row r="131" spans="5:6" x14ac:dyDescent="0.25">
      <c r="E131" s="23">
        <v>41498</v>
      </c>
      <c r="F131" s="21">
        <v>32.869999999999997</v>
      </c>
    </row>
    <row r="132" spans="5:6" x14ac:dyDescent="0.25">
      <c r="E132" s="23">
        <v>41499</v>
      </c>
      <c r="F132" s="21">
        <v>32.229999999999997</v>
      </c>
    </row>
    <row r="133" spans="5:6" x14ac:dyDescent="0.25">
      <c r="E133" s="23">
        <v>41500</v>
      </c>
      <c r="F133" s="21">
        <v>32.35</v>
      </c>
    </row>
    <row r="134" spans="5:6" x14ac:dyDescent="0.25">
      <c r="E134" s="23">
        <v>41501</v>
      </c>
      <c r="F134" s="21">
        <v>31.79</v>
      </c>
    </row>
    <row r="135" spans="5:6" x14ac:dyDescent="0.25">
      <c r="E135" s="23">
        <v>41502</v>
      </c>
      <c r="F135" s="21">
        <v>31.8</v>
      </c>
    </row>
    <row r="136" spans="5:6" x14ac:dyDescent="0.25">
      <c r="E136" s="23">
        <v>41505</v>
      </c>
      <c r="F136" s="21">
        <v>31.393000000000001</v>
      </c>
    </row>
    <row r="137" spans="5:6" x14ac:dyDescent="0.25">
      <c r="E137" s="23">
        <v>41506</v>
      </c>
      <c r="F137" s="21">
        <v>31.62</v>
      </c>
    </row>
    <row r="138" spans="5:6" x14ac:dyDescent="0.25">
      <c r="E138" s="23">
        <v>41507</v>
      </c>
      <c r="F138" s="21">
        <v>31.61</v>
      </c>
    </row>
    <row r="139" spans="5:6" x14ac:dyDescent="0.25">
      <c r="E139" s="23">
        <v>41508</v>
      </c>
      <c r="F139" s="21">
        <v>32.39</v>
      </c>
    </row>
    <row r="140" spans="5:6" x14ac:dyDescent="0.25">
      <c r="E140" s="23">
        <v>41509</v>
      </c>
      <c r="F140" s="21">
        <v>34.75</v>
      </c>
    </row>
    <row r="141" spans="5:6" x14ac:dyDescent="0.25">
      <c r="E141" s="23">
        <v>41512</v>
      </c>
      <c r="F141" s="21">
        <v>34.15</v>
      </c>
    </row>
    <row r="142" spans="5:6" x14ac:dyDescent="0.25">
      <c r="E142" s="23">
        <v>41513</v>
      </c>
      <c r="F142" s="21">
        <v>33.26</v>
      </c>
    </row>
    <row r="143" spans="5:6" x14ac:dyDescent="0.25">
      <c r="E143" s="23">
        <v>41514</v>
      </c>
      <c r="F143" s="21">
        <v>33.020000000000003</v>
      </c>
    </row>
    <row r="144" spans="5:6" x14ac:dyDescent="0.25">
      <c r="E144" s="23">
        <v>41515</v>
      </c>
      <c r="F144" s="21">
        <v>33.549999999999997</v>
      </c>
    </row>
    <row r="145" spans="5:6" x14ac:dyDescent="0.25">
      <c r="E145" s="23">
        <v>41516</v>
      </c>
      <c r="F145" s="21">
        <v>33.4</v>
      </c>
    </row>
    <row r="146" spans="5:6" x14ac:dyDescent="0.25">
      <c r="E146" s="23">
        <v>41520</v>
      </c>
      <c r="F146" s="21">
        <v>31.88</v>
      </c>
    </row>
    <row r="147" spans="5:6" x14ac:dyDescent="0.25">
      <c r="E147" s="23">
        <v>41521</v>
      </c>
      <c r="F147" s="21">
        <v>31.195</v>
      </c>
    </row>
    <row r="148" spans="5:6" x14ac:dyDescent="0.25">
      <c r="E148" s="23">
        <v>41522</v>
      </c>
      <c r="F148" s="21">
        <v>31.234999999999999</v>
      </c>
    </row>
    <row r="149" spans="5:6" x14ac:dyDescent="0.25">
      <c r="E149" s="23">
        <v>41523</v>
      </c>
      <c r="F149" s="21">
        <v>31.152000000000001</v>
      </c>
    </row>
    <row r="150" spans="5:6" x14ac:dyDescent="0.25">
      <c r="E150" s="23">
        <v>41526</v>
      </c>
      <c r="F150" s="21">
        <v>31.655000000000001</v>
      </c>
    </row>
    <row r="151" spans="5:6" x14ac:dyDescent="0.25">
      <c r="E151" s="23">
        <v>41527</v>
      </c>
      <c r="F151" s="21">
        <v>32.39</v>
      </c>
    </row>
    <row r="152" spans="5:6" x14ac:dyDescent="0.25">
      <c r="E152" s="23">
        <v>41528</v>
      </c>
      <c r="F152" s="21">
        <v>32.74</v>
      </c>
    </row>
    <row r="153" spans="5:6" x14ac:dyDescent="0.25">
      <c r="E153" s="23">
        <v>41529</v>
      </c>
      <c r="F153" s="21">
        <v>32.69</v>
      </c>
    </row>
    <row r="154" spans="5:6" x14ac:dyDescent="0.25">
      <c r="E154" s="23">
        <v>41530</v>
      </c>
      <c r="F154" s="21">
        <v>33.03</v>
      </c>
    </row>
    <row r="155" spans="5:6" x14ac:dyDescent="0.25">
      <c r="E155" s="23">
        <v>41533</v>
      </c>
      <c r="F155" s="21">
        <v>32.801000000000002</v>
      </c>
    </row>
    <row r="156" spans="5:6" x14ac:dyDescent="0.25">
      <c r="E156" s="23">
        <v>41534</v>
      </c>
      <c r="F156" s="21">
        <v>32.93</v>
      </c>
    </row>
    <row r="157" spans="5:6" x14ac:dyDescent="0.25">
      <c r="E157" s="23">
        <v>41535</v>
      </c>
      <c r="F157" s="21">
        <v>33.32</v>
      </c>
    </row>
    <row r="158" spans="5:6" x14ac:dyDescent="0.25">
      <c r="E158" s="23">
        <v>41536</v>
      </c>
      <c r="F158" s="21">
        <v>33.64</v>
      </c>
    </row>
    <row r="159" spans="5:6" x14ac:dyDescent="0.25">
      <c r="E159" s="23">
        <v>41537</v>
      </c>
      <c r="F159" s="21">
        <v>32.790999999999997</v>
      </c>
    </row>
    <row r="160" spans="5:6" x14ac:dyDescent="0.25">
      <c r="E160" s="23">
        <v>41540</v>
      </c>
      <c r="F160" s="21">
        <v>32.74</v>
      </c>
    </row>
    <row r="161" spans="5:6" x14ac:dyDescent="0.25">
      <c r="E161" s="23">
        <v>41541</v>
      </c>
      <c r="F161" s="21">
        <v>32.454999999999998</v>
      </c>
    </row>
    <row r="162" spans="5:6" x14ac:dyDescent="0.25">
      <c r="E162" s="23">
        <v>41542</v>
      </c>
      <c r="F162" s="21">
        <v>32.505000000000003</v>
      </c>
    </row>
    <row r="163" spans="5:6" x14ac:dyDescent="0.25">
      <c r="E163" s="23">
        <v>41543</v>
      </c>
      <c r="F163" s="21">
        <v>32.770000000000003</v>
      </c>
    </row>
    <row r="164" spans="5:6" x14ac:dyDescent="0.25">
      <c r="E164" s="23">
        <v>41544</v>
      </c>
      <c r="F164" s="21">
        <v>33.270000000000003</v>
      </c>
    </row>
    <row r="165" spans="5:6" x14ac:dyDescent="0.25">
      <c r="E165" s="23">
        <v>41547</v>
      </c>
      <c r="F165" s="21">
        <v>33.28</v>
      </c>
    </row>
    <row r="166" spans="5:6" x14ac:dyDescent="0.25">
      <c r="E166" s="23">
        <v>41548</v>
      </c>
      <c r="F166" s="21">
        <v>33.58</v>
      </c>
    </row>
    <row r="167" spans="5:6" x14ac:dyDescent="0.25">
      <c r="E167" s="23">
        <v>41549</v>
      </c>
      <c r="F167" s="21">
        <v>33.92</v>
      </c>
    </row>
    <row r="168" spans="5:6" x14ac:dyDescent="0.25">
      <c r="E168" s="23">
        <v>41550</v>
      </c>
      <c r="F168" s="21">
        <v>33.86</v>
      </c>
    </row>
    <row r="169" spans="5:6" x14ac:dyDescent="0.25">
      <c r="E169" s="23">
        <v>41551</v>
      </c>
      <c r="F169" s="21">
        <v>33.880000000000003</v>
      </c>
    </row>
    <row r="170" spans="5:6" x14ac:dyDescent="0.25">
      <c r="E170" s="23">
        <v>41554</v>
      </c>
      <c r="F170" s="21">
        <v>33.299999999999997</v>
      </c>
    </row>
    <row r="171" spans="5:6" x14ac:dyDescent="0.25">
      <c r="E171" s="23">
        <v>41555</v>
      </c>
      <c r="F171" s="21">
        <v>33.01</v>
      </c>
    </row>
    <row r="172" spans="5:6" x14ac:dyDescent="0.25">
      <c r="E172" s="23">
        <v>41556</v>
      </c>
      <c r="F172" s="21">
        <v>33.07</v>
      </c>
    </row>
    <row r="173" spans="5:6" x14ac:dyDescent="0.25">
      <c r="E173" s="23">
        <v>41557</v>
      </c>
      <c r="F173" s="21">
        <v>33.76</v>
      </c>
    </row>
    <row r="174" spans="5:6" x14ac:dyDescent="0.25">
      <c r="E174" s="23">
        <v>41558</v>
      </c>
      <c r="F174" s="21">
        <v>34.130000000000003</v>
      </c>
    </row>
    <row r="175" spans="5:6" x14ac:dyDescent="0.25">
      <c r="E175" s="23">
        <v>41561</v>
      </c>
      <c r="F175" s="21">
        <v>34.450000000000003</v>
      </c>
    </row>
    <row r="176" spans="5:6" x14ac:dyDescent="0.25">
      <c r="E176" s="23">
        <v>41562</v>
      </c>
      <c r="F176" s="21">
        <v>34.49</v>
      </c>
    </row>
    <row r="177" spans="5:6" x14ac:dyDescent="0.25">
      <c r="E177" s="23">
        <v>41563</v>
      </c>
      <c r="F177" s="21">
        <v>34.64</v>
      </c>
    </row>
    <row r="178" spans="5:6" x14ac:dyDescent="0.25">
      <c r="E178" s="23">
        <v>41564</v>
      </c>
      <c r="F178" s="21">
        <v>34.92</v>
      </c>
    </row>
    <row r="179" spans="5:6" x14ac:dyDescent="0.25">
      <c r="E179" s="23">
        <v>41565</v>
      </c>
      <c r="F179" s="21">
        <v>34.96</v>
      </c>
    </row>
    <row r="180" spans="5:6" x14ac:dyDescent="0.25">
      <c r="E180" s="23">
        <v>41568</v>
      </c>
      <c r="F180" s="21">
        <v>34.99</v>
      </c>
    </row>
    <row r="181" spans="5:6" x14ac:dyDescent="0.25">
      <c r="E181" s="23">
        <v>41569</v>
      </c>
      <c r="F181" s="21">
        <v>34.58</v>
      </c>
    </row>
    <row r="182" spans="5:6" x14ac:dyDescent="0.25">
      <c r="E182" s="23">
        <v>41570</v>
      </c>
      <c r="F182" s="21">
        <v>33.76</v>
      </c>
    </row>
    <row r="183" spans="5:6" x14ac:dyDescent="0.25">
      <c r="E183" s="23">
        <v>41571</v>
      </c>
      <c r="F183" s="21">
        <v>33.72</v>
      </c>
    </row>
    <row r="184" spans="5:6" x14ac:dyDescent="0.25">
      <c r="E184" s="23">
        <v>41572</v>
      </c>
      <c r="F184" s="21">
        <v>35.729999999999997</v>
      </c>
    </row>
    <row r="185" spans="5:6" x14ac:dyDescent="0.25">
      <c r="E185" s="23">
        <v>41575</v>
      </c>
      <c r="F185" s="21">
        <v>35.57</v>
      </c>
    </row>
    <row r="186" spans="5:6" x14ac:dyDescent="0.25">
      <c r="E186" s="23">
        <v>41576</v>
      </c>
      <c r="F186" s="21">
        <v>35.520000000000003</v>
      </c>
    </row>
    <row r="187" spans="5:6" x14ac:dyDescent="0.25">
      <c r="E187" s="23">
        <v>41577</v>
      </c>
      <c r="F187" s="21">
        <v>35.54</v>
      </c>
    </row>
    <row r="188" spans="5:6" x14ac:dyDescent="0.25">
      <c r="E188" s="23">
        <v>41578</v>
      </c>
      <c r="F188" s="21">
        <v>35.405000000000001</v>
      </c>
    </row>
    <row r="189" spans="5:6" x14ac:dyDescent="0.25">
      <c r="E189" s="23">
        <v>41579</v>
      </c>
      <c r="F189" s="21">
        <v>35.524999999999999</v>
      </c>
    </row>
    <row r="190" spans="5:6" x14ac:dyDescent="0.25">
      <c r="E190" s="23">
        <v>41582</v>
      </c>
      <c r="F190" s="21">
        <v>35.94</v>
      </c>
    </row>
    <row r="191" spans="5:6" x14ac:dyDescent="0.25">
      <c r="E191" s="23">
        <v>41583</v>
      </c>
      <c r="F191" s="21">
        <v>36.64</v>
      </c>
    </row>
    <row r="192" spans="5:6" x14ac:dyDescent="0.25">
      <c r="E192" s="23">
        <v>41584</v>
      </c>
      <c r="F192" s="21">
        <v>38.18</v>
      </c>
    </row>
    <row r="193" spans="5:6" x14ac:dyDescent="0.25">
      <c r="E193" s="23">
        <v>41585</v>
      </c>
      <c r="F193" s="21">
        <v>37.5</v>
      </c>
    </row>
    <row r="194" spans="5:6" x14ac:dyDescent="0.25">
      <c r="E194" s="23">
        <v>41586</v>
      </c>
      <c r="F194" s="21">
        <v>37.78</v>
      </c>
    </row>
    <row r="195" spans="5:6" x14ac:dyDescent="0.25">
      <c r="E195" s="23">
        <v>41589</v>
      </c>
      <c r="F195" s="21">
        <v>37.590000000000003</v>
      </c>
    </row>
    <row r="196" spans="5:6" x14ac:dyDescent="0.25">
      <c r="E196" s="23">
        <v>41590</v>
      </c>
      <c r="F196" s="21">
        <v>37.36</v>
      </c>
    </row>
    <row r="197" spans="5:6" x14ac:dyDescent="0.25">
      <c r="E197" s="23">
        <v>41591</v>
      </c>
      <c r="F197" s="21">
        <v>38.155000000000001</v>
      </c>
    </row>
    <row r="198" spans="5:6" x14ac:dyDescent="0.25">
      <c r="E198" s="23">
        <v>41592</v>
      </c>
      <c r="F198" s="21">
        <v>38.021000000000001</v>
      </c>
    </row>
    <row r="199" spans="5:6" x14ac:dyDescent="0.25">
      <c r="E199" s="23">
        <v>41593</v>
      </c>
      <c r="F199" s="21">
        <v>37.841000000000001</v>
      </c>
    </row>
    <row r="200" spans="5:6" x14ac:dyDescent="0.25">
      <c r="E200" s="23">
        <v>41596</v>
      </c>
      <c r="F200" s="21">
        <v>37.200000000000003</v>
      </c>
    </row>
    <row r="201" spans="5:6" x14ac:dyDescent="0.25">
      <c r="E201" s="23">
        <v>41597</v>
      </c>
      <c r="F201" s="21">
        <v>36.74</v>
      </c>
    </row>
    <row r="202" spans="5:6" x14ac:dyDescent="0.25">
      <c r="E202" s="23">
        <v>41598</v>
      </c>
      <c r="F202" s="21">
        <v>37.08</v>
      </c>
    </row>
    <row r="203" spans="5:6" x14ac:dyDescent="0.25">
      <c r="E203" s="23">
        <v>41599</v>
      </c>
      <c r="F203" s="21">
        <v>37.4</v>
      </c>
    </row>
    <row r="204" spans="5:6" x14ac:dyDescent="0.25">
      <c r="E204" s="23">
        <v>41600</v>
      </c>
      <c r="F204" s="21">
        <v>37.57</v>
      </c>
    </row>
    <row r="205" spans="5:6" x14ac:dyDescent="0.25">
      <c r="E205" s="23">
        <v>41603</v>
      </c>
      <c r="F205" s="21">
        <v>37.64</v>
      </c>
    </row>
    <row r="206" spans="5:6" x14ac:dyDescent="0.25">
      <c r="E206" s="23">
        <v>41604</v>
      </c>
      <c r="F206" s="21">
        <v>37.35</v>
      </c>
    </row>
    <row r="207" spans="5:6" x14ac:dyDescent="0.25">
      <c r="E207" s="23">
        <v>41605</v>
      </c>
      <c r="F207" s="21">
        <v>37.6</v>
      </c>
    </row>
    <row r="208" spans="5:6" x14ac:dyDescent="0.25">
      <c r="E208" s="23">
        <v>41607</v>
      </c>
      <c r="F208" s="21">
        <v>38.130000000000003</v>
      </c>
    </row>
    <row r="209" spans="5:6" x14ac:dyDescent="0.25">
      <c r="E209" s="23">
        <v>41610</v>
      </c>
      <c r="F209" s="21">
        <v>38.450000000000003</v>
      </c>
    </row>
    <row r="210" spans="5:6" x14ac:dyDescent="0.25">
      <c r="E210" s="23">
        <v>41611</v>
      </c>
      <c r="F210" s="21">
        <v>38.31</v>
      </c>
    </row>
    <row r="211" spans="5:6" x14ac:dyDescent="0.25">
      <c r="E211" s="23">
        <v>41612</v>
      </c>
      <c r="F211" s="21">
        <v>38.94</v>
      </c>
    </row>
    <row r="212" spans="5:6" x14ac:dyDescent="0.25">
      <c r="E212" s="23">
        <v>41613</v>
      </c>
      <c r="F212" s="21">
        <v>38</v>
      </c>
    </row>
    <row r="213" spans="5:6" x14ac:dyDescent="0.25">
      <c r="E213" s="23">
        <v>41614</v>
      </c>
      <c r="F213" s="21">
        <v>38.36</v>
      </c>
    </row>
    <row r="214" spans="5:6" x14ac:dyDescent="0.25">
      <c r="E214" s="23">
        <v>41617</v>
      </c>
      <c r="F214" s="21">
        <v>38.704999999999998</v>
      </c>
    </row>
    <row r="215" spans="5:6" x14ac:dyDescent="0.25">
      <c r="E215" s="23">
        <v>41618</v>
      </c>
      <c r="F215" s="21">
        <v>38.11</v>
      </c>
    </row>
    <row r="216" spans="5:6" x14ac:dyDescent="0.25">
      <c r="E216" s="23">
        <v>41619</v>
      </c>
      <c r="F216" s="21">
        <v>37.61</v>
      </c>
    </row>
    <row r="217" spans="5:6" x14ac:dyDescent="0.25">
      <c r="E217" s="23">
        <v>41620</v>
      </c>
      <c r="F217" s="21">
        <v>37.22</v>
      </c>
    </row>
    <row r="218" spans="5:6" x14ac:dyDescent="0.25">
      <c r="E218" s="23">
        <v>41621</v>
      </c>
      <c r="F218" s="21">
        <v>36.69</v>
      </c>
    </row>
    <row r="219" spans="5:6" x14ac:dyDescent="0.25">
      <c r="E219" s="23">
        <v>41624</v>
      </c>
      <c r="F219" s="21">
        <v>36.884999999999998</v>
      </c>
    </row>
    <row r="220" spans="5:6" x14ac:dyDescent="0.25">
      <c r="E220" s="23">
        <v>41625</v>
      </c>
      <c r="F220" s="21">
        <v>36.520000000000003</v>
      </c>
    </row>
    <row r="221" spans="5:6" x14ac:dyDescent="0.25">
      <c r="E221" s="23">
        <v>41626</v>
      </c>
      <c r="F221" s="21">
        <v>36.58</v>
      </c>
    </row>
    <row r="222" spans="5:6" x14ac:dyDescent="0.25">
      <c r="E222" s="23">
        <v>41627</v>
      </c>
      <c r="F222" s="21">
        <v>36.25</v>
      </c>
    </row>
    <row r="223" spans="5:6" x14ac:dyDescent="0.25">
      <c r="E223" s="23">
        <v>41628</v>
      </c>
      <c r="F223" s="21">
        <v>36.799999999999997</v>
      </c>
    </row>
    <row r="224" spans="5:6" x14ac:dyDescent="0.25">
      <c r="E224" s="23">
        <v>41631</v>
      </c>
      <c r="F224" s="21">
        <v>36.619999999999997</v>
      </c>
    </row>
    <row r="225" spans="5:6" x14ac:dyDescent="0.25">
      <c r="E225" s="23">
        <v>41632</v>
      </c>
      <c r="F225" s="21">
        <v>37.08</v>
      </c>
    </row>
    <row r="226" spans="5:6" x14ac:dyDescent="0.25">
      <c r="E226" s="23">
        <v>41634</v>
      </c>
      <c r="F226" s="21">
        <v>37.44</v>
      </c>
    </row>
    <row r="227" spans="5:6" x14ac:dyDescent="0.25">
      <c r="E227" s="23">
        <v>41635</v>
      </c>
      <c r="F227" s="21">
        <v>37.29</v>
      </c>
    </row>
    <row r="228" spans="5:6" x14ac:dyDescent="0.25">
      <c r="E228" s="23">
        <v>41638</v>
      </c>
      <c r="F228" s="21">
        <v>37.29</v>
      </c>
    </row>
    <row r="229" spans="5:6" x14ac:dyDescent="0.25">
      <c r="E229" s="23">
        <v>41639</v>
      </c>
      <c r="F229" s="21">
        <v>37.409999999999997</v>
      </c>
    </row>
    <row r="230" spans="5:6" x14ac:dyDescent="0.25">
      <c r="E230" s="23">
        <v>41641</v>
      </c>
      <c r="F230" s="21">
        <v>37.159999999999997</v>
      </c>
    </row>
    <row r="231" spans="5:6" x14ac:dyDescent="0.25">
      <c r="E231" s="23">
        <v>41642</v>
      </c>
      <c r="F231" s="21">
        <v>36.909999999999997</v>
      </c>
    </row>
    <row r="232" spans="5:6" x14ac:dyDescent="0.25">
      <c r="E232" s="23">
        <v>41645</v>
      </c>
      <c r="F232" s="21">
        <v>36.130000000000003</v>
      </c>
    </row>
    <row r="233" spans="5:6" x14ac:dyDescent="0.25">
      <c r="E233" s="23">
        <v>41646</v>
      </c>
      <c r="F233" s="21">
        <v>36.409999999999997</v>
      </c>
    </row>
    <row r="234" spans="5:6" x14ac:dyDescent="0.25">
      <c r="E234" s="23">
        <v>41647</v>
      </c>
      <c r="F234" s="21">
        <v>35.76</v>
      </c>
    </row>
    <row r="235" spans="5:6" x14ac:dyDescent="0.25">
      <c r="E235" s="23">
        <v>41648</v>
      </c>
      <c r="F235" s="21">
        <v>35.53</v>
      </c>
    </row>
    <row r="236" spans="5:6" x14ac:dyDescent="0.25">
      <c r="E236" s="23">
        <v>41649</v>
      </c>
      <c r="F236" s="21">
        <v>36.04</v>
      </c>
    </row>
    <row r="237" spans="5:6" x14ac:dyDescent="0.25">
      <c r="E237" s="23">
        <v>41652</v>
      </c>
      <c r="F237" s="21">
        <v>34.979999999999997</v>
      </c>
    </row>
    <row r="238" spans="5:6" x14ac:dyDescent="0.25">
      <c r="E238" s="23">
        <v>41653</v>
      </c>
      <c r="F238" s="21">
        <v>35.78</v>
      </c>
    </row>
    <row r="239" spans="5:6" x14ac:dyDescent="0.25">
      <c r="E239" s="23">
        <v>41654</v>
      </c>
      <c r="F239" s="21">
        <v>36.76</v>
      </c>
    </row>
    <row r="240" spans="5:6" x14ac:dyDescent="0.25">
      <c r="E240" s="23">
        <v>41655</v>
      </c>
      <c r="F240" s="21">
        <v>36.89</v>
      </c>
    </row>
    <row r="241" spans="5:6" x14ac:dyDescent="0.25">
      <c r="E241" s="23">
        <v>41656</v>
      </c>
      <c r="F241" s="21">
        <v>36.380000000000003</v>
      </c>
    </row>
    <row r="242" spans="5:6" x14ac:dyDescent="0.25">
      <c r="E242" s="23">
        <v>41660</v>
      </c>
      <c r="F242" s="21">
        <v>36.17</v>
      </c>
    </row>
    <row r="243" spans="5:6" x14ac:dyDescent="0.25">
      <c r="E243" s="23">
        <v>41661</v>
      </c>
      <c r="F243" s="21">
        <v>35.93</v>
      </c>
    </row>
    <row r="244" spans="5:6" x14ac:dyDescent="0.25">
      <c r="E244" s="23">
        <v>41662</v>
      </c>
      <c r="F244" s="21">
        <v>36.055</v>
      </c>
    </row>
    <row r="245" spans="5:6" x14ac:dyDescent="0.25">
      <c r="E245" s="23">
        <v>41663</v>
      </c>
      <c r="F245" s="21">
        <v>36.805</v>
      </c>
    </row>
    <row r="246" spans="5:6" x14ac:dyDescent="0.25">
      <c r="E246" s="23">
        <v>41666</v>
      </c>
      <c r="F246" s="21">
        <v>36.03</v>
      </c>
    </row>
    <row r="247" spans="5:6" x14ac:dyDescent="0.25">
      <c r="E247" s="23">
        <v>41667</v>
      </c>
      <c r="F247" s="21">
        <v>36.270000000000003</v>
      </c>
    </row>
    <row r="248" spans="5:6" x14ac:dyDescent="0.25">
      <c r="E248" s="23">
        <v>41668</v>
      </c>
      <c r="F248" s="21">
        <v>36.659999999999997</v>
      </c>
    </row>
    <row r="249" spans="5:6" x14ac:dyDescent="0.25">
      <c r="E249" s="23">
        <v>41669</v>
      </c>
      <c r="F249" s="21">
        <v>36.86</v>
      </c>
    </row>
    <row r="250" spans="5:6" x14ac:dyDescent="0.25">
      <c r="E250" s="23">
        <v>41670</v>
      </c>
      <c r="F250" s="21">
        <v>37.840000000000003</v>
      </c>
    </row>
    <row r="251" spans="5:6" x14ac:dyDescent="0.25">
      <c r="E251" s="23">
        <v>41673</v>
      </c>
      <c r="F251" s="21">
        <v>36.479999999999997</v>
      </c>
    </row>
    <row r="252" spans="5:6" x14ac:dyDescent="0.25">
      <c r="E252" s="23">
        <v>41674</v>
      </c>
      <c r="F252" s="21">
        <v>36.35</v>
      </c>
    </row>
    <row r="253" spans="5:6" x14ac:dyDescent="0.25">
      <c r="E253" s="23">
        <v>41675</v>
      </c>
      <c r="F253" s="21">
        <v>35.82</v>
      </c>
    </row>
    <row r="254" spans="5:6" x14ac:dyDescent="0.25">
      <c r="E254" s="23">
        <v>41676</v>
      </c>
      <c r="F254" s="21">
        <v>36.18</v>
      </c>
    </row>
    <row r="255" spans="5:6" x14ac:dyDescent="0.25">
      <c r="E255" s="23">
        <v>41677</v>
      </c>
      <c r="F255" s="21">
        <v>36.56</v>
      </c>
    </row>
    <row r="256" spans="5:6" x14ac:dyDescent="0.25">
      <c r="E256" s="23">
        <v>41680</v>
      </c>
      <c r="F256" s="21">
        <v>36.799999999999997</v>
      </c>
    </row>
    <row r="257" spans="5:6" x14ac:dyDescent="0.25">
      <c r="E257" s="23">
        <v>41681</v>
      </c>
      <c r="F257" s="21">
        <v>37.174999999999997</v>
      </c>
    </row>
    <row r="258" spans="5:6" x14ac:dyDescent="0.25">
      <c r="E258" s="23">
        <v>41682</v>
      </c>
      <c r="F258" s="21">
        <v>37.47</v>
      </c>
    </row>
    <row r="259" spans="5:6" x14ac:dyDescent="0.25">
      <c r="E259" s="23">
        <v>41683</v>
      </c>
      <c r="F259" s="21">
        <v>37.61</v>
      </c>
    </row>
    <row r="260" spans="5:6" x14ac:dyDescent="0.25">
      <c r="E260" s="23">
        <v>41684</v>
      </c>
      <c r="F260" s="21">
        <v>37.619999999999997</v>
      </c>
    </row>
    <row r="261" spans="5:6" x14ac:dyDescent="0.25">
      <c r="E261" s="23">
        <v>41688</v>
      </c>
      <c r="F261" s="21">
        <v>37.42</v>
      </c>
    </row>
    <row r="262" spans="5:6" x14ac:dyDescent="0.25">
      <c r="E262" s="23">
        <v>41689</v>
      </c>
      <c r="F262" s="21">
        <v>37.51</v>
      </c>
    </row>
    <row r="263" spans="5:6" x14ac:dyDescent="0.25">
      <c r="E263" s="23">
        <v>41690</v>
      </c>
      <c r="F263" s="21">
        <v>37.75</v>
      </c>
    </row>
    <row r="264" spans="5:6" x14ac:dyDescent="0.25">
      <c r="E264" s="23">
        <v>41691</v>
      </c>
      <c r="F264" s="21">
        <v>37.979999999999997</v>
      </c>
    </row>
    <row r="265" spans="5:6" x14ac:dyDescent="0.25">
      <c r="E265" s="23">
        <v>41694</v>
      </c>
      <c r="F265" s="21">
        <v>37.69</v>
      </c>
    </row>
    <row r="266" spans="5:6" x14ac:dyDescent="0.25">
      <c r="E266" s="23">
        <v>41695</v>
      </c>
      <c r="F266" s="21">
        <v>37.54</v>
      </c>
    </row>
    <row r="267" spans="5:6" x14ac:dyDescent="0.25">
      <c r="E267" s="23">
        <v>41696</v>
      </c>
      <c r="F267" s="21">
        <v>37.47</v>
      </c>
    </row>
    <row r="268" spans="5:6" x14ac:dyDescent="0.25">
      <c r="E268" s="23">
        <v>41697</v>
      </c>
      <c r="F268" s="21">
        <v>37.86</v>
      </c>
    </row>
    <row r="269" spans="5:6" x14ac:dyDescent="0.25">
      <c r="E269" s="23">
        <v>41698</v>
      </c>
      <c r="F269" s="21">
        <v>38.31</v>
      </c>
    </row>
    <row r="270" spans="5:6" x14ac:dyDescent="0.25">
      <c r="E270" s="23">
        <v>41701</v>
      </c>
      <c r="F270" s="21">
        <v>37.78</v>
      </c>
    </row>
    <row r="271" spans="5:6" x14ac:dyDescent="0.25">
      <c r="E271" s="23">
        <v>41702</v>
      </c>
      <c r="F271" s="21">
        <v>38.409999999999997</v>
      </c>
    </row>
    <row r="272" spans="5:6" x14ac:dyDescent="0.25">
      <c r="E272" s="23">
        <v>41703</v>
      </c>
      <c r="F272" s="21">
        <v>38.11</v>
      </c>
    </row>
    <row r="273" spans="5:6" x14ac:dyDescent="0.25">
      <c r="E273" s="23">
        <v>41704</v>
      </c>
      <c r="F273" s="21">
        <v>38.15</v>
      </c>
    </row>
    <row r="274" spans="5:6" x14ac:dyDescent="0.25">
      <c r="E274" s="23">
        <v>41705</v>
      </c>
      <c r="F274" s="21">
        <v>37.9</v>
      </c>
    </row>
    <row r="275" spans="5:6" x14ac:dyDescent="0.25">
      <c r="E275" s="23">
        <v>41708</v>
      </c>
      <c r="F275" s="21">
        <v>37.82</v>
      </c>
    </row>
    <row r="276" spans="5:6" x14ac:dyDescent="0.25">
      <c r="E276" s="23">
        <v>41709</v>
      </c>
      <c r="F276" s="21">
        <v>38.020000000000003</v>
      </c>
    </row>
    <row r="277" spans="5:6" x14ac:dyDescent="0.25">
      <c r="E277" s="23">
        <v>41710</v>
      </c>
      <c r="F277" s="21">
        <v>38.270000000000003</v>
      </c>
    </row>
    <row r="278" spans="5:6" x14ac:dyDescent="0.25">
      <c r="E278" s="23">
        <v>41711</v>
      </c>
      <c r="F278" s="21">
        <v>37.89</v>
      </c>
    </row>
    <row r="279" spans="5:6" x14ac:dyDescent="0.25">
      <c r="E279" s="23">
        <v>41712</v>
      </c>
      <c r="F279" s="21">
        <v>37.700000000000003</v>
      </c>
    </row>
    <row r="280" spans="5:6" x14ac:dyDescent="0.25">
      <c r="E280" s="23">
        <v>41715</v>
      </c>
      <c r="F280" s="21">
        <v>38.049999999999997</v>
      </c>
    </row>
    <row r="281" spans="5:6" x14ac:dyDescent="0.25">
      <c r="E281" s="23">
        <v>41716</v>
      </c>
      <c r="F281" s="21">
        <v>39.549999999999997</v>
      </c>
    </row>
    <row r="282" spans="5:6" x14ac:dyDescent="0.25">
      <c r="E282" s="23">
        <v>41717</v>
      </c>
      <c r="F282" s="21">
        <v>39.270000000000003</v>
      </c>
    </row>
    <row r="283" spans="5:6" x14ac:dyDescent="0.25">
      <c r="E283" s="23">
        <v>41718</v>
      </c>
      <c r="F283" s="21">
        <v>40.33</v>
      </c>
    </row>
    <row r="284" spans="5:6" x14ac:dyDescent="0.25">
      <c r="E284" s="23">
        <v>41719</v>
      </c>
      <c r="F284" s="21">
        <v>40.159999999999997</v>
      </c>
    </row>
    <row r="285" spans="5:6" x14ac:dyDescent="0.25">
      <c r="E285" s="23">
        <v>41722</v>
      </c>
      <c r="F285" s="21">
        <v>40.5</v>
      </c>
    </row>
    <row r="286" spans="5:6" x14ac:dyDescent="0.25">
      <c r="E286" s="23">
        <v>41723</v>
      </c>
      <c r="F286" s="21">
        <v>40.340000000000003</v>
      </c>
    </row>
    <row r="287" spans="5:6" x14ac:dyDescent="0.25">
      <c r="E287" s="23">
        <v>41724</v>
      </c>
      <c r="F287" s="21">
        <v>39.79</v>
      </c>
    </row>
    <row r="288" spans="5:6" x14ac:dyDescent="0.25">
      <c r="E288" s="23">
        <v>41725</v>
      </c>
      <c r="F288" s="21">
        <v>39.36</v>
      </c>
    </row>
    <row r="289" spans="5:6" x14ac:dyDescent="0.25">
      <c r="E289" s="23">
        <v>41726</v>
      </c>
      <c r="F289" s="21">
        <v>40.299999999999997</v>
      </c>
    </row>
    <row r="290" spans="5:6" x14ac:dyDescent="0.25">
      <c r="E290" s="23">
        <v>41729</v>
      </c>
      <c r="F290" s="21">
        <v>40.99</v>
      </c>
    </row>
    <row r="291" spans="5:6" x14ac:dyDescent="0.25">
      <c r="E291" s="23">
        <v>41730</v>
      </c>
      <c r="F291" s="21">
        <v>41.42</v>
      </c>
    </row>
    <row r="292" spans="5:6" x14ac:dyDescent="0.25">
      <c r="E292" s="23">
        <v>41731</v>
      </c>
      <c r="F292" s="21">
        <v>41.35</v>
      </c>
    </row>
    <row r="293" spans="5:6" x14ac:dyDescent="0.25">
      <c r="E293" s="23">
        <v>41732</v>
      </c>
      <c r="F293" s="21">
        <v>41.01</v>
      </c>
    </row>
    <row r="294" spans="5:6" x14ac:dyDescent="0.25">
      <c r="E294" s="23">
        <v>41733</v>
      </c>
      <c r="F294" s="21">
        <v>39.869999999999997</v>
      </c>
    </row>
    <row r="295" spans="5:6" x14ac:dyDescent="0.25">
      <c r="E295" s="23">
        <v>41736</v>
      </c>
      <c r="F295" s="21">
        <v>39.799999999999997</v>
      </c>
    </row>
    <row r="296" spans="5:6" x14ac:dyDescent="0.25">
      <c r="E296" s="23">
        <v>41737</v>
      </c>
      <c r="F296" s="21">
        <v>39.82</v>
      </c>
    </row>
    <row r="297" spans="5:6" x14ac:dyDescent="0.25">
      <c r="E297" s="23">
        <v>41738</v>
      </c>
      <c r="F297" s="21">
        <v>40.47</v>
      </c>
    </row>
    <row r="298" spans="5:6" x14ac:dyDescent="0.25">
      <c r="E298" s="23">
        <v>41739</v>
      </c>
      <c r="F298" s="21">
        <v>39.36</v>
      </c>
    </row>
    <row r="299" spans="5:6" x14ac:dyDescent="0.25">
      <c r="E299" s="23">
        <v>41740</v>
      </c>
      <c r="F299" s="21">
        <v>39.209000000000003</v>
      </c>
    </row>
    <row r="300" spans="5:6" x14ac:dyDescent="0.25">
      <c r="E300" s="23">
        <v>41743</v>
      </c>
      <c r="F300" s="21">
        <v>39.18</v>
      </c>
    </row>
    <row r="301" spans="5:6" x14ac:dyDescent="0.25">
      <c r="E301" s="23">
        <v>41744</v>
      </c>
      <c r="F301" s="21">
        <v>39.75</v>
      </c>
    </row>
    <row r="302" spans="5:6" x14ac:dyDescent="0.25">
      <c r="E302" s="23">
        <v>41745</v>
      </c>
      <c r="F302" s="21">
        <v>40.4</v>
      </c>
    </row>
    <row r="303" spans="5:6" x14ac:dyDescent="0.25">
      <c r="E303" s="23">
        <v>41746</v>
      </c>
      <c r="F303" s="21">
        <v>40.01</v>
      </c>
    </row>
    <row r="304" spans="5:6" x14ac:dyDescent="0.25">
      <c r="E304" s="23">
        <v>41750</v>
      </c>
      <c r="F304" s="21">
        <v>39.94</v>
      </c>
    </row>
    <row r="305" spans="5:6" x14ac:dyDescent="0.25">
      <c r="E305" s="23">
        <v>41751</v>
      </c>
      <c r="F305" s="21">
        <v>39.99</v>
      </c>
    </row>
    <row r="306" spans="5:6" x14ac:dyDescent="0.25">
      <c r="E306" s="23">
        <v>41752</v>
      </c>
      <c r="F306" s="21">
        <v>39.69</v>
      </c>
    </row>
    <row r="307" spans="5:6" x14ac:dyDescent="0.25">
      <c r="E307" s="23">
        <v>41753</v>
      </c>
      <c r="F307" s="21">
        <v>39.86</v>
      </c>
    </row>
    <row r="308" spans="5:6" x14ac:dyDescent="0.25">
      <c r="E308" s="23">
        <v>41754</v>
      </c>
      <c r="F308" s="21">
        <v>39.909999999999997</v>
      </c>
    </row>
    <row r="309" spans="5:6" x14ac:dyDescent="0.25">
      <c r="E309" s="23">
        <v>41757</v>
      </c>
      <c r="F309" s="21">
        <v>40.869999999999997</v>
      </c>
    </row>
    <row r="310" spans="5:6" x14ac:dyDescent="0.25">
      <c r="E310" s="23">
        <v>41758</v>
      </c>
      <c r="F310" s="21">
        <v>40.51</v>
      </c>
    </row>
    <row r="311" spans="5:6" x14ac:dyDescent="0.25">
      <c r="E311" s="23">
        <v>41759</v>
      </c>
      <c r="F311" s="21">
        <v>40.4</v>
      </c>
    </row>
    <row r="312" spans="5:6" x14ac:dyDescent="0.25">
      <c r="E312" s="23">
        <v>41760</v>
      </c>
      <c r="F312" s="21">
        <v>40</v>
      </c>
    </row>
    <row r="313" spans="5:6" x14ac:dyDescent="0.25">
      <c r="E313" s="23">
        <v>41761</v>
      </c>
      <c r="F313" s="21">
        <v>39.69</v>
      </c>
    </row>
    <row r="314" spans="5:6" x14ac:dyDescent="0.25">
      <c r="E314" s="23">
        <v>41764</v>
      </c>
      <c r="F314" s="21">
        <v>39.43</v>
      </c>
    </row>
    <row r="315" spans="5:6" x14ac:dyDescent="0.25">
      <c r="E315" s="23">
        <v>41765</v>
      </c>
      <c r="F315" s="21">
        <v>39.06</v>
      </c>
    </row>
    <row r="316" spans="5:6" x14ac:dyDescent="0.25">
      <c r="E316" s="23">
        <v>41766</v>
      </c>
      <c r="F316" s="21">
        <v>39.424999999999997</v>
      </c>
    </row>
    <row r="317" spans="5:6" x14ac:dyDescent="0.25">
      <c r="E317" s="23">
        <v>41767</v>
      </c>
      <c r="F317" s="21">
        <v>39.64</v>
      </c>
    </row>
    <row r="318" spans="5:6" x14ac:dyDescent="0.25">
      <c r="E318" s="23">
        <v>41768</v>
      </c>
      <c r="F318" s="21">
        <v>39.54</v>
      </c>
    </row>
    <row r="319" spans="5:6" x14ac:dyDescent="0.25">
      <c r="E319" s="23">
        <v>41771</v>
      </c>
      <c r="F319" s="21">
        <v>39.97</v>
      </c>
    </row>
    <row r="320" spans="5:6" x14ac:dyDescent="0.25">
      <c r="E320" s="23">
        <v>41772</v>
      </c>
      <c r="F320" s="21">
        <v>40.42</v>
      </c>
    </row>
    <row r="321" spans="5:6" x14ac:dyDescent="0.25">
      <c r="E321" s="23">
        <v>41773</v>
      </c>
      <c r="F321" s="21">
        <v>40.24</v>
      </c>
    </row>
    <row r="322" spans="5:6" x14ac:dyDescent="0.25">
      <c r="E322" s="23">
        <v>41774</v>
      </c>
      <c r="F322" s="21">
        <v>39.6</v>
      </c>
    </row>
    <row r="323" spans="5:6" x14ac:dyDescent="0.25">
      <c r="E323" s="23">
        <v>41775</v>
      </c>
      <c r="F323" s="21">
        <v>39.83</v>
      </c>
    </row>
    <row r="324" spans="5:6" x14ac:dyDescent="0.25">
      <c r="E324" s="23">
        <v>41778</v>
      </c>
      <c r="F324" s="21">
        <v>39.75</v>
      </c>
    </row>
    <row r="325" spans="5:6" x14ac:dyDescent="0.25">
      <c r="E325" s="23">
        <v>41779</v>
      </c>
      <c r="F325" s="21">
        <v>39.68</v>
      </c>
    </row>
    <row r="326" spans="5:6" x14ac:dyDescent="0.25">
      <c r="E326" s="23">
        <v>41780</v>
      </c>
      <c r="F326" s="21">
        <v>40.35</v>
      </c>
    </row>
    <row r="327" spans="5:6" x14ac:dyDescent="0.25">
      <c r="E327" s="23">
        <v>41781</v>
      </c>
      <c r="F327" s="21">
        <v>40.1</v>
      </c>
    </row>
    <row r="328" spans="5:6" x14ac:dyDescent="0.25">
      <c r="E328" s="23">
        <v>41782</v>
      </c>
      <c r="F328" s="21">
        <v>40.119999999999997</v>
      </c>
    </row>
    <row r="329" spans="5:6" x14ac:dyDescent="0.25">
      <c r="E329" s="23">
        <v>41786</v>
      </c>
      <c r="F329" s="21">
        <v>40.19</v>
      </c>
    </row>
    <row r="330" spans="5:6" x14ac:dyDescent="0.25">
      <c r="E330" s="23">
        <v>41787</v>
      </c>
      <c r="F330" s="21">
        <v>40.01</v>
      </c>
    </row>
    <row r="331" spans="5:6" x14ac:dyDescent="0.25">
      <c r="E331" s="23">
        <v>41788</v>
      </c>
      <c r="F331" s="21">
        <v>40.340000000000003</v>
      </c>
    </row>
    <row r="332" spans="5:6" x14ac:dyDescent="0.25">
      <c r="E332" s="23">
        <v>41789</v>
      </c>
      <c r="F332" s="21">
        <v>40.94</v>
      </c>
    </row>
    <row r="333" spans="5:6" x14ac:dyDescent="0.25">
      <c r="E333" s="23">
        <v>41792</v>
      </c>
      <c r="F333" s="21">
        <v>40.79</v>
      </c>
    </row>
    <row r="334" spans="5:6" x14ac:dyDescent="0.25">
      <c r="E334" s="23">
        <v>41793</v>
      </c>
      <c r="F334" s="21">
        <v>40.29</v>
      </c>
    </row>
    <row r="335" spans="5:6" x14ac:dyDescent="0.25">
      <c r="E335" s="23">
        <v>41794</v>
      </c>
      <c r="F335" s="21">
        <v>40.32</v>
      </c>
    </row>
    <row r="336" spans="5:6" x14ac:dyDescent="0.25">
      <c r="E336" s="23">
        <v>41795</v>
      </c>
      <c r="F336" s="21">
        <v>41.21</v>
      </c>
    </row>
    <row r="337" spans="5:6" x14ac:dyDescent="0.25">
      <c r="E337" s="23">
        <v>41796</v>
      </c>
      <c r="F337" s="21">
        <v>41.48</v>
      </c>
    </row>
    <row r="338" spans="5:6" x14ac:dyDescent="0.25">
      <c r="E338" s="23">
        <v>41799</v>
      </c>
      <c r="F338" s="21">
        <v>41.27</v>
      </c>
    </row>
    <row r="339" spans="5:6" x14ac:dyDescent="0.25">
      <c r="E339" s="23">
        <v>41800</v>
      </c>
      <c r="F339" s="21">
        <v>41.11</v>
      </c>
    </row>
    <row r="340" spans="5:6" x14ac:dyDescent="0.25">
      <c r="E340" s="23">
        <v>41801</v>
      </c>
      <c r="F340" s="21">
        <v>40.86</v>
      </c>
    </row>
    <row r="341" spans="5:6" x14ac:dyDescent="0.25">
      <c r="E341" s="23">
        <v>41802</v>
      </c>
      <c r="F341" s="21">
        <v>40.58</v>
      </c>
    </row>
    <row r="342" spans="5:6" x14ac:dyDescent="0.25">
      <c r="E342" s="23">
        <v>41803</v>
      </c>
      <c r="F342" s="21">
        <v>41.23</v>
      </c>
    </row>
    <row r="343" spans="5:6" x14ac:dyDescent="0.25">
      <c r="E343" s="23">
        <v>41806</v>
      </c>
      <c r="F343" s="21">
        <v>41.5</v>
      </c>
    </row>
    <row r="344" spans="5:6" x14ac:dyDescent="0.25">
      <c r="E344" s="23">
        <v>41807</v>
      </c>
      <c r="F344" s="21">
        <v>41.68</v>
      </c>
    </row>
    <row r="345" spans="5:6" x14ac:dyDescent="0.25">
      <c r="E345" s="23">
        <v>41808</v>
      </c>
      <c r="F345" s="21">
        <v>41.65</v>
      </c>
    </row>
    <row r="346" spans="5:6" x14ac:dyDescent="0.25">
      <c r="E346" s="23">
        <v>41809</v>
      </c>
      <c r="F346" s="21">
        <v>41.51</v>
      </c>
    </row>
    <row r="347" spans="5:6" x14ac:dyDescent="0.25">
      <c r="E347" s="23">
        <v>41810</v>
      </c>
      <c r="F347" s="21">
        <v>41.68</v>
      </c>
    </row>
    <row r="348" spans="5:6" x14ac:dyDescent="0.25">
      <c r="E348" s="23">
        <v>41813</v>
      </c>
      <c r="F348" s="21">
        <v>41.99</v>
      </c>
    </row>
    <row r="349" spans="5:6" x14ac:dyDescent="0.25">
      <c r="E349" s="23">
        <v>41814</v>
      </c>
      <c r="F349" s="21">
        <v>41.744999999999997</v>
      </c>
    </row>
    <row r="350" spans="5:6" x14ac:dyDescent="0.25">
      <c r="E350" s="23">
        <v>41815</v>
      </c>
      <c r="F350" s="21">
        <v>42.03</v>
      </c>
    </row>
    <row r="351" spans="5:6" x14ac:dyDescent="0.25">
      <c r="E351" s="23">
        <v>41816</v>
      </c>
      <c r="F351" s="21">
        <v>41.72</v>
      </c>
    </row>
    <row r="352" spans="5:6" x14ac:dyDescent="0.25">
      <c r="E352" s="23">
        <v>41817</v>
      </c>
      <c r="F352" s="21">
        <v>42.25</v>
      </c>
    </row>
    <row r="353" spans="5:6" x14ac:dyDescent="0.25">
      <c r="E353" s="23">
        <v>41820</v>
      </c>
      <c r="F353" s="21">
        <v>41.7</v>
      </c>
    </row>
    <row r="354" spans="5:6" x14ac:dyDescent="0.25">
      <c r="E354" s="23">
        <v>41821</v>
      </c>
      <c r="F354" s="21">
        <v>41.87</v>
      </c>
    </row>
    <row r="355" spans="5:6" x14ac:dyDescent="0.25">
      <c r="E355" s="23">
        <v>41822</v>
      </c>
      <c r="F355" s="21">
        <v>41.9</v>
      </c>
    </row>
    <row r="356" spans="5:6" x14ac:dyDescent="0.25">
      <c r="E356" s="23">
        <v>41823</v>
      </c>
      <c r="F356" s="21">
        <v>41.8</v>
      </c>
    </row>
    <row r="357" spans="5:6" x14ac:dyDescent="0.25">
      <c r="E357" s="23">
        <v>41827</v>
      </c>
      <c r="F357" s="21">
        <v>41.99</v>
      </c>
    </row>
    <row r="358" spans="5:6" x14ac:dyDescent="0.25">
      <c r="E358" s="23">
        <v>41828</v>
      </c>
      <c r="F358" s="21">
        <v>41.78</v>
      </c>
    </row>
    <row r="359" spans="5:6" x14ac:dyDescent="0.25">
      <c r="E359" s="23">
        <v>41829</v>
      </c>
      <c r="F359" s="21">
        <v>41.67</v>
      </c>
    </row>
    <row r="360" spans="5:6" x14ac:dyDescent="0.25">
      <c r="E360" s="23">
        <v>41830</v>
      </c>
      <c r="F360" s="21">
        <v>41.685000000000002</v>
      </c>
    </row>
    <row r="361" spans="5:6" x14ac:dyDescent="0.25">
      <c r="E361" s="23">
        <v>41831</v>
      </c>
      <c r="F361" s="21">
        <v>42.09</v>
      </c>
    </row>
    <row r="362" spans="5:6" x14ac:dyDescent="0.25">
      <c r="E362" s="23">
        <v>41834</v>
      </c>
      <c r="F362" s="21">
        <v>42.14</v>
      </c>
    </row>
    <row r="363" spans="5:6" x14ac:dyDescent="0.25">
      <c r="E363" s="23">
        <v>41835</v>
      </c>
      <c r="F363" s="21">
        <v>42.45</v>
      </c>
    </row>
    <row r="364" spans="5:6" x14ac:dyDescent="0.25">
      <c r="E364" s="23">
        <v>41836</v>
      </c>
      <c r="F364" s="21">
        <v>44.08</v>
      </c>
    </row>
    <row r="365" spans="5:6" x14ac:dyDescent="0.25">
      <c r="E365" s="23">
        <v>41837</v>
      </c>
      <c r="F365" s="21">
        <v>44.53</v>
      </c>
    </row>
    <row r="366" spans="5:6" x14ac:dyDescent="0.25">
      <c r="E366" s="23">
        <v>41838</v>
      </c>
      <c r="F366" s="21">
        <v>44.69</v>
      </c>
    </row>
    <row r="367" spans="5:6" x14ac:dyDescent="0.25">
      <c r="E367" s="23">
        <v>41841</v>
      </c>
      <c r="F367" s="21">
        <v>44.835000000000001</v>
      </c>
    </row>
    <row r="368" spans="5:6" x14ac:dyDescent="0.25">
      <c r="E368" s="23">
        <v>41842</v>
      </c>
      <c r="F368" s="21">
        <v>44.83</v>
      </c>
    </row>
    <row r="369" spans="5:6" x14ac:dyDescent="0.25">
      <c r="E369" s="23">
        <v>41843</v>
      </c>
      <c r="F369" s="21">
        <v>44.87</v>
      </c>
    </row>
    <row r="370" spans="5:6" x14ac:dyDescent="0.25">
      <c r="E370" s="23">
        <v>41844</v>
      </c>
      <c r="F370" s="21">
        <v>44.4</v>
      </c>
    </row>
    <row r="371" spans="5:6" x14ac:dyDescent="0.25">
      <c r="E371" s="23">
        <v>41845</v>
      </c>
      <c r="F371" s="21">
        <v>44.5</v>
      </c>
    </row>
    <row r="372" spans="5:6" x14ac:dyDescent="0.25">
      <c r="E372" s="23">
        <v>41848</v>
      </c>
      <c r="F372" s="21">
        <v>43.97</v>
      </c>
    </row>
    <row r="373" spans="5:6" x14ac:dyDescent="0.25">
      <c r="E373" s="23">
        <v>41849</v>
      </c>
      <c r="F373" s="21">
        <v>43.884999999999998</v>
      </c>
    </row>
    <row r="374" spans="5:6" x14ac:dyDescent="0.25">
      <c r="E374" s="23">
        <v>41850</v>
      </c>
      <c r="F374" s="21">
        <v>43.578499999999998</v>
      </c>
    </row>
    <row r="375" spans="5:6" x14ac:dyDescent="0.25">
      <c r="E375" s="23">
        <v>41851</v>
      </c>
      <c r="F375" s="21">
        <v>43.16</v>
      </c>
    </row>
    <row r="376" spans="5:6" x14ac:dyDescent="0.25">
      <c r="E376" s="23">
        <v>41852</v>
      </c>
      <c r="F376" s="21">
        <v>42.86</v>
      </c>
    </row>
    <row r="377" spans="5:6" x14ac:dyDescent="0.25">
      <c r="E377" s="23">
        <v>41855</v>
      </c>
      <c r="F377" s="21">
        <v>43.37</v>
      </c>
    </row>
    <row r="378" spans="5:6" x14ac:dyDescent="0.25">
      <c r="E378" s="23">
        <v>41856</v>
      </c>
      <c r="F378" s="21">
        <v>43.08</v>
      </c>
    </row>
    <row r="379" spans="5:6" x14ac:dyDescent="0.25">
      <c r="E379" s="23">
        <v>41857</v>
      </c>
      <c r="F379" s="21">
        <v>42.74</v>
      </c>
    </row>
    <row r="380" spans="5:6" x14ac:dyDescent="0.25">
      <c r="E380" s="23">
        <v>41858</v>
      </c>
      <c r="F380" s="21">
        <v>43.23</v>
      </c>
    </row>
    <row r="381" spans="5:6" x14ac:dyDescent="0.25">
      <c r="E381" s="23">
        <v>41859</v>
      </c>
      <c r="F381" s="21">
        <v>43.2</v>
      </c>
    </row>
    <row r="382" spans="5:6" x14ac:dyDescent="0.25">
      <c r="E382" s="23">
        <v>41862</v>
      </c>
      <c r="F382" s="21">
        <v>43.2</v>
      </c>
    </row>
    <row r="383" spans="5:6" x14ac:dyDescent="0.25">
      <c r="E383" s="23">
        <v>41863</v>
      </c>
      <c r="F383" s="21">
        <v>43.52</v>
      </c>
    </row>
    <row r="384" spans="5:6" x14ac:dyDescent="0.25">
      <c r="E384" s="23">
        <v>41864</v>
      </c>
      <c r="F384" s="21">
        <v>44.08</v>
      </c>
    </row>
    <row r="385" spans="5:6" x14ac:dyDescent="0.25">
      <c r="E385" s="23">
        <v>41865</v>
      </c>
      <c r="F385" s="21">
        <v>44.27</v>
      </c>
    </row>
    <row r="386" spans="5:6" x14ac:dyDescent="0.25">
      <c r="E386" s="23">
        <v>41866</v>
      </c>
      <c r="F386" s="21">
        <v>44.79</v>
      </c>
    </row>
    <row r="387" spans="5:6" x14ac:dyDescent="0.25">
      <c r="E387" s="23">
        <v>41869</v>
      </c>
      <c r="F387" s="21">
        <v>45.11</v>
      </c>
    </row>
    <row r="388" spans="5:6" x14ac:dyDescent="0.25">
      <c r="E388" s="23">
        <v>41870</v>
      </c>
      <c r="F388" s="21">
        <v>45.33</v>
      </c>
    </row>
    <row r="389" spans="5:6" x14ac:dyDescent="0.25">
      <c r="E389" s="23">
        <v>41871</v>
      </c>
      <c r="F389" s="21">
        <v>44.95</v>
      </c>
    </row>
    <row r="390" spans="5:6" x14ac:dyDescent="0.25">
      <c r="E390" s="23">
        <v>41872</v>
      </c>
      <c r="F390" s="21">
        <v>45.22</v>
      </c>
    </row>
    <row r="391" spans="5:6" x14ac:dyDescent="0.25">
      <c r="E391" s="23">
        <v>41873</v>
      </c>
      <c r="F391" s="21">
        <v>45.15</v>
      </c>
    </row>
    <row r="392" spans="5:6" x14ac:dyDescent="0.25">
      <c r="E392" s="23">
        <v>41876</v>
      </c>
      <c r="F392" s="21">
        <v>45.17</v>
      </c>
    </row>
    <row r="393" spans="5:6" x14ac:dyDescent="0.25">
      <c r="E393" s="23">
        <v>41877</v>
      </c>
      <c r="F393" s="21">
        <v>45.005000000000003</v>
      </c>
    </row>
    <row r="394" spans="5:6" x14ac:dyDescent="0.25">
      <c r="E394" s="23">
        <v>41878</v>
      </c>
      <c r="F394" s="21">
        <v>44.87</v>
      </c>
    </row>
    <row r="395" spans="5:6" x14ac:dyDescent="0.25">
      <c r="E395" s="23">
        <v>41879</v>
      </c>
      <c r="F395" s="21">
        <v>44.88</v>
      </c>
    </row>
    <row r="396" spans="5:6" x14ac:dyDescent="0.25">
      <c r="E396" s="23">
        <v>41880</v>
      </c>
      <c r="F396" s="21">
        <v>45.43</v>
      </c>
    </row>
    <row r="397" spans="5:6" x14ac:dyDescent="0.25">
      <c r="E397" s="23">
        <v>41884</v>
      </c>
      <c r="F397" s="21">
        <v>45.09</v>
      </c>
    </row>
    <row r="398" spans="5:6" x14ac:dyDescent="0.25">
      <c r="E398" s="23">
        <v>41885</v>
      </c>
      <c r="F398" s="21">
        <v>44.96</v>
      </c>
    </row>
    <row r="399" spans="5:6" x14ac:dyDescent="0.25">
      <c r="E399" s="23">
        <v>41886</v>
      </c>
      <c r="F399" s="21">
        <v>45.26</v>
      </c>
    </row>
    <row r="400" spans="5:6" x14ac:dyDescent="0.25">
      <c r="E400" s="23">
        <v>41887</v>
      </c>
      <c r="F400" s="21">
        <v>45.91</v>
      </c>
    </row>
    <row r="401" spans="5:6" x14ac:dyDescent="0.25">
      <c r="E401" s="23">
        <v>41890</v>
      </c>
      <c r="F401" s="21">
        <v>46.47</v>
      </c>
    </row>
    <row r="402" spans="5:6" x14ac:dyDescent="0.25">
      <c r="E402" s="23">
        <v>41891</v>
      </c>
      <c r="F402" s="21">
        <v>46.76</v>
      </c>
    </row>
    <row r="403" spans="5:6" x14ac:dyDescent="0.25">
      <c r="E403" s="23">
        <v>41892</v>
      </c>
      <c r="F403" s="21">
        <v>46.84</v>
      </c>
    </row>
    <row r="404" spans="5:6" x14ac:dyDescent="0.25">
      <c r="E404" s="23">
        <v>41893</v>
      </c>
      <c r="F404" s="21">
        <v>47</v>
      </c>
    </row>
    <row r="405" spans="5:6" x14ac:dyDescent="0.25">
      <c r="E405" s="23">
        <v>41894</v>
      </c>
      <c r="F405" s="21">
        <v>46.695</v>
      </c>
    </row>
    <row r="406" spans="5:6" x14ac:dyDescent="0.25">
      <c r="E406" s="23">
        <v>41897</v>
      </c>
      <c r="F406" s="21">
        <v>46.24</v>
      </c>
    </row>
    <row r="407" spans="5:6" x14ac:dyDescent="0.25">
      <c r="E407" s="23">
        <v>41898</v>
      </c>
      <c r="F407" s="21">
        <v>46.76</v>
      </c>
    </row>
    <row r="408" spans="5:6" x14ac:dyDescent="0.25">
      <c r="E408" s="23">
        <v>41899</v>
      </c>
      <c r="F408" s="21">
        <v>46.52</v>
      </c>
    </row>
    <row r="409" spans="5:6" x14ac:dyDescent="0.25">
      <c r="E409" s="23">
        <v>41900</v>
      </c>
      <c r="F409" s="21">
        <v>46.68</v>
      </c>
    </row>
    <row r="410" spans="5:6" x14ac:dyDescent="0.25">
      <c r="E410" s="23">
        <v>41901</v>
      </c>
      <c r="F410" s="21">
        <v>47.52</v>
      </c>
    </row>
    <row r="411" spans="5:6" x14ac:dyDescent="0.25">
      <c r="E411" s="23">
        <v>41904</v>
      </c>
      <c r="F411" s="21">
        <v>47.06</v>
      </c>
    </row>
    <row r="412" spans="5:6" x14ac:dyDescent="0.25">
      <c r="E412" s="23">
        <v>41905</v>
      </c>
      <c r="F412" s="21">
        <v>46.56</v>
      </c>
    </row>
    <row r="413" spans="5:6" x14ac:dyDescent="0.25">
      <c r="E413" s="23">
        <v>41906</v>
      </c>
      <c r="F413" s="21">
        <v>47.08</v>
      </c>
    </row>
    <row r="414" spans="5:6" x14ac:dyDescent="0.25">
      <c r="E414" s="23">
        <v>41907</v>
      </c>
      <c r="F414" s="21">
        <v>46.04</v>
      </c>
    </row>
    <row r="415" spans="5:6" x14ac:dyDescent="0.25">
      <c r="E415" s="23">
        <v>41908</v>
      </c>
      <c r="F415" s="21">
        <v>46.41</v>
      </c>
    </row>
    <row r="416" spans="5:6" x14ac:dyDescent="0.25">
      <c r="E416" s="23">
        <v>41911</v>
      </c>
      <c r="F416" s="21">
        <v>46.44</v>
      </c>
    </row>
    <row r="417" spans="5:6" x14ac:dyDescent="0.25">
      <c r="E417" s="23">
        <v>41912</v>
      </c>
      <c r="F417" s="21">
        <v>46.36</v>
      </c>
    </row>
    <row r="418" spans="5:6" x14ac:dyDescent="0.25">
      <c r="E418" s="23">
        <v>41913</v>
      </c>
      <c r="F418" s="21">
        <v>45.9</v>
      </c>
    </row>
    <row r="419" spans="5:6" x14ac:dyDescent="0.25">
      <c r="E419" s="23">
        <v>41914</v>
      </c>
      <c r="F419" s="21">
        <v>45.76</v>
      </c>
    </row>
    <row r="420" spans="5:6" x14ac:dyDescent="0.25">
      <c r="E420" s="23">
        <v>41915</v>
      </c>
      <c r="F420" s="21">
        <v>46.09</v>
      </c>
    </row>
    <row r="421" spans="5:6" x14ac:dyDescent="0.25">
      <c r="E421" s="23">
        <v>41918</v>
      </c>
      <c r="F421" s="21">
        <v>46.09</v>
      </c>
    </row>
    <row r="422" spans="5:6" x14ac:dyDescent="0.25">
      <c r="E422" s="23">
        <v>41919</v>
      </c>
      <c r="F422" s="21">
        <v>45.53</v>
      </c>
    </row>
    <row r="423" spans="5:6" x14ac:dyDescent="0.25">
      <c r="E423" s="23">
        <v>41920</v>
      </c>
      <c r="F423" s="21">
        <v>46.78</v>
      </c>
    </row>
    <row r="424" spans="5:6" x14ac:dyDescent="0.25">
      <c r="E424" s="23">
        <v>41921</v>
      </c>
      <c r="F424" s="21">
        <v>45.85</v>
      </c>
    </row>
    <row r="425" spans="5:6" x14ac:dyDescent="0.25">
      <c r="E425" s="23">
        <v>41922</v>
      </c>
      <c r="F425" s="21">
        <v>44.03</v>
      </c>
    </row>
    <row r="426" spans="5:6" x14ac:dyDescent="0.25">
      <c r="E426" s="23">
        <v>41925</v>
      </c>
      <c r="F426" s="21">
        <v>43.65</v>
      </c>
    </row>
    <row r="427" spans="5:6" x14ac:dyDescent="0.25">
      <c r="E427" s="23">
        <v>41926</v>
      </c>
      <c r="F427" s="21">
        <v>43.73</v>
      </c>
    </row>
    <row r="428" spans="5:6" x14ac:dyDescent="0.25">
      <c r="E428" s="23">
        <v>41927</v>
      </c>
      <c r="F428" s="21">
        <v>43.22</v>
      </c>
    </row>
    <row r="429" spans="5:6" x14ac:dyDescent="0.25">
      <c r="E429" s="23">
        <v>41928</v>
      </c>
      <c r="F429" s="21">
        <v>42.74</v>
      </c>
    </row>
    <row r="430" spans="5:6" x14ac:dyDescent="0.25">
      <c r="E430" s="23">
        <v>41929</v>
      </c>
      <c r="F430" s="21">
        <v>43.63</v>
      </c>
    </row>
    <row r="431" spans="5:6" x14ac:dyDescent="0.25">
      <c r="E431" s="23">
        <v>41932</v>
      </c>
      <c r="F431" s="21">
        <v>44.08</v>
      </c>
    </row>
    <row r="432" spans="5:6" x14ac:dyDescent="0.25">
      <c r="E432" s="23">
        <v>41933</v>
      </c>
      <c r="F432" s="21">
        <v>44.88</v>
      </c>
    </row>
    <row r="433" spans="5:6" x14ac:dyDescent="0.25">
      <c r="E433" s="23">
        <v>41934</v>
      </c>
      <c r="F433" s="21">
        <v>44.38</v>
      </c>
    </row>
    <row r="434" spans="5:6" x14ac:dyDescent="0.25">
      <c r="E434" s="23">
        <v>41935</v>
      </c>
      <c r="F434" s="21">
        <v>45.02</v>
      </c>
    </row>
    <row r="435" spans="5:6" x14ac:dyDescent="0.25">
      <c r="E435" s="23">
        <v>41936</v>
      </c>
      <c r="F435" s="21">
        <v>46.13</v>
      </c>
    </row>
    <row r="436" spans="5:6" x14ac:dyDescent="0.25">
      <c r="E436" s="23">
        <v>41939</v>
      </c>
      <c r="F436" s="21">
        <v>45.91</v>
      </c>
    </row>
    <row r="437" spans="5:6" x14ac:dyDescent="0.25">
      <c r="E437" s="23">
        <v>41940</v>
      </c>
      <c r="F437" s="21">
        <v>46.49</v>
      </c>
    </row>
    <row r="438" spans="5:6" x14ac:dyDescent="0.25">
      <c r="E438" s="23">
        <v>41941</v>
      </c>
      <c r="F438" s="21">
        <v>46.62</v>
      </c>
    </row>
    <row r="439" spans="5:6" x14ac:dyDescent="0.25">
      <c r="E439" s="23">
        <v>41942</v>
      </c>
      <c r="F439" s="21">
        <v>46.05</v>
      </c>
    </row>
    <row r="440" spans="5:6" x14ac:dyDescent="0.25">
      <c r="E440" s="23">
        <v>41943</v>
      </c>
      <c r="F440" s="21">
        <v>46.95</v>
      </c>
    </row>
    <row r="441" spans="5:6" x14ac:dyDescent="0.25">
      <c r="E441" s="23">
        <v>41946</v>
      </c>
      <c r="F441" s="21">
        <v>47.44</v>
      </c>
    </row>
    <row r="442" spans="5:6" x14ac:dyDescent="0.25">
      <c r="E442" s="23">
        <v>41947</v>
      </c>
      <c r="F442" s="21">
        <v>47.57</v>
      </c>
    </row>
    <row r="443" spans="5:6" x14ac:dyDescent="0.25">
      <c r="E443" s="23">
        <v>41948</v>
      </c>
      <c r="F443" s="21">
        <v>47.86</v>
      </c>
    </row>
    <row r="444" spans="5:6" x14ac:dyDescent="0.25">
      <c r="E444" s="23">
        <v>41949</v>
      </c>
      <c r="F444" s="21">
        <v>48.7</v>
      </c>
    </row>
    <row r="445" spans="5:6" x14ac:dyDescent="0.25">
      <c r="E445" s="23">
        <v>41950</v>
      </c>
      <c r="F445" s="21">
        <v>48.68</v>
      </c>
    </row>
    <row r="446" spans="5:6" x14ac:dyDescent="0.25">
      <c r="E446" s="23">
        <v>41953</v>
      </c>
      <c r="F446" s="21">
        <v>48.89</v>
      </c>
    </row>
    <row r="447" spans="5:6" x14ac:dyDescent="0.25">
      <c r="E447" s="23">
        <v>41954</v>
      </c>
      <c r="F447" s="21">
        <v>48.87</v>
      </c>
    </row>
    <row r="448" spans="5:6" x14ac:dyDescent="0.25">
      <c r="E448" s="23">
        <v>41955</v>
      </c>
      <c r="F448" s="21">
        <v>48.78</v>
      </c>
    </row>
    <row r="449" spans="5:6" x14ac:dyDescent="0.25">
      <c r="E449" s="23">
        <v>41956</v>
      </c>
      <c r="F449" s="21">
        <v>49.61</v>
      </c>
    </row>
    <row r="450" spans="5:6" x14ac:dyDescent="0.25">
      <c r="E450" s="23">
        <v>41957</v>
      </c>
      <c r="F450" s="21">
        <v>49.58</v>
      </c>
    </row>
    <row r="451" spans="5:6" x14ac:dyDescent="0.25">
      <c r="E451" s="23">
        <v>41960</v>
      </c>
      <c r="F451" s="21">
        <v>49.46</v>
      </c>
    </row>
    <row r="452" spans="5:6" x14ac:dyDescent="0.25">
      <c r="E452" s="23">
        <v>41961</v>
      </c>
      <c r="F452" s="21">
        <v>48.74</v>
      </c>
    </row>
    <row r="453" spans="5:6" x14ac:dyDescent="0.25">
      <c r="E453" s="23">
        <v>41962</v>
      </c>
      <c r="F453" s="21">
        <v>48.22</v>
      </c>
    </row>
    <row r="454" spans="5:6" x14ac:dyDescent="0.25">
      <c r="E454" s="23">
        <v>41963</v>
      </c>
      <c r="F454" s="21">
        <v>48.7</v>
      </c>
    </row>
    <row r="455" spans="5:6" x14ac:dyDescent="0.25">
      <c r="E455" s="23">
        <v>41964</v>
      </c>
      <c r="F455" s="21">
        <v>47.98</v>
      </c>
    </row>
    <row r="456" spans="5:6" x14ac:dyDescent="0.25">
      <c r="E456" s="23">
        <v>41967</v>
      </c>
      <c r="F456" s="21">
        <v>47.59</v>
      </c>
    </row>
    <row r="457" spans="5:6" x14ac:dyDescent="0.25">
      <c r="E457" s="23">
        <v>41968</v>
      </c>
      <c r="F457" s="21">
        <v>47.47</v>
      </c>
    </row>
    <row r="458" spans="5:6" x14ac:dyDescent="0.25">
      <c r="E458" s="23">
        <v>41969</v>
      </c>
      <c r="F458" s="21">
        <v>47.75</v>
      </c>
    </row>
    <row r="459" spans="5:6" x14ac:dyDescent="0.25">
      <c r="E459" s="23">
        <v>41971</v>
      </c>
      <c r="F459" s="21">
        <v>47.81</v>
      </c>
    </row>
    <row r="460" spans="5:6" x14ac:dyDescent="0.25">
      <c r="E460" s="23">
        <v>41974</v>
      </c>
      <c r="F460" s="21">
        <v>48.62</v>
      </c>
    </row>
    <row r="461" spans="5:6" x14ac:dyDescent="0.25">
      <c r="E461" s="23">
        <v>41975</v>
      </c>
      <c r="F461" s="21">
        <v>48.46</v>
      </c>
    </row>
    <row r="462" spans="5:6" x14ac:dyDescent="0.25">
      <c r="E462" s="23">
        <v>41976</v>
      </c>
      <c r="F462" s="21">
        <v>48.08</v>
      </c>
    </row>
    <row r="463" spans="5:6" x14ac:dyDescent="0.25">
      <c r="E463" s="23">
        <v>41977</v>
      </c>
      <c r="F463" s="21">
        <v>48.84</v>
      </c>
    </row>
    <row r="464" spans="5:6" x14ac:dyDescent="0.25">
      <c r="E464" s="23">
        <v>41978</v>
      </c>
      <c r="F464" s="21">
        <v>48.42</v>
      </c>
    </row>
    <row r="465" spans="5:6" x14ac:dyDescent="0.25">
      <c r="E465" s="23">
        <v>41981</v>
      </c>
      <c r="F465" s="21">
        <v>47.695</v>
      </c>
    </row>
    <row r="466" spans="5:6" x14ac:dyDescent="0.25">
      <c r="E466" s="23">
        <v>41982</v>
      </c>
      <c r="F466" s="21">
        <v>47.59</v>
      </c>
    </row>
    <row r="467" spans="5:6" x14ac:dyDescent="0.25">
      <c r="E467" s="23">
        <v>41983</v>
      </c>
      <c r="F467" s="21">
        <v>46.9</v>
      </c>
    </row>
    <row r="468" spans="5:6" x14ac:dyDescent="0.25">
      <c r="E468" s="23">
        <v>41984</v>
      </c>
      <c r="F468" s="21">
        <v>47.17</v>
      </c>
    </row>
    <row r="469" spans="5:6" x14ac:dyDescent="0.25">
      <c r="E469" s="23">
        <v>41985</v>
      </c>
      <c r="F469" s="21">
        <v>46.95</v>
      </c>
    </row>
    <row r="470" spans="5:6" x14ac:dyDescent="0.25">
      <c r="E470" s="23">
        <v>41988</v>
      </c>
      <c r="F470" s="21">
        <v>46.67</v>
      </c>
    </row>
    <row r="471" spans="5:6" x14ac:dyDescent="0.25">
      <c r="E471" s="23">
        <v>41989</v>
      </c>
      <c r="F471" s="21">
        <v>45.16</v>
      </c>
    </row>
    <row r="472" spans="5:6" x14ac:dyDescent="0.25">
      <c r="E472" s="23">
        <v>41990</v>
      </c>
      <c r="F472" s="21">
        <v>45.74</v>
      </c>
    </row>
    <row r="473" spans="5:6" x14ac:dyDescent="0.25">
      <c r="E473" s="23">
        <v>41991</v>
      </c>
      <c r="F473" s="21">
        <v>47.52</v>
      </c>
    </row>
    <row r="474" spans="5:6" x14ac:dyDescent="0.25">
      <c r="E474" s="23">
        <v>41992</v>
      </c>
      <c r="F474" s="21">
        <v>47.66</v>
      </c>
    </row>
    <row r="475" spans="5:6" x14ac:dyDescent="0.25">
      <c r="E475" s="23">
        <v>41995</v>
      </c>
      <c r="F475" s="21">
        <v>47.98</v>
      </c>
    </row>
    <row r="476" spans="5:6" x14ac:dyDescent="0.25">
      <c r="E476" s="23">
        <v>41996</v>
      </c>
      <c r="F476" s="21">
        <v>48.45</v>
      </c>
    </row>
    <row r="477" spans="5:6" x14ac:dyDescent="0.25">
      <c r="E477" s="23">
        <v>41997</v>
      </c>
      <c r="F477" s="21">
        <v>48.14</v>
      </c>
    </row>
    <row r="478" spans="5:6" x14ac:dyDescent="0.25">
      <c r="E478" s="23">
        <v>41999</v>
      </c>
      <c r="F478" s="21">
        <v>47.88</v>
      </c>
    </row>
    <row r="479" spans="5:6" x14ac:dyDescent="0.25">
      <c r="E479" s="23">
        <v>42002</v>
      </c>
      <c r="F479" s="21">
        <v>47.45</v>
      </c>
    </row>
    <row r="480" spans="5:6" x14ac:dyDescent="0.25">
      <c r="E480" s="23">
        <v>42003</v>
      </c>
      <c r="F480" s="21">
        <v>47.02</v>
      </c>
    </row>
    <row r="481" spans="5:6" x14ac:dyDescent="0.25">
      <c r="E481" s="23">
        <v>42004</v>
      </c>
      <c r="F481" s="21">
        <v>46.45</v>
      </c>
    </row>
    <row r="482" spans="5:6" x14ac:dyDescent="0.25">
      <c r="E482" s="23">
        <v>42006</v>
      </c>
      <c r="F482" s="21">
        <v>46.76</v>
      </c>
    </row>
    <row r="483" spans="5:6" x14ac:dyDescent="0.25">
      <c r="E483" s="23">
        <v>42009</v>
      </c>
      <c r="F483" s="21">
        <v>46.325000000000003</v>
      </c>
    </row>
    <row r="484" spans="5:6" x14ac:dyDescent="0.25">
      <c r="E484" s="23">
        <v>42010</v>
      </c>
      <c r="F484" s="21">
        <v>45.65</v>
      </c>
    </row>
    <row r="485" spans="5:6" x14ac:dyDescent="0.25">
      <c r="E485" s="23">
        <v>42011</v>
      </c>
      <c r="F485" s="21">
        <v>46.23</v>
      </c>
    </row>
    <row r="486" spans="5:6" x14ac:dyDescent="0.25">
      <c r="E486" s="23">
        <v>42012</v>
      </c>
      <c r="F486" s="21">
        <v>47.59</v>
      </c>
    </row>
    <row r="487" spans="5:6" x14ac:dyDescent="0.25">
      <c r="E487" s="23">
        <v>42013</v>
      </c>
      <c r="F487" s="21">
        <v>47.19</v>
      </c>
    </row>
    <row r="488" spans="5:6" x14ac:dyDescent="0.25">
      <c r="E488" s="23">
        <v>42016</v>
      </c>
      <c r="F488" s="21">
        <v>46.6</v>
      </c>
    </row>
    <row r="489" spans="5:6" x14ac:dyDescent="0.25">
      <c r="E489" s="23">
        <v>42017</v>
      </c>
      <c r="F489" s="21">
        <v>46.354999999999997</v>
      </c>
    </row>
    <row r="490" spans="5:6" x14ac:dyDescent="0.25">
      <c r="E490" s="23">
        <v>42018</v>
      </c>
      <c r="F490" s="21">
        <v>45.954999999999998</v>
      </c>
    </row>
    <row r="491" spans="5:6" x14ac:dyDescent="0.25">
      <c r="E491" s="23">
        <v>42019</v>
      </c>
      <c r="F491" s="21">
        <v>45.48</v>
      </c>
    </row>
    <row r="492" spans="5:6" x14ac:dyDescent="0.25">
      <c r="E492" s="23">
        <v>42020</v>
      </c>
      <c r="F492" s="21">
        <v>46.24</v>
      </c>
    </row>
    <row r="493" spans="5:6" x14ac:dyDescent="0.25">
      <c r="E493" s="23">
        <v>42024</v>
      </c>
      <c r="F493" s="21">
        <v>46.39</v>
      </c>
    </row>
    <row r="494" spans="5:6" x14ac:dyDescent="0.25">
      <c r="E494" s="23">
        <v>42025</v>
      </c>
      <c r="F494" s="21">
        <v>45.92</v>
      </c>
    </row>
    <row r="495" spans="5:6" x14ac:dyDescent="0.25">
      <c r="E495" s="23">
        <v>42026</v>
      </c>
      <c r="F495" s="21">
        <v>47.13</v>
      </c>
    </row>
    <row r="496" spans="5:6" x14ac:dyDescent="0.25">
      <c r="E496" s="23">
        <v>42027</v>
      </c>
      <c r="F496" s="21">
        <v>47.18</v>
      </c>
    </row>
    <row r="497" spans="5:6" x14ac:dyDescent="0.25">
      <c r="E497" s="23">
        <v>42030</v>
      </c>
      <c r="F497" s="21">
        <v>47.01</v>
      </c>
    </row>
    <row r="498" spans="5:6" x14ac:dyDescent="0.25">
      <c r="E498" s="23">
        <v>42031</v>
      </c>
      <c r="F498" s="21">
        <v>42.66</v>
      </c>
    </row>
    <row r="499" spans="5:6" x14ac:dyDescent="0.25">
      <c r="E499" s="23">
        <v>42032</v>
      </c>
      <c r="F499" s="21">
        <v>41.19</v>
      </c>
    </row>
    <row r="500" spans="5:6" x14ac:dyDescent="0.25">
      <c r="E500" s="23">
        <v>42033</v>
      </c>
      <c r="F500" s="21">
        <v>42.01</v>
      </c>
    </row>
    <row r="501" spans="5:6" x14ac:dyDescent="0.25">
      <c r="E501" s="23">
        <v>42034</v>
      </c>
      <c r="F501" s="21">
        <v>40.4</v>
      </c>
    </row>
    <row r="502" spans="5:6" x14ac:dyDescent="0.25">
      <c r="E502" s="23">
        <v>42037</v>
      </c>
      <c r="F502" s="21">
        <v>41.28</v>
      </c>
    </row>
    <row r="503" spans="5:6" x14ac:dyDescent="0.25">
      <c r="E503" s="23">
        <v>42038</v>
      </c>
      <c r="F503" s="21">
        <v>41.6</v>
      </c>
    </row>
    <row r="504" spans="5:6" x14ac:dyDescent="0.25">
      <c r="E504" s="23">
        <v>42039</v>
      </c>
      <c r="F504" s="21">
        <v>41.84</v>
      </c>
    </row>
    <row r="505" spans="5:6" x14ac:dyDescent="0.25">
      <c r="E505" s="23">
        <v>42040</v>
      </c>
      <c r="F505" s="21">
        <v>42.45</v>
      </c>
    </row>
    <row r="506" spans="5:6" x14ac:dyDescent="0.25">
      <c r="E506" s="23">
        <v>42041</v>
      </c>
      <c r="F506" s="21">
        <v>42.41</v>
      </c>
    </row>
    <row r="507" spans="5:6" x14ac:dyDescent="0.25">
      <c r="E507" s="23">
        <v>42044</v>
      </c>
      <c r="F507" s="21">
        <v>42.36</v>
      </c>
    </row>
    <row r="508" spans="5:6" x14ac:dyDescent="0.25">
      <c r="E508" s="23">
        <v>42045</v>
      </c>
      <c r="F508" s="21">
        <v>42.6</v>
      </c>
    </row>
    <row r="509" spans="5:6" x14ac:dyDescent="0.25">
      <c r="E509" s="23">
        <v>42046</v>
      </c>
      <c r="F509" s="21">
        <v>42.38</v>
      </c>
    </row>
    <row r="510" spans="5:6" x14ac:dyDescent="0.25">
      <c r="E510" s="23">
        <v>42047</v>
      </c>
      <c r="F510" s="21">
        <v>43.09</v>
      </c>
    </row>
    <row r="511" spans="5:6" x14ac:dyDescent="0.25">
      <c r="E511" s="23">
        <v>42048</v>
      </c>
      <c r="F511" s="21">
        <v>43.87</v>
      </c>
    </row>
    <row r="512" spans="5:6" x14ac:dyDescent="0.25">
      <c r="E512" s="23">
        <v>42052</v>
      </c>
      <c r="F512" s="21">
        <v>43.58</v>
      </c>
    </row>
    <row r="513" spans="5:6" x14ac:dyDescent="0.25">
      <c r="E513" s="23">
        <v>42053</v>
      </c>
      <c r="F513" s="21">
        <v>43.53</v>
      </c>
    </row>
    <row r="514" spans="5:6" x14ac:dyDescent="0.25">
      <c r="E514" s="23">
        <v>42054</v>
      </c>
      <c r="F514" s="21">
        <v>43.5</v>
      </c>
    </row>
    <row r="515" spans="5:6" x14ac:dyDescent="0.25">
      <c r="E515" s="23">
        <v>42055</v>
      </c>
      <c r="F515" s="21">
        <v>43.854999999999997</v>
      </c>
    </row>
    <row r="516" spans="5:6" x14ac:dyDescent="0.25">
      <c r="E516" s="23">
        <v>42058</v>
      </c>
      <c r="F516" s="21">
        <v>44.15</v>
      </c>
    </row>
    <row r="517" spans="5:6" x14ac:dyDescent="0.25">
      <c r="E517" s="23">
        <v>42059</v>
      </c>
      <c r="F517" s="21">
        <v>44.09</v>
      </c>
    </row>
    <row r="518" spans="5:6" x14ac:dyDescent="0.25">
      <c r="E518" s="23">
        <v>42060</v>
      </c>
      <c r="F518" s="21">
        <v>43.99</v>
      </c>
    </row>
    <row r="519" spans="5:6" x14ac:dyDescent="0.25">
      <c r="E519" s="23">
        <v>42061</v>
      </c>
      <c r="F519" s="21">
        <v>44.055</v>
      </c>
    </row>
    <row r="520" spans="5:6" x14ac:dyDescent="0.25">
      <c r="E520" s="23">
        <v>42062</v>
      </c>
      <c r="F520" s="21">
        <v>43.85</v>
      </c>
    </row>
    <row r="521" spans="5:6" x14ac:dyDescent="0.25">
      <c r="E521" s="23">
        <v>42065</v>
      </c>
      <c r="F521" s="21">
        <v>43.88</v>
      </c>
    </row>
    <row r="522" spans="5:6" x14ac:dyDescent="0.25">
      <c r="E522" s="23">
        <v>42066</v>
      </c>
      <c r="F522" s="21">
        <v>43.28</v>
      </c>
    </row>
    <row r="523" spans="5:6" x14ac:dyDescent="0.25">
      <c r="E523" s="23">
        <v>42067</v>
      </c>
      <c r="F523" s="21">
        <v>43.055</v>
      </c>
    </row>
    <row r="524" spans="5:6" x14ac:dyDescent="0.25">
      <c r="E524" s="23">
        <v>42068</v>
      </c>
      <c r="F524" s="21">
        <v>43.11</v>
      </c>
    </row>
    <row r="525" spans="5:6" x14ac:dyDescent="0.25">
      <c r="E525" s="23">
        <v>42069</v>
      </c>
      <c r="F525" s="21">
        <v>42.36</v>
      </c>
    </row>
    <row r="526" spans="5:6" x14ac:dyDescent="0.25">
      <c r="E526" s="23">
        <v>42072</v>
      </c>
      <c r="F526" s="21">
        <v>42.85</v>
      </c>
    </row>
    <row r="527" spans="5:6" x14ac:dyDescent="0.25">
      <c r="E527" s="23">
        <v>42073</v>
      </c>
      <c r="F527" s="21">
        <v>42.03</v>
      </c>
    </row>
    <row r="528" spans="5:6" x14ac:dyDescent="0.25">
      <c r="E528" s="23">
        <v>42074</v>
      </c>
      <c r="F528" s="21">
        <v>41.98</v>
      </c>
    </row>
    <row r="529" spans="5:6" x14ac:dyDescent="0.25">
      <c r="E529" s="23">
        <v>42075</v>
      </c>
      <c r="F529" s="21">
        <v>41.02</v>
      </c>
    </row>
    <row r="530" spans="5:6" x14ac:dyDescent="0.25">
      <c r="E530" s="23">
        <v>42076</v>
      </c>
      <c r="F530" s="21">
        <v>41.38</v>
      </c>
    </row>
    <row r="531" spans="5:6" x14ac:dyDescent="0.25">
      <c r="E531" s="23">
        <v>42079</v>
      </c>
      <c r="F531" s="21">
        <v>41.56</v>
      </c>
    </row>
    <row r="532" spans="5:6" x14ac:dyDescent="0.25">
      <c r="E532" s="23">
        <v>42080</v>
      </c>
      <c r="F532" s="21">
        <v>41.695</v>
      </c>
    </row>
    <row r="533" spans="5:6" x14ac:dyDescent="0.25">
      <c r="E533" s="23">
        <v>42081</v>
      </c>
      <c r="F533" s="21">
        <v>42.5</v>
      </c>
    </row>
    <row r="534" spans="5:6" x14ac:dyDescent="0.25">
      <c r="E534" s="23">
        <v>42082</v>
      </c>
      <c r="F534" s="21">
        <v>42.284999999999997</v>
      </c>
    </row>
    <row r="535" spans="5:6" x14ac:dyDescent="0.25">
      <c r="E535" s="23">
        <v>42083</v>
      </c>
      <c r="F535" s="21">
        <v>42.88</v>
      </c>
    </row>
    <row r="536" spans="5:6" x14ac:dyDescent="0.25">
      <c r="E536" s="23">
        <v>42086</v>
      </c>
      <c r="F536" s="21">
        <v>42.854999999999997</v>
      </c>
    </row>
    <row r="537" spans="5:6" x14ac:dyDescent="0.25">
      <c r="E537" s="23">
        <v>42087</v>
      </c>
      <c r="F537" s="21">
        <v>42.9</v>
      </c>
    </row>
    <row r="538" spans="5:6" x14ac:dyDescent="0.25">
      <c r="E538" s="23">
        <v>42088</v>
      </c>
      <c r="F538" s="21">
        <v>41.46</v>
      </c>
    </row>
    <row r="539" spans="5:6" x14ac:dyDescent="0.25">
      <c r="E539" s="23">
        <v>42089</v>
      </c>
      <c r="F539" s="21">
        <v>41.21</v>
      </c>
    </row>
    <row r="540" spans="5:6" x14ac:dyDescent="0.25">
      <c r="E540" s="23">
        <v>42090</v>
      </c>
      <c r="F540" s="21">
        <v>40.97</v>
      </c>
    </row>
    <row r="541" spans="5:6" x14ac:dyDescent="0.25">
      <c r="E541" s="23">
        <v>42093</v>
      </c>
      <c r="F541" s="21">
        <v>40.96</v>
      </c>
    </row>
    <row r="542" spans="5:6" x14ac:dyDescent="0.25">
      <c r="E542" s="23">
        <v>42094</v>
      </c>
      <c r="F542" s="21">
        <v>40.655000000000001</v>
      </c>
    </row>
    <row r="543" spans="5:6" x14ac:dyDescent="0.25">
      <c r="E543" s="23">
        <v>42095</v>
      </c>
      <c r="F543" s="21">
        <v>40.72</v>
      </c>
    </row>
    <row r="544" spans="5:6" x14ac:dyDescent="0.25">
      <c r="E544" s="23">
        <v>42096</v>
      </c>
      <c r="F544" s="21">
        <v>40.29</v>
      </c>
    </row>
    <row r="545" spans="5:6" x14ac:dyDescent="0.25">
      <c r="E545" s="23">
        <v>42100</v>
      </c>
      <c r="F545" s="21">
        <v>41.545000000000002</v>
      </c>
    </row>
    <row r="546" spans="5:6" x14ac:dyDescent="0.25">
      <c r="E546" s="23">
        <v>42101</v>
      </c>
      <c r="F546" s="21">
        <v>41.53</v>
      </c>
    </row>
    <row r="547" spans="5:6" x14ac:dyDescent="0.25">
      <c r="E547" s="23">
        <v>42102</v>
      </c>
      <c r="F547" s="21">
        <v>41.42</v>
      </c>
    </row>
    <row r="548" spans="5:6" x14ac:dyDescent="0.25">
      <c r="E548" s="23">
        <v>42103</v>
      </c>
      <c r="F548" s="21">
        <v>41.48</v>
      </c>
    </row>
    <row r="549" spans="5:6" x14ac:dyDescent="0.25">
      <c r="E549" s="23">
        <v>42104</v>
      </c>
      <c r="F549" s="21">
        <v>41.72</v>
      </c>
    </row>
    <row r="550" spans="5:6" x14ac:dyDescent="0.25">
      <c r="E550" s="23">
        <v>42107</v>
      </c>
      <c r="F550" s="21">
        <v>41.76</v>
      </c>
    </row>
    <row r="551" spans="5:6" x14ac:dyDescent="0.25">
      <c r="E551" s="23">
        <v>42108</v>
      </c>
      <c r="F551" s="21">
        <v>41.65</v>
      </c>
    </row>
    <row r="552" spans="5:6" x14ac:dyDescent="0.25">
      <c r="E552" s="23">
        <v>42109</v>
      </c>
      <c r="F552" s="21">
        <v>42.255000000000003</v>
      </c>
    </row>
    <row r="553" spans="5:6" x14ac:dyDescent="0.25">
      <c r="E553" s="23">
        <v>42110</v>
      </c>
      <c r="F553" s="21">
        <v>42.16</v>
      </c>
    </row>
    <row r="554" spans="5:6" x14ac:dyDescent="0.25">
      <c r="E554" s="23">
        <v>42111</v>
      </c>
      <c r="F554" s="21">
        <v>41.615000000000002</v>
      </c>
    </row>
    <row r="555" spans="5:6" x14ac:dyDescent="0.25">
      <c r="E555" s="23">
        <v>42114</v>
      </c>
      <c r="F555" s="21">
        <v>42.905000000000001</v>
      </c>
    </row>
    <row r="556" spans="5:6" x14ac:dyDescent="0.25">
      <c r="E556" s="23">
        <v>42115</v>
      </c>
      <c r="F556" s="21">
        <v>42.634999999999998</v>
      </c>
    </row>
    <row r="557" spans="5:6" x14ac:dyDescent="0.25">
      <c r="E557" s="23">
        <v>42116</v>
      </c>
      <c r="F557" s="21">
        <v>42.984999999999999</v>
      </c>
    </row>
    <row r="558" spans="5:6" x14ac:dyDescent="0.25">
      <c r="E558" s="23">
        <v>42117</v>
      </c>
      <c r="F558" s="21">
        <v>43.34</v>
      </c>
    </row>
    <row r="559" spans="5:6" x14ac:dyDescent="0.25">
      <c r="E559" s="23">
        <v>42118</v>
      </c>
      <c r="F559" s="21">
        <v>47.87</v>
      </c>
    </row>
    <row r="560" spans="5:6" x14ac:dyDescent="0.25">
      <c r="E560" s="23">
        <v>42121</v>
      </c>
      <c r="F560" s="21">
        <v>48.03</v>
      </c>
    </row>
    <row r="561" spans="5:6" x14ac:dyDescent="0.25">
      <c r="E561" s="23">
        <v>42122</v>
      </c>
      <c r="F561" s="21">
        <v>49.155000000000001</v>
      </c>
    </row>
    <row r="562" spans="5:6" x14ac:dyDescent="0.25">
      <c r="E562" s="23">
        <v>42123</v>
      </c>
      <c r="F562" s="21">
        <v>49.06</v>
      </c>
    </row>
    <row r="563" spans="5:6" x14ac:dyDescent="0.25">
      <c r="E563" s="23">
        <v>42124</v>
      </c>
      <c r="F563" s="21">
        <v>48.64</v>
      </c>
    </row>
    <row r="564" spans="5:6" x14ac:dyDescent="0.25">
      <c r="E564" s="23">
        <v>42125</v>
      </c>
      <c r="F564" s="21">
        <v>48.655000000000001</v>
      </c>
    </row>
    <row r="565" spans="5:6" x14ac:dyDescent="0.25">
      <c r="E565" s="23">
        <v>42128</v>
      </c>
      <c r="F565" s="21">
        <v>48.24</v>
      </c>
    </row>
    <row r="566" spans="5:6" x14ac:dyDescent="0.25">
      <c r="E566" s="23">
        <v>42129</v>
      </c>
      <c r="F566" s="21">
        <v>47.6</v>
      </c>
    </row>
    <row r="567" spans="5:6" x14ac:dyDescent="0.25">
      <c r="E567" s="23">
        <v>42130</v>
      </c>
      <c r="F567" s="21">
        <v>46.28</v>
      </c>
    </row>
    <row r="568" spans="5:6" x14ac:dyDescent="0.25">
      <c r="E568" s="23">
        <v>42131</v>
      </c>
      <c r="F568" s="21">
        <v>46.7</v>
      </c>
    </row>
    <row r="569" spans="5:6" x14ac:dyDescent="0.25">
      <c r="E569" s="23">
        <v>42132</v>
      </c>
      <c r="F569" s="21">
        <v>47.75</v>
      </c>
    </row>
    <row r="570" spans="5:6" x14ac:dyDescent="0.25">
      <c r="E570" s="23">
        <v>42135</v>
      </c>
      <c r="F570" s="21">
        <v>47.37</v>
      </c>
    </row>
    <row r="571" spans="5:6" x14ac:dyDescent="0.25">
      <c r="E571" s="23">
        <v>42136</v>
      </c>
      <c r="F571" s="21">
        <v>47.35</v>
      </c>
    </row>
    <row r="572" spans="5:6" x14ac:dyDescent="0.25">
      <c r="E572" s="23">
        <v>42137</v>
      </c>
      <c r="F572" s="21">
        <v>47.625</v>
      </c>
    </row>
    <row r="573" spans="5:6" x14ac:dyDescent="0.25">
      <c r="E573" s="23">
        <v>42138</v>
      </c>
      <c r="F573" s="21">
        <v>48.72</v>
      </c>
    </row>
    <row r="574" spans="5:6" x14ac:dyDescent="0.25">
      <c r="E574" s="23">
        <v>42139</v>
      </c>
      <c r="F574" s="21">
        <v>48.295000000000002</v>
      </c>
    </row>
    <row r="575" spans="5:6" x14ac:dyDescent="0.25">
      <c r="E575" s="23">
        <v>42142</v>
      </c>
      <c r="F575" s="21">
        <v>48.01</v>
      </c>
    </row>
    <row r="576" spans="5:6" x14ac:dyDescent="0.25">
      <c r="E576" s="23">
        <v>42143</v>
      </c>
      <c r="F576" s="21">
        <v>47.58</v>
      </c>
    </row>
    <row r="577" spans="5:6" x14ac:dyDescent="0.25">
      <c r="E577" s="23">
        <v>42144</v>
      </c>
      <c r="F577" s="21">
        <v>47.58</v>
      </c>
    </row>
    <row r="578" spans="5:6" x14ac:dyDescent="0.25">
      <c r="E578" s="23">
        <v>42145</v>
      </c>
      <c r="F578" s="21">
        <v>47.42</v>
      </c>
    </row>
    <row r="579" spans="5:6" x14ac:dyDescent="0.25">
      <c r="E579" s="23">
        <v>42146</v>
      </c>
      <c r="F579" s="21">
        <v>46.9</v>
      </c>
    </row>
    <row r="580" spans="5:6" x14ac:dyDescent="0.25">
      <c r="E580" s="23">
        <v>42150</v>
      </c>
      <c r="F580" s="21">
        <v>46.59</v>
      </c>
    </row>
    <row r="581" spans="5:6" x14ac:dyDescent="0.25">
      <c r="E581" s="23">
        <v>42151</v>
      </c>
      <c r="F581" s="21">
        <v>47.61</v>
      </c>
    </row>
    <row r="582" spans="5:6" x14ac:dyDescent="0.25">
      <c r="E582" s="23">
        <v>42152</v>
      </c>
      <c r="F582" s="21">
        <v>47.45</v>
      </c>
    </row>
    <row r="583" spans="5:6" x14ac:dyDescent="0.25">
      <c r="E583" s="23">
        <v>42153</v>
      </c>
      <c r="F583" s="21">
        <v>46.86</v>
      </c>
    </row>
    <row r="584" spans="5:6" x14ac:dyDescent="0.25">
      <c r="E584" s="23">
        <v>42156</v>
      </c>
      <c r="F584" s="21">
        <v>47.23</v>
      </c>
    </row>
    <row r="585" spans="5:6" x14ac:dyDescent="0.25">
      <c r="E585" s="23">
        <v>42157</v>
      </c>
      <c r="F585" s="21">
        <v>46.92</v>
      </c>
    </row>
    <row r="586" spans="5:6" x14ac:dyDescent="0.25">
      <c r="E586" s="23">
        <v>42158</v>
      </c>
      <c r="F586" s="21">
        <v>46.85</v>
      </c>
    </row>
    <row r="587" spans="5:6" x14ac:dyDescent="0.25">
      <c r="E587" s="23">
        <v>42159</v>
      </c>
      <c r="F587" s="21">
        <v>46.36</v>
      </c>
    </row>
    <row r="588" spans="5:6" x14ac:dyDescent="0.25">
      <c r="E588" s="23">
        <v>42160</v>
      </c>
      <c r="F588" s="21">
        <v>46.14</v>
      </c>
    </row>
    <row r="589" spans="5:6" x14ac:dyDescent="0.25">
      <c r="E589" s="23">
        <v>42163</v>
      </c>
      <c r="F589" s="21">
        <v>45.73</v>
      </c>
    </row>
    <row r="590" spans="5:6" x14ac:dyDescent="0.25">
      <c r="E590" s="23">
        <v>42164</v>
      </c>
      <c r="F590" s="21">
        <v>45.65</v>
      </c>
    </row>
    <row r="591" spans="5:6" x14ac:dyDescent="0.25">
      <c r="E591" s="23">
        <v>42165</v>
      </c>
      <c r="F591" s="21">
        <v>46.61</v>
      </c>
    </row>
    <row r="592" spans="5:6" x14ac:dyDescent="0.25">
      <c r="E592" s="23">
        <v>42166</v>
      </c>
      <c r="F592" s="21">
        <v>46.44</v>
      </c>
    </row>
    <row r="593" spans="5:6" x14ac:dyDescent="0.25">
      <c r="E593" s="23">
        <v>42167</v>
      </c>
      <c r="F593" s="21">
        <v>45.97</v>
      </c>
    </row>
    <row r="594" spans="5:6" x14ac:dyDescent="0.25">
      <c r="E594" s="23">
        <v>42170</v>
      </c>
      <c r="F594" s="21">
        <v>45.475000000000001</v>
      </c>
    </row>
    <row r="595" spans="5:6" x14ac:dyDescent="0.25">
      <c r="E595" s="23">
        <v>42171</v>
      </c>
      <c r="F595" s="21">
        <v>45.83</v>
      </c>
    </row>
    <row r="596" spans="5:6" x14ac:dyDescent="0.25">
      <c r="E596" s="23">
        <v>42172</v>
      </c>
      <c r="F596" s="21">
        <v>45.97</v>
      </c>
    </row>
    <row r="597" spans="5:6" x14ac:dyDescent="0.25">
      <c r="E597" s="23">
        <v>42173</v>
      </c>
      <c r="F597" s="21">
        <v>46.72</v>
      </c>
    </row>
    <row r="598" spans="5:6" x14ac:dyDescent="0.25">
      <c r="E598" s="23">
        <v>42174</v>
      </c>
      <c r="F598" s="21">
        <v>46.1</v>
      </c>
    </row>
    <row r="599" spans="5:6" x14ac:dyDescent="0.25">
      <c r="E599" s="23">
        <v>42177</v>
      </c>
      <c r="F599" s="21">
        <v>46.23</v>
      </c>
    </row>
    <row r="600" spans="5:6" x14ac:dyDescent="0.25">
      <c r="E600" s="23">
        <v>42178</v>
      </c>
      <c r="F600" s="21">
        <v>45.91</v>
      </c>
    </row>
    <row r="601" spans="5:6" x14ac:dyDescent="0.25">
      <c r="E601" s="23">
        <v>42179</v>
      </c>
      <c r="F601" s="21">
        <v>45.634999999999998</v>
      </c>
    </row>
    <row r="602" spans="5:6" x14ac:dyDescent="0.25">
      <c r="E602" s="23">
        <v>42180</v>
      </c>
      <c r="F602" s="21">
        <v>45.65</v>
      </c>
    </row>
    <row r="603" spans="5:6" x14ac:dyDescent="0.25">
      <c r="E603" s="23">
        <v>42181</v>
      </c>
      <c r="F603" s="21">
        <v>45.26</v>
      </c>
    </row>
    <row r="604" spans="5:6" x14ac:dyDescent="0.25">
      <c r="E604" s="23">
        <v>42184</v>
      </c>
      <c r="F604" s="21">
        <v>44.37</v>
      </c>
    </row>
    <row r="605" spans="5:6" x14ac:dyDescent="0.25">
      <c r="E605" s="23">
        <v>42185</v>
      </c>
      <c r="F605" s="21">
        <v>44.15</v>
      </c>
    </row>
    <row r="606" spans="5:6" x14ac:dyDescent="0.25">
      <c r="E606" s="23">
        <v>42186</v>
      </c>
      <c r="F606" s="21">
        <v>44.445</v>
      </c>
    </row>
    <row r="607" spans="5:6" x14ac:dyDescent="0.25">
      <c r="E607" s="23">
        <v>42187</v>
      </c>
      <c r="F607" s="21">
        <v>44.4</v>
      </c>
    </row>
    <row r="608" spans="5:6" x14ac:dyDescent="0.25">
      <c r="E608" s="23">
        <v>42191</v>
      </c>
      <c r="F608" s="21">
        <v>44.39</v>
      </c>
    </row>
    <row r="609" spans="5:6" x14ac:dyDescent="0.25">
      <c r="E609" s="23">
        <v>42192</v>
      </c>
      <c r="F609" s="21">
        <v>44.3</v>
      </c>
    </row>
    <row r="610" spans="5:6" x14ac:dyDescent="0.25">
      <c r="E610" s="23">
        <v>42193</v>
      </c>
      <c r="F610" s="21">
        <v>44.24</v>
      </c>
    </row>
    <row r="611" spans="5:6" x14ac:dyDescent="0.25">
      <c r="E611" s="23">
        <v>42194</v>
      </c>
      <c r="F611" s="21">
        <v>44.52</v>
      </c>
    </row>
    <row r="612" spans="5:6" x14ac:dyDescent="0.25">
      <c r="E612" s="23">
        <v>42195</v>
      </c>
      <c r="F612" s="21">
        <v>44.61</v>
      </c>
    </row>
    <row r="613" spans="5:6" x14ac:dyDescent="0.25">
      <c r="E613" s="23">
        <v>42198</v>
      </c>
      <c r="F613" s="21">
        <v>45.54</v>
      </c>
    </row>
    <row r="614" spans="5:6" x14ac:dyDescent="0.25">
      <c r="E614" s="23">
        <v>42199</v>
      </c>
      <c r="F614" s="21">
        <v>45.62</v>
      </c>
    </row>
    <row r="615" spans="5:6" x14ac:dyDescent="0.25">
      <c r="E615" s="23">
        <v>42200</v>
      </c>
      <c r="F615" s="21">
        <v>45.76</v>
      </c>
    </row>
    <row r="616" spans="5:6" x14ac:dyDescent="0.25">
      <c r="E616" s="23">
        <v>42201</v>
      </c>
      <c r="F616" s="21">
        <v>46.66</v>
      </c>
    </row>
    <row r="617" spans="5:6" x14ac:dyDescent="0.25">
      <c r="E617" s="23">
        <v>42202</v>
      </c>
      <c r="F617" s="21">
        <v>46.62</v>
      </c>
    </row>
    <row r="618" spans="5:6" x14ac:dyDescent="0.25">
      <c r="E618" s="23">
        <v>42205</v>
      </c>
      <c r="F618" s="21">
        <v>46.92</v>
      </c>
    </row>
    <row r="619" spans="5:6" x14ac:dyDescent="0.25">
      <c r="E619" s="23">
        <v>42206</v>
      </c>
      <c r="F619" s="21">
        <v>47.28</v>
      </c>
    </row>
    <row r="620" spans="5:6" x14ac:dyDescent="0.25">
      <c r="E620" s="23">
        <v>42207</v>
      </c>
      <c r="F620" s="21">
        <v>45.54</v>
      </c>
    </row>
    <row r="621" spans="5:6" x14ac:dyDescent="0.25">
      <c r="E621" s="23">
        <v>42208</v>
      </c>
      <c r="F621" s="21">
        <v>46.11</v>
      </c>
    </row>
    <row r="622" spans="5:6" x14ac:dyDescent="0.25">
      <c r="E622" s="23">
        <v>42209</v>
      </c>
      <c r="F622" s="21">
        <v>45.94</v>
      </c>
    </row>
    <row r="623" spans="5:6" x14ac:dyDescent="0.25">
      <c r="E623" s="23">
        <v>42212</v>
      </c>
      <c r="F623" s="21">
        <v>45.35</v>
      </c>
    </row>
    <row r="624" spans="5:6" x14ac:dyDescent="0.25">
      <c r="E624" s="23">
        <v>42213</v>
      </c>
      <c r="F624" s="21">
        <v>45.34</v>
      </c>
    </row>
    <row r="625" spans="5:6" x14ac:dyDescent="0.25">
      <c r="E625" s="23">
        <v>42214</v>
      </c>
      <c r="F625" s="21">
        <v>46.29</v>
      </c>
    </row>
    <row r="626" spans="5:6" x14ac:dyDescent="0.25">
      <c r="E626" s="23">
        <v>42215</v>
      </c>
      <c r="F626" s="21">
        <v>46.88</v>
      </c>
    </row>
    <row r="627" spans="5:6" x14ac:dyDescent="0.25">
      <c r="E627" s="23">
        <v>42216</v>
      </c>
      <c r="F627" s="21">
        <v>46.7</v>
      </c>
    </row>
    <row r="628" spans="5:6" x14ac:dyDescent="0.25">
      <c r="E628" s="23">
        <v>42219</v>
      </c>
      <c r="F628" s="21">
        <v>46.81</v>
      </c>
    </row>
    <row r="629" spans="5:6" x14ac:dyDescent="0.25">
      <c r="E629" s="23">
        <v>42220</v>
      </c>
      <c r="F629" s="21">
        <v>47.54</v>
      </c>
    </row>
    <row r="630" spans="5:6" x14ac:dyDescent="0.25">
      <c r="E630" s="23">
        <v>42221</v>
      </c>
      <c r="F630" s="21">
        <v>47.58</v>
      </c>
    </row>
    <row r="631" spans="5:6" x14ac:dyDescent="0.25">
      <c r="E631" s="23">
        <v>42222</v>
      </c>
      <c r="F631" s="21">
        <v>46.62</v>
      </c>
    </row>
    <row r="632" spans="5:6" x14ac:dyDescent="0.25">
      <c r="E632" s="23">
        <v>42223</v>
      </c>
      <c r="F632" s="21">
        <v>46.74</v>
      </c>
    </row>
    <row r="633" spans="5:6" x14ac:dyDescent="0.25">
      <c r="E633" s="23">
        <v>42226</v>
      </c>
      <c r="F633" s="21">
        <v>47.33</v>
      </c>
    </row>
    <row r="634" spans="5:6" x14ac:dyDescent="0.25">
      <c r="E634" s="23">
        <v>42227</v>
      </c>
      <c r="F634" s="21">
        <v>46.41</v>
      </c>
    </row>
    <row r="635" spans="5:6" x14ac:dyDescent="0.25">
      <c r="E635" s="23">
        <v>42228</v>
      </c>
      <c r="F635" s="21">
        <v>46.74</v>
      </c>
    </row>
    <row r="636" spans="5:6" x14ac:dyDescent="0.25">
      <c r="E636" s="23">
        <v>42229</v>
      </c>
      <c r="F636" s="21">
        <v>46.73</v>
      </c>
    </row>
    <row r="637" spans="5:6" x14ac:dyDescent="0.25">
      <c r="E637" s="23">
        <v>42230</v>
      </c>
      <c r="F637" s="21">
        <v>47</v>
      </c>
    </row>
    <row r="638" spans="5:6" x14ac:dyDescent="0.25">
      <c r="E638" s="23">
        <v>42233</v>
      </c>
      <c r="F638" s="21">
        <v>47.32</v>
      </c>
    </row>
    <row r="639" spans="5:6" x14ac:dyDescent="0.25">
      <c r="E639" s="23">
        <v>42234</v>
      </c>
      <c r="F639" s="21">
        <v>47.27</v>
      </c>
    </row>
    <row r="640" spans="5:6" x14ac:dyDescent="0.25">
      <c r="E640" s="23">
        <v>42235</v>
      </c>
      <c r="F640" s="21">
        <v>46.61</v>
      </c>
    </row>
    <row r="641" spans="5:6" x14ac:dyDescent="0.25">
      <c r="E641" s="23">
        <v>42236</v>
      </c>
      <c r="F641" s="21">
        <v>45.66</v>
      </c>
    </row>
    <row r="642" spans="5:6" x14ac:dyDescent="0.25">
      <c r="E642" s="23">
        <v>42237</v>
      </c>
      <c r="F642" s="21">
        <v>43.07</v>
      </c>
    </row>
    <row r="643" spans="5:6" x14ac:dyDescent="0.25">
      <c r="E643" s="23">
        <v>42240</v>
      </c>
      <c r="F643" s="21">
        <v>41.68</v>
      </c>
    </row>
    <row r="644" spans="5:6" x14ac:dyDescent="0.25">
      <c r="E644" s="23">
        <v>42241</v>
      </c>
      <c r="F644" s="21">
        <v>40.47</v>
      </c>
    </row>
    <row r="645" spans="5:6" x14ac:dyDescent="0.25">
      <c r="E645" s="23">
        <v>42242</v>
      </c>
      <c r="F645" s="21">
        <v>42.71</v>
      </c>
    </row>
    <row r="646" spans="5:6" x14ac:dyDescent="0.25">
      <c r="E646" s="23">
        <v>42243</v>
      </c>
      <c r="F646" s="21">
        <v>43.9</v>
      </c>
    </row>
    <row r="647" spans="5:6" x14ac:dyDescent="0.25">
      <c r="E647" s="23">
        <v>42244</v>
      </c>
      <c r="F647" s="21">
        <v>43.93</v>
      </c>
    </row>
    <row r="648" spans="5:6" x14ac:dyDescent="0.25">
      <c r="E648" s="23">
        <v>42247</v>
      </c>
      <c r="F648" s="21">
        <v>43.52</v>
      </c>
    </row>
    <row r="649" spans="5:6" x14ac:dyDescent="0.25">
      <c r="E649" s="23">
        <v>42248</v>
      </c>
      <c r="F649" s="21">
        <v>41.82</v>
      </c>
    </row>
    <row r="650" spans="5:6" x14ac:dyDescent="0.25">
      <c r="E650" s="23">
        <v>42249</v>
      </c>
      <c r="F650" s="21">
        <v>43.36</v>
      </c>
    </row>
    <row r="651" spans="5:6" x14ac:dyDescent="0.25">
      <c r="E651" s="23">
        <v>42250</v>
      </c>
      <c r="F651" s="21">
        <v>43.5</v>
      </c>
    </row>
    <row r="652" spans="5:6" x14ac:dyDescent="0.25">
      <c r="E652" s="23">
        <v>42251</v>
      </c>
      <c r="F652" s="21">
        <v>42.61</v>
      </c>
    </row>
    <row r="653" spans="5:6" x14ac:dyDescent="0.25">
      <c r="E653" s="23">
        <v>42255</v>
      </c>
      <c r="F653" s="21">
        <v>43.89</v>
      </c>
    </row>
    <row r="654" spans="5:6" x14ac:dyDescent="0.25">
      <c r="E654" s="23">
        <v>42256</v>
      </c>
      <c r="F654" s="21">
        <v>43.07</v>
      </c>
    </row>
    <row r="655" spans="5:6" x14ac:dyDescent="0.25">
      <c r="E655" s="23">
        <v>42257</v>
      </c>
      <c r="F655" s="21">
        <v>43.29</v>
      </c>
    </row>
    <row r="656" spans="5:6" x14ac:dyDescent="0.25">
      <c r="E656" s="23">
        <v>42258</v>
      </c>
      <c r="F656" s="21">
        <v>43.48</v>
      </c>
    </row>
    <row r="657" spans="5:6" x14ac:dyDescent="0.25">
      <c r="E657" s="23">
        <v>42261</v>
      </c>
      <c r="F657" s="21">
        <v>43.04</v>
      </c>
    </row>
    <row r="658" spans="5:6" x14ac:dyDescent="0.25">
      <c r="E658" s="23">
        <v>42262</v>
      </c>
      <c r="F658" s="21">
        <v>43.98</v>
      </c>
    </row>
    <row r="659" spans="5:6" x14ac:dyDescent="0.25">
      <c r="E659" s="23">
        <v>42263</v>
      </c>
      <c r="F659" s="21">
        <v>44.3</v>
      </c>
    </row>
    <row r="660" spans="5:6" x14ac:dyDescent="0.25">
      <c r="E660" s="23">
        <v>42264</v>
      </c>
      <c r="F660" s="21">
        <v>44.25</v>
      </c>
    </row>
    <row r="661" spans="5:6" x14ac:dyDescent="0.25">
      <c r="E661" s="23">
        <v>42265</v>
      </c>
      <c r="F661" s="21">
        <v>43.48</v>
      </c>
    </row>
    <row r="662" spans="5:6" x14ac:dyDescent="0.25">
      <c r="E662" s="23">
        <v>42268</v>
      </c>
      <c r="F662" s="21">
        <v>44.11</v>
      </c>
    </row>
    <row r="663" spans="5:6" x14ac:dyDescent="0.25">
      <c r="E663" s="23">
        <v>42269</v>
      </c>
      <c r="F663" s="21">
        <v>43.9</v>
      </c>
    </row>
    <row r="664" spans="5:6" x14ac:dyDescent="0.25">
      <c r="E664" s="23">
        <v>42270</v>
      </c>
      <c r="F664" s="21">
        <v>43.87</v>
      </c>
    </row>
    <row r="665" spans="5:6" x14ac:dyDescent="0.25">
      <c r="E665" s="23">
        <v>42271</v>
      </c>
      <c r="F665" s="21">
        <v>43.91</v>
      </c>
    </row>
    <row r="666" spans="5:6" x14ac:dyDescent="0.25">
      <c r="E666" s="23">
        <v>42272</v>
      </c>
      <c r="F666" s="21">
        <v>43.94</v>
      </c>
    </row>
    <row r="667" spans="5:6" x14ac:dyDescent="0.25">
      <c r="E667" s="23">
        <v>42275</v>
      </c>
      <c r="F667" s="21">
        <v>43.29</v>
      </c>
    </row>
    <row r="668" spans="5:6" x14ac:dyDescent="0.25">
      <c r="E668" s="23">
        <v>42276</v>
      </c>
      <c r="F668" s="21">
        <v>43.44</v>
      </c>
    </row>
    <row r="669" spans="5:6" x14ac:dyDescent="0.25">
      <c r="E669" s="23">
        <v>42277</v>
      </c>
      <c r="F669" s="21">
        <v>44.26</v>
      </c>
    </row>
    <row r="670" spans="5:6" x14ac:dyDescent="0.25">
      <c r="E670" s="23">
        <v>42278</v>
      </c>
      <c r="F670" s="21">
        <v>44.61</v>
      </c>
    </row>
    <row r="671" spans="5:6" x14ac:dyDescent="0.25">
      <c r="E671" s="23">
        <v>42279</v>
      </c>
      <c r="F671" s="21">
        <v>45.57</v>
      </c>
    </row>
    <row r="672" spans="5:6" x14ac:dyDescent="0.25">
      <c r="E672" s="23">
        <v>42282</v>
      </c>
      <c r="F672" s="21">
        <v>46.63</v>
      </c>
    </row>
    <row r="673" spans="5:6" x14ac:dyDescent="0.25">
      <c r="E673" s="23">
        <v>42283</v>
      </c>
      <c r="F673" s="21">
        <v>46.75</v>
      </c>
    </row>
    <row r="674" spans="5:6" x14ac:dyDescent="0.25">
      <c r="E674" s="23">
        <v>42284</v>
      </c>
      <c r="F674" s="21">
        <v>46.8</v>
      </c>
    </row>
    <row r="675" spans="5:6" x14ac:dyDescent="0.25">
      <c r="E675" s="23">
        <v>42285</v>
      </c>
      <c r="F675" s="21">
        <v>47.45</v>
      </c>
    </row>
    <row r="676" spans="5:6" x14ac:dyDescent="0.25">
      <c r="E676" s="23">
        <v>42286</v>
      </c>
      <c r="F676" s="21">
        <v>47.11</v>
      </c>
    </row>
    <row r="677" spans="5:6" x14ac:dyDescent="0.25">
      <c r="E677" s="23">
        <v>42289</v>
      </c>
      <c r="F677" s="21">
        <v>47</v>
      </c>
    </row>
    <row r="678" spans="5:6" x14ac:dyDescent="0.25">
      <c r="E678" s="23">
        <v>42290</v>
      </c>
      <c r="F678" s="21">
        <v>46.89</v>
      </c>
    </row>
    <row r="679" spans="5:6" x14ac:dyDescent="0.25">
      <c r="E679" s="23">
        <v>42291</v>
      </c>
      <c r="F679" s="21">
        <v>46.68</v>
      </c>
    </row>
    <row r="680" spans="5:6" x14ac:dyDescent="0.25">
      <c r="E680" s="23">
        <v>42292</v>
      </c>
      <c r="F680" s="21">
        <v>47.01</v>
      </c>
    </row>
    <row r="681" spans="5:6" x14ac:dyDescent="0.25">
      <c r="E681" s="23">
        <v>42293</v>
      </c>
      <c r="F681" s="21">
        <v>47.51</v>
      </c>
    </row>
    <row r="682" spans="5:6" x14ac:dyDescent="0.25">
      <c r="E682" s="23">
        <v>42296</v>
      </c>
      <c r="F682" s="21">
        <v>47.62</v>
      </c>
    </row>
    <row r="683" spans="5:6" x14ac:dyDescent="0.25">
      <c r="E683" s="23">
        <v>42297</v>
      </c>
      <c r="F683" s="21">
        <v>47.77</v>
      </c>
    </row>
    <row r="684" spans="5:6" x14ac:dyDescent="0.25">
      <c r="E684" s="23">
        <v>42298</v>
      </c>
      <c r="F684" s="21">
        <v>47.2</v>
      </c>
    </row>
    <row r="685" spans="5:6" x14ac:dyDescent="0.25">
      <c r="E685" s="23">
        <v>42299</v>
      </c>
      <c r="F685" s="21">
        <v>48.03</v>
      </c>
    </row>
    <row r="686" spans="5:6" x14ac:dyDescent="0.25">
      <c r="E686" s="23">
        <v>42300</v>
      </c>
      <c r="F686" s="21">
        <v>52.87</v>
      </c>
    </row>
    <row r="687" spans="5:6" x14ac:dyDescent="0.25">
      <c r="E687" s="23">
        <v>42303</v>
      </c>
      <c r="F687" s="21">
        <v>54.25</v>
      </c>
    </row>
    <row r="688" spans="5:6" x14ac:dyDescent="0.25">
      <c r="E688" s="23">
        <v>42304</v>
      </c>
      <c r="F688" s="21">
        <v>53.69</v>
      </c>
    </row>
    <row r="689" spans="5:6" x14ac:dyDescent="0.25">
      <c r="E689" s="23">
        <v>42305</v>
      </c>
      <c r="F689" s="21">
        <v>53.98</v>
      </c>
    </row>
    <row r="690" spans="5:6" x14ac:dyDescent="0.25">
      <c r="E690" s="23">
        <v>42306</v>
      </c>
      <c r="F690" s="21">
        <v>53.36</v>
      </c>
    </row>
    <row r="691" spans="5:6" x14ac:dyDescent="0.25">
      <c r="E691" s="23">
        <v>42307</v>
      </c>
      <c r="F691" s="21">
        <v>52.64</v>
      </c>
    </row>
    <row r="692" spans="5:6" x14ac:dyDescent="0.25">
      <c r="E692" s="23">
        <v>42310</v>
      </c>
      <c r="F692" s="21">
        <v>53.24</v>
      </c>
    </row>
    <row r="693" spans="5:6" x14ac:dyDescent="0.25">
      <c r="E693" s="23">
        <v>42311</v>
      </c>
      <c r="F693" s="21">
        <v>54.15</v>
      </c>
    </row>
    <row r="694" spans="5:6" x14ac:dyDescent="0.25">
      <c r="E694" s="23">
        <v>42312</v>
      </c>
      <c r="F694" s="21">
        <v>54.4</v>
      </c>
    </row>
    <row r="695" spans="5:6" x14ac:dyDescent="0.25">
      <c r="E695" s="23">
        <v>42313</v>
      </c>
      <c r="F695" s="21">
        <v>54.38</v>
      </c>
    </row>
    <row r="696" spans="5:6" x14ac:dyDescent="0.25">
      <c r="E696" s="23">
        <v>42314</v>
      </c>
      <c r="F696" s="21">
        <v>54.92</v>
      </c>
    </row>
    <row r="697" spans="5:6" x14ac:dyDescent="0.25">
      <c r="E697" s="23">
        <v>42317</v>
      </c>
      <c r="F697" s="21">
        <v>54.16</v>
      </c>
    </row>
    <row r="698" spans="5:6" x14ac:dyDescent="0.25">
      <c r="E698" s="23">
        <v>42318</v>
      </c>
      <c r="F698" s="21">
        <v>53.51</v>
      </c>
    </row>
    <row r="699" spans="5:6" x14ac:dyDescent="0.25">
      <c r="E699" s="23">
        <v>42319</v>
      </c>
      <c r="F699" s="21">
        <v>53.65</v>
      </c>
    </row>
    <row r="700" spans="5:6" x14ac:dyDescent="0.25">
      <c r="E700" s="23">
        <v>42320</v>
      </c>
      <c r="F700" s="21">
        <v>53.32</v>
      </c>
    </row>
    <row r="701" spans="5:6" x14ac:dyDescent="0.25">
      <c r="E701" s="23">
        <v>42321</v>
      </c>
      <c r="F701" s="21">
        <v>52.84</v>
      </c>
    </row>
    <row r="702" spans="5:6" x14ac:dyDescent="0.25">
      <c r="E702" s="23">
        <v>42324</v>
      </c>
      <c r="F702" s="21">
        <v>53.765000000000001</v>
      </c>
    </row>
    <row r="703" spans="5:6" x14ac:dyDescent="0.25">
      <c r="E703" s="23">
        <v>42325</v>
      </c>
      <c r="F703" s="21">
        <v>52.97</v>
      </c>
    </row>
    <row r="704" spans="5:6" x14ac:dyDescent="0.25">
      <c r="E704" s="23">
        <v>42326</v>
      </c>
      <c r="F704" s="21">
        <v>53.85</v>
      </c>
    </row>
    <row r="705" spans="5:6" x14ac:dyDescent="0.25">
      <c r="E705" s="23">
        <v>42327</v>
      </c>
      <c r="F705" s="21">
        <v>53.94</v>
      </c>
    </row>
    <row r="706" spans="5:6" x14ac:dyDescent="0.25">
      <c r="E706" s="23">
        <v>42328</v>
      </c>
      <c r="F706" s="21">
        <v>54.19</v>
      </c>
    </row>
    <row r="707" spans="5:6" x14ac:dyDescent="0.25">
      <c r="E707" s="23">
        <v>42331</v>
      </c>
      <c r="F707" s="21">
        <v>54.19</v>
      </c>
    </row>
    <row r="708" spans="5:6" x14ac:dyDescent="0.25">
      <c r="E708" s="23">
        <v>42332</v>
      </c>
      <c r="F708" s="21">
        <v>54.25</v>
      </c>
    </row>
    <row r="709" spans="5:6" x14ac:dyDescent="0.25">
      <c r="E709" s="23">
        <v>42333</v>
      </c>
      <c r="F709" s="21">
        <v>53.69</v>
      </c>
    </row>
    <row r="710" spans="5:6" x14ac:dyDescent="0.25">
      <c r="E710" s="23">
        <v>42335</v>
      </c>
      <c r="F710" s="21">
        <v>53.93</v>
      </c>
    </row>
    <row r="711" spans="5:6" x14ac:dyDescent="0.25">
      <c r="E711" s="23">
        <v>42338</v>
      </c>
      <c r="F711" s="21">
        <v>54.35</v>
      </c>
    </row>
    <row r="712" spans="5:6" x14ac:dyDescent="0.25">
      <c r="E712" s="23">
        <v>42339</v>
      </c>
      <c r="F712" s="21">
        <v>55.22</v>
      </c>
    </row>
    <row r="713" spans="5:6" x14ac:dyDescent="0.25">
      <c r="E713" s="23">
        <v>42340</v>
      </c>
      <c r="F713" s="21">
        <v>55.21</v>
      </c>
    </row>
    <row r="714" spans="5:6" x14ac:dyDescent="0.25">
      <c r="E714" s="23">
        <v>42341</v>
      </c>
      <c r="F714" s="21">
        <v>54.2</v>
      </c>
    </row>
    <row r="715" spans="5:6" x14ac:dyDescent="0.25">
      <c r="E715" s="23">
        <v>42342</v>
      </c>
      <c r="F715" s="21">
        <v>55.91</v>
      </c>
    </row>
    <row r="716" spans="5:6" x14ac:dyDescent="0.25">
      <c r="E716" s="23">
        <v>42345</v>
      </c>
      <c r="F716" s="21">
        <v>55.81</v>
      </c>
    </row>
    <row r="717" spans="5:6" x14ac:dyDescent="0.25">
      <c r="E717" s="23">
        <v>42346</v>
      </c>
      <c r="F717" s="21">
        <v>55.79</v>
      </c>
    </row>
    <row r="718" spans="5:6" x14ac:dyDescent="0.25">
      <c r="E718" s="23">
        <v>42347</v>
      </c>
      <c r="F718" s="21">
        <v>54.98</v>
      </c>
    </row>
    <row r="719" spans="5:6" x14ac:dyDescent="0.25">
      <c r="E719" s="23">
        <v>42348</v>
      </c>
      <c r="F719" s="21">
        <v>55.27</v>
      </c>
    </row>
    <row r="720" spans="5:6" x14ac:dyDescent="0.25">
      <c r="E720" s="23">
        <v>42349</v>
      </c>
      <c r="F720" s="21">
        <v>54.06</v>
      </c>
    </row>
    <row r="721" spans="5:6" x14ac:dyDescent="0.25">
      <c r="E721" s="23">
        <v>42352</v>
      </c>
      <c r="F721" s="21">
        <v>55.14</v>
      </c>
    </row>
    <row r="722" spans="5:6" x14ac:dyDescent="0.25">
      <c r="E722" s="23">
        <v>42353</v>
      </c>
      <c r="F722" s="21">
        <v>55.2</v>
      </c>
    </row>
    <row r="723" spans="5:6" x14ac:dyDescent="0.25">
      <c r="E723" s="23">
        <v>42354</v>
      </c>
      <c r="F723" s="21">
        <v>56.13</v>
      </c>
    </row>
    <row r="724" spans="5:6" x14ac:dyDescent="0.25">
      <c r="E724" s="23">
        <v>42355</v>
      </c>
      <c r="F724" s="21">
        <v>55.7</v>
      </c>
    </row>
    <row r="725" spans="5:6" x14ac:dyDescent="0.25">
      <c r="E725" s="23">
        <v>42356</v>
      </c>
      <c r="F725" s="21">
        <v>54.13</v>
      </c>
    </row>
    <row r="726" spans="5:6" x14ac:dyDescent="0.25">
      <c r="E726" s="23">
        <v>42359</v>
      </c>
      <c r="F726" s="21">
        <v>54.83</v>
      </c>
    </row>
    <row r="727" spans="5:6" x14ac:dyDescent="0.25">
      <c r="E727" s="23">
        <v>42360</v>
      </c>
      <c r="F727" s="21">
        <v>55.35</v>
      </c>
    </row>
    <row r="728" spans="5:6" x14ac:dyDescent="0.25">
      <c r="E728" s="23">
        <v>42361</v>
      </c>
      <c r="F728" s="21">
        <v>55.82</v>
      </c>
    </row>
    <row r="729" spans="5:6" x14ac:dyDescent="0.25">
      <c r="E729" s="23">
        <v>42362</v>
      </c>
      <c r="F729" s="21">
        <v>55.67</v>
      </c>
    </row>
    <row r="730" spans="5:6" x14ac:dyDescent="0.25">
      <c r="E730" s="23">
        <v>42366</v>
      </c>
      <c r="F730" s="21">
        <v>55.95</v>
      </c>
    </row>
    <row r="731" spans="5:6" x14ac:dyDescent="0.25">
      <c r="E731" s="23">
        <v>42367</v>
      </c>
      <c r="F731" s="21">
        <v>56.55</v>
      </c>
    </row>
    <row r="732" spans="5:6" x14ac:dyDescent="0.25">
      <c r="E732" s="23">
        <v>42368</v>
      </c>
      <c r="F732" s="21">
        <v>56.31</v>
      </c>
    </row>
    <row r="733" spans="5:6" x14ac:dyDescent="0.25">
      <c r="E733" s="23">
        <v>42369</v>
      </c>
      <c r="F733" s="21">
        <v>55.48</v>
      </c>
    </row>
    <row r="734" spans="5:6" x14ac:dyDescent="0.25">
      <c r="E734" s="23">
        <v>42373</v>
      </c>
      <c r="F734" s="21">
        <v>54.8</v>
      </c>
    </row>
    <row r="735" spans="5:6" x14ac:dyDescent="0.25">
      <c r="E735" s="23">
        <v>42374</v>
      </c>
      <c r="F735" s="21">
        <v>55.05</v>
      </c>
    </row>
    <row r="736" spans="5:6" x14ac:dyDescent="0.25">
      <c r="E736" s="23">
        <v>42375</v>
      </c>
      <c r="F736" s="21">
        <v>54.05</v>
      </c>
    </row>
    <row r="737" spans="5:6" x14ac:dyDescent="0.25">
      <c r="E737" s="23">
        <v>42376</v>
      </c>
      <c r="F737" s="21">
        <v>52.17</v>
      </c>
    </row>
    <row r="738" spans="5:6" x14ac:dyDescent="0.25">
      <c r="E738" s="23">
        <v>42377</v>
      </c>
      <c r="F738" s="21">
        <v>52.33</v>
      </c>
    </row>
    <row r="739" spans="5:6" x14ac:dyDescent="0.25">
      <c r="E739" s="23">
        <v>42380</v>
      </c>
      <c r="F739" s="21">
        <v>52.3</v>
      </c>
    </row>
    <row r="740" spans="5:6" x14ac:dyDescent="0.25">
      <c r="E740" s="23">
        <v>42381</v>
      </c>
      <c r="F740" s="21">
        <v>52.78</v>
      </c>
    </row>
    <row r="741" spans="5:6" x14ac:dyDescent="0.25">
      <c r="E741" s="23">
        <v>42382</v>
      </c>
      <c r="F741" s="21">
        <v>51.64</v>
      </c>
    </row>
    <row r="742" spans="5:6" x14ac:dyDescent="0.25">
      <c r="E742" s="23">
        <v>42383</v>
      </c>
      <c r="F742" s="21">
        <v>53.11</v>
      </c>
    </row>
    <row r="743" spans="5:6" x14ac:dyDescent="0.25">
      <c r="E743" s="23">
        <v>42384</v>
      </c>
      <c r="F743" s="21">
        <v>50.99</v>
      </c>
    </row>
    <row r="744" spans="5:6" x14ac:dyDescent="0.25">
      <c r="E744" s="23">
        <v>42388</v>
      </c>
      <c r="F744" s="21">
        <v>50.56</v>
      </c>
    </row>
    <row r="745" spans="5:6" x14ac:dyDescent="0.25">
      <c r="E745" s="23">
        <v>42389</v>
      </c>
      <c r="F745" s="21">
        <v>50.79</v>
      </c>
    </row>
    <row r="746" spans="5:6" x14ac:dyDescent="0.25">
      <c r="E746" s="23">
        <v>42390</v>
      </c>
      <c r="F746" s="21">
        <v>50.48</v>
      </c>
    </row>
    <row r="747" spans="5:6" x14ac:dyDescent="0.25">
      <c r="E747" s="23">
        <v>42391</v>
      </c>
      <c r="F747" s="21">
        <v>52.29</v>
      </c>
    </row>
    <row r="748" spans="5:6" x14ac:dyDescent="0.25">
      <c r="E748" s="23">
        <v>42394</v>
      </c>
      <c r="F748" s="21">
        <v>51.79</v>
      </c>
    </row>
    <row r="749" spans="5:6" x14ac:dyDescent="0.25">
      <c r="E749" s="23">
        <v>42395</v>
      </c>
      <c r="F749" s="21">
        <v>52.17</v>
      </c>
    </row>
    <row r="750" spans="5:6" x14ac:dyDescent="0.25">
      <c r="E750" s="23">
        <v>42396</v>
      </c>
      <c r="F750" s="21">
        <v>51.22</v>
      </c>
    </row>
    <row r="751" spans="5:6" x14ac:dyDescent="0.25">
      <c r="E751" s="23">
        <v>42397</v>
      </c>
      <c r="F751" s="21">
        <v>52.055</v>
      </c>
    </row>
    <row r="752" spans="5:6" x14ac:dyDescent="0.25">
      <c r="E752" s="23">
        <v>42398</v>
      </c>
      <c r="F752" s="21">
        <v>55.09</v>
      </c>
    </row>
    <row r="753" spans="5:6" x14ac:dyDescent="0.25">
      <c r="E753" s="23">
        <v>42401</v>
      </c>
      <c r="F753" s="21">
        <v>54.71</v>
      </c>
    </row>
    <row r="754" spans="5:6" x14ac:dyDescent="0.25">
      <c r="E754" s="23">
        <v>42402</v>
      </c>
      <c r="F754" s="21">
        <v>53</v>
      </c>
    </row>
    <row r="755" spans="5:6" x14ac:dyDescent="0.25">
      <c r="E755" s="23">
        <v>42403</v>
      </c>
      <c r="F755" s="21">
        <v>52.16</v>
      </c>
    </row>
    <row r="756" spans="5:6" x14ac:dyDescent="0.25">
      <c r="E756" s="23">
        <v>42404</v>
      </c>
      <c r="F756" s="21">
        <v>52</v>
      </c>
    </row>
    <row r="757" spans="5:6" x14ac:dyDescent="0.25">
      <c r="E757" s="23">
        <v>42405</v>
      </c>
      <c r="F757" s="21">
        <v>50.16</v>
      </c>
    </row>
    <row r="758" spans="5:6" x14ac:dyDescent="0.25">
      <c r="E758" s="23">
        <v>42408</v>
      </c>
      <c r="F758" s="21">
        <v>49.41</v>
      </c>
    </row>
    <row r="759" spans="5:6" x14ac:dyDescent="0.25">
      <c r="E759" s="23">
        <v>42409</v>
      </c>
      <c r="F759" s="21">
        <v>49.28</v>
      </c>
    </row>
    <row r="760" spans="5:6" x14ac:dyDescent="0.25">
      <c r="E760" s="23">
        <v>42410</v>
      </c>
      <c r="F760" s="21">
        <v>49.71</v>
      </c>
    </row>
    <row r="761" spans="5:6" x14ac:dyDescent="0.25">
      <c r="E761" s="23">
        <v>42411</v>
      </c>
      <c r="F761" s="21">
        <v>49.69</v>
      </c>
    </row>
    <row r="762" spans="5:6" x14ac:dyDescent="0.25">
      <c r="E762" s="23">
        <v>42412</v>
      </c>
      <c r="F762" s="21">
        <v>50.5</v>
      </c>
    </row>
    <row r="763" spans="5:6" x14ac:dyDescent="0.25">
      <c r="E763" s="23">
        <v>42416</v>
      </c>
      <c r="F763" s="21">
        <v>51.09</v>
      </c>
    </row>
    <row r="764" spans="5:6" x14ac:dyDescent="0.25">
      <c r="E764" s="23">
        <v>42417</v>
      </c>
      <c r="F764" s="21">
        <v>52.42</v>
      </c>
    </row>
    <row r="765" spans="5:6" x14ac:dyDescent="0.25">
      <c r="E765" s="23">
        <v>42418</v>
      </c>
      <c r="F765" s="21">
        <v>52.19</v>
      </c>
    </row>
    <row r="766" spans="5:6" x14ac:dyDescent="0.25">
      <c r="E766" s="23">
        <v>42419</v>
      </c>
      <c r="F766" s="21">
        <v>51.82</v>
      </c>
    </row>
    <row r="767" spans="5:6" x14ac:dyDescent="0.25">
      <c r="E767" s="23">
        <v>42422</v>
      </c>
      <c r="F767" s="21">
        <v>52.65</v>
      </c>
    </row>
    <row r="768" spans="5:6" x14ac:dyDescent="0.25">
      <c r="E768" s="23">
        <v>42423</v>
      </c>
      <c r="F768" s="21">
        <v>51.18</v>
      </c>
    </row>
    <row r="769" spans="5:6" x14ac:dyDescent="0.25">
      <c r="E769" s="23">
        <v>42424</v>
      </c>
      <c r="F769" s="21">
        <v>51.36</v>
      </c>
    </row>
    <row r="770" spans="5:6" x14ac:dyDescent="0.25">
      <c r="E770" s="23">
        <v>42425</v>
      </c>
      <c r="F770" s="21">
        <v>52.1</v>
      </c>
    </row>
    <row r="771" spans="5:6" x14ac:dyDescent="0.25">
      <c r="E771" s="23">
        <v>42426</v>
      </c>
      <c r="F771" s="21">
        <v>51.3</v>
      </c>
    </row>
    <row r="772" spans="5:6" x14ac:dyDescent="0.25">
      <c r="E772" s="23">
        <v>42429</v>
      </c>
      <c r="F772" s="21">
        <v>50.88</v>
      </c>
    </row>
    <row r="773" spans="5:6" x14ac:dyDescent="0.25">
      <c r="E773" s="23">
        <v>42430</v>
      </c>
      <c r="F773" s="21">
        <v>52.58</v>
      </c>
    </row>
    <row r="774" spans="5:6" x14ac:dyDescent="0.25">
      <c r="E774" s="23">
        <v>42431</v>
      </c>
      <c r="F774" s="21">
        <v>52.95</v>
      </c>
    </row>
    <row r="775" spans="5:6" x14ac:dyDescent="0.25">
      <c r="E775" s="23">
        <v>42432</v>
      </c>
      <c r="F775" s="21">
        <v>52.35</v>
      </c>
    </row>
    <row r="776" spans="5:6" x14ac:dyDescent="0.25">
      <c r="E776" s="23">
        <v>42433</v>
      </c>
      <c r="F776" s="21">
        <v>52.03</v>
      </c>
    </row>
    <row r="777" spans="5:6" x14ac:dyDescent="0.25">
      <c r="E777" s="23">
        <v>42436</v>
      </c>
      <c r="F777" s="21">
        <v>51.03</v>
      </c>
    </row>
    <row r="778" spans="5:6" x14ac:dyDescent="0.25">
      <c r="E778" s="23">
        <v>42437</v>
      </c>
      <c r="F778" s="21">
        <v>51.65</v>
      </c>
    </row>
    <row r="779" spans="5:6" x14ac:dyDescent="0.25">
      <c r="E779" s="23">
        <v>42438</v>
      </c>
      <c r="F779" s="21">
        <v>52.84</v>
      </c>
    </row>
    <row r="780" spans="5:6" x14ac:dyDescent="0.25">
      <c r="E780" s="23">
        <v>42439</v>
      </c>
      <c r="F780" s="21">
        <v>52.05</v>
      </c>
    </row>
    <row r="781" spans="5:6" x14ac:dyDescent="0.25">
      <c r="E781" s="23">
        <v>42440</v>
      </c>
      <c r="F781" s="21">
        <v>53.07</v>
      </c>
    </row>
    <row r="782" spans="5:6" x14ac:dyDescent="0.25">
      <c r="E782" s="23">
        <v>42443</v>
      </c>
      <c r="F782" s="21">
        <v>53.17</v>
      </c>
    </row>
    <row r="783" spans="5:6" x14ac:dyDescent="0.25">
      <c r="E783" s="23">
        <v>42444</v>
      </c>
      <c r="F783" s="21">
        <v>53.59</v>
      </c>
    </row>
    <row r="784" spans="5:6" x14ac:dyDescent="0.25">
      <c r="E784" s="23">
        <v>42445</v>
      </c>
      <c r="F784" s="21">
        <v>54.35</v>
      </c>
    </row>
    <row r="785" spans="5:6" x14ac:dyDescent="0.25">
      <c r="E785" s="23">
        <v>42446</v>
      </c>
      <c r="F785" s="21">
        <v>54.66</v>
      </c>
    </row>
    <row r="786" spans="5:6" x14ac:dyDescent="0.25">
      <c r="E786" s="23">
        <v>42447</v>
      </c>
      <c r="F786" s="21">
        <v>53.49</v>
      </c>
    </row>
    <row r="787" spans="5:6" x14ac:dyDescent="0.25">
      <c r="E787" s="23">
        <v>42450</v>
      </c>
      <c r="F787" s="21">
        <v>53.86</v>
      </c>
    </row>
    <row r="788" spans="5:6" x14ac:dyDescent="0.25">
      <c r="E788" s="23">
        <v>42451</v>
      </c>
      <c r="F788" s="21">
        <v>54.07</v>
      </c>
    </row>
    <row r="789" spans="5:6" x14ac:dyDescent="0.25">
      <c r="E789" s="23">
        <v>42452</v>
      </c>
      <c r="F789" s="21">
        <v>53.97</v>
      </c>
    </row>
    <row r="790" spans="5:6" x14ac:dyDescent="0.25">
      <c r="E790" s="23">
        <v>42453</v>
      </c>
      <c r="F790" s="21">
        <v>54.21</v>
      </c>
    </row>
    <row r="791" spans="5:6" x14ac:dyDescent="0.25">
      <c r="E791" s="23">
        <v>42457</v>
      </c>
      <c r="F791" s="21">
        <v>53.54</v>
      </c>
    </row>
    <row r="792" spans="5:6" x14ac:dyDescent="0.25">
      <c r="E792" s="23">
        <v>42458</v>
      </c>
      <c r="F792" s="21">
        <v>54.71</v>
      </c>
    </row>
    <row r="793" spans="5:6" x14ac:dyDescent="0.25">
      <c r="E793" s="23">
        <v>42459</v>
      </c>
      <c r="F793" s="21">
        <v>55.05</v>
      </c>
    </row>
    <row r="794" spans="5:6" x14ac:dyDescent="0.25">
      <c r="E794" s="23">
        <v>42460</v>
      </c>
      <c r="F794" s="21">
        <v>55.23</v>
      </c>
    </row>
    <row r="795" spans="5:6" x14ac:dyDescent="0.25">
      <c r="E795" s="23">
        <v>42461</v>
      </c>
      <c r="F795" s="21">
        <v>55.57</v>
      </c>
    </row>
    <row r="796" spans="5:6" x14ac:dyDescent="0.25">
      <c r="E796" s="23">
        <v>42464</v>
      </c>
      <c r="F796" s="21">
        <v>55.43</v>
      </c>
    </row>
    <row r="797" spans="5:6" x14ac:dyDescent="0.25">
      <c r="E797" s="23">
        <v>42465</v>
      </c>
      <c r="F797" s="21">
        <v>54.56</v>
      </c>
    </row>
    <row r="798" spans="5:6" x14ac:dyDescent="0.25">
      <c r="E798" s="23">
        <v>42466</v>
      </c>
      <c r="F798" s="21">
        <v>55.12</v>
      </c>
    </row>
    <row r="799" spans="5:6" x14ac:dyDescent="0.25">
      <c r="E799" s="23">
        <v>42467</v>
      </c>
      <c r="F799" s="21">
        <v>54.46</v>
      </c>
    </row>
    <row r="800" spans="5:6" x14ac:dyDescent="0.25">
      <c r="E800" s="23">
        <v>42468</v>
      </c>
      <c r="F800" s="21">
        <v>54.42</v>
      </c>
    </row>
    <row r="801" spans="5:6" x14ac:dyDescent="0.25">
      <c r="E801" s="23">
        <v>42471</v>
      </c>
      <c r="F801" s="21">
        <v>54.31</v>
      </c>
    </row>
    <row r="802" spans="5:6" x14ac:dyDescent="0.25">
      <c r="E802" s="23">
        <v>42472</v>
      </c>
      <c r="F802" s="21">
        <v>54.65</v>
      </c>
    </row>
    <row r="803" spans="5:6" x14ac:dyDescent="0.25">
      <c r="E803" s="23">
        <v>42473</v>
      </c>
      <c r="F803" s="21">
        <v>55.35</v>
      </c>
    </row>
    <row r="804" spans="5:6" x14ac:dyDescent="0.25">
      <c r="E804" s="23">
        <v>42474</v>
      </c>
      <c r="F804" s="21">
        <v>55.36</v>
      </c>
    </row>
    <row r="805" spans="5:6" x14ac:dyDescent="0.25">
      <c r="E805" s="23">
        <v>42475</v>
      </c>
      <c r="F805" s="21">
        <v>55.65</v>
      </c>
    </row>
    <row r="806" spans="5:6" x14ac:dyDescent="0.25">
      <c r="E806" s="23">
        <v>42478</v>
      </c>
      <c r="F806" s="21">
        <v>56.46</v>
      </c>
    </row>
    <row r="807" spans="5:6" x14ac:dyDescent="0.25">
      <c r="E807" s="23">
        <v>42479</v>
      </c>
      <c r="F807" s="21">
        <v>56.39</v>
      </c>
    </row>
    <row r="808" spans="5:6" x14ac:dyDescent="0.25">
      <c r="E808" s="23">
        <v>42480</v>
      </c>
      <c r="F808" s="21">
        <v>55.59</v>
      </c>
    </row>
    <row r="809" spans="5:6" x14ac:dyDescent="0.25">
      <c r="E809" s="23">
        <v>42481</v>
      </c>
      <c r="F809" s="21">
        <v>55.78</v>
      </c>
    </row>
    <row r="810" spans="5:6" x14ac:dyDescent="0.25">
      <c r="E810" s="23">
        <v>42482</v>
      </c>
      <c r="F810" s="21">
        <v>51.78</v>
      </c>
    </row>
    <row r="811" spans="5:6" x14ac:dyDescent="0.25">
      <c r="E811" s="23">
        <v>42485</v>
      </c>
      <c r="F811" s="21">
        <v>52.11</v>
      </c>
    </row>
    <row r="812" spans="5:6" x14ac:dyDescent="0.25">
      <c r="E812" s="23">
        <v>42486</v>
      </c>
      <c r="F812" s="21">
        <v>51.44</v>
      </c>
    </row>
    <row r="813" spans="5:6" x14ac:dyDescent="0.25">
      <c r="E813" s="23">
        <v>42487</v>
      </c>
      <c r="F813" s="21">
        <v>50.94</v>
      </c>
    </row>
    <row r="814" spans="5:6" x14ac:dyDescent="0.25">
      <c r="E814" s="23">
        <v>42488</v>
      </c>
      <c r="F814" s="21">
        <v>49.9</v>
      </c>
    </row>
    <row r="815" spans="5:6" x14ac:dyDescent="0.25">
      <c r="E815" s="23">
        <v>42489</v>
      </c>
      <c r="F815" s="21">
        <v>49.87</v>
      </c>
    </row>
    <row r="816" spans="5:6" x14ac:dyDescent="0.25">
      <c r="E816" s="23">
        <v>42492</v>
      </c>
      <c r="F816" s="21">
        <v>50.61</v>
      </c>
    </row>
    <row r="817" spans="5:6" x14ac:dyDescent="0.25">
      <c r="E817" s="23">
        <v>42493</v>
      </c>
      <c r="F817" s="21">
        <v>49.78</v>
      </c>
    </row>
    <row r="818" spans="5:6" x14ac:dyDescent="0.25">
      <c r="E818" s="23">
        <v>42494</v>
      </c>
      <c r="F818" s="21">
        <v>49.87</v>
      </c>
    </row>
    <row r="819" spans="5:6" x14ac:dyDescent="0.25">
      <c r="E819" s="23">
        <v>42495</v>
      </c>
      <c r="F819" s="21">
        <v>49.94</v>
      </c>
    </row>
    <row r="820" spans="5:6" x14ac:dyDescent="0.25">
      <c r="E820" s="23">
        <v>42496</v>
      </c>
      <c r="F820" s="21">
        <v>50.39</v>
      </c>
    </row>
    <row r="821" spans="5:6" x14ac:dyDescent="0.25">
      <c r="E821" s="23">
        <v>42499</v>
      </c>
      <c r="F821" s="21">
        <v>50.07</v>
      </c>
    </row>
    <row r="822" spans="5:6" x14ac:dyDescent="0.25">
      <c r="E822" s="23">
        <v>42500</v>
      </c>
      <c r="F822" s="21">
        <v>51.02</v>
      </c>
    </row>
    <row r="823" spans="5:6" x14ac:dyDescent="0.25">
      <c r="E823" s="23">
        <v>42501</v>
      </c>
      <c r="F823" s="21">
        <v>51.05</v>
      </c>
    </row>
    <row r="824" spans="5:6" x14ac:dyDescent="0.25">
      <c r="E824" s="23">
        <v>42502</v>
      </c>
      <c r="F824" s="21">
        <v>51.51</v>
      </c>
    </row>
    <row r="825" spans="5:6" x14ac:dyDescent="0.25">
      <c r="E825" s="23">
        <v>42503</v>
      </c>
      <c r="F825" s="21">
        <v>51.08</v>
      </c>
    </row>
    <row r="826" spans="5:6" x14ac:dyDescent="0.25">
      <c r="E826" s="23">
        <v>42506</v>
      </c>
      <c r="F826" s="21">
        <v>51.83</v>
      </c>
    </row>
    <row r="827" spans="5:6" x14ac:dyDescent="0.25">
      <c r="E827" s="23">
        <v>42507</v>
      </c>
      <c r="F827" s="21">
        <v>50.51</v>
      </c>
    </row>
    <row r="828" spans="5:6" x14ac:dyDescent="0.25">
      <c r="E828" s="23">
        <v>42508</v>
      </c>
      <c r="F828" s="21">
        <v>50.81</v>
      </c>
    </row>
    <row r="829" spans="5:6" x14ac:dyDescent="0.25">
      <c r="E829" s="23">
        <v>42509</v>
      </c>
      <c r="F829" s="21">
        <v>50.32</v>
      </c>
    </row>
    <row r="830" spans="5:6" x14ac:dyDescent="0.25">
      <c r="E830" s="23">
        <v>42510</v>
      </c>
      <c r="F830" s="21">
        <v>50.62</v>
      </c>
    </row>
    <row r="831" spans="5:6" x14ac:dyDescent="0.25">
      <c r="E831" s="23">
        <v>42513</v>
      </c>
      <c r="F831" s="21">
        <v>50.03</v>
      </c>
    </row>
    <row r="832" spans="5:6" x14ac:dyDescent="0.25">
      <c r="E832" s="23">
        <v>42514</v>
      </c>
      <c r="F832" s="21">
        <v>51.59</v>
      </c>
    </row>
    <row r="833" spans="5:6" x14ac:dyDescent="0.25">
      <c r="E833" s="23">
        <v>42515</v>
      </c>
      <c r="F833" s="21">
        <v>52.12</v>
      </c>
    </row>
    <row r="834" spans="5:6" x14ac:dyDescent="0.25">
      <c r="E834" s="23">
        <v>42516</v>
      </c>
      <c r="F834" s="21">
        <v>51.89</v>
      </c>
    </row>
    <row r="835" spans="5:6" x14ac:dyDescent="0.25">
      <c r="E835" s="23">
        <v>42517</v>
      </c>
      <c r="F835" s="21">
        <v>52.32</v>
      </c>
    </row>
    <row r="836" spans="5:6" x14ac:dyDescent="0.25">
      <c r="E836" s="23">
        <v>42521</v>
      </c>
      <c r="F836" s="21">
        <v>53</v>
      </c>
    </row>
    <row r="837" spans="5:6" x14ac:dyDescent="0.25">
      <c r="E837" s="23">
        <v>42522</v>
      </c>
      <c r="F837" s="21">
        <v>52.85</v>
      </c>
    </row>
    <row r="838" spans="5:6" x14ac:dyDescent="0.25">
      <c r="E838" s="23">
        <v>42523</v>
      </c>
      <c r="F838" s="21">
        <v>52.48</v>
      </c>
    </row>
    <row r="839" spans="5:6" x14ac:dyDescent="0.25">
      <c r="E839" s="23">
        <v>42524</v>
      </c>
      <c r="F839" s="21">
        <v>51.79</v>
      </c>
    </row>
    <row r="840" spans="5:6" x14ac:dyDescent="0.25">
      <c r="E840" s="23">
        <v>42527</v>
      </c>
      <c r="F840" s="21">
        <v>52.13</v>
      </c>
    </row>
    <row r="841" spans="5:6" x14ac:dyDescent="0.25">
      <c r="E841" s="23">
        <v>42528</v>
      </c>
      <c r="F841" s="21">
        <v>52.1</v>
      </c>
    </row>
    <row r="842" spans="5:6" x14ac:dyDescent="0.25">
      <c r="E842" s="23">
        <v>42529</v>
      </c>
      <c r="F842" s="21">
        <v>52.04</v>
      </c>
    </row>
    <row r="843" spans="5:6" x14ac:dyDescent="0.25">
      <c r="E843" s="23">
        <v>42530</v>
      </c>
      <c r="F843" s="21">
        <v>51.62</v>
      </c>
    </row>
    <row r="844" spans="5:6" x14ac:dyDescent="0.25">
      <c r="E844" s="23">
        <v>42531</v>
      </c>
      <c r="F844" s="21">
        <v>51.48</v>
      </c>
    </row>
    <row r="845" spans="5:6" x14ac:dyDescent="0.25">
      <c r="E845" s="23">
        <v>42534</v>
      </c>
      <c r="F845" s="21">
        <v>50.14</v>
      </c>
    </row>
    <row r="846" spans="5:6" x14ac:dyDescent="0.25">
      <c r="E846" s="23">
        <v>42535</v>
      </c>
      <c r="F846" s="21">
        <v>49.83</v>
      </c>
    </row>
    <row r="847" spans="5:6" x14ac:dyDescent="0.25">
      <c r="E847" s="23">
        <v>42536</v>
      </c>
      <c r="F847" s="21">
        <v>49.69</v>
      </c>
    </row>
    <row r="848" spans="5:6" x14ac:dyDescent="0.25">
      <c r="E848" s="23">
        <v>42537</v>
      </c>
      <c r="F848" s="21">
        <v>50.39</v>
      </c>
    </row>
    <row r="849" spans="5:6" x14ac:dyDescent="0.25">
      <c r="E849" s="23">
        <v>42538</v>
      </c>
      <c r="F849" s="21">
        <v>50.13</v>
      </c>
    </row>
    <row r="850" spans="5:6" x14ac:dyDescent="0.25">
      <c r="E850" s="23">
        <v>42541</v>
      </c>
      <c r="F850" s="21">
        <v>50.07</v>
      </c>
    </row>
    <row r="851" spans="5:6" x14ac:dyDescent="0.25">
      <c r="E851" s="23">
        <v>42542</v>
      </c>
      <c r="F851" s="21">
        <v>51.19</v>
      </c>
    </row>
    <row r="852" spans="5:6" x14ac:dyDescent="0.25">
      <c r="E852" s="23">
        <v>42543</v>
      </c>
      <c r="F852" s="21">
        <v>50.99</v>
      </c>
    </row>
    <row r="853" spans="5:6" x14ac:dyDescent="0.25">
      <c r="E853" s="23">
        <v>42544</v>
      </c>
      <c r="F853" s="21">
        <v>51.91</v>
      </c>
    </row>
    <row r="854" spans="5:6" x14ac:dyDescent="0.25">
      <c r="E854" s="23">
        <v>42545</v>
      </c>
      <c r="F854" s="21">
        <v>49.83</v>
      </c>
    </row>
    <row r="855" spans="5:6" x14ac:dyDescent="0.25">
      <c r="E855" s="23">
        <v>42548</v>
      </c>
      <c r="F855" s="21">
        <v>48.43</v>
      </c>
    </row>
    <row r="856" spans="5:6" x14ac:dyDescent="0.25">
      <c r="E856" s="23">
        <v>42549</v>
      </c>
      <c r="F856" s="21">
        <v>49.44</v>
      </c>
    </row>
    <row r="857" spans="5:6" x14ac:dyDescent="0.25">
      <c r="E857" s="23">
        <v>42550</v>
      </c>
      <c r="F857" s="21">
        <v>50.54</v>
      </c>
    </row>
    <row r="858" spans="5:6" x14ac:dyDescent="0.25">
      <c r="E858" s="23">
        <v>42551</v>
      </c>
      <c r="F858" s="21">
        <v>51.17</v>
      </c>
    </row>
    <row r="859" spans="5:6" x14ac:dyDescent="0.25">
      <c r="E859" s="23">
        <v>42552</v>
      </c>
      <c r="F859" s="21">
        <v>51.16</v>
      </c>
    </row>
    <row r="860" spans="5:6" x14ac:dyDescent="0.25">
      <c r="E860" s="23">
        <v>42556</v>
      </c>
      <c r="F860" s="21">
        <v>51.17</v>
      </c>
    </row>
    <row r="861" spans="5:6" x14ac:dyDescent="0.25">
      <c r="E861" s="23">
        <v>42557</v>
      </c>
      <c r="F861" s="21">
        <v>51.38</v>
      </c>
    </row>
    <row r="862" spans="5:6" x14ac:dyDescent="0.25">
      <c r="E862" s="23">
        <v>42558</v>
      </c>
      <c r="F862" s="21">
        <v>51.38</v>
      </c>
    </row>
    <row r="863" spans="5:6" x14ac:dyDescent="0.25">
      <c r="E863" s="23">
        <v>42559</v>
      </c>
      <c r="F863" s="21">
        <v>52.3</v>
      </c>
    </row>
    <row r="864" spans="5:6" x14ac:dyDescent="0.25">
      <c r="E864" s="23">
        <v>42562</v>
      </c>
      <c r="F864" s="21">
        <v>52.59</v>
      </c>
    </row>
    <row r="865" spans="5:6" x14ac:dyDescent="0.25">
      <c r="E865" s="23">
        <v>42563</v>
      </c>
      <c r="F865" s="21">
        <v>53.21</v>
      </c>
    </row>
    <row r="866" spans="5:6" x14ac:dyDescent="0.25">
      <c r="E866" s="23">
        <v>42564</v>
      </c>
      <c r="F866" s="21">
        <v>53.51</v>
      </c>
    </row>
    <row r="867" spans="5:6" x14ac:dyDescent="0.25">
      <c r="E867" s="23">
        <v>42565</v>
      </c>
      <c r="F867" s="21">
        <v>53.74</v>
      </c>
    </row>
    <row r="868" spans="5:6" x14ac:dyDescent="0.25">
      <c r="E868" s="23">
        <v>42566</v>
      </c>
      <c r="F868" s="21">
        <v>53.7</v>
      </c>
    </row>
    <row r="869" spans="5:6" x14ac:dyDescent="0.25">
      <c r="E869" s="23">
        <v>42569</v>
      </c>
      <c r="F869" s="21">
        <v>53.96</v>
      </c>
    </row>
    <row r="870" spans="5:6" x14ac:dyDescent="0.25">
      <c r="E870" s="23">
        <v>42570</v>
      </c>
      <c r="F870" s="21">
        <v>53.09</v>
      </c>
    </row>
    <row r="871" spans="5:6" x14ac:dyDescent="0.25">
      <c r="E871" s="23">
        <v>42571</v>
      </c>
      <c r="F871" s="21">
        <v>55.91</v>
      </c>
    </row>
    <row r="872" spans="5:6" x14ac:dyDescent="0.25">
      <c r="E872" s="23">
        <v>42572</v>
      </c>
      <c r="F872" s="21">
        <v>55.8</v>
      </c>
    </row>
    <row r="873" spans="5:6" x14ac:dyDescent="0.25">
      <c r="E873" s="23">
        <v>42573</v>
      </c>
      <c r="F873" s="21">
        <v>56.57</v>
      </c>
    </row>
    <row r="874" spans="5:6" x14ac:dyDescent="0.25">
      <c r="E874" s="23">
        <v>42576</v>
      </c>
      <c r="F874" s="21">
        <v>56.73</v>
      </c>
    </row>
    <row r="875" spans="5:6" x14ac:dyDescent="0.25">
      <c r="E875" s="23">
        <v>42577</v>
      </c>
      <c r="F875" s="21">
        <v>56.76</v>
      </c>
    </row>
    <row r="876" spans="5:6" x14ac:dyDescent="0.25">
      <c r="E876" s="23">
        <v>42578</v>
      </c>
      <c r="F876" s="21">
        <v>56.19</v>
      </c>
    </row>
    <row r="877" spans="5:6" x14ac:dyDescent="0.25">
      <c r="E877" s="23">
        <v>42579</v>
      </c>
      <c r="F877" s="21">
        <v>56.21</v>
      </c>
    </row>
    <row r="878" spans="5:6" x14ac:dyDescent="0.25">
      <c r="E878" s="23">
        <v>42580</v>
      </c>
      <c r="F878" s="21">
        <v>56.68</v>
      </c>
    </row>
    <row r="879" spans="5:6" x14ac:dyDescent="0.25">
      <c r="E879" s="23">
        <v>42583</v>
      </c>
      <c r="F879" s="21">
        <v>56.58</v>
      </c>
    </row>
    <row r="880" spans="5:6" x14ac:dyDescent="0.25">
      <c r="E880" s="23">
        <v>42584</v>
      </c>
      <c r="F880" s="21">
        <v>56.58</v>
      </c>
    </row>
    <row r="881" spans="5:6" x14ac:dyDescent="0.25">
      <c r="E881" s="23">
        <v>42585</v>
      </c>
      <c r="F881" s="21">
        <v>56.97</v>
      </c>
    </row>
    <row r="882" spans="5:6" x14ac:dyDescent="0.25">
      <c r="E882" s="23">
        <v>42586</v>
      </c>
      <c r="F882" s="21">
        <v>57.39</v>
      </c>
    </row>
    <row r="883" spans="5:6" x14ac:dyDescent="0.25">
      <c r="E883" s="23">
        <v>42587</v>
      </c>
      <c r="F883" s="21">
        <v>57.96</v>
      </c>
    </row>
    <row r="884" spans="5:6" x14ac:dyDescent="0.25">
      <c r="E884" s="23">
        <v>42590</v>
      </c>
      <c r="F884" s="21">
        <v>58.06</v>
      </c>
    </row>
    <row r="885" spans="5:6" x14ac:dyDescent="0.25">
      <c r="E885" s="23">
        <v>42591</v>
      </c>
      <c r="F885" s="21">
        <v>58.2</v>
      </c>
    </row>
    <row r="886" spans="5:6" x14ac:dyDescent="0.25">
      <c r="E886" s="23">
        <v>42592</v>
      </c>
      <c r="F886" s="21">
        <v>58.02</v>
      </c>
    </row>
    <row r="887" spans="5:6" x14ac:dyDescent="0.25">
      <c r="E887" s="23">
        <v>42593</v>
      </c>
      <c r="F887" s="21">
        <v>58.3</v>
      </c>
    </row>
    <row r="888" spans="5:6" x14ac:dyDescent="0.25">
      <c r="E888" s="23">
        <v>42594</v>
      </c>
      <c r="F888" s="21">
        <v>57.94</v>
      </c>
    </row>
    <row r="889" spans="5:6" x14ac:dyDescent="0.25">
      <c r="E889" s="23">
        <v>42597</v>
      </c>
      <c r="F889" s="21">
        <v>58.12</v>
      </c>
    </row>
    <row r="890" spans="5:6" x14ac:dyDescent="0.25">
      <c r="E890" s="23">
        <v>42598</v>
      </c>
      <c r="F890" s="21">
        <v>57.44</v>
      </c>
    </row>
    <row r="891" spans="5:6" x14ac:dyDescent="0.25">
      <c r="E891" s="23">
        <v>42599</v>
      </c>
      <c r="F891" s="21">
        <v>57.56</v>
      </c>
    </row>
    <row r="892" spans="5:6" x14ac:dyDescent="0.25">
      <c r="E892" s="23">
        <v>42600</v>
      </c>
      <c r="F892" s="21">
        <v>57.6</v>
      </c>
    </row>
    <row r="893" spans="5:6" x14ac:dyDescent="0.25">
      <c r="E893" s="23">
        <v>42601</v>
      </c>
      <c r="F893" s="21">
        <v>57.62</v>
      </c>
    </row>
    <row r="894" spans="5:6" x14ac:dyDescent="0.25">
      <c r="E894" s="23">
        <v>42604</v>
      </c>
      <c r="F894" s="21">
        <v>57.67</v>
      </c>
    </row>
    <row r="895" spans="5:6" x14ac:dyDescent="0.25">
      <c r="E895" s="23">
        <v>42605</v>
      </c>
      <c r="F895" s="21">
        <v>57.89</v>
      </c>
    </row>
    <row r="896" spans="5:6" x14ac:dyDescent="0.25">
      <c r="E896" s="23">
        <v>42606</v>
      </c>
      <c r="F896" s="21">
        <v>57.95</v>
      </c>
    </row>
    <row r="897" spans="5:6" x14ac:dyDescent="0.25">
      <c r="E897" s="23">
        <v>42607</v>
      </c>
      <c r="F897" s="21">
        <v>58.17</v>
      </c>
    </row>
    <row r="898" spans="5:6" x14ac:dyDescent="0.25">
      <c r="E898" s="23">
        <v>42608</v>
      </c>
      <c r="F898" s="21">
        <v>58.03</v>
      </c>
    </row>
    <row r="899" spans="5:6" x14ac:dyDescent="0.25">
      <c r="E899" s="23">
        <v>42611</v>
      </c>
      <c r="F899" s="21">
        <v>58.1</v>
      </c>
    </row>
    <row r="900" spans="5:6" x14ac:dyDescent="0.25">
      <c r="E900" s="23">
        <v>42612</v>
      </c>
      <c r="F900" s="21">
        <v>57.89</v>
      </c>
    </row>
    <row r="901" spans="5:6" x14ac:dyDescent="0.25">
      <c r="E901" s="23">
        <v>42613</v>
      </c>
      <c r="F901" s="21">
        <v>57.46</v>
      </c>
    </row>
    <row r="902" spans="5:6" x14ac:dyDescent="0.25">
      <c r="E902" s="23">
        <v>42614</v>
      </c>
      <c r="F902" s="21">
        <v>57.59</v>
      </c>
    </row>
    <row r="903" spans="5:6" x14ac:dyDescent="0.25">
      <c r="E903" s="23">
        <v>42615</v>
      </c>
      <c r="F903" s="21">
        <v>57.67</v>
      </c>
    </row>
    <row r="904" spans="5:6" x14ac:dyDescent="0.25">
      <c r="E904" s="23">
        <v>42619</v>
      </c>
      <c r="F904" s="21">
        <v>57.61</v>
      </c>
    </row>
    <row r="905" spans="5:6" x14ac:dyDescent="0.25">
      <c r="E905" s="23">
        <v>42620</v>
      </c>
      <c r="F905" s="21">
        <v>57.66</v>
      </c>
    </row>
    <row r="906" spans="5:6" x14ac:dyDescent="0.25">
      <c r="E906" s="23">
        <v>42621</v>
      </c>
      <c r="F906" s="21">
        <v>57.43</v>
      </c>
    </row>
    <row r="907" spans="5:6" x14ac:dyDescent="0.25">
      <c r="E907" s="23">
        <v>42622</v>
      </c>
      <c r="F907" s="21">
        <v>56.21</v>
      </c>
    </row>
    <row r="908" spans="5:6" x14ac:dyDescent="0.25">
      <c r="E908" s="23">
        <v>42625</v>
      </c>
      <c r="F908" s="21">
        <v>57.05</v>
      </c>
    </row>
    <row r="909" spans="5:6" x14ac:dyDescent="0.25">
      <c r="E909" s="23">
        <v>42626</v>
      </c>
      <c r="F909" s="21">
        <v>56.53</v>
      </c>
    </row>
    <row r="910" spans="5:6" x14ac:dyDescent="0.25">
      <c r="E910" s="23">
        <v>42627</v>
      </c>
      <c r="F910" s="21">
        <v>56.26</v>
      </c>
    </row>
    <row r="911" spans="5:6" x14ac:dyDescent="0.25">
      <c r="E911" s="23">
        <v>42628</v>
      </c>
      <c r="F911" s="21">
        <v>57.19</v>
      </c>
    </row>
    <row r="912" spans="5:6" x14ac:dyDescent="0.25">
      <c r="E912" s="23">
        <v>42629</v>
      </c>
      <c r="F912" s="21">
        <v>57.25</v>
      </c>
    </row>
    <row r="913" spans="5:6" x14ac:dyDescent="0.25">
      <c r="E913" s="23">
        <v>42632</v>
      </c>
      <c r="F913" s="21">
        <v>56.93</v>
      </c>
    </row>
    <row r="914" spans="5:6" x14ac:dyDescent="0.25">
      <c r="E914" s="23">
        <v>42633</v>
      </c>
      <c r="F914" s="21">
        <v>56.81</v>
      </c>
    </row>
    <row r="915" spans="5:6" x14ac:dyDescent="0.25">
      <c r="E915" s="23">
        <v>42634</v>
      </c>
      <c r="F915" s="21">
        <v>57.76</v>
      </c>
    </row>
    <row r="916" spans="5:6" x14ac:dyDescent="0.25">
      <c r="E916" s="23">
        <v>42635</v>
      </c>
      <c r="F916" s="21">
        <v>57.82</v>
      </c>
    </row>
    <row r="917" spans="5:6" x14ac:dyDescent="0.25">
      <c r="E917" s="23">
        <v>42636</v>
      </c>
      <c r="F917" s="21">
        <v>57.43</v>
      </c>
    </row>
    <row r="918" spans="5:6" x14ac:dyDescent="0.25">
      <c r="E918" s="23">
        <v>42639</v>
      </c>
      <c r="F918" s="21">
        <v>56.9</v>
      </c>
    </row>
    <row r="919" spans="5:6" x14ac:dyDescent="0.25">
      <c r="E919" s="23">
        <v>42640</v>
      </c>
      <c r="F919" s="21">
        <v>57.95</v>
      </c>
    </row>
    <row r="920" spans="5:6" x14ac:dyDescent="0.25">
      <c r="E920" s="23">
        <v>42641</v>
      </c>
      <c r="F920" s="21">
        <v>58.03</v>
      </c>
    </row>
    <row r="921" spans="5:6" x14ac:dyDescent="0.25">
      <c r="E921" s="23">
        <v>42642</v>
      </c>
      <c r="F921" s="21">
        <v>57.4</v>
      </c>
    </row>
    <row r="922" spans="5:6" x14ac:dyDescent="0.25">
      <c r="E922" s="23">
        <v>42643</v>
      </c>
      <c r="F922" s="21">
        <v>57.6</v>
      </c>
    </row>
    <row r="923" spans="5:6" x14ac:dyDescent="0.25">
      <c r="E923" s="23">
        <v>42646</v>
      </c>
      <c r="F923" s="21">
        <v>57.42</v>
      </c>
    </row>
    <row r="924" spans="5:6" x14ac:dyDescent="0.25">
      <c r="E924" s="23">
        <v>42647</v>
      </c>
      <c r="F924" s="21">
        <v>57.24</v>
      </c>
    </row>
    <row r="925" spans="5:6" x14ac:dyDescent="0.25">
      <c r="E925" s="23">
        <v>42648</v>
      </c>
      <c r="F925" s="21">
        <v>57.64</v>
      </c>
    </row>
    <row r="926" spans="5:6" x14ac:dyDescent="0.25">
      <c r="E926" s="23">
        <v>42649</v>
      </c>
      <c r="F926" s="21">
        <v>57.74</v>
      </c>
    </row>
    <row r="927" spans="5:6" x14ac:dyDescent="0.25">
      <c r="E927" s="23">
        <v>42650</v>
      </c>
      <c r="F927" s="21">
        <v>57.8</v>
      </c>
    </row>
    <row r="928" spans="5:6" x14ac:dyDescent="0.25">
      <c r="E928" s="23">
        <v>42653</v>
      </c>
      <c r="F928" s="21">
        <v>58.04</v>
      </c>
    </row>
    <row r="929" spans="5:6" x14ac:dyDescent="0.25">
      <c r="E929" s="23">
        <v>42654</v>
      </c>
      <c r="F929" s="21">
        <v>57.19</v>
      </c>
    </row>
    <row r="930" spans="5:6" x14ac:dyDescent="0.25">
      <c r="E930" s="23">
        <v>42655</v>
      </c>
      <c r="F930" s="21">
        <v>57.11</v>
      </c>
    </row>
    <row r="931" spans="5:6" x14ac:dyDescent="0.25">
      <c r="E931" s="23">
        <v>42656</v>
      </c>
      <c r="F931" s="21">
        <v>56.92</v>
      </c>
    </row>
    <row r="932" spans="5:6" x14ac:dyDescent="0.25">
      <c r="E932" s="23">
        <v>42657</v>
      </c>
      <c r="F932" s="21">
        <v>57.42</v>
      </c>
    </row>
    <row r="933" spans="5:6" x14ac:dyDescent="0.25">
      <c r="E933" s="23">
        <v>42660</v>
      </c>
      <c r="F933" s="21">
        <v>57.22</v>
      </c>
    </row>
    <row r="934" spans="5:6" x14ac:dyDescent="0.25">
      <c r="E934" s="23">
        <v>42661</v>
      </c>
      <c r="F934" s="21">
        <v>57.66</v>
      </c>
    </row>
    <row r="935" spans="5:6" x14ac:dyDescent="0.25">
      <c r="E935" s="23">
        <v>42662</v>
      </c>
      <c r="F935" s="21">
        <v>57.53</v>
      </c>
    </row>
    <row r="936" spans="5:6" x14ac:dyDescent="0.25">
      <c r="E936" s="23">
        <v>42663</v>
      </c>
      <c r="F936" s="21">
        <v>57.25</v>
      </c>
    </row>
    <row r="937" spans="5:6" x14ac:dyDescent="0.25">
      <c r="E937" s="23">
        <v>42664</v>
      </c>
      <c r="F937" s="21">
        <v>59.66</v>
      </c>
    </row>
    <row r="938" spans="5:6" x14ac:dyDescent="0.25">
      <c r="E938" s="23">
        <v>42667</v>
      </c>
      <c r="F938" s="21">
        <v>61</v>
      </c>
    </row>
    <row r="939" spans="5:6" x14ac:dyDescent="0.25">
      <c r="E939" s="23">
        <v>42668</v>
      </c>
      <c r="F939" s="21">
        <v>60.99</v>
      </c>
    </row>
    <row r="940" spans="5:6" x14ac:dyDescent="0.25">
      <c r="E940" s="23">
        <v>42669</v>
      </c>
      <c r="F940" s="21">
        <v>60.63</v>
      </c>
    </row>
    <row r="941" spans="5:6" x14ac:dyDescent="0.25">
      <c r="E941" s="23">
        <v>42670</v>
      </c>
      <c r="F941" s="21">
        <v>60.1</v>
      </c>
    </row>
    <row r="942" spans="5:6" x14ac:dyDescent="0.25">
      <c r="E942" s="23">
        <v>42671</v>
      </c>
      <c r="F942" s="21">
        <v>59.87</v>
      </c>
    </row>
    <row r="943" spans="5:6" x14ac:dyDescent="0.25">
      <c r="E943" s="23">
        <v>42674</v>
      </c>
      <c r="F943" s="21">
        <v>59.92</v>
      </c>
    </row>
    <row r="944" spans="5:6" x14ac:dyDescent="0.25">
      <c r="E944" s="23">
        <v>42675</v>
      </c>
      <c r="F944" s="21">
        <v>59.8</v>
      </c>
    </row>
    <row r="945" spans="5:6" x14ac:dyDescent="0.25">
      <c r="E945" s="23">
        <v>42676</v>
      </c>
      <c r="F945" s="21">
        <v>59.43</v>
      </c>
    </row>
    <row r="946" spans="5:6" x14ac:dyDescent="0.25">
      <c r="E946" s="23">
        <v>42677</v>
      </c>
      <c r="F946" s="21">
        <v>59.21</v>
      </c>
    </row>
    <row r="947" spans="5:6" x14ac:dyDescent="0.25">
      <c r="E947" s="23">
        <v>42678</v>
      </c>
      <c r="F947" s="21">
        <v>58.71</v>
      </c>
    </row>
    <row r="948" spans="5:6" x14ac:dyDescent="0.25">
      <c r="E948" s="23">
        <v>42681</v>
      </c>
      <c r="F948" s="21">
        <v>60.42</v>
      </c>
    </row>
    <row r="949" spans="5:6" x14ac:dyDescent="0.25">
      <c r="E949" s="23">
        <v>42682</v>
      </c>
      <c r="F949" s="21">
        <v>60.47</v>
      </c>
    </row>
    <row r="950" spans="5:6" x14ac:dyDescent="0.25">
      <c r="E950" s="23">
        <v>42683</v>
      </c>
      <c r="F950" s="21">
        <v>60.17</v>
      </c>
    </row>
    <row r="951" spans="5:6" x14ac:dyDescent="0.25">
      <c r="E951" s="23">
        <v>42684</v>
      </c>
      <c r="F951" s="21">
        <v>58.7</v>
      </c>
    </row>
    <row r="952" spans="5:6" x14ac:dyDescent="0.25">
      <c r="E952" s="23">
        <v>42685</v>
      </c>
      <c r="F952" s="21">
        <v>59.02</v>
      </c>
    </row>
    <row r="953" spans="5:6" x14ac:dyDescent="0.25">
      <c r="E953" s="23">
        <v>42688</v>
      </c>
      <c r="F953" s="21">
        <v>58.12</v>
      </c>
    </row>
    <row r="954" spans="5:6" x14ac:dyDescent="0.25">
      <c r="E954" s="23">
        <v>42689</v>
      </c>
      <c r="F954" s="21">
        <v>58.87</v>
      </c>
    </row>
    <row r="955" spans="5:6" x14ac:dyDescent="0.25">
      <c r="E955" s="23">
        <v>42690</v>
      </c>
      <c r="F955" s="21">
        <v>59.65</v>
      </c>
    </row>
    <row r="956" spans="5:6" x14ac:dyDescent="0.25">
      <c r="E956" s="23">
        <v>42691</v>
      </c>
      <c r="F956" s="21">
        <v>60.64</v>
      </c>
    </row>
    <row r="957" spans="5:6" x14ac:dyDescent="0.25">
      <c r="E957" s="23">
        <v>42692</v>
      </c>
      <c r="F957" s="21">
        <v>60.35</v>
      </c>
    </row>
    <row r="958" spans="5:6" x14ac:dyDescent="0.25">
      <c r="E958" s="23">
        <v>42695</v>
      </c>
      <c r="F958" s="21">
        <v>60.86</v>
      </c>
    </row>
    <row r="959" spans="5:6" x14ac:dyDescent="0.25">
      <c r="E959" s="23">
        <v>42696</v>
      </c>
      <c r="F959" s="21">
        <v>61.12</v>
      </c>
    </row>
    <row r="960" spans="5:6" x14ac:dyDescent="0.25">
      <c r="E960" s="23">
        <v>42697</v>
      </c>
      <c r="F960" s="21">
        <v>60.4</v>
      </c>
    </row>
    <row r="961" spans="5:6" x14ac:dyDescent="0.25">
      <c r="E961" s="23">
        <v>42699</v>
      </c>
      <c r="F961" s="21">
        <v>60.53</v>
      </c>
    </row>
    <row r="962" spans="5:6" x14ac:dyDescent="0.25">
      <c r="E962" s="23">
        <v>42702</v>
      </c>
      <c r="F962" s="21">
        <v>60.61</v>
      </c>
    </row>
    <row r="963" spans="5:6" x14ac:dyDescent="0.25">
      <c r="E963" s="23">
        <v>42703</v>
      </c>
      <c r="F963" s="21">
        <v>61.09</v>
      </c>
    </row>
    <row r="964" spans="5:6" x14ac:dyDescent="0.25">
      <c r="E964" s="23">
        <v>42704</v>
      </c>
      <c r="F964" s="21">
        <v>60.26</v>
      </c>
    </row>
    <row r="965" spans="5:6" x14ac:dyDescent="0.25">
      <c r="E965" s="23">
        <v>42705</v>
      </c>
      <c r="F965" s="21">
        <v>59.2</v>
      </c>
    </row>
    <row r="966" spans="5:6" x14ac:dyDescent="0.25">
      <c r="E966" s="23">
        <v>42706</v>
      </c>
      <c r="F966" s="21">
        <v>59.25</v>
      </c>
    </row>
    <row r="967" spans="5:6" x14ac:dyDescent="0.25">
      <c r="E967" s="23">
        <v>42709</v>
      </c>
      <c r="F967" s="21">
        <v>60.22</v>
      </c>
    </row>
    <row r="968" spans="5:6" x14ac:dyDescent="0.25">
      <c r="E968" s="23">
        <v>42710</v>
      </c>
      <c r="F968" s="21">
        <v>59.95</v>
      </c>
    </row>
    <row r="969" spans="5:6" x14ac:dyDescent="0.25">
      <c r="E969" s="23">
        <v>42711</v>
      </c>
      <c r="F969" s="21">
        <v>61.37</v>
      </c>
    </row>
    <row r="970" spans="5:6" x14ac:dyDescent="0.25">
      <c r="E970" s="23">
        <v>42712</v>
      </c>
      <c r="F970" s="21">
        <v>61.01</v>
      </c>
    </row>
    <row r="971" spans="5:6" x14ac:dyDescent="0.25">
      <c r="E971" s="23">
        <v>42713</v>
      </c>
      <c r="F971" s="21">
        <v>61.97</v>
      </c>
    </row>
    <row r="972" spans="5:6" x14ac:dyDescent="0.25">
      <c r="E972" s="23">
        <v>42716</v>
      </c>
      <c r="F972" s="21">
        <v>62.17</v>
      </c>
    </row>
    <row r="973" spans="5:6" x14ac:dyDescent="0.25">
      <c r="E973" s="23">
        <v>42717</v>
      </c>
      <c r="F973" s="21">
        <v>62.98</v>
      </c>
    </row>
    <row r="974" spans="5:6" x14ac:dyDescent="0.25">
      <c r="E974" s="23">
        <v>42718</v>
      </c>
      <c r="F974" s="21">
        <v>62.68</v>
      </c>
    </row>
    <row r="975" spans="5:6" x14ac:dyDescent="0.25">
      <c r="E975" s="23">
        <v>42719</v>
      </c>
      <c r="F975" s="21">
        <v>62.58</v>
      </c>
    </row>
    <row r="976" spans="5:6" x14ac:dyDescent="0.25">
      <c r="E976" s="23">
        <v>42720</v>
      </c>
      <c r="F976" s="21">
        <v>62.3</v>
      </c>
    </row>
    <row r="977" spans="5:6" x14ac:dyDescent="0.25">
      <c r="E977" s="23">
        <v>42723</v>
      </c>
      <c r="F977" s="21">
        <v>63.62</v>
      </c>
    </row>
    <row r="978" spans="5:6" x14ac:dyDescent="0.25">
      <c r="E978" s="23">
        <v>42724</v>
      </c>
      <c r="F978" s="21">
        <v>63.54</v>
      </c>
    </row>
    <row r="979" spans="5:6" x14ac:dyDescent="0.25">
      <c r="E979" s="23">
        <v>42725</v>
      </c>
      <c r="F979" s="21">
        <v>63.54</v>
      </c>
    </row>
    <row r="980" spans="5:6" x14ac:dyDescent="0.25">
      <c r="E980" s="23">
        <v>42726</v>
      </c>
      <c r="F980" s="21">
        <v>63.55</v>
      </c>
    </row>
    <row r="981" spans="5:6" x14ac:dyDescent="0.25">
      <c r="E981" s="23">
        <v>42727</v>
      </c>
      <c r="F981" s="21">
        <v>63.24</v>
      </c>
    </row>
    <row r="982" spans="5:6" x14ac:dyDescent="0.25">
      <c r="E982" s="23">
        <v>42731</v>
      </c>
      <c r="F982" s="21">
        <v>63.28</v>
      </c>
    </row>
    <row r="983" spans="5:6" x14ac:dyDescent="0.25">
      <c r="E983" s="23">
        <v>42732</v>
      </c>
      <c r="F983" s="21">
        <v>62.99</v>
      </c>
    </row>
    <row r="984" spans="5:6" x14ac:dyDescent="0.25">
      <c r="E984" s="23">
        <v>42733</v>
      </c>
      <c r="F984" s="21">
        <v>62.9</v>
      </c>
    </row>
    <row r="985" spans="5:6" x14ac:dyDescent="0.25">
      <c r="E985" s="23">
        <v>42734</v>
      </c>
      <c r="F985" s="21">
        <v>62.14</v>
      </c>
    </row>
    <row r="986" spans="5:6" x14ac:dyDescent="0.25">
      <c r="E986" s="23">
        <v>42738</v>
      </c>
      <c r="F986" s="21">
        <v>62.58</v>
      </c>
    </row>
    <row r="987" spans="5:6" x14ac:dyDescent="0.25">
      <c r="E987" s="23">
        <v>42739</v>
      </c>
      <c r="F987" s="21">
        <v>62.3</v>
      </c>
    </row>
    <row r="988" spans="5:6" x14ac:dyDescent="0.25">
      <c r="E988" s="23">
        <v>42740</v>
      </c>
      <c r="F988" s="21">
        <v>62.3</v>
      </c>
    </row>
    <row r="989" spans="5:6" x14ac:dyDescent="0.25">
      <c r="E989" s="23">
        <v>42741</v>
      </c>
      <c r="F989" s="21">
        <v>62.84</v>
      </c>
    </row>
    <row r="990" spans="5:6" x14ac:dyDescent="0.25">
      <c r="E990" s="23">
        <v>42744</v>
      </c>
      <c r="F990" s="21">
        <v>62.64</v>
      </c>
    </row>
    <row r="991" spans="5:6" x14ac:dyDescent="0.25">
      <c r="E991" s="23">
        <v>42745</v>
      </c>
      <c r="F991" s="21">
        <v>62.62</v>
      </c>
    </row>
    <row r="992" spans="5:6" x14ac:dyDescent="0.25">
      <c r="E992" s="23">
        <v>42746</v>
      </c>
      <c r="F992" s="21">
        <v>63.19</v>
      </c>
    </row>
    <row r="993" spans="5:6" x14ac:dyDescent="0.25">
      <c r="E993" s="23">
        <v>42747</v>
      </c>
      <c r="F993" s="21">
        <v>62.61</v>
      </c>
    </row>
    <row r="994" spans="5:6" x14ac:dyDescent="0.25">
      <c r="E994" s="23">
        <v>42748</v>
      </c>
      <c r="F994" s="21">
        <v>62.7</v>
      </c>
    </row>
    <row r="995" spans="5:6" x14ac:dyDescent="0.25">
      <c r="E995" s="23">
        <v>42752</v>
      </c>
      <c r="F995" s="21">
        <v>62.53</v>
      </c>
    </row>
    <row r="996" spans="5:6" x14ac:dyDescent="0.25">
      <c r="E996" s="23">
        <v>42753</v>
      </c>
      <c r="F996" s="21">
        <v>62.5</v>
      </c>
    </row>
    <row r="997" spans="5:6" x14ac:dyDescent="0.25">
      <c r="E997" s="23">
        <v>42754</v>
      </c>
      <c r="F997" s="21">
        <v>62.3</v>
      </c>
    </row>
    <row r="998" spans="5:6" x14ac:dyDescent="0.25">
      <c r="E998" s="23">
        <v>42755</v>
      </c>
      <c r="F998" s="21">
        <v>62.74</v>
      </c>
    </row>
    <row r="999" spans="5:6" x14ac:dyDescent="0.25">
      <c r="E999" s="23">
        <v>42758</v>
      </c>
      <c r="F999" s="21">
        <v>62.96</v>
      </c>
    </row>
    <row r="1000" spans="5:6" x14ac:dyDescent="0.25">
      <c r="E1000" s="23">
        <v>42759</v>
      </c>
      <c r="F1000" s="21">
        <v>63.52</v>
      </c>
    </row>
    <row r="1001" spans="5:6" x14ac:dyDescent="0.25">
      <c r="E1001" s="23">
        <v>42760</v>
      </c>
      <c r="F1001" s="21">
        <v>63.68</v>
      </c>
    </row>
    <row r="1002" spans="5:6" x14ac:dyDescent="0.25">
      <c r="E1002" s="23">
        <v>42761</v>
      </c>
      <c r="F1002" s="21">
        <v>64.27</v>
      </c>
    </row>
    <row r="1003" spans="5:6" x14ac:dyDescent="0.25">
      <c r="E1003" s="23">
        <v>42762</v>
      </c>
      <c r="F1003" s="21">
        <v>65.78</v>
      </c>
    </row>
    <row r="1004" spans="5:6" x14ac:dyDescent="0.25">
      <c r="E1004" s="23">
        <v>42765</v>
      </c>
      <c r="F1004" s="21">
        <v>65.13</v>
      </c>
    </row>
    <row r="1005" spans="5:6" x14ac:dyDescent="0.25">
      <c r="E1005" s="23">
        <v>42766</v>
      </c>
      <c r="F1005" s="21">
        <v>64.650000000000006</v>
      </c>
    </row>
    <row r="1006" spans="5:6" x14ac:dyDescent="0.25">
      <c r="E1006" s="23">
        <v>42767</v>
      </c>
      <c r="F1006" s="21">
        <v>63.58</v>
      </c>
    </row>
    <row r="1007" spans="5:6" x14ac:dyDescent="0.25">
      <c r="E1007" s="23">
        <v>42768</v>
      </c>
      <c r="F1007" s="21">
        <v>63.17</v>
      </c>
    </row>
    <row r="1008" spans="5:6" x14ac:dyDescent="0.25">
      <c r="E1008" s="23">
        <v>42769</v>
      </c>
      <c r="F1008" s="21">
        <v>63.68</v>
      </c>
    </row>
    <row r="1009" spans="5:6" x14ac:dyDescent="0.25">
      <c r="E1009" s="23">
        <v>42772</v>
      </c>
      <c r="F1009" s="21">
        <v>63.64</v>
      </c>
    </row>
    <row r="1010" spans="5:6" x14ac:dyDescent="0.25">
      <c r="E1010" s="23">
        <v>42773</v>
      </c>
      <c r="F1010" s="21">
        <v>63.43</v>
      </c>
    </row>
    <row r="1011" spans="5:6" x14ac:dyDescent="0.25">
      <c r="E1011" s="23">
        <v>42774</v>
      </c>
      <c r="F1011" s="21">
        <v>63.34</v>
      </c>
    </row>
    <row r="1012" spans="5:6" x14ac:dyDescent="0.25">
      <c r="E1012" s="23">
        <v>42775</v>
      </c>
      <c r="F1012" s="21">
        <v>64.06</v>
      </c>
    </row>
    <row r="1013" spans="5:6" x14ac:dyDescent="0.25">
      <c r="E1013" s="23">
        <v>42776</v>
      </c>
      <c r="F1013" s="21">
        <v>64</v>
      </c>
    </row>
    <row r="1014" spans="5:6" x14ac:dyDescent="0.25">
      <c r="E1014" s="23">
        <v>42779</v>
      </c>
      <c r="F1014" s="21">
        <v>64.72</v>
      </c>
    </row>
    <row r="1015" spans="5:6" x14ac:dyDescent="0.25">
      <c r="E1015" s="23">
        <v>42780</v>
      </c>
      <c r="F1015" s="21">
        <v>64.569999999999993</v>
      </c>
    </row>
    <row r="1016" spans="5:6" x14ac:dyDescent="0.25">
      <c r="E1016" s="23">
        <v>42781</v>
      </c>
      <c r="F1016" s="21">
        <v>64.53</v>
      </c>
    </row>
    <row r="1017" spans="5:6" x14ac:dyDescent="0.25">
      <c r="E1017" s="23">
        <v>42782</v>
      </c>
      <c r="F1017" s="21">
        <v>64.52</v>
      </c>
    </row>
    <row r="1018" spans="5:6" x14ac:dyDescent="0.25">
      <c r="E1018" s="23">
        <v>42783</v>
      </c>
      <c r="F1018" s="21">
        <v>64.62</v>
      </c>
    </row>
    <row r="1019" spans="5:6" x14ac:dyDescent="0.25">
      <c r="E1019" s="23">
        <v>42787</v>
      </c>
      <c r="F1019" s="21">
        <v>64.489999999999995</v>
      </c>
    </row>
    <row r="1020" spans="5:6" x14ac:dyDescent="0.25">
      <c r="E1020" s="23">
        <v>42788</v>
      </c>
      <c r="F1020" s="21">
        <v>64.36</v>
      </c>
    </row>
    <row r="1021" spans="5:6" x14ac:dyDescent="0.25">
      <c r="E1021" s="23">
        <v>42789</v>
      </c>
      <c r="F1021" s="21">
        <v>64.62</v>
      </c>
    </row>
    <row r="1022" spans="5:6" x14ac:dyDescent="0.25">
      <c r="E1022" s="23">
        <v>42790</v>
      </c>
      <c r="F1022" s="21">
        <v>64.62</v>
      </c>
    </row>
    <row r="1023" spans="5:6" x14ac:dyDescent="0.25">
      <c r="E1023" s="23">
        <v>42793</v>
      </c>
      <c r="F1023" s="21">
        <v>64.23</v>
      </c>
    </row>
    <row r="1024" spans="5:6" x14ac:dyDescent="0.25">
      <c r="E1024" s="23">
        <v>42794</v>
      </c>
      <c r="F1024" s="21">
        <v>63.98</v>
      </c>
    </row>
    <row r="1025" spans="5:6" x14ac:dyDescent="0.25">
      <c r="E1025" s="23">
        <v>42795</v>
      </c>
      <c r="F1025" s="21">
        <v>64.94</v>
      </c>
    </row>
    <row r="1026" spans="5:6" x14ac:dyDescent="0.25">
      <c r="E1026" s="23">
        <v>42796</v>
      </c>
      <c r="F1026" s="21">
        <v>64.010000000000005</v>
      </c>
    </row>
    <row r="1027" spans="5:6" x14ac:dyDescent="0.25">
      <c r="E1027" s="23">
        <v>42797</v>
      </c>
      <c r="F1027" s="21">
        <v>64.25</v>
      </c>
    </row>
    <row r="1028" spans="5:6" x14ac:dyDescent="0.25">
      <c r="E1028" s="23">
        <v>42800</v>
      </c>
      <c r="F1028" s="21">
        <v>64.27</v>
      </c>
    </row>
    <row r="1029" spans="5:6" x14ac:dyDescent="0.25">
      <c r="E1029" s="23">
        <v>42801</v>
      </c>
      <c r="F1029" s="21">
        <v>64.400000000000006</v>
      </c>
    </row>
    <row r="1030" spans="5:6" x14ac:dyDescent="0.25">
      <c r="E1030" s="23">
        <v>42802</v>
      </c>
      <c r="F1030" s="21">
        <v>64.989999999999995</v>
      </c>
    </row>
    <row r="1031" spans="5:6" x14ac:dyDescent="0.25">
      <c r="E1031" s="23">
        <v>42803</v>
      </c>
      <c r="F1031" s="21">
        <v>64.73</v>
      </c>
    </row>
    <row r="1032" spans="5:6" x14ac:dyDescent="0.25">
      <c r="E1032" s="23">
        <v>42804</v>
      </c>
      <c r="F1032" s="21">
        <v>64.930000000000007</v>
      </c>
    </row>
    <row r="1033" spans="5:6" x14ac:dyDescent="0.25">
      <c r="E1033" s="23">
        <v>42807</v>
      </c>
      <c r="F1033" s="21">
        <v>64.709999999999994</v>
      </c>
    </row>
    <row r="1034" spans="5:6" x14ac:dyDescent="0.25">
      <c r="E1034" s="23">
        <v>42808</v>
      </c>
      <c r="F1034" s="21">
        <v>64.41</v>
      </c>
    </row>
    <row r="1035" spans="5:6" x14ac:dyDescent="0.25">
      <c r="E1035" s="23">
        <v>42809</v>
      </c>
      <c r="F1035" s="21">
        <v>64.75</v>
      </c>
    </row>
    <row r="1036" spans="5:6" x14ac:dyDescent="0.25">
      <c r="E1036" s="23">
        <v>42810</v>
      </c>
      <c r="F1036" s="21">
        <v>64.64</v>
      </c>
    </row>
    <row r="1037" spans="5:6" x14ac:dyDescent="0.25">
      <c r="E1037" s="23">
        <v>42811</v>
      </c>
      <c r="F1037" s="21">
        <v>64.87</v>
      </c>
    </row>
    <row r="1038" spans="5:6" x14ac:dyDescent="0.25">
      <c r="E1038" s="23">
        <v>42814</v>
      </c>
      <c r="F1038" s="21">
        <v>64.930000000000007</v>
      </c>
    </row>
    <row r="1039" spans="5:6" x14ac:dyDescent="0.25">
      <c r="E1039" s="23">
        <v>42815</v>
      </c>
      <c r="F1039" s="21">
        <v>64.209999999999994</v>
      </c>
    </row>
    <row r="1040" spans="5:6" x14ac:dyDescent="0.25">
      <c r="E1040" s="23">
        <v>42816</v>
      </c>
      <c r="F1040" s="21">
        <v>65.03</v>
      </c>
    </row>
    <row r="1041" spans="5:6" x14ac:dyDescent="0.25">
      <c r="E1041" s="23">
        <v>42817</v>
      </c>
      <c r="F1041" s="21">
        <v>64.87</v>
      </c>
    </row>
    <row r="1042" spans="5:6" x14ac:dyDescent="0.25">
      <c r="E1042" s="23">
        <v>42818</v>
      </c>
      <c r="F1042" s="21">
        <v>64.98</v>
      </c>
    </row>
    <row r="1043" spans="5:6" x14ac:dyDescent="0.25">
      <c r="E1043" s="23">
        <v>42821</v>
      </c>
      <c r="F1043" s="21">
        <v>65.099999999999994</v>
      </c>
    </row>
    <row r="1044" spans="5:6" x14ac:dyDescent="0.25">
      <c r="E1044" s="23">
        <v>42822</v>
      </c>
      <c r="F1044" s="21">
        <v>65.290000000000006</v>
      </c>
    </row>
    <row r="1045" spans="5:6" x14ac:dyDescent="0.25">
      <c r="E1045" s="23">
        <v>42823</v>
      </c>
      <c r="F1045" s="21">
        <v>65.47</v>
      </c>
    </row>
    <row r="1046" spans="5:6" x14ac:dyDescent="0.25">
      <c r="E1046" s="23">
        <v>42824</v>
      </c>
      <c r="F1046" s="21">
        <v>65.709999999999994</v>
      </c>
    </row>
    <row r="1047" spans="5:6" x14ac:dyDescent="0.25">
      <c r="E1047" s="23">
        <v>42825</v>
      </c>
      <c r="F1047" s="21">
        <v>65.86</v>
      </c>
    </row>
    <row r="1048" spans="5:6" x14ac:dyDescent="0.25">
      <c r="E1048" s="23">
        <v>42828</v>
      </c>
      <c r="F1048" s="21">
        <v>65.55</v>
      </c>
    </row>
    <row r="1049" spans="5:6" x14ac:dyDescent="0.25">
      <c r="E1049" s="23">
        <v>42829</v>
      </c>
      <c r="F1049" s="21">
        <v>65.73</v>
      </c>
    </row>
    <row r="1050" spans="5:6" x14ac:dyDescent="0.25">
      <c r="E1050" s="23">
        <v>42830</v>
      </c>
      <c r="F1050" s="21">
        <v>65.56</v>
      </c>
    </row>
    <row r="1051" spans="5:6" x14ac:dyDescent="0.25">
      <c r="E1051" s="23">
        <v>42831</v>
      </c>
      <c r="F1051" s="21">
        <v>65.73</v>
      </c>
    </row>
    <row r="1052" spans="5:6" x14ac:dyDescent="0.25">
      <c r="E1052" s="23">
        <v>42832</v>
      </c>
      <c r="F1052" s="21">
        <v>65.680000000000007</v>
      </c>
    </row>
    <row r="1053" spans="5:6" x14ac:dyDescent="0.25">
      <c r="E1053" s="23">
        <v>42835</v>
      </c>
      <c r="F1053" s="21">
        <v>65.53</v>
      </c>
    </row>
    <row r="1054" spans="5:6" x14ac:dyDescent="0.25">
      <c r="E1054" s="23">
        <v>42836</v>
      </c>
      <c r="F1054" s="21">
        <v>65.48</v>
      </c>
    </row>
    <row r="1055" spans="5:6" x14ac:dyDescent="0.25">
      <c r="E1055" s="23">
        <v>42837</v>
      </c>
      <c r="F1055" s="21">
        <v>65.23</v>
      </c>
    </row>
    <row r="1056" spans="5:6" x14ac:dyDescent="0.25">
      <c r="E1056" s="23">
        <v>42838</v>
      </c>
      <c r="F1056" s="21">
        <v>64.95</v>
      </c>
    </row>
    <row r="1057" spans="5:6" x14ac:dyDescent="0.25">
      <c r="E1057" s="23">
        <v>42842</v>
      </c>
      <c r="F1057" s="21">
        <v>65.48</v>
      </c>
    </row>
    <row r="1058" spans="5:6" x14ac:dyDescent="0.25">
      <c r="E1058" s="23">
        <v>42843</v>
      </c>
      <c r="F1058" s="21">
        <v>65.39</v>
      </c>
    </row>
    <row r="1059" spans="5:6" x14ac:dyDescent="0.25">
      <c r="E1059" s="23">
        <v>42844</v>
      </c>
      <c r="F1059" s="21">
        <v>65.040000000000006</v>
      </c>
    </row>
    <row r="1060" spans="5:6" x14ac:dyDescent="0.25">
      <c r="E1060" s="23">
        <v>42845</v>
      </c>
      <c r="F1060" s="21">
        <v>65.5</v>
      </c>
    </row>
    <row r="1061" spans="5:6" x14ac:dyDescent="0.25">
      <c r="E1061" s="23">
        <v>42846</v>
      </c>
      <c r="F1061" s="21">
        <v>66.400000000000006</v>
      </c>
    </row>
    <row r="1062" spans="5:6" x14ac:dyDescent="0.25">
      <c r="E1062" s="23">
        <v>42849</v>
      </c>
      <c r="F1062" s="21">
        <v>67.53</v>
      </c>
    </row>
    <row r="1063" spans="5:6" x14ac:dyDescent="0.25">
      <c r="E1063" s="23">
        <v>42850</v>
      </c>
      <c r="F1063" s="21">
        <v>67.92</v>
      </c>
    </row>
    <row r="1064" spans="5:6" x14ac:dyDescent="0.25">
      <c r="E1064" s="23">
        <v>42851</v>
      </c>
      <c r="F1064" s="21">
        <v>67.83</v>
      </c>
    </row>
    <row r="1065" spans="5:6" x14ac:dyDescent="0.25">
      <c r="E1065" s="23">
        <v>42852</v>
      </c>
      <c r="F1065" s="21">
        <v>68.27</v>
      </c>
    </row>
    <row r="1066" spans="5:6" x14ac:dyDescent="0.25">
      <c r="E1066" s="23">
        <v>42853</v>
      </c>
      <c r="F1066" s="21">
        <v>68.459999999999994</v>
      </c>
    </row>
    <row r="1067" spans="5:6" x14ac:dyDescent="0.25">
      <c r="E1067" s="23">
        <v>42856</v>
      </c>
      <c r="F1067" s="21">
        <v>69.41</v>
      </c>
    </row>
    <row r="1068" spans="5:6" x14ac:dyDescent="0.25">
      <c r="E1068" s="23">
        <v>42857</v>
      </c>
      <c r="F1068" s="21">
        <v>69.3</v>
      </c>
    </row>
    <row r="1069" spans="5:6" x14ac:dyDescent="0.25">
      <c r="E1069" s="23">
        <v>42858</v>
      </c>
      <c r="F1069" s="21">
        <v>69.08</v>
      </c>
    </row>
    <row r="1070" spans="5:6" x14ac:dyDescent="0.25">
      <c r="E1070" s="23">
        <v>42859</v>
      </c>
      <c r="F1070" s="21">
        <v>68.81</v>
      </c>
    </row>
    <row r="1071" spans="5:6" x14ac:dyDescent="0.25">
      <c r="E1071" s="23">
        <v>42860</v>
      </c>
      <c r="F1071" s="21">
        <v>69</v>
      </c>
    </row>
    <row r="1072" spans="5:6" x14ac:dyDescent="0.25">
      <c r="E1072" s="23">
        <v>42863</v>
      </c>
      <c r="F1072" s="21">
        <v>68.94</v>
      </c>
    </row>
    <row r="1073" spans="5:6" x14ac:dyDescent="0.25">
      <c r="E1073" s="23">
        <v>42864</v>
      </c>
      <c r="F1073" s="21">
        <v>69.040000000000006</v>
      </c>
    </row>
    <row r="1074" spans="5:6" x14ac:dyDescent="0.25">
      <c r="E1074" s="23">
        <v>42865</v>
      </c>
      <c r="F1074" s="21">
        <v>69.31</v>
      </c>
    </row>
    <row r="1075" spans="5:6" x14ac:dyDescent="0.25">
      <c r="E1075" s="23">
        <v>42866</v>
      </c>
      <c r="F1075" s="21">
        <v>68.459999999999994</v>
      </c>
    </row>
    <row r="1076" spans="5:6" x14ac:dyDescent="0.25">
      <c r="E1076" s="23">
        <v>42867</v>
      </c>
      <c r="F1076" s="21">
        <v>68.38</v>
      </c>
    </row>
    <row r="1077" spans="5:6" x14ac:dyDescent="0.25">
      <c r="E1077" s="23">
        <v>42870</v>
      </c>
      <c r="F1077" s="21">
        <v>68.430000000000007</v>
      </c>
    </row>
    <row r="1078" spans="5:6" x14ac:dyDescent="0.25">
      <c r="E1078" s="23">
        <v>42871</v>
      </c>
      <c r="F1078" s="21">
        <v>69.41</v>
      </c>
    </row>
    <row r="1079" spans="5:6" x14ac:dyDescent="0.25">
      <c r="E1079" s="23">
        <v>42872</v>
      </c>
      <c r="F1079" s="21">
        <v>67.48</v>
      </c>
    </row>
    <row r="1080" spans="5:6" x14ac:dyDescent="0.25">
      <c r="E1080" s="23">
        <v>42873</v>
      </c>
      <c r="F1080" s="21">
        <v>67.709999999999994</v>
      </c>
    </row>
    <row r="1081" spans="5:6" x14ac:dyDescent="0.25">
      <c r="E1081" s="23">
        <v>42874</v>
      </c>
      <c r="F1081" s="21">
        <v>67.69</v>
      </c>
    </row>
    <row r="1082" spans="5:6" x14ac:dyDescent="0.25">
      <c r="E1082" s="23">
        <v>42877</v>
      </c>
      <c r="F1082" s="21">
        <v>68.45</v>
      </c>
    </row>
    <row r="1083" spans="5:6" x14ac:dyDescent="0.25">
      <c r="E1083" s="23">
        <v>42878</v>
      </c>
      <c r="F1083" s="21">
        <v>68.680000000000007</v>
      </c>
    </row>
    <row r="1084" spans="5:6" x14ac:dyDescent="0.25">
      <c r="E1084" s="23">
        <v>42879</v>
      </c>
      <c r="F1084" s="21">
        <v>68.77</v>
      </c>
    </row>
    <row r="1085" spans="5:6" x14ac:dyDescent="0.25">
      <c r="E1085" s="23">
        <v>42880</v>
      </c>
      <c r="F1085" s="21">
        <v>69.62</v>
      </c>
    </row>
    <row r="1086" spans="5:6" x14ac:dyDescent="0.25">
      <c r="E1086" s="23">
        <v>42881</v>
      </c>
      <c r="F1086" s="21">
        <v>69.959999999999994</v>
      </c>
    </row>
    <row r="1087" spans="5:6" x14ac:dyDescent="0.25">
      <c r="E1087" s="23">
        <v>42885</v>
      </c>
      <c r="F1087" s="21">
        <v>70.41</v>
      </c>
    </row>
    <row r="1088" spans="5:6" x14ac:dyDescent="0.25">
      <c r="E1088" s="23">
        <v>42886</v>
      </c>
      <c r="F1088" s="21">
        <v>69.84</v>
      </c>
    </row>
    <row r="1089" spans="5:6" x14ac:dyDescent="0.25">
      <c r="E1089" s="23">
        <v>42887</v>
      </c>
      <c r="F1089" s="21">
        <v>70.099999999999994</v>
      </c>
    </row>
    <row r="1090" spans="5:6" x14ac:dyDescent="0.25">
      <c r="E1090" s="23">
        <v>42888</v>
      </c>
      <c r="F1090" s="21">
        <v>71.760000000000005</v>
      </c>
    </row>
    <row r="1091" spans="5:6" x14ac:dyDescent="0.25">
      <c r="E1091" s="23">
        <v>42891</v>
      </c>
      <c r="F1091" s="21">
        <v>72.28</v>
      </c>
    </row>
    <row r="1092" spans="5:6" x14ac:dyDescent="0.25">
      <c r="E1092" s="23">
        <v>42892</v>
      </c>
      <c r="F1092" s="21">
        <v>72.52</v>
      </c>
    </row>
    <row r="1093" spans="5:6" x14ac:dyDescent="0.25">
      <c r="E1093" s="23">
        <v>42893</v>
      </c>
      <c r="F1093" s="21">
        <v>72.39</v>
      </c>
    </row>
    <row r="1094" spans="5:6" x14ac:dyDescent="0.25">
      <c r="E1094" s="23">
        <v>42894</v>
      </c>
      <c r="F1094" s="21">
        <v>71.95</v>
      </c>
    </row>
    <row r="1095" spans="5:6" x14ac:dyDescent="0.25">
      <c r="E1095" s="23">
        <v>42895</v>
      </c>
      <c r="F1095" s="21">
        <v>70.319999999999993</v>
      </c>
    </row>
    <row r="1096" spans="5:6" x14ac:dyDescent="0.25">
      <c r="E1096" s="23">
        <v>42898</v>
      </c>
      <c r="F1096" s="21">
        <v>69.78</v>
      </c>
    </row>
    <row r="1097" spans="5:6" x14ac:dyDescent="0.25">
      <c r="E1097" s="23">
        <v>42899</v>
      </c>
      <c r="F1097" s="21">
        <v>70.650000000000006</v>
      </c>
    </row>
    <row r="1098" spans="5:6" x14ac:dyDescent="0.25">
      <c r="E1098" s="23">
        <v>42900</v>
      </c>
      <c r="F1098" s="21">
        <v>70.27</v>
      </c>
    </row>
    <row r="1099" spans="5:6" x14ac:dyDescent="0.25">
      <c r="E1099" s="23">
        <v>42901</v>
      </c>
      <c r="F1099" s="21">
        <v>69.900000000000006</v>
      </c>
    </row>
    <row r="1100" spans="5:6" x14ac:dyDescent="0.25">
      <c r="E1100" s="23">
        <v>42902</v>
      </c>
      <c r="F1100" s="21">
        <v>70</v>
      </c>
    </row>
    <row r="1101" spans="5:6" x14ac:dyDescent="0.25">
      <c r="E1101" s="23">
        <v>42905</v>
      </c>
      <c r="F1101" s="21">
        <v>70.87</v>
      </c>
    </row>
    <row r="1102" spans="5:6" x14ac:dyDescent="0.25">
      <c r="E1102" s="23">
        <v>42906</v>
      </c>
      <c r="F1102" s="21">
        <v>69.91</v>
      </c>
    </row>
    <row r="1103" spans="5:6" x14ac:dyDescent="0.25">
      <c r="E1103" s="23">
        <v>42907</v>
      </c>
      <c r="F1103" s="21">
        <v>70.27</v>
      </c>
    </row>
    <row r="1104" spans="5:6" x14ac:dyDescent="0.25">
      <c r="E1104" s="23">
        <v>42908</v>
      </c>
      <c r="F1104" s="21">
        <v>70.260000000000005</v>
      </c>
    </row>
    <row r="1105" spans="5:6" x14ac:dyDescent="0.25">
      <c r="E1105" s="23">
        <v>42909</v>
      </c>
      <c r="F1105" s="21">
        <v>71.209999999999994</v>
      </c>
    </row>
    <row r="1106" spans="5:6" x14ac:dyDescent="0.25">
      <c r="E1106" s="23">
        <v>42912</v>
      </c>
      <c r="F1106" s="21">
        <v>70.53</v>
      </c>
    </row>
    <row r="1107" spans="5:6" x14ac:dyDescent="0.25">
      <c r="E1107" s="23">
        <v>42913</v>
      </c>
      <c r="F1107" s="21">
        <v>69.209999999999994</v>
      </c>
    </row>
    <row r="1108" spans="5:6" x14ac:dyDescent="0.25">
      <c r="E1108" s="23">
        <v>42914</v>
      </c>
      <c r="F1108" s="21">
        <v>69.8</v>
      </c>
    </row>
    <row r="1109" spans="5:6" x14ac:dyDescent="0.25">
      <c r="E1109" s="23">
        <v>42915</v>
      </c>
      <c r="F1109" s="21">
        <v>68.489999999999995</v>
      </c>
    </row>
    <row r="1110" spans="5:6" x14ac:dyDescent="0.25">
      <c r="E1110" s="23">
        <v>42916</v>
      </c>
      <c r="F1110" s="21">
        <v>68.930000000000007</v>
      </c>
    </row>
    <row r="1111" spans="5:6" x14ac:dyDescent="0.25">
      <c r="E1111" s="23">
        <v>42919</v>
      </c>
      <c r="F1111" s="21">
        <v>68.17</v>
      </c>
    </row>
    <row r="1112" spans="5:6" x14ac:dyDescent="0.25">
      <c r="E1112" s="23">
        <v>42921</v>
      </c>
      <c r="F1112" s="21">
        <v>69.08</v>
      </c>
    </row>
    <row r="1113" spans="5:6" x14ac:dyDescent="0.25">
      <c r="E1113" s="23">
        <v>42922</v>
      </c>
      <c r="F1113" s="21">
        <v>68.569999999999993</v>
      </c>
    </row>
    <row r="1114" spans="5:6" x14ac:dyDescent="0.25">
      <c r="E1114" s="23">
        <v>42923</v>
      </c>
      <c r="F1114" s="21">
        <v>69.459999999999994</v>
      </c>
    </row>
    <row r="1115" spans="5:6" x14ac:dyDescent="0.25">
      <c r="E1115" s="23">
        <v>42926</v>
      </c>
      <c r="F1115" s="21">
        <v>69.98</v>
      </c>
    </row>
    <row r="1116" spans="5:6" x14ac:dyDescent="0.25">
      <c r="E1116" s="23">
        <v>42927</v>
      </c>
      <c r="F1116" s="21">
        <v>69.989999999999995</v>
      </c>
    </row>
    <row r="1117" spans="5:6" x14ac:dyDescent="0.25">
      <c r="E1117" s="23">
        <v>42928</v>
      </c>
      <c r="F1117" s="21">
        <v>71.150000000000006</v>
      </c>
    </row>
    <row r="1118" spans="5:6" x14ac:dyDescent="0.25">
      <c r="E1118" s="23">
        <v>42929</v>
      </c>
      <c r="F1118" s="21">
        <v>71.77</v>
      </c>
    </row>
    <row r="1119" spans="5:6" x14ac:dyDescent="0.25">
      <c r="E1119" s="23">
        <v>42930</v>
      </c>
      <c r="F1119" s="21">
        <v>72.78</v>
      </c>
    </row>
    <row r="1120" spans="5:6" x14ac:dyDescent="0.25">
      <c r="E1120" s="23">
        <v>42933</v>
      </c>
      <c r="F1120" s="21">
        <v>73.349999999999994</v>
      </c>
    </row>
    <row r="1121" spans="5:6" x14ac:dyDescent="0.25">
      <c r="E1121" s="23">
        <v>42934</v>
      </c>
      <c r="F1121" s="21">
        <v>73.3</v>
      </c>
    </row>
    <row r="1122" spans="5:6" x14ac:dyDescent="0.25">
      <c r="E1122" s="23">
        <v>42935</v>
      </c>
      <c r="F1122" s="21">
        <v>73.86</v>
      </c>
    </row>
    <row r="1123" spans="5:6" x14ac:dyDescent="0.25">
      <c r="E1123" s="23">
        <v>42936</v>
      </c>
      <c r="F1123" s="21">
        <v>74.22</v>
      </c>
    </row>
    <row r="1124" spans="5:6" x14ac:dyDescent="0.25">
      <c r="E1124" s="23">
        <v>42937</v>
      </c>
      <c r="F1124" s="21">
        <v>73.790000000000006</v>
      </c>
    </row>
    <row r="1125" spans="5:6" x14ac:dyDescent="0.25">
      <c r="E1125" s="23">
        <v>42940</v>
      </c>
      <c r="F1125" s="21">
        <v>73.599999999999994</v>
      </c>
    </row>
    <row r="1126" spans="5:6" x14ac:dyDescent="0.25">
      <c r="E1126" s="23">
        <v>42941</v>
      </c>
      <c r="F1126" s="21">
        <v>74.19</v>
      </c>
    </row>
    <row r="1127" spans="5:6" x14ac:dyDescent="0.25">
      <c r="E1127" s="23">
        <v>42942</v>
      </c>
      <c r="F1127" s="21">
        <v>74.05</v>
      </c>
    </row>
    <row r="1128" spans="5:6" x14ac:dyDescent="0.25">
      <c r="E1128" s="23">
        <v>42943</v>
      </c>
      <c r="F1128" s="21">
        <v>73.16</v>
      </c>
    </row>
    <row r="1129" spans="5:6" x14ac:dyDescent="0.25">
      <c r="E1129" s="23">
        <v>42944</v>
      </c>
      <c r="F1129" s="21">
        <v>73.040000000000006</v>
      </c>
    </row>
    <row r="1130" spans="5:6" x14ac:dyDescent="0.25">
      <c r="E1130" s="23">
        <v>42947</v>
      </c>
      <c r="F1130" s="21">
        <v>72.7</v>
      </c>
    </row>
    <row r="1131" spans="5:6" x14ac:dyDescent="0.25">
      <c r="E1131" s="23">
        <v>42948</v>
      </c>
      <c r="F1131" s="21">
        <v>72.58</v>
      </c>
    </row>
    <row r="1132" spans="5:6" x14ac:dyDescent="0.25">
      <c r="E1132" s="23">
        <v>42949</v>
      </c>
      <c r="F1132" s="21">
        <v>72.260000000000005</v>
      </c>
    </row>
    <row r="1133" spans="5:6" x14ac:dyDescent="0.25">
      <c r="E1133" s="23">
        <v>42950</v>
      </c>
      <c r="F1133" s="21">
        <v>72.150000000000006</v>
      </c>
    </row>
    <row r="1134" spans="5:6" x14ac:dyDescent="0.25">
      <c r="E1134" s="23">
        <v>42951</v>
      </c>
      <c r="F1134" s="21">
        <v>72.680000000000007</v>
      </c>
    </row>
    <row r="1135" spans="5:6" x14ac:dyDescent="0.25">
      <c r="E1135" s="23">
        <v>42954</v>
      </c>
      <c r="F1135" s="21">
        <v>72.400000000000006</v>
      </c>
    </row>
    <row r="1136" spans="5:6" x14ac:dyDescent="0.25">
      <c r="E1136" s="23">
        <v>42955</v>
      </c>
      <c r="F1136" s="21">
        <v>72.790000000000006</v>
      </c>
    </row>
    <row r="1137" spans="5:6" x14ac:dyDescent="0.25">
      <c r="E1137" s="23">
        <v>42956</v>
      </c>
      <c r="F1137" s="21">
        <v>72.47</v>
      </c>
    </row>
    <row r="1138" spans="5:6" x14ac:dyDescent="0.25">
      <c r="E1138" s="23">
        <v>42957</v>
      </c>
      <c r="F1138" s="21">
        <v>71.41</v>
      </c>
    </row>
    <row r="1139" spans="5:6" x14ac:dyDescent="0.25">
      <c r="E1139" s="23">
        <v>42958</v>
      </c>
      <c r="F1139" s="21">
        <v>72.5</v>
      </c>
    </row>
    <row r="1140" spans="5:6" x14ac:dyDescent="0.25">
      <c r="E1140" s="23">
        <v>42961</v>
      </c>
      <c r="F1140" s="21">
        <v>73.59</v>
      </c>
    </row>
    <row r="1141" spans="5:6" x14ac:dyDescent="0.25">
      <c r="E1141" s="23">
        <v>42962</v>
      </c>
      <c r="F1141" s="21">
        <v>73.22</v>
      </c>
    </row>
    <row r="1142" spans="5:6" x14ac:dyDescent="0.25">
      <c r="E1142" s="23">
        <v>42963</v>
      </c>
      <c r="F1142" s="21">
        <v>73.650000000000006</v>
      </c>
    </row>
    <row r="1143" spans="5:6" x14ac:dyDescent="0.25">
      <c r="E1143" s="23">
        <v>42964</v>
      </c>
      <c r="F1143" s="21">
        <v>72.400000000000006</v>
      </c>
    </row>
    <row r="1144" spans="5:6" x14ac:dyDescent="0.25">
      <c r="E1144" s="23">
        <v>42965</v>
      </c>
      <c r="F1144" s="21">
        <v>72.489999999999995</v>
      </c>
    </row>
    <row r="1145" spans="5:6" x14ac:dyDescent="0.25">
      <c r="E1145" s="23">
        <v>42968</v>
      </c>
      <c r="F1145" s="21">
        <v>72.150000000000006</v>
      </c>
    </row>
    <row r="1146" spans="5:6" x14ac:dyDescent="0.25">
      <c r="E1146" s="23">
        <v>42969</v>
      </c>
      <c r="F1146" s="21">
        <v>73.16</v>
      </c>
    </row>
    <row r="1147" spans="5:6" x14ac:dyDescent="0.25">
      <c r="E1147" s="23">
        <v>42970</v>
      </c>
      <c r="F1147" s="21">
        <v>72.72</v>
      </c>
    </row>
    <row r="1148" spans="5:6" x14ac:dyDescent="0.25">
      <c r="E1148" s="23">
        <v>42971</v>
      </c>
      <c r="F1148" s="21">
        <v>72.69</v>
      </c>
    </row>
    <row r="1149" spans="5:6" x14ac:dyDescent="0.25">
      <c r="E1149" s="23">
        <v>42972</v>
      </c>
      <c r="F1149" s="21">
        <v>72.819999999999993</v>
      </c>
    </row>
    <row r="1150" spans="5:6" x14ac:dyDescent="0.25">
      <c r="E1150" s="23">
        <v>42975</v>
      </c>
      <c r="F1150" s="21">
        <v>72.83</v>
      </c>
    </row>
    <row r="1151" spans="5:6" x14ac:dyDescent="0.25">
      <c r="E1151" s="23">
        <v>42976</v>
      </c>
      <c r="F1151" s="21">
        <v>73.05</v>
      </c>
    </row>
    <row r="1152" spans="5:6" x14ac:dyDescent="0.25">
      <c r="E1152" s="23">
        <v>42977</v>
      </c>
      <c r="F1152" s="21">
        <v>74.010000000000005</v>
      </c>
    </row>
    <row r="1153" spans="5:6" x14ac:dyDescent="0.25">
      <c r="E1153" s="23">
        <v>42978</v>
      </c>
      <c r="F1153" s="21">
        <v>74.77</v>
      </c>
    </row>
    <row r="1154" spans="5:6" x14ac:dyDescent="0.25">
      <c r="E1154" s="23">
        <v>42979</v>
      </c>
      <c r="F1154" s="21">
        <v>73.94</v>
      </c>
    </row>
    <row r="1155" spans="5:6" x14ac:dyDescent="0.25">
      <c r="E1155" s="23">
        <v>42983</v>
      </c>
      <c r="F1155" s="21">
        <v>73.61</v>
      </c>
    </row>
    <row r="1156" spans="5:6" x14ac:dyDescent="0.25">
      <c r="E1156" s="23">
        <v>42984</v>
      </c>
      <c r="F1156" s="21">
        <v>73.400000000000006</v>
      </c>
    </row>
    <row r="1157" spans="5:6" x14ac:dyDescent="0.25">
      <c r="E1157" s="23">
        <v>42985</v>
      </c>
      <c r="F1157" s="21">
        <v>74.34</v>
      </c>
    </row>
    <row r="1158" spans="5:6" x14ac:dyDescent="0.25">
      <c r="E1158" s="23">
        <v>42986</v>
      </c>
      <c r="F1158" s="21">
        <v>73.98</v>
      </c>
    </row>
    <row r="1159" spans="5:6" x14ac:dyDescent="0.25">
      <c r="E1159" s="23">
        <v>42989</v>
      </c>
      <c r="F1159" s="21">
        <v>74.760000000000005</v>
      </c>
    </row>
    <row r="1160" spans="5:6" x14ac:dyDescent="0.25">
      <c r="E1160" s="23">
        <v>42990</v>
      </c>
      <c r="F1160" s="21">
        <v>74.680000000000007</v>
      </c>
    </row>
    <row r="1161" spans="5:6" x14ac:dyDescent="0.25">
      <c r="E1161" s="23">
        <v>42991</v>
      </c>
      <c r="F1161" s="21">
        <v>75.209999999999994</v>
      </c>
    </row>
    <row r="1162" spans="5:6" x14ac:dyDescent="0.25">
      <c r="E1162" s="23">
        <v>42992</v>
      </c>
      <c r="F1162" s="21">
        <v>74.77</v>
      </c>
    </row>
    <row r="1163" spans="5:6" x14ac:dyDescent="0.25">
      <c r="E1163" s="23">
        <v>42993</v>
      </c>
      <c r="F1163" s="21">
        <v>75.31</v>
      </c>
    </row>
    <row r="1164" spans="5:6" x14ac:dyDescent="0.25">
      <c r="E1164" s="23">
        <v>42996</v>
      </c>
      <c r="F1164" s="21">
        <v>75.16</v>
      </c>
    </row>
    <row r="1165" spans="5:6" x14ac:dyDescent="0.25">
      <c r="E1165" s="23">
        <v>42997</v>
      </c>
      <c r="F1165" s="21">
        <v>75.44</v>
      </c>
    </row>
    <row r="1166" spans="5:6" x14ac:dyDescent="0.25">
      <c r="E1166" s="23">
        <v>42998</v>
      </c>
      <c r="F1166" s="21">
        <v>74.94</v>
      </c>
    </row>
    <row r="1167" spans="5:6" x14ac:dyDescent="0.25">
      <c r="E1167" s="23">
        <v>42999</v>
      </c>
      <c r="F1167" s="21">
        <v>74.209999999999994</v>
      </c>
    </row>
    <row r="1168" spans="5:6" x14ac:dyDescent="0.25">
      <c r="E1168" s="23">
        <v>43000</v>
      </c>
      <c r="F1168" s="21">
        <v>74.41</v>
      </c>
    </row>
    <row r="1169" spans="5:6" x14ac:dyDescent="0.25">
      <c r="E1169" s="23">
        <v>43003</v>
      </c>
      <c r="F1169" s="21">
        <v>73.260000000000005</v>
      </c>
    </row>
    <row r="1170" spans="5:6" x14ac:dyDescent="0.25">
      <c r="E1170" s="23">
        <v>43004</v>
      </c>
      <c r="F1170" s="21">
        <v>73.260000000000005</v>
      </c>
    </row>
    <row r="1171" spans="5:6" x14ac:dyDescent="0.25">
      <c r="E1171" s="23">
        <v>43005</v>
      </c>
      <c r="F1171" s="21">
        <v>73.849999999999994</v>
      </c>
    </row>
    <row r="1172" spans="5:6" x14ac:dyDescent="0.25">
      <c r="E1172" s="23">
        <v>43006</v>
      </c>
      <c r="F1172" s="21">
        <v>73.87</v>
      </c>
    </row>
    <row r="1173" spans="5:6" x14ac:dyDescent="0.25">
      <c r="E1173" s="23">
        <v>43007</v>
      </c>
      <c r="F1173" s="21">
        <v>74.489999999999995</v>
      </c>
    </row>
    <row r="1174" spans="5:6" x14ac:dyDescent="0.25">
      <c r="E1174" s="23">
        <v>43010</v>
      </c>
      <c r="F1174" s="21">
        <v>74.61</v>
      </c>
    </row>
    <row r="1175" spans="5:6" x14ac:dyDescent="0.25">
      <c r="E1175" s="23">
        <v>43011</v>
      </c>
      <c r="F1175" s="21">
        <v>74.260000000000005</v>
      </c>
    </row>
    <row r="1176" spans="5:6" x14ac:dyDescent="0.25">
      <c r="E1176" s="23">
        <v>43012</v>
      </c>
      <c r="F1176" s="21">
        <v>74.69</v>
      </c>
    </row>
    <row r="1177" spans="5:6" x14ac:dyDescent="0.25">
      <c r="E1177" s="23">
        <v>43013</v>
      </c>
      <c r="F1177" s="21">
        <v>75.97</v>
      </c>
    </row>
    <row r="1178" spans="5:6" x14ac:dyDescent="0.25">
      <c r="E1178" s="23">
        <v>43014</v>
      </c>
      <c r="F1178" s="21">
        <v>76</v>
      </c>
    </row>
    <row r="1179" spans="5:6" x14ac:dyDescent="0.25">
      <c r="E1179" s="23">
        <v>43017</v>
      </c>
      <c r="F1179" s="21">
        <v>76.290000000000006</v>
      </c>
    </row>
    <row r="1180" spans="5:6" x14ac:dyDescent="0.25">
      <c r="E1180" s="23">
        <v>43018</v>
      </c>
      <c r="F1180" s="21">
        <v>76.290000000000006</v>
      </c>
    </row>
    <row r="1181" spans="5:6" x14ac:dyDescent="0.25">
      <c r="E1181" s="23">
        <v>43019</v>
      </c>
      <c r="F1181" s="21">
        <v>76.42</v>
      </c>
    </row>
    <row r="1182" spans="5:6" x14ac:dyDescent="0.25">
      <c r="E1182" s="23">
        <v>43020</v>
      </c>
      <c r="F1182" s="21">
        <v>77.12</v>
      </c>
    </row>
    <row r="1183" spans="5:6" x14ac:dyDescent="0.25">
      <c r="E1183" s="23">
        <v>43021</v>
      </c>
      <c r="F1183" s="21">
        <v>77.489999999999995</v>
      </c>
    </row>
    <row r="1184" spans="5:6" x14ac:dyDescent="0.25">
      <c r="E1184" s="23">
        <v>43024</v>
      </c>
      <c r="F1184" s="21">
        <v>77.650000000000006</v>
      </c>
    </row>
    <row r="1185" spans="5:6" x14ac:dyDescent="0.25">
      <c r="E1185" s="23">
        <v>43025</v>
      </c>
      <c r="F1185" s="21">
        <v>77.59</v>
      </c>
    </row>
    <row r="1186" spans="5:6" x14ac:dyDescent="0.25">
      <c r="E1186" s="23">
        <v>43026</v>
      </c>
      <c r="F1186" s="21">
        <v>77.61</v>
      </c>
    </row>
    <row r="1187" spans="5:6" x14ac:dyDescent="0.25">
      <c r="E1187" s="23">
        <v>43027</v>
      </c>
      <c r="F1187" s="21">
        <v>77.91</v>
      </c>
    </row>
    <row r="1188" spans="5:6" x14ac:dyDescent="0.25">
      <c r="E1188" s="23">
        <v>43028</v>
      </c>
      <c r="F1188" s="21">
        <v>78.81</v>
      </c>
    </row>
    <row r="1189" spans="5:6" x14ac:dyDescent="0.25">
      <c r="E1189" s="23">
        <v>43031</v>
      </c>
      <c r="F1189" s="21">
        <v>78.83</v>
      </c>
    </row>
    <row r="1190" spans="5:6" x14ac:dyDescent="0.25">
      <c r="E1190" s="23">
        <v>43032</v>
      </c>
      <c r="F1190" s="21">
        <v>78.86</v>
      </c>
    </row>
    <row r="1191" spans="5:6" x14ac:dyDescent="0.25">
      <c r="E1191" s="23">
        <v>43033</v>
      </c>
      <c r="F1191" s="21">
        <v>78.63</v>
      </c>
    </row>
    <row r="1192" spans="5:6" x14ac:dyDescent="0.25">
      <c r="E1192" s="23">
        <v>43034</v>
      </c>
      <c r="F1192" s="21">
        <v>78.760000000000005</v>
      </c>
    </row>
    <row r="1193" spans="5:6" x14ac:dyDescent="0.25">
      <c r="E1193" s="23">
        <v>43035</v>
      </c>
      <c r="F1193" s="21">
        <v>83.81</v>
      </c>
    </row>
    <row r="1194" spans="5:6" x14ac:dyDescent="0.25">
      <c r="E1194" s="23">
        <v>43038</v>
      </c>
      <c r="F1194" s="21">
        <v>83.89</v>
      </c>
    </row>
    <row r="1195" spans="5:6" x14ac:dyDescent="0.25">
      <c r="E1195" s="23">
        <v>43039</v>
      </c>
      <c r="F1195" s="21">
        <v>83.18</v>
      </c>
    </row>
    <row r="1196" spans="5:6" x14ac:dyDescent="0.25">
      <c r="E1196" s="23">
        <v>43040</v>
      </c>
      <c r="F1196" s="21">
        <v>83.18</v>
      </c>
    </row>
    <row r="1197" spans="5:6" x14ac:dyDescent="0.25">
      <c r="E1197" s="23">
        <v>43041</v>
      </c>
      <c r="F1197" s="21">
        <v>84.05</v>
      </c>
    </row>
    <row r="1198" spans="5:6" x14ac:dyDescent="0.25">
      <c r="E1198" s="23">
        <v>43042</v>
      </c>
      <c r="F1198" s="21">
        <v>84.14</v>
      </c>
    </row>
    <row r="1199" spans="5:6" x14ac:dyDescent="0.25">
      <c r="E1199" s="23">
        <v>43045</v>
      </c>
      <c r="F1199" s="21">
        <v>84.47</v>
      </c>
    </row>
    <row r="1200" spans="5:6" x14ac:dyDescent="0.25">
      <c r="E1200" s="23">
        <v>43046</v>
      </c>
      <c r="F1200" s="21">
        <v>84.27</v>
      </c>
    </row>
    <row r="1201" spans="5:6" x14ac:dyDescent="0.25">
      <c r="E1201" s="23">
        <v>43047</v>
      </c>
      <c r="F1201" s="21">
        <v>84.56</v>
      </c>
    </row>
    <row r="1202" spans="5:6" x14ac:dyDescent="0.25">
      <c r="E1202" s="23">
        <v>43048</v>
      </c>
      <c r="F1202" s="21">
        <v>84.09</v>
      </c>
    </row>
    <row r="1203" spans="5:6" x14ac:dyDescent="0.25">
      <c r="E1203" s="23">
        <v>43049</v>
      </c>
      <c r="F1203" s="21">
        <v>83.87</v>
      </c>
    </row>
    <row r="1204" spans="5:6" x14ac:dyDescent="0.25">
      <c r="E1204" s="23">
        <v>43052</v>
      </c>
      <c r="F1204" s="21">
        <v>83.93</v>
      </c>
    </row>
    <row r="1205" spans="5:6" x14ac:dyDescent="0.25">
      <c r="E1205" s="23">
        <v>43053</v>
      </c>
      <c r="F1205" s="21">
        <v>84.05</v>
      </c>
    </row>
    <row r="1206" spans="5:6" x14ac:dyDescent="0.25">
      <c r="E1206" s="23">
        <v>43054</v>
      </c>
      <c r="F1206" s="21">
        <v>82.98</v>
      </c>
    </row>
    <row r="1207" spans="5:6" x14ac:dyDescent="0.25">
      <c r="E1207" s="23">
        <v>43055</v>
      </c>
      <c r="F1207" s="21">
        <v>83.2</v>
      </c>
    </row>
    <row r="1208" spans="5:6" x14ac:dyDescent="0.25">
      <c r="E1208" s="23">
        <v>43056</v>
      </c>
      <c r="F1208" s="21">
        <v>82.4</v>
      </c>
    </row>
    <row r="1209" spans="5:6" x14ac:dyDescent="0.25">
      <c r="E1209" s="23">
        <v>43059</v>
      </c>
      <c r="F1209" s="21">
        <v>82.53</v>
      </c>
    </row>
    <row r="1210" spans="5:6" x14ac:dyDescent="0.25">
      <c r="E1210" s="23">
        <v>43060</v>
      </c>
      <c r="F1210" s="21">
        <v>83.72</v>
      </c>
    </row>
    <row r="1211" spans="5:6" x14ac:dyDescent="0.25">
      <c r="E1211" s="23">
        <v>43061</v>
      </c>
      <c r="F1211" s="21">
        <v>83.11</v>
      </c>
    </row>
    <row r="1212" spans="5:6" x14ac:dyDescent="0.25">
      <c r="E1212" s="23">
        <v>43063</v>
      </c>
      <c r="F1212" s="21">
        <v>83.26</v>
      </c>
    </row>
    <row r="1213" spans="5:6" x14ac:dyDescent="0.25">
      <c r="E1213" s="23">
        <v>43066</v>
      </c>
      <c r="F1213" s="21">
        <v>83.87</v>
      </c>
    </row>
    <row r="1214" spans="5:6" x14ac:dyDescent="0.25">
      <c r="E1214" s="23">
        <v>43067</v>
      </c>
      <c r="F1214" s="21">
        <v>84.88</v>
      </c>
    </row>
    <row r="1215" spans="5:6" x14ac:dyDescent="0.25">
      <c r="E1215" s="23">
        <v>43068</v>
      </c>
      <c r="F1215" s="21">
        <v>83.34</v>
      </c>
    </row>
    <row r="1216" spans="5:6" x14ac:dyDescent="0.25">
      <c r="E1216" s="23">
        <v>43069</v>
      </c>
      <c r="F1216" s="21">
        <v>84.17</v>
      </c>
    </row>
    <row r="1217" spans="5:6" x14ac:dyDescent="0.25">
      <c r="E1217" s="23">
        <v>43070</v>
      </c>
      <c r="F1217" s="21">
        <v>84.26</v>
      </c>
    </row>
    <row r="1218" spans="5:6" x14ac:dyDescent="0.25">
      <c r="E1218" s="23">
        <v>43073</v>
      </c>
      <c r="F1218" s="21">
        <v>81.08</v>
      </c>
    </row>
    <row r="1219" spans="5:6" x14ac:dyDescent="0.25">
      <c r="E1219" s="23">
        <v>43074</v>
      </c>
      <c r="F1219" s="21">
        <v>81.59</v>
      </c>
    </row>
    <row r="1220" spans="5:6" x14ac:dyDescent="0.25">
      <c r="E1220" s="23">
        <v>43075</v>
      </c>
      <c r="F1220" s="21">
        <v>82.78</v>
      </c>
    </row>
    <row r="1221" spans="5:6" x14ac:dyDescent="0.25">
      <c r="E1221" s="23">
        <v>43076</v>
      </c>
      <c r="F1221" s="21">
        <v>82.49</v>
      </c>
    </row>
    <row r="1222" spans="5:6" x14ac:dyDescent="0.25">
      <c r="E1222" s="23">
        <v>43077</v>
      </c>
      <c r="F1222" s="21">
        <v>84.16</v>
      </c>
    </row>
    <row r="1223" spans="5:6" x14ac:dyDescent="0.25">
      <c r="E1223" s="23">
        <v>43080</v>
      </c>
      <c r="F1223" s="21">
        <v>85.23</v>
      </c>
    </row>
    <row r="1224" spans="5:6" x14ac:dyDescent="0.25">
      <c r="E1224" s="23">
        <v>43081</v>
      </c>
      <c r="F1224" s="21">
        <v>85.58</v>
      </c>
    </row>
    <row r="1225" spans="5:6" x14ac:dyDescent="0.25">
      <c r="E1225" s="23">
        <v>43082</v>
      </c>
      <c r="F1225" s="21">
        <v>85.35</v>
      </c>
    </row>
    <row r="1226" spans="5:6" x14ac:dyDescent="0.25">
      <c r="E1226" s="23">
        <v>43083</v>
      </c>
      <c r="F1226" s="21">
        <v>84.69</v>
      </c>
    </row>
    <row r="1227" spans="5:6" x14ac:dyDescent="0.25">
      <c r="E1227" s="23">
        <v>43084</v>
      </c>
      <c r="F1227" s="21">
        <v>86.85</v>
      </c>
    </row>
    <row r="1228" spans="5:6" x14ac:dyDescent="0.25">
      <c r="E1228" s="23">
        <v>43087</v>
      </c>
      <c r="F1228" s="21">
        <v>86.38</v>
      </c>
    </row>
    <row r="1229" spans="5:6" x14ac:dyDescent="0.25">
      <c r="E1229" s="23">
        <v>43088</v>
      </c>
      <c r="F1229" s="21">
        <v>85.83</v>
      </c>
    </row>
    <row r="1230" spans="5:6" x14ac:dyDescent="0.25">
      <c r="E1230" s="23">
        <v>43089</v>
      </c>
      <c r="F1230" s="21">
        <v>85.52</v>
      </c>
    </row>
    <row r="1231" spans="5:6" x14ac:dyDescent="0.25">
      <c r="E1231" s="23">
        <v>43090</v>
      </c>
      <c r="F1231" s="21">
        <v>85.5</v>
      </c>
    </row>
    <row r="1232" spans="5:6" x14ac:dyDescent="0.25">
      <c r="E1232" s="23">
        <v>43091</v>
      </c>
      <c r="F1232" s="21">
        <v>85.51</v>
      </c>
    </row>
    <row r="1233" spans="5:6" x14ac:dyDescent="0.25">
      <c r="E1233" s="23">
        <v>43095</v>
      </c>
      <c r="F1233" s="21">
        <v>85.4</v>
      </c>
    </row>
    <row r="1234" spans="5:6" x14ac:dyDescent="0.25">
      <c r="E1234" s="23">
        <v>43096</v>
      </c>
      <c r="F1234" s="21">
        <v>85.71</v>
      </c>
    </row>
    <row r="1235" spans="5:6" x14ac:dyDescent="0.25">
      <c r="E1235" s="23">
        <v>43097</v>
      </c>
      <c r="F1235" s="21">
        <v>85.72</v>
      </c>
    </row>
    <row r="1236" spans="5:6" x14ac:dyDescent="0.25">
      <c r="E1236" s="23">
        <v>43098</v>
      </c>
      <c r="F1236" s="21">
        <v>85.54</v>
      </c>
    </row>
    <row r="1237" spans="5:6" x14ac:dyDescent="0.25">
      <c r="E1237" s="23">
        <v>43102</v>
      </c>
      <c r="F1237" s="21">
        <v>85.95</v>
      </c>
    </row>
    <row r="1238" spans="5:6" x14ac:dyDescent="0.25">
      <c r="E1238" s="23">
        <v>43103</v>
      </c>
      <c r="F1238" s="21">
        <v>86.35</v>
      </c>
    </row>
    <row r="1239" spans="5:6" x14ac:dyDescent="0.25">
      <c r="E1239" s="23">
        <v>43104</v>
      </c>
      <c r="F1239" s="21">
        <v>87.11</v>
      </c>
    </row>
    <row r="1240" spans="5:6" x14ac:dyDescent="0.25">
      <c r="E1240" s="23">
        <v>43105</v>
      </c>
      <c r="F1240" s="21">
        <v>88.19</v>
      </c>
    </row>
    <row r="1241" spans="5:6" x14ac:dyDescent="0.25">
      <c r="E1241" s="23">
        <v>43108</v>
      </c>
      <c r="F1241" s="21">
        <v>88.28</v>
      </c>
    </row>
    <row r="1242" spans="5:6" x14ac:dyDescent="0.25">
      <c r="E1242" s="23">
        <v>43109</v>
      </c>
      <c r="F1242" s="21">
        <v>88.22</v>
      </c>
    </row>
    <row r="1243" spans="5:6" x14ac:dyDescent="0.25">
      <c r="E1243" s="23">
        <v>43110</v>
      </c>
      <c r="F1243" s="21">
        <v>87.82</v>
      </c>
    </row>
    <row r="1244" spans="5:6" x14ac:dyDescent="0.25">
      <c r="E1244" s="23">
        <v>43111</v>
      </c>
      <c r="F1244" s="21">
        <v>88.08</v>
      </c>
    </row>
    <row r="1245" spans="5:6" x14ac:dyDescent="0.25">
      <c r="E1245" s="23">
        <v>43112</v>
      </c>
      <c r="F1245" s="21">
        <v>89.6</v>
      </c>
    </row>
    <row r="1246" spans="5:6" x14ac:dyDescent="0.25">
      <c r="E1246" s="23">
        <v>43116</v>
      </c>
      <c r="F1246" s="21">
        <v>88.35</v>
      </c>
    </row>
    <row r="1247" spans="5:6" x14ac:dyDescent="0.25">
      <c r="E1247" s="23">
        <v>43117</v>
      </c>
      <c r="F1247" s="21">
        <v>90.14</v>
      </c>
    </row>
    <row r="1248" spans="5:6" x14ac:dyDescent="0.25">
      <c r="E1248" s="23">
        <v>43118</v>
      </c>
      <c r="F1248" s="21">
        <v>90.1</v>
      </c>
    </row>
    <row r="1249" spans="5:6" x14ac:dyDescent="0.25">
      <c r="E1249" s="23">
        <v>43119</v>
      </c>
      <c r="F1249" s="21">
        <v>90</v>
      </c>
    </row>
    <row r="1250" spans="5:6" x14ac:dyDescent="0.25">
      <c r="E1250" s="23">
        <v>43122</v>
      </c>
      <c r="F1250" s="21">
        <v>91.61</v>
      </c>
    </row>
    <row r="1251" spans="5:6" x14ac:dyDescent="0.25">
      <c r="E1251" s="23">
        <v>43123</v>
      </c>
      <c r="F1251" s="21">
        <v>91.9</v>
      </c>
    </row>
    <row r="1252" spans="5:6" x14ac:dyDescent="0.25">
      <c r="E1252" s="23">
        <v>43124</v>
      </c>
      <c r="F1252" s="21">
        <v>91.82</v>
      </c>
    </row>
    <row r="1253" spans="5:6" x14ac:dyDescent="0.25">
      <c r="E1253" s="23">
        <v>43125</v>
      </c>
      <c r="F1253" s="21">
        <v>92.33</v>
      </c>
    </row>
    <row r="1254" spans="5:6" x14ac:dyDescent="0.25">
      <c r="E1254" s="23">
        <v>43126</v>
      </c>
      <c r="F1254" s="21">
        <v>94.06</v>
      </c>
    </row>
    <row r="1255" spans="5:6" x14ac:dyDescent="0.25">
      <c r="E1255" s="23">
        <v>43129</v>
      </c>
      <c r="F1255" s="21">
        <v>93.92</v>
      </c>
    </row>
    <row r="1256" spans="5:6" x14ac:dyDescent="0.25">
      <c r="E1256" s="23">
        <v>43130</v>
      </c>
      <c r="F1256" s="21">
        <v>92.74</v>
      </c>
    </row>
    <row r="1257" spans="5:6" x14ac:dyDescent="0.25">
      <c r="E1257" s="23">
        <v>43131</v>
      </c>
      <c r="F1257" s="21">
        <v>95.01</v>
      </c>
    </row>
    <row r="1258" spans="5:6" x14ac:dyDescent="0.25">
      <c r="E1258" s="23">
        <v>43132</v>
      </c>
      <c r="F1258" s="21">
        <v>94.26</v>
      </c>
    </row>
    <row r="1259" spans="5:6" x14ac:dyDescent="0.25">
      <c r="E1259" s="23">
        <v>43133</v>
      </c>
      <c r="F1259" s="21">
        <v>91.78</v>
      </c>
    </row>
    <row r="1260" spans="5:6" x14ac:dyDescent="0.25">
      <c r="E1260" s="23">
        <v>43136</v>
      </c>
      <c r="F1260" s="21">
        <v>88</v>
      </c>
    </row>
    <row r="1261" spans="5:6" x14ac:dyDescent="0.25">
      <c r="E1261" s="23">
        <v>43137</v>
      </c>
      <c r="F1261" s="21">
        <v>91.33</v>
      </c>
    </row>
    <row r="1262" spans="5:6" x14ac:dyDescent="0.25">
      <c r="E1262" s="23">
        <v>43138</v>
      </c>
      <c r="F1262" s="21">
        <v>89.61</v>
      </c>
    </row>
    <row r="1263" spans="5:6" x14ac:dyDescent="0.25">
      <c r="E1263" s="24" t="s">
        <v>9</v>
      </c>
      <c r="F1263" s="21">
        <v>64288.4185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FE485-B625-4887-A3AA-895BE38A9F0A}">
  <dimension ref="B3:I1263"/>
  <sheetViews>
    <sheetView topLeftCell="A4" workbookViewId="0">
      <selection activeCell="B26" sqref="B26"/>
    </sheetView>
  </sheetViews>
  <sheetFormatPr defaultRowHeight="13.8" x14ac:dyDescent="0.25"/>
  <cols>
    <col min="2" max="2" width="12.796875" bestFit="1" customWidth="1"/>
    <col min="3" max="3" width="12.59765625" bestFit="1" customWidth="1"/>
    <col min="5" max="5" width="11.8984375" bestFit="1" customWidth="1"/>
    <col min="6" max="6" width="10.8984375" bestFit="1" customWidth="1"/>
    <col min="8" max="8" width="15.796875" bestFit="1" customWidth="1"/>
    <col min="9" max="9" width="10.09765625" customWidth="1"/>
  </cols>
  <sheetData>
    <row r="3" spans="2:9" x14ac:dyDescent="0.25">
      <c r="B3" t="s">
        <v>4</v>
      </c>
      <c r="E3" s="22" t="s">
        <v>8</v>
      </c>
      <c r="F3" t="s">
        <v>16</v>
      </c>
      <c r="H3" t="s">
        <v>20</v>
      </c>
    </row>
    <row r="4" spans="2:9" x14ac:dyDescent="0.25">
      <c r="B4" s="21">
        <v>1498</v>
      </c>
      <c r="E4" s="23">
        <v>41313</v>
      </c>
      <c r="F4" s="21">
        <v>261.95</v>
      </c>
      <c r="H4" s="30">
        <v>5.9774066076124073E-2</v>
      </c>
    </row>
    <row r="5" spans="2:9" x14ac:dyDescent="0.25">
      <c r="E5" s="23">
        <v>41316</v>
      </c>
      <c r="F5" s="21">
        <v>257.20999999999998</v>
      </c>
    </row>
    <row r="6" spans="2:9" x14ac:dyDescent="0.25">
      <c r="B6" t="s">
        <v>5</v>
      </c>
      <c r="E6" s="23">
        <v>41317</v>
      </c>
      <c r="F6" s="21">
        <v>258.7</v>
      </c>
      <c r="H6" t="s">
        <v>21</v>
      </c>
    </row>
    <row r="7" spans="2:9" x14ac:dyDescent="0.25">
      <c r="B7" s="21">
        <v>245.75</v>
      </c>
      <c r="E7" s="23">
        <v>41318</v>
      </c>
      <c r="F7" s="21">
        <v>269.47000000000003</v>
      </c>
      <c r="H7" s="30">
        <v>-8.5614604742741754E-2</v>
      </c>
    </row>
    <row r="8" spans="2:9" x14ac:dyDescent="0.25">
      <c r="E8" s="23">
        <v>41319</v>
      </c>
      <c r="F8" s="21">
        <v>269.24</v>
      </c>
    </row>
    <row r="9" spans="2:9" x14ac:dyDescent="0.25">
      <c r="B9" t="s">
        <v>18</v>
      </c>
      <c r="E9" s="23">
        <v>41320</v>
      </c>
      <c r="F9" s="21">
        <v>265.08999999999997</v>
      </c>
      <c r="H9" t="s">
        <v>19</v>
      </c>
    </row>
    <row r="10" spans="2:9" x14ac:dyDescent="0.25">
      <c r="B10" s="21">
        <v>576.86726378077833</v>
      </c>
      <c r="E10" s="23">
        <v>41324</v>
      </c>
      <c r="F10" s="21">
        <v>269.75</v>
      </c>
      <c r="H10" s="30">
        <v>1.7926572802280332E-4</v>
      </c>
    </row>
    <row r="11" spans="2:9" x14ac:dyDescent="0.25">
      <c r="E11" s="23">
        <v>41325</v>
      </c>
      <c r="F11" s="21">
        <v>266.41000000000003</v>
      </c>
    </row>
    <row r="12" spans="2:9" x14ac:dyDescent="0.25">
      <c r="B12" t="s">
        <v>6</v>
      </c>
      <c r="E12" s="23">
        <v>41326</v>
      </c>
      <c r="F12" s="21">
        <v>265.94</v>
      </c>
      <c r="H12" s="20" t="s">
        <v>20</v>
      </c>
      <c r="I12" s="42">
        <f>GETPIVOTDATA("[Measures].[Max of Volatility % 3]",$H$3)</f>
        <v>5.9774066076124073E-2</v>
      </c>
    </row>
    <row r="13" spans="2:9" x14ac:dyDescent="0.25">
      <c r="B13" s="21">
        <v>282.50001943307558</v>
      </c>
      <c r="E13" s="23">
        <v>41327</v>
      </c>
      <c r="F13" s="21">
        <v>265.42</v>
      </c>
      <c r="H13" s="20" t="s">
        <v>21</v>
      </c>
      <c r="I13" s="42">
        <f>GETPIVOTDATA("[Measures].[Min of Volatility % 3]",$H$6)</f>
        <v>-8.5614604742741754E-2</v>
      </c>
    </row>
    <row r="14" spans="2:9" x14ac:dyDescent="0.25">
      <c r="E14" s="23">
        <v>41330</v>
      </c>
      <c r="F14" s="21">
        <v>259.87</v>
      </c>
      <c r="H14" s="20" t="s">
        <v>19</v>
      </c>
      <c r="I14" s="42">
        <f>GETPIVOTDATA("[Measures].[Average of Volatility % 3]",$H$9)</f>
        <v>1.7926572802280332E-4</v>
      </c>
    </row>
    <row r="15" spans="2:9" x14ac:dyDescent="0.25">
      <c r="B15" s="22" t="s">
        <v>8</v>
      </c>
      <c r="C15" t="s">
        <v>7</v>
      </c>
      <c r="E15" s="23">
        <v>41331</v>
      </c>
      <c r="F15" s="21">
        <v>259.36</v>
      </c>
    </row>
    <row r="16" spans="2:9" x14ac:dyDescent="0.25">
      <c r="B16" s="24">
        <v>2013</v>
      </c>
      <c r="C16" s="21"/>
      <c r="E16" s="23">
        <v>41332</v>
      </c>
      <c r="F16" s="21">
        <v>263.25</v>
      </c>
    </row>
    <row r="17" spans="2:9" x14ac:dyDescent="0.25">
      <c r="B17" s="25">
        <v>1</v>
      </c>
      <c r="C17" s="21">
        <v>106551516</v>
      </c>
      <c r="E17" s="23">
        <v>41333</v>
      </c>
      <c r="F17" s="21">
        <v>264.27</v>
      </c>
      <c r="H17" t="s">
        <v>22</v>
      </c>
      <c r="I17" s="43">
        <f>GETPIVOTDATA("[Measures].[Max of high 5]",$B$3)+2*(GETPIVOTDATA("[Measures].[StdDev of open 5]",$B$12))</f>
        <v>2063.000038866151</v>
      </c>
    </row>
    <row r="18" spans="2:9" x14ac:dyDescent="0.25">
      <c r="B18" s="25">
        <v>2</v>
      </c>
      <c r="C18" s="21">
        <v>194397466</v>
      </c>
      <c r="E18" s="23">
        <v>41334</v>
      </c>
      <c r="F18" s="21">
        <v>265.74</v>
      </c>
      <c r="H18" t="s">
        <v>23</v>
      </c>
      <c r="I18" s="43">
        <f>GETPIVOTDATA("[Measures].[Min of low 5]",$B$6)-2*(GETPIVOTDATA("[Measures].[StdDev of open 5]",$B$12))</f>
        <v>-319.25003886615116</v>
      </c>
    </row>
    <row r="19" spans="2:9" x14ac:dyDescent="0.25">
      <c r="B19" s="25">
        <v>3</v>
      </c>
      <c r="C19" s="21">
        <v>154754727</v>
      </c>
      <c r="E19" s="23">
        <v>41337</v>
      </c>
      <c r="F19" s="21">
        <v>273.11</v>
      </c>
    </row>
    <row r="20" spans="2:9" x14ac:dyDescent="0.25">
      <c r="B20" s="25">
        <v>4</v>
      </c>
      <c r="C20" s="21">
        <v>187331509</v>
      </c>
      <c r="E20" s="23">
        <v>41338</v>
      </c>
      <c r="F20" s="21">
        <v>275.58999999999997</v>
      </c>
    </row>
    <row r="21" spans="2:9" x14ac:dyDescent="0.25">
      <c r="B21" s="24">
        <v>2014</v>
      </c>
      <c r="C21" s="21"/>
      <c r="E21" s="23">
        <v>41339</v>
      </c>
      <c r="F21" s="21">
        <v>273.79000000000002</v>
      </c>
    </row>
    <row r="22" spans="2:9" x14ac:dyDescent="0.25">
      <c r="B22" s="25">
        <v>1</v>
      </c>
      <c r="C22" s="21">
        <v>240000116</v>
      </c>
      <c r="E22" s="23">
        <v>41340</v>
      </c>
      <c r="F22" s="21">
        <v>273.88</v>
      </c>
    </row>
    <row r="23" spans="2:9" x14ac:dyDescent="0.25">
      <c r="B23" s="25">
        <v>2</v>
      </c>
      <c r="C23" s="21">
        <v>293552744</v>
      </c>
      <c r="E23" s="23">
        <v>41341</v>
      </c>
      <c r="F23" s="21">
        <v>274.19</v>
      </c>
    </row>
    <row r="24" spans="2:9" x14ac:dyDescent="0.25">
      <c r="B24" s="25">
        <v>3</v>
      </c>
      <c r="C24" s="21">
        <v>229663013</v>
      </c>
      <c r="E24" s="23">
        <v>41344</v>
      </c>
      <c r="F24" s="21">
        <v>271.24</v>
      </c>
    </row>
    <row r="25" spans="2:9" x14ac:dyDescent="0.25">
      <c r="B25" s="25">
        <v>4</v>
      </c>
      <c r="C25" s="21">
        <v>266987815</v>
      </c>
      <c r="E25" s="23">
        <v>41345</v>
      </c>
      <c r="F25" s="21">
        <v>274.13</v>
      </c>
    </row>
    <row r="26" spans="2:9" x14ac:dyDescent="0.25">
      <c r="B26" s="24">
        <v>2015</v>
      </c>
      <c r="C26" s="21"/>
      <c r="E26" s="23">
        <v>41346</v>
      </c>
      <c r="F26" s="21">
        <v>275.10000000000002</v>
      </c>
    </row>
    <row r="27" spans="2:9" x14ac:dyDescent="0.25">
      <c r="B27" s="25">
        <v>1</v>
      </c>
      <c r="C27" s="21">
        <v>229411928</v>
      </c>
      <c r="E27" s="23">
        <v>41347</v>
      </c>
      <c r="F27" s="21">
        <v>265.74</v>
      </c>
    </row>
    <row r="28" spans="2:9" x14ac:dyDescent="0.25">
      <c r="B28" s="25">
        <v>2</v>
      </c>
      <c r="C28" s="21">
        <v>191378313</v>
      </c>
      <c r="E28" s="23">
        <v>41348</v>
      </c>
      <c r="F28" s="21">
        <v>261.82</v>
      </c>
    </row>
    <row r="29" spans="2:9" x14ac:dyDescent="0.25">
      <c r="B29" s="25">
        <v>3</v>
      </c>
      <c r="C29" s="21">
        <v>261754477</v>
      </c>
      <c r="E29" s="23">
        <v>41351</v>
      </c>
      <c r="F29" s="21">
        <v>257.89</v>
      </c>
    </row>
    <row r="30" spans="2:9" x14ac:dyDescent="0.25">
      <c r="B30" s="25">
        <v>4</v>
      </c>
      <c r="C30" s="21">
        <v>274714484</v>
      </c>
      <c r="E30" s="23">
        <v>41352</v>
      </c>
      <c r="F30" s="21">
        <v>256.41000000000003</v>
      </c>
    </row>
    <row r="31" spans="2:9" x14ac:dyDescent="0.25">
      <c r="B31" s="24">
        <v>2016</v>
      </c>
      <c r="C31" s="21"/>
      <c r="E31" s="23">
        <v>41353</v>
      </c>
      <c r="F31" s="21">
        <v>257.27800000000002</v>
      </c>
    </row>
    <row r="32" spans="2:9" x14ac:dyDescent="0.25">
      <c r="B32" s="25">
        <v>1</v>
      </c>
      <c r="C32" s="21">
        <v>348360548</v>
      </c>
      <c r="E32" s="23">
        <v>41354</v>
      </c>
      <c r="F32" s="21">
        <v>253.39</v>
      </c>
    </row>
    <row r="33" spans="2:6" x14ac:dyDescent="0.25">
      <c r="B33" s="25">
        <v>2</v>
      </c>
      <c r="C33" s="21">
        <v>243644274</v>
      </c>
      <c r="E33" s="23">
        <v>41355</v>
      </c>
      <c r="F33" s="21">
        <v>257.75</v>
      </c>
    </row>
    <row r="34" spans="2:6" x14ac:dyDescent="0.25">
      <c r="B34" s="25">
        <v>3</v>
      </c>
      <c r="C34" s="21">
        <v>185989970</v>
      </c>
      <c r="E34" s="23">
        <v>41358</v>
      </c>
      <c r="F34" s="21">
        <v>256.02</v>
      </c>
    </row>
    <row r="35" spans="2:6" x14ac:dyDescent="0.25">
      <c r="B35" s="25">
        <v>4</v>
      </c>
      <c r="C35" s="21">
        <v>260810363</v>
      </c>
      <c r="E35" s="23">
        <v>41359</v>
      </c>
      <c r="F35" s="21">
        <v>260.31</v>
      </c>
    </row>
    <row r="36" spans="2:6" x14ac:dyDescent="0.25">
      <c r="B36" s="24">
        <v>2017</v>
      </c>
      <c r="C36" s="21"/>
      <c r="E36" s="23">
        <v>41360</v>
      </c>
      <c r="F36" s="21">
        <v>265.3</v>
      </c>
    </row>
    <row r="37" spans="2:6" x14ac:dyDescent="0.25">
      <c r="B37" s="25">
        <v>1</v>
      </c>
      <c r="C37" s="21">
        <v>203185570</v>
      </c>
      <c r="E37" s="23">
        <v>41361</v>
      </c>
      <c r="F37" s="21">
        <v>266.49</v>
      </c>
    </row>
    <row r="38" spans="2:6" x14ac:dyDescent="0.25">
      <c r="B38" s="25">
        <v>2</v>
      </c>
      <c r="C38" s="21">
        <v>245890828</v>
      </c>
      <c r="E38" s="23">
        <v>41365</v>
      </c>
      <c r="F38" s="21">
        <v>261.61</v>
      </c>
    </row>
    <row r="39" spans="2:6" x14ac:dyDescent="0.25">
      <c r="B39" s="25">
        <v>3</v>
      </c>
      <c r="C39" s="21">
        <v>213688731</v>
      </c>
      <c r="E39" s="23">
        <v>41366</v>
      </c>
      <c r="F39" s="21">
        <v>263.322</v>
      </c>
    </row>
    <row r="40" spans="2:6" x14ac:dyDescent="0.25">
      <c r="B40" s="25">
        <v>4</v>
      </c>
      <c r="C40" s="21">
        <v>218252265</v>
      </c>
      <c r="E40" s="23">
        <v>41367</v>
      </c>
      <c r="F40" s="21">
        <v>259.02999999999997</v>
      </c>
    </row>
    <row r="41" spans="2:6" x14ac:dyDescent="0.25">
      <c r="B41" s="24">
        <v>2018</v>
      </c>
      <c r="C41" s="21"/>
      <c r="E41" s="23">
        <v>41368</v>
      </c>
      <c r="F41" s="21">
        <v>259.08</v>
      </c>
    </row>
    <row r="42" spans="2:6" x14ac:dyDescent="0.25">
      <c r="B42" s="25">
        <v>1</v>
      </c>
      <c r="C42" s="21">
        <v>146335365</v>
      </c>
      <c r="E42" s="23">
        <v>41369</v>
      </c>
      <c r="F42" s="21">
        <v>255.48</v>
      </c>
    </row>
    <row r="43" spans="2:6" x14ac:dyDescent="0.25">
      <c r="B43" s="24" t="s">
        <v>9</v>
      </c>
      <c r="C43" s="21">
        <v>4696656022</v>
      </c>
      <c r="E43" s="23">
        <v>41372</v>
      </c>
      <c r="F43" s="21">
        <v>258.95</v>
      </c>
    </row>
    <row r="44" spans="2:6" x14ac:dyDescent="0.25">
      <c r="E44" s="23">
        <v>41373</v>
      </c>
      <c r="F44" s="21">
        <v>261.14</v>
      </c>
    </row>
    <row r="45" spans="2:6" x14ac:dyDescent="0.25">
      <c r="E45" s="23">
        <v>41374</v>
      </c>
      <c r="F45" s="21">
        <v>264.77</v>
      </c>
    </row>
    <row r="46" spans="2:6" x14ac:dyDescent="0.25">
      <c r="E46" s="23">
        <v>41375</v>
      </c>
      <c r="F46" s="21">
        <v>269.85000000000002</v>
      </c>
    </row>
    <row r="47" spans="2:6" x14ac:dyDescent="0.25">
      <c r="E47" s="23">
        <v>41376</v>
      </c>
      <c r="F47" s="21">
        <v>272.87</v>
      </c>
    </row>
    <row r="48" spans="2:6" x14ac:dyDescent="0.25">
      <c r="E48" s="23">
        <v>41379</v>
      </c>
      <c r="F48" s="21">
        <v>267.72000000000003</v>
      </c>
    </row>
    <row r="49" spans="5:6" x14ac:dyDescent="0.25">
      <c r="E49" s="23">
        <v>41380</v>
      </c>
      <c r="F49" s="21">
        <v>272.33999999999997</v>
      </c>
    </row>
    <row r="50" spans="5:6" x14ac:dyDescent="0.25">
      <c r="E50" s="23">
        <v>41381</v>
      </c>
      <c r="F50" s="21">
        <v>267.39999999999998</v>
      </c>
    </row>
    <row r="51" spans="5:6" x14ac:dyDescent="0.25">
      <c r="E51" s="23">
        <v>41382</v>
      </c>
      <c r="F51" s="21">
        <v>259.42</v>
      </c>
    </row>
    <row r="52" spans="5:6" x14ac:dyDescent="0.25">
      <c r="E52" s="23">
        <v>41383</v>
      </c>
      <c r="F52" s="21">
        <v>260.32</v>
      </c>
    </row>
    <row r="53" spans="5:6" x14ac:dyDescent="0.25">
      <c r="E53" s="23">
        <v>41386</v>
      </c>
      <c r="F53" s="21">
        <v>263.55</v>
      </c>
    </row>
    <row r="54" spans="5:6" x14ac:dyDescent="0.25">
      <c r="E54" s="23">
        <v>41387</v>
      </c>
      <c r="F54" s="21">
        <v>268.89999999999998</v>
      </c>
    </row>
    <row r="55" spans="5:6" x14ac:dyDescent="0.25">
      <c r="E55" s="23">
        <v>41388</v>
      </c>
      <c r="F55" s="21">
        <v>268.77999999999997</v>
      </c>
    </row>
    <row r="56" spans="5:6" x14ac:dyDescent="0.25">
      <c r="E56" s="23">
        <v>41389</v>
      </c>
      <c r="F56" s="21">
        <v>274.7</v>
      </c>
    </row>
    <row r="57" spans="5:6" x14ac:dyDescent="0.25">
      <c r="E57" s="23">
        <v>41390</v>
      </c>
      <c r="F57" s="21">
        <v>254.81</v>
      </c>
    </row>
    <row r="58" spans="5:6" x14ac:dyDescent="0.25">
      <c r="E58" s="23">
        <v>41393</v>
      </c>
      <c r="F58" s="21">
        <v>249.74</v>
      </c>
    </row>
    <row r="59" spans="5:6" x14ac:dyDescent="0.25">
      <c r="E59" s="23">
        <v>41394</v>
      </c>
      <c r="F59" s="21">
        <v>253.81</v>
      </c>
    </row>
    <row r="60" spans="5:6" x14ac:dyDescent="0.25">
      <c r="E60" s="23">
        <v>41395</v>
      </c>
      <c r="F60" s="21">
        <v>248.23</v>
      </c>
    </row>
    <row r="61" spans="5:6" x14ac:dyDescent="0.25">
      <c r="E61" s="23">
        <v>41396</v>
      </c>
      <c r="F61" s="21">
        <v>252.55</v>
      </c>
    </row>
    <row r="62" spans="5:6" x14ac:dyDescent="0.25">
      <c r="E62" s="23">
        <v>41397</v>
      </c>
      <c r="F62" s="21">
        <v>258.05</v>
      </c>
    </row>
    <row r="63" spans="5:6" x14ac:dyDescent="0.25">
      <c r="E63" s="23">
        <v>41400</v>
      </c>
      <c r="F63" s="21">
        <v>255.72</v>
      </c>
    </row>
    <row r="64" spans="5:6" x14ac:dyDescent="0.25">
      <c r="E64" s="23">
        <v>41401</v>
      </c>
      <c r="F64" s="21">
        <v>257.73</v>
      </c>
    </row>
    <row r="65" spans="5:6" x14ac:dyDescent="0.25">
      <c r="E65" s="23">
        <v>41402</v>
      </c>
      <c r="F65" s="21">
        <v>258.68</v>
      </c>
    </row>
    <row r="66" spans="5:6" x14ac:dyDescent="0.25">
      <c r="E66" s="23">
        <v>41403</v>
      </c>
      <c r="F66" s="21">
        <v>260.16000000000003</v>
      </c>
    </row>
    <row r="67" spans="5:6" x14ac:dyDescent="0.25">
      <c r="E67" s="23">
        <v>41404</v>
      </c>
      <c r="F67" s="21">
        <v>263.63</v>
      </c>
    </row>
    <row r="68" spans="5:6" x14ac:dyDescent="0.25">
      <c r="E68" s="23">
        <v>41407</v>
      </c>
      <c r="F68" s="21">
        <v>264.51</v>
      </c>
    </row>
    <row r="69" spans="5:6" x14ac:dyDescent="0.25">
      <c r="E69" s="23">
        <v>41408</v>
      </c>
      <c r="F69" s="21">
        <v>268.33</v>
      </c>
    </row>
    <row r="70" spans="5:6" x14ac:dyDescent="0.25">
      <c r="E70" s="23">
        <v>41409</v>
      </c>
      <c r="F70" s="21">
        <v>266.56</v>
      </c>
    </row>
    <row r="71" spans="5:6" x14ac:dyDescent="0.25">
      <c r="E71" s="23">
        <v>41410</v>
      </c>
      <c r="F71" s="21">
        <v>264.12</v>
      </c>
    </row>
    <row r="72" spans="5:6" x14ac:dyDescent="0.25">
      <c r="E72" s="23">
        <v>41411</v>
      </c>
      <c r="F72" s="21">
        <v>269.89999999999998</v>
      </c>
    </row>
    <row r="73" spans="5:6" x14ac:dyDescent="0.25">
      <c r="E73" s="23">
        <v>41414</v>
      </c>
      <c r="F73" s="21">
        <v>267.63</v>
      </c>
    </row>
    <row r="74" spans="5:6" x14ac:dyDescent="0.25">
      <c r="E74" s="23">
        <v>41415</v>
      </c>
      <c r="F74" s="21">
        <v>268.86</v>
      </c>
    </row>
    <row r="75" spans="5:6" x14ac:dyDescent="0.25">
      <c r="E75" s="23">
        <v>41416</v>
      </c>
      <c r="F75" s="21">
        <v>262.95999999999998</v>
      </c>
    </row>
    <row r="76" spans="5:6" x14ac:dyDescent="0.25">
      <c r="E76" s="23">
        <v>41417</v>
      </c>
      <c r="F76" s="21">
        <v>261.8</v>
      </c>
    </row>
    <row r="77" spans="5:6" x14ac:dyDescent="0.25">
      <c r="E77" s="23">
        <v>41418</v>
      </c>
      <c r="F77" s="21">
        <v>261.74</v>
      </c>
    </row>
    <row r="78" spans="5:6" x14ac:dyDescent="0.25">
      <c r="E78" s="23">
        <v>41422</v>
      </c>
      <c r="F78" s="21">
        <v>267.29000000000002</v>
      </c>
    </row>
    <row r="79" spans="5:6" x14ac:dyDescent="0.25">
      <c r="E79" s="23">
        <v>41423</v>
      </c>
      <c r="F79" s="21">
        <v>265.52999999999997</v>
      </c>
    </row>
    <row r="80" spans="5:6" x14ac:dyDescent="0.25">
      <c r="E80" s="23">
        <v>41424</v>
      </c>
      <c r="F80" s="21">
        <v>266.83</v>
      </c>
    </row>
    <row r="81" spans="5:6" x14ac:dyDescent="0.25">
      <c r="E81" s="23">
        <v>41425</v>
      </c>
      <c r="F81" s="21">
        <v>269.2</v>
      </c>
    </row>
    <row r="82" spans="5:6" x14ac:dyDescent="0.25">
      <c r="E82" s="23">
        <v>41428</v>
      </c>
      <c r="F82" s="21">
        <v>266.88</v>
      </c>
    </row>
    <row r="83" spans="5:6" x14ac:dyDescent="0.25">
      <c r="E83" s="23">
        <v>41429</v>
      </c>
      <c r="F83" s="21">
        <v>265.7</v>
      </c>
    </row>
    <row r="84" spans="5:6" x14ac:dyDescent="0.25">
      <c r="E84" s="23">
        <v>41430</v>
      </c>
      <c r="F84" s="21">
        <v>267.17</v>
      </c>
    </row>
    <row r="85" spans="5:6" x14ac:dyDescent="0.25">
      <c r="E85" s="23">
        <v>41431</v>
      </c>
      <c r="F85" s="21">
        <v>267.83</v>
      </c>
    </row>
    <row r="86" spans="5:6" x14ac:dyDescent="0.25">
      <c r="E86" s="23">
        <v>41432</v>
      </c>
      <c r="F86" s="21">
        <v>276.87</v>
      </c>
    </row>
    <row r="87" spans="5:6" x14ac:dyDescent="0.25">
      <c r="E87" s="23">
        <v>41435</v>
      </c>
      <c r="F87" s="21">
        <v>281.07</v>
      </c>
    </row>
    <row r="88" spans="5:6" x14ac:dyDescent="0.25">
      <c r="E88" s="23">
        <v>41436</v>
      </c>
      <c r="F88" s="21">
        <v>274.77999999999997</v>
      </c>
    </row>
    <row r="89" spans="5:6" x14ac:dyDescent="0.25">
      <c r="E89" s="23">
        <v>41437</v>
      </c>
      <c r="F89" s="21">
        <v>271.67</v>
      </c>
    </row>
    <row r="90" spans="5:6" x14ac:dyDescent="0.25">
      <c r="E90" s="23">
        <v>41438</v>
      </c>
      <c r="F90" s="21">
        <v>275.79000000000002</v>
      </c>
    </row>
    <row r="91" spans="5:6" x14ac:dyDescent="0.25">
      <c r="E91" s="23">
        <v>41439</v>
      </c>
      <c r="F91" s="21">
        <v>273.99</v>
      </c>
    </row>
    <row r="92" spans="5:6" x14ac:dyDescent="0.25">
      <c r="E92" s="23">
        <v>41442</v>
      </c>
      <c r="F92" s="21">
        <v>278.06</v>
      </c>
    </row>
    <row r="93" spans="5:6" x14ac:dyDescent="0.25">
      <c r="E93" s="23">
        <v>41443</v>
      </c>
      <c r="F93" s="21">
        <v>281.76</v>
      </c>
    </row>
    <row r="94" spans="5:6" x14ac:dyDescent="0.25">
      <c r="E94" s="23">
        <v>41444</v>
      </c>
      <c r="F94" s="21">
        <v>278.16000000000003</v>
      </c>
    </row>
    <row r="95" spans="5:6" x14ac:dyDescent="0.25">
      <c r="E95" s="23">
        <v>41445</v>
      </c>
      <c r="F95" s="21">
        <v>273.44</v>
      </c>
    </row>
    <row r="96" spans="5:6" x14ac:dyDescent="0.25">
      <c r="E96" s="23">
        <v>41446</v>
      </c>
      <c r="F96" s="21">
        <v>273.36</v>
      </c>
    </row>
    <row r="97" spans="5:6" x14ac:dyDescent="0.25">
      <c r="E97" s="23">
        <v>41449</v>
      </c>
      <c r="F97" s="21">
        <v>270.61</v>
      </c>
    </row>
    <row r="98" spans="5:6" x14ac:dyDescent="0.25">
      <c r="E98" s="23">
        <v>41450</v>
      </c>
      <c r="F98" s="21">
        <v>272.08800000000002</v>
      </c>
    </row>
    <row r="99" spans="5:6" x14ac:dyDescent="0.25">
      <c r="E99" s="23">
        <v>41451</v>
      </c>
      <c r="F99" s="21">
        <v>277.57</v>
      </c>
    </row>
    <row r="100" spans="5:6" x14ac:dyDescent="0.25">
      <c r="E100" s="23">
        <v>41452</v>
      </c>
      <c r="F100" s="21">
        <v>277.55</v>
      </c>
    </row>
    <row r="101" spans="5:6" x14ac:dyDescent="0.25">
      <c r="E101" s="23">
        <v>41453</v>
      </c>
      <c r="F101" s="21">
        <v>277.69</v>
      </c>
    </row>
    <row r="102" spans="5:6" x14ac:dyDescent="0.25">
      <c r="E102" s="23">
        <v>41456</v>
      </c>
      <c r="F102" s="21">
        <v>282.10000000000002</v>
      </c>
    </row>
    <row r="103" spans="5:6" x14ac:dyDescent="0.25">
      <c r="E103" s="23">
        <v>41457</v>
      </c>
      <c r="F103" s="21">
        <v>283.73</v>
      </c>
    </row>
    <row r="104" spans="5:6" x14ac:dyDescent="0.25">
      <c r="E104" s="23">
        <v>41458</v>
      </c>
      <c r="F104" s="21">
        <v>284.02999999999997</v>
      </c>
    </row>
    <row r="105" spans="5:6" x14ac:dyDescent="0.25">
      <c r="E105" s="23">
        <v>41460</v>
      </c>
      <c r="F105" s="21">
        <v>285.88</v>
      </c>
    </row>
    <row r="106" spans="5:6" x14ac:dyDescent="0.25">
      <c r="E106" s="23">
        <v>41463</v>
      </c>
      <c r="F106" s="21">
        <v>290.58999999999997</v>
      </c>
    </row>
    <row r="107" spans="5:6" x14ac:dyDescent="0.25">
      <c r="E107" s="23">
        <v>41464</v>
      </c>
      <c r="F107" s="21">
        <v>291.52999999999997</v>
      </c>
    </row>
    <row r="108" spans="5:6" x14ac:dyDescent="0.25">
      <c r="E108" s="23">
        <v>41465</v>
      </c>
      <c r="F108" s="21">
        <v>292.33</v>
      </c>
    </row>
    <row r="109" spans="5:6" x14ac:dyDescent="0.25">
      <c r="E109" s="23">
        <v>41466</v>
      </c>
      <c r="F109" s="21">
        <v>299.66000000000003</v>
      </c>
    </row>
    <row r="110" spans="5:6" x14ac:dyDescent="0.25">
      <c r="E110" s="23">
        <v>41467</v>
      </c>
      <c r="F110" s="21">
        <v>307.55</v>
      </c>
    </row>
    <row r="111" spans="5:6" x14ac:dyDescent="0.25">
      <c r="E111" s="23">
        <v>41470</v>
      </c>
      <c r="F111" s="21">
        <v>306.57</v>
      </c>
    </row>
    <row r="112" spans="5:6" x14ac:dyDescent="0.25">
      <c r="E112" s="23">
        <v>41471</v>
      </c>
      <c r="F112" s="21">
        <v>306.87</v>
      </c>
    </row>
    <row r="113" spans="5:6" x14ac:dyDescent="0.25">
      <c r="E113" s="23">
        <v>41472</v>
      </c>
      <c r="F113" s="21">
        <v>308.69</v>
      </c>
    </row>
    <row r="114" spans="5:6" x14ac:dyDescent="0.25">
      <c r="E114" s="23">
        <v>41473</v>
      </c>
      <c r="F114" s="21">
        <v>304.11</v>
      </c>
    </row>
    <row r="115" spans="5:6" x14ac:dyDescent="0.25">
      <c r="E115" s="23">
        <v>41474</v>
      </c>
      <c r="F115" s="21">
        <v>305.23</v>
      </c>
    </row>
    <row r="116" spans="5:6" x14ac:dyDescent="0.25">
      <c r="E116" s="23">
        <v>41477</v>
      </c>
      <c r="F116" s="21">
        <v>303.48</v>
      </c>
    </row>
    <row r="117" spans="5:6" x14ac:dyDescent="0.25">
      <c r="E117" s="23">
        <v>41478</v>
      </c>
      <c r="F117" s="21">
        <v>301.06</v>
      </c>
    </row>
    <row r="118" spans="5:6" x14ac:dyDescent="0.25">
      <c r="E118" s="23">
        <v>41479</v>
      </c>
      <c r="F118" s="21">
        <v>298.94</v>
      </c>
    </row>
    <row r="119" spans="5:6" x14ac:dyDescent="0.25">
      <c r="E119" s="23">
        <v>41480</v>
      </c>
      <c r="F119" s="21">
        <v>303.39999999999998</v>
      </c>
    </row>
    <row r="120" spans="5:6" x14ac:dyDescent="0.25">
      <c r="E120" s="23">
        <v>41481</v>
      </c>
      <c r="F120" s="21">
        <v>312.01</v>
      </c>
    </row>
    <row r="121" spans="5:6" x14ac:dyDescent="0.25">
      <c r="E121" s="23">
        <v>41484</v>
      </c>
      <c r="F121" s="21">
        <v>306.10000000000002</v>
      </c>
    </row>
    <row r="122" spans="5:6" x14ac:dyDescent="0.25">
      <c r="E122" s="23">
        <v>41485</v>
      </c>
      <c r="F122" s="21">
        <v>302.41000000000003</v>
      </c>
    </row>
    <row r="123" spans="5:6" x14ac:dyDescent="0.25">
      <c r="E123" s="23">
        <v>41486</v>
      </c>
      <c r="F123" s="21">
        <v>301.22000000000003</v>
      </c>
    </row>
    <row r="124" spans="5:6" x14ac:dyDescent="0.25">
      <c r="E124" s="23">
        <v>41487</v>
      </c>
      <c r="F124" s="21">
        <v>305.57</v>
      </c>
    </row>
    <row r="125" spans="5:6" x14ac:dyDescent="0.25">
      <c r="E125" s="23">
        <v>41488</v>
      </c>
      <c r="F125" s="21">
        <v>304.20999999999998</v>
      </c>
    </row>
    <row r="126" spans="5:6" x14ac:dyDescent="0.25">
      <c r="E126" s="23">
        <v>41491</v>
      </c>
      <c r="F126" s="21">
        <v>300.99</v>
      </c>
    </row>
    <row r="127" spans="5:6" x14ac:dyDescent="0.25">
      <c r="E127" s="23">
        <v>41492</v>
      </c>
      <c r="F127" s="21">
        <v>300.75</v>
      </c>
    </row>
    <row r="128" spans="5:6" x14ac:dyDescent="0.25">
      <c r="E128" s="23">
        <v>41493</v>
      </c>
      <c r="F128" s="21">
        <v>296.91000000000003</v>
      </c>
    </row>
    <row r="129" spans="5:6" x14ac:dyDescent="0.25">
      <c r="E129" s="23">
        <v>41494</v>
      </c>
      <c r="F129" s="21">
        <v>295.74</v>
      </c>
    </row>
    <row r="130" spans="5:6" x14ac:dyDescent="0.25">
      <c r="E130" s="23">
        <v>41495</v>
      </c>
      <c r="F130" s="21">
        <v>297.26</v>
      </c>
    </row>
    <row r="131" spans="5:6" x14ac:dyDescent="0.25">
      <c r="E131" s="23">
        <v>41498</v>
      </c>
      <c r="F131" s="21">
        <v>296.69</v>
      </c>
    </row>
    <row r="132" spans="5:6" x14ac:dyDescent="0.25">
      <c r="E132" s="23">
        <v>41499</v>
      </c>
      <c r="F132" s="21">
        <v>293.97000000000003</v>
      </c>
    </row>
    <row r="133" spans="5:6" x14ac:dyDescent="0.25">
      <c r="E133" s="23">
        <v>41500</v>
      </c>
      <c r="F133" s="21">
        <v>291.33999999999997</v>
      </c>
    </row>
    <row r="134" spans="5:6" x14ac:dyDescent="0.25">
      <c r="E134" s="23">
        <v>41501</v>
      </c>
      <c r="F134" s="21">
        <v>286.47000000000003</v>
      </c>
    </row>
    <row r="135" spans="5:6" x14ac:dyDescent="0.25">
      <c r="E135" s="23">
        <v>41502</v>
      </c>
      <c r="F135" s="21">
        <v>284.82</v>
      </c>
    </row>
    <row r="136" spans="5:6" x14ac:dyDescent="0.25">
      <c r="E136" s="23">
        <v>41505</v>
      </c>
      <c r="F136" s="21">
        <v>285.57</v>
      </c>
    </row>
    <row r="137" spans="5:6" x14ac:dyDescent="0.25">
      <c r="E137" s="23">
        <v>41506</v>
      </c>
      <c r="F137" s="21">
        <v>287.08999999999997</v>
      </c>
    </row>
    <row r="138" spans="5:6" x14ac:dyDescent="0.25">
      <c r="E138" s="23">
        <v>41507</v>
      </c>
      <c r="F138" s="21">
        <v>284.57</v>
      </c>
    </row>
    <row r="139" spans="5:6" x14ac:dyDescent="0.25">
      <c r="E139" s="23">
        <v>41508</v>
      </c>
      <c r="F139" s="21">
        <v>289.73</v>
      </c>
    </row>
    <row r="140" spans="5:6" x14ac:dyDescent="0.25">
      <c r="E140" s="23">
        <v>41509</v>
      </c>
      <c r="F140" s="21">
        <v>290.01</v>
      </c>
    </row>
    <row r="141" spans="5:6" x14ac:dyDescent="0.25">
      <c r="E141" s="23">
        <v>41512</v>
      </c>
      <c r="F141" s="21">
        <v>286.20999999999998</v>
      </c>
    </row>
    <row r="142" spans="5:6" x14ac:dyDescent="0.25">
      <c r="E142" s="23">
        <v>41513</v>
      </c>
      <c r="F142" s="21">
        <v>280.93</v>
      </c>
    </row>
    <row r="143" spans="5:6" x14ac:dyDescent="0.25">
      <c r="E143" s="23">
        <v>41514</v>
      </c>
      <c r="F143" s="21">
        <v>281.58</v>
      </c>
    </row>
    <row r="144" spans="5:6" x14ac:dyDescent="0.25">
      <c r="E144" s="23">
        <v>41515</v>
      </c>
      <c r="F144" s="21">
        <v>283.98</v>
      </c>
    </row>
    <row r="145" spans="5:6" x14ac:dyDescent="0.25">
      <c r="E145" s="23">
        <v>41516</v>
      </c>
      <c r="F145" s="21">
        <v>280.98</v>
      </c>
    </row>
    <row r="146" spans="5:6" x14ac:dyDescent="0.25">
      <c r="E146" s="23">
        <v>41520</v>
      </c>
      <c r="F146" s="21">
        <v>288.8</v>
      </c>
    </row>
    <row r="147" spans="5:6" x14ac:dyDescent="0.25">
      <c r="E147" s="23">
        <v>41521</v>
      </c>
      <c r="F147" s="21">
        <v>293.64</v>
      </c>
    </row>
    <row r="148" spans="5:6" x14ac:dyDescent="0.25">
      <c r="E148" s="23">
        <v>41522</v>
      </c>
      <c r="F148" s="21">
        <v>294.10000000000002</v>
      </c>
    </row>
    <row r="149" spans="5:6" x14ac:dyDescent="0.25">
      <c r="E149" s="23">
        <v>41523</v>
      </c>
      <c r="F149" s="21">
        <v>295.86</v>
      </c>
    </row>
    <row r="150" spans="5:6" x14ac:dyDescent="0.25">
      <c r="E150" s="23">
        <v>41526</v>
      </c>
      <c r="F150" s="21">
        <v>299.70999999999998</v>
      </c>
    </row>
    <row r="151" spans="5:6" x14ac:dyDescent="0.25">
      <c r="E151" s="23">
        <v>41527</v>
      </c>
      <c r="F151" s="21">
        <v>300.36</v>
      </c>
    </row>
    <row r="152" spans="5:6" x14ac:dyDescent="0.25">
      <c r="E152" s="23">
        <v>41528</v>
      </c>
      <c r="F152" s="21">
        <v>299.64</v>
      </c>
    </row>
    <row r="153" spans="5:6" x14ac:dyDescent="0.25">
      <c r="E153" s="23">
        <v>41529</v>
      </c>
      <c r="F153" s="21">
        <v>298.86</v>
      </c>
    </row>
    <row r="154" spans="5:6" x14ac:dyDescent="0.25">
      <c r="E154" s="23">
        <v>41530</v>
      </c>
      <c r="F154" s="21">
        <v>297.92</v>
      </c>
    </row>
    <row r="155" spans="5:6" x14ac:dyDescent="0.25">
      <c r="E155" s="23">
        <v>41533</v>
      </c>
      <c r="F155" s="21">
        <v>296.06</v>
      </c>
    </row>
    <row r="156" spans="5:6" x14ac:dyDescent="0.25">
      <c r="E156" s="23">
        <v>41534</v>
      </c>
      <c r="F156" s="21">
        <v>304.17</v>
      </c>
    </row>
    <row r="157" spans="5:6" x14ac:dyDescent="0.25">
      <c r="E157" s="23">
        <v>41535</v>
      </c>
      <c r="F157" s="21">
        <v>312.03399999999999</v>
      </c>
    </row>
    <row r="158" spans="5:6" x14ac:dyDescent="0.25">
      <c r="E158" s="23">
        <v>41536</v>
      </c>
      <c r="F158" s="21">
        <v>312.06</v>
      </c>
    </row>
    <row r="159" spans="5:6" x14ac:dyDescent="0.25">
      <c r="E159" s="23">
        <v>41537</v>
      </c>
      <c r="F159" s="21">
        <v>316.33999999999997</v>
      </c>
    </row>
    <row r="160" spans="5:6" x14ac:dyDescent="0.25">
      <c r="E160" s="23">
        <v>41540</v>
      </c>
      <c r="F160" s="21">
        <v>311.49</v>
      </c>
    </row>
    <row r="161" spans="5:6" x14ac:dyDescent="0.25">
      <c r="E161" s="23">
        <v>41541</v>
      </c>
      <c r="F161" s="21">
        <v>314.13</v>
      </c>
    </row>
    <row r="162" spans="5:6" x14ac:dyDescent="0.25">
      <c r="E162" s="23">
        <v>41542</v>
      </c>
      <c r="F162" s="21">
        <v>312.64999999999998</v>
      </c>
    </row>
    <row r="163" spans="5:6" x14ac:dyDescent="0.25">
      <c r="E163" s="23">
        <v>41543</v>
      </c>
      <c r="F163" s="21">
        <v>318.12</v>
      </c>
    </row>
    <row r="164" spans="5:6" x14ac:dyDescent="0.25">
      <c r="E164" s="23">
        <v>41544</v>
      </c>
      <c r="F164" s="21">
        <v>316.01</v>
      </c>
    </row>
    <row r="165" spans="5:6" x14ac:dyDescent="0.25">
      <c r="E165" s="23">
        <v>41547</v>
      </c>
      <c r="F165" s="21">
        <v>312.64</v>
      </c>
    </row>
    <row r="166" spans="5:6" x14ac:dyDescent="0.25">
      <c r="E166" s="23">
        <v>41548</v>
      </c>
      <c r="F166" s="21">
        <v>320.95</v>
      </c>
    </row>
    <row r="167" spans="5:6" x14ac:dyDescent="0.25">
      <c r="E167" s="23">
        <v>41549</v>
      </c>
      <c r="F167" s="21">
        <v>320.51</v>
      </c>
    </row>
    <row r="168" spans="5:6" x14ac:dyDescent="0.25">
      <c r="E168" s="23">
        <v>41550</v>
      </c>
      <c r="F168" s="21">
        <v>314.76</v>
      </c>
    </row>
    <row r="169" spans="5:6" x14ac:dyDescent="0.25">
      <c r="E169" s="23">
        <v>41551</v>
      </c>
      <c r="F169" s="21">
        <v>319.04000000000002</v>
      </c>
    </row>
    <row r="170" spans="5:6" x14ac:dyDescent="0.25">
      <c r="E170" s="23">
        <v>41554</v>
      </c>
      <c r="F170" s="21">
        <v>310.02999999999997</v>
      </c>
    </row>
    <row r="171" spans="5:6" x14ac:dyDescent="0.25">
      <c r="E171" s="23">
        <v>41555</v>
      </c>
      <c r="F171" s="21">
        <v>303.23</v>
      </c>
    </row>
    <row r="172" spans="5:6" x14ac:dyDescent="0.25">
      <c r="E172" s="23">
        <v>41556</v>
      </c>
      <c r="F172" s="21">
        <v>298.23</v>
      </c>
    </row>
    <row r="173" spans="5:6" x14ac:dyDescent="0.25">
      <c r="E173" s="23">
        <v>41557</v>
      </c>
      <c r="F173" s="21">
        <v>305.17399999999998</v>
      </c>
    </row>
    <row r="174" spans="5:6" x14ac:dyDescent="0.25">
      <c r="E174" s="23">
        <v>41558</v>
      </c>
      <c r="F174" s="21">
        <v>310.88900000000001</v>
      </c>
    </row>
    <row r="175" spans="5:6" x14ac:dyDescent="0.25">
      <c r="E175" s="23">
        <v>41561</v>
      </c>
      <c r="F175" s="21">
        <v>310.7</v>
      </c>
    </row>
    <row r="176" spans="5:6" x14ac:dyDescent="0.25">
      <c r="E176" s="23">
        <v>41562</v>
      </c>
      <c r="F176" s="21">
        <v>306.39999999999998</v>
      </c>
    </row>
    <row r="177" spans="5:6" x14ac:dyDescent="0.25">
      <c r="E177" s="23">
        <v>41563</v>
      </c>
      <c r="F177" s="21">
        <v>310.49</v>
      </c>
    </row>
    <row r="178" spans="5:6" x14ac:dyDescent="0.25">
      <c r="E178" s="23">
        <v>41564</v>
      </c>
      <c r="F178" s="21">
        <v>310.77</v>
      </c>
    </row>
    <row r="179" spans="5:6" x14ac:dyDescent="0.25">
      <c r="E179" s="23">
        <v>41565</v>
      </c>
      <c r="F179" s="21">
        <v>328.93099999999998</v>
      </c>
    </row>
    <row r="180" spans="5:6" x14ac:dyDescent="0.25">
      <c r="E180" s="23">
        <v>41568</v>
      </c>
      <c r="F180" s="21">
        <v>326.44</v>
      </c>
    </row>
    <row r="181" spans="5:6" x14ac:dyDescent="0.25">
      <c r="E181" s="23">
        <v>41569</v>
      </c>
      <c r="F181" s="21">
        <v>332.54</v>
      </c>
    </row>
    <row r="182" spans="5:6" x14ac:dyDescent="0.25">
      <c r="E182" s="23">
        <v>41570</v>
      </c>
      <c r="F182" s="21">
        <v>326.75599999999997</v>
      </c>
    </row>
    <row r="183" spans="5:6" x14ac:dyDescent="0.25">
      <c r="E183" s="23">
        <v>41571</v>
      </c>
      <c r="F183" s="21">
        <v>332.21</v>
      </c>
    </row>
    <row r="184" spans="5:6" x14ac:dyDescent="0.25">
      <c r="E184" s="23">
        <v>41572</v>
      </c>
      <c r="F184" s="21">
        <v>363.39</v>
      </c>
    </row>
    <row r="185" spans="5:6" x14ac:dyDescent="0.25">
      <c r="E185" s="23">
        <v>41575</v>
      </c>
      <c r="F185" s="21">
        <v>358.16</v>
      </c>
    </row>
    <row r="186" spans="5:6" x14ac:dyDescent="0.25">
      <c r="E186" s="23">
        <v>41576</v>
      </c>
      <c r="F186" s="21">
        <v>362.7</v>
      </c>
    </row>
    <row r="187" spans="5:6" x14ac:dyDescent="0.25">
      <c r="E187" s="23">
        <v>41577</v>
      </c>
      <c r="F187" s="21">
        <v>361.08</v>
      </c>
    </row>
    <row r="188" spans="5:6" x14ac:dyDescent="0.25">
      <c r="E188" s="23">
        <v>41578</v>
      </c>
      <c r="F188" s="21">
        <v>364.03</v>
      </c>
    </row>
    <row r="189" spans="5:6" x14ac:dyDescent="0.25">
      <c r="E189" s="23">
        <v>41579</v>
      </c>
      <c r="F189" s="21">
        <v>359.00200000000001</v>
      </c>
    </row>
    <row r="190" spans="5:6" x14ac:dyDescent="0.25">
      <c r="E190" s="23">
        <v>41582</v>
      </c>
      <c r="F190" s="21">
        <v>358.74</v>
      </c>
    </row>
    <row r="191" spans="5:6" x14ac:dyDescent="0.25">
      <c r="E191" s="23">
        <v>41583</v>
      </c>
      <c r="F191" s="21">
        <v>358.892</v>
      </c>
    </row>
    <row r="192" spans="5:6" x14ac:dyDescent="0.25">
      <c r="E192" s="23">
        <v>41584</v>
      </c>
      <c r="F192" s="21">
        <v>356.18</v>
      </c>
    </row>
    <row r="193" spans="5:6" x14ac:dyDescent="0.25">
      <c r="E193" s="23">
        <v>41585</v>
      </c>
      <c r="F193" s="21">
        <v>343.56</v>
      </c>
    </row>
    <row r="194" spans="5:6" x14ac:dyDescent="0.25">
      <c r="E194" s="23">
        <v>41586</v>
      </c>
      <c r="F194" s="21">
        <v>350.31</v>
      </c>
    </row>
    <row r="195" spans="5:6" x14ac:dyDescent="0.25">
      <c r="E195" s="23">
        <v>41589</v>
      </c>
      <c r="F195" s="21">
        <v>354.37799999999999</v>
      </c>
    </row>
    <row r="196" spans="5:6" x14ac:dyDescent="0.25">
      <c r="E196" s="23">
        <v>41590</v>
      </c>
      <c r="F196" s="21">
        <v>349.53</v>
      </c>
    </row>
    <row r="197" spans="5:6" x14ac:dyDescent="0.25">
      <c r="E197" s="23">
        <v>41591</v>
      </c>
      <c r="F197" s="21">
        <v>356.22</v>
      </c>
    </row>
    <row r="198" spans="5:6" x14ac:dyDescent="0.25">
      <c r="E198" s="23">
        <v>41592</v>
      </c>
      <c r="F198" s="21">
        <v>367.39600000000002</v>
      </c>
    </row>
    <row r="199" spans="5:6" x14ac:dyDescent="0.25">
      <c r="E199" s="23">
        <v>41593</v>
      </c>
      <c r="F199" s="21">
        <v>369.17</v>
      </c>
    </row>
    <row r="200" spans="5:6" x14ac:dyDescent="0.25">
      <c r="E200" s="23">
        <v>41596</v>
      </c>
      <c r="F200" s="21">
        <v>366.18</v>
      </c>
    </row>
    <row r="201" spans="5:6" x14ac:dyDescent="0.25">
      <c r="E201" s="23">
        <v>41597</v>
      </c>
      <c r="F201" s="21">
        <v>364.94</v>
      </c>
    </row>
    <row r="202" spans="5:6" x14ac:dyDescent="0.25">
      <c r="E202" s="23">
        <v>41598</v>
      </c>
      <c r="F202" s="21">
        <v>362.57</v>
      </c>
    </row>
    <row r="203" spans="5:6" x14ac:dyDescent="0.25">
      <c r="E203" s="23">
        <v>41599</v>
      </c>
      <c r="F203" s="21">
        <v>368.92</v>
      </c>
    </row>
    <row r="204" spans="5:6" x14ac:dyDescent="0.25">
      <c r="E204" s="23">
        <v>41600</v>
      </c>
      <c r="F204" s="21">
        <v>372.31</v>
      </c>
    </row>
    <row r="205" spans="5:6" x14ac:dyDescent="0.25">
      <c r="E205" s="23">
        <v>41603</v>
      </c>
      <c r="F205" s="21">
        <v>376.64</v>
      </c>
    </row>
    <row r="206" spans="5:6" x14ac:dyDescent="0.25">
      <c r="E206" s="23">
        <v>41604</v>
      </c>
      <c r="F206" s="21">
        <v>381.37</v>
      </c>
    </row>
    <row r="207" spans="5:6" x14ac:dyDescent="0.25">
      <c r="E207" s="23">
        <v>41605</v>
      </c>
      <c r="F207" s="21">
        <v>386.71</v>
      </c>
    </row>
    <row r="208" spans="5:6" x14ac:dyDescent="0.25">
      <c r="E208" s="23">
        <v>41607</v>
      </c>
      <c r="F208" s="21">
        <v>393.62</v>
      </c>
    </row>
    <row r="209" spans="5:6" x14ac:dyDescent="0.25">
      <c r="E209" s="23">
        <v>41610</v>
      </c>
      <c r="F209" s="21">
        <v>392.3</v>
      </c>
    </row>
    <row r="210" spans="5:6" x14ac:dyDescent="0.25">
      <c r="E210" s="23">
        <v>41611</v>
      </c>
      <c r="F210" s="21">
        <v>384.66</v>
      </c>
    </row>
    <row r="211" spans="5:6" x14ac:dyDescent="0.25">
      <c r="E211" s="23">
        <v>41612</v>
      </c>
      <c r="F211" s="21">
        <v>385.96</v>
      </c>
    </row>
    <row r="212" spans="5:6" x14ac:dyDescent="0.25">
      <c r="E212" s="23">
        <v>41613</v>
      </c>
      <c r="F212" s="21">
        <v>384.49</v>
      </c>
    </row>
    <row r="213" spans="5:6" x14ac:dyDescent="0.25">
      <c r="E213" s="23">
        <v>41614</v>
      </c>
      <c r="F213" s="21">
        <v>386.95</v>
      </c>
    </row>
    <row r="214" spans="5:6" x14ac:dyDescent="0.25">
      <c r="E214" s="23">
        <v>41617</v>
      </c>
      <c r="F214" s="21">
        <v>384.89</v>
      </c>
    </row>
    <row r="215" spans="5:6" x14ac:dyDescent="0.25">
      <c r="E215" s="23">
        <v>41618</v>
      </c>
      <c r="F215" s="21">
        <v>387.78</v>
      </c>
    </row>
    <row r="216" spans="5:6" x14ac:dyDescent="0.25">
      <c r="E216" s="23">
        <v>41619</v>
      </c>
      <c r="F216" s="21">
        <v>382.19</v>
      </c>
    </row>
    <row r="217" spans="5:6" x14ac:dyDescent="0.25">
      <c r="E217" s="23">
        <v>41620</v>
      </c>
      <c r="F217" s="21">
        <v>381.25</v>
      </c>
    </row>
    <row r="218" spans="5:6" x14ac:dyDescent="0.25">
      <c r="E218" s="23">
        <v>41621</v>
      </c>
      <c r="F218" s="21">
        <v>384.24</v>
      </c>
    </row>
    <row r="219" spans="5:6" x14ac:dyDescent="0.25">
      <c r="E219" s="23">
        <v>41624</v>
      </c>
      <c r="F219" s="21">
        <v>388.97</v>
      </c>
    </row>
    <row r="220" spans="5:6" x14ac:dyDescent="0.25">
      <c r="E220" s="23">
        <v>41625</v>
      </c>
      <c r="F220" s="21">
        <v>387.65</v>
      </c>
    </row>
    <row r="221" spans="5:6" x14ac:dyDescent="0.25">
      <c r="E221" s="23">
        <v>41626</v>
      </c>
      <c r="F221" s="21">
        <v>395.96</v>
      </c>
    </row>
    <row r="222" spans="5:6" x14ac:dyDescent="0.25">
      <c r="E222" s="23">
        <v>41627</v>
      </c>
      <c r="F222" s="21">
        <v>395.19</v>
      </c>
    </row>
    <row r="223" spans="5:6" x14ac:dyDescent="0.25">
      <c r="E223" s="23">
        <v>41628</v>
      </c>
      <c r="F223" s="21">
        <v>402.2</v>
      </c>
    </row>
    <row r="224" spans="5:6" x14ac:dyDescent="0.25">
      <c r="E224" s="23">
        <v>41631</v>
      </c>
      <c r="F224" s="21">
        <v>402.92</v>
      </c>
    </row>
    <row r="225" spans="5:6" x14ac:dyDescent="0.25">
      <c r="E225" s="23">
        <v>41632</v>
      </c>
      <c r="F225" s="21">
        <v>399.2</v>
      </c>
    </row>
    <row r="226" spans="5:6" x14ac:dyDescent="0.25">
      <c r="E226" s="23">
        <v>41634</v>
      </c>
      <c r="F226" s="21">
        <v>404.39</v>
      </c>
    </row>
    <row r="227" spans="5:6" x14ac:dyDescent="0.25">
      <c r="E227" s="23">
        <v>41635</v>
      </c>
      <c r="F227" s="21">
        <v>398.08</v>
      </c>
    </row>
    <row r="228" spans="5:6" x14ac:dyDescent="0.25">
      <c r="E228" s="23">
        <v>41638</v>
      </c>
      <c r="F228" s="21">
        <v>393.37</v>
      </c>
    </row>
    <row r="229" spans="5:6" x14ac:dyDescent="0.25">
      <c r="E229" s="23">
        <v>41639</v>
      </c>
      <c r="F229" s="21">
        <v>398.79</v>
      </c>
    </row>
    <row r="230" spans="5:6" x14ac:dyDescent="0.25">
      <c r="E230" s="23">
        <v>41641</v>
      </c>
      <c r="F230" s="21">
        <v>397.97</v>
      </c>
    </row>
    <row r="231" spans="5:6" x14ac:dyDescent="0.25">
      <c r="E231" s="23">
        <v>41642</v>
      </c>
      <c r="F231" s="21">
        <v>396.44</v>
      </c>
    </row>
    <row r="232" spans="5:6" x14ac:dyDescent="0.25">
      <c r="E232" s="23">
        <v>41645</v>
      </c>
      <c r="F232" s="21">
        <v>393.63</v>
      </c>
    </row>
    <row r="233" spans="5:6" x14ac:dyDescent="0.25">
      <c r="E233" s="23">
        <v>41646</v>
      </c>
      <c r="F233" s="21">
        <v>398.03</v>
      </c>
    </row>
    <row r="234" spans="5:6" x14ac:dyDescent="0.25">
      <c r="E234" s="23">
        <v>41647</v>
      </c>
      <c r="F234" s="21">
        <v>401.92</v>
      </c>
    </row>
    <row r="235" spans="5:6" x14ac:dyDescent="0.25">
      <c r="E235" s="23">
        <v>41648</v>
      </c>
      <c r="F235" s="21">
        <v>401.01</v>
      </c>
    </row>
    <row r="236" spans="5:6" x14ac:dyDescent="0.25">
      <c r="E236" s="23">
        <v>41649</v>
      </c>
      <c r="F236" s="21">
        <v>397.66</v>
      </c>
    </row>
    <row r="237" spans="5:6" x14ac:dyDescent="0.25">
      <c r="E237" s="23">
        <v>41652</v>
      </c>
      <c r="F237" s="21">
        <v>390.98</v>
      </c>
    </row>
    <row r="238" spans="5:6" x14ac:dyDescent="0.25">
      <c r="E238" s="23">
        <v>41653</v>
      </c>
      <c r="F238" s="21">
        <v>397.54</v>
      </c>
    </row>
    <row r="239" spans="5:6" x14ac:dyDescent="0.25">
      <c r="E239" s="23">
        <v>41654</v>
      </c>
      <c r="F239" s="21">
        <v>395.87</v>
      </c>
    </row>
    <row r="240" spans="5:6" x14ac:dyDescent="0.25">
      <c r="E240" s="23">
        <v>41655</v>
      </c>
      <c r="F240" s="21">
        <v>395.8</v>
      </c>
    </row>
    <row r="241" spans="5:6" x14ac:dyDescent="0.25">
      <c r="E241" s="23">
        <v>41656</v>
      </c>
      <c r="F241" s="21">
        <v>399.61</v>
      </c>
    </row>
    <row r="242" spans="5:6" x14ac:dyDescent="0.25">
      <c r="E242" s="23">
        <v>41660</v>
      </c>
      <c r="F242" s="21">
        <v>407.05</v>
      </c>
    </row>
    <row r="243" spans="5:6" x14ac:dyDescent="0.25">
      <c r="E243" s="23">
        <v>41661</v>
      </c>
      <c r="F243" s="21">
        <v>404.54</v>
      </c>
    </row>
    <row r="244" spans="5:6" x14ac:dyDescent="0.25">
      <c r="E244" s="23">
        <v>41662</v>
      </c>
      <c r="F244" s="21">
        <v>399.87</v>
      </c>
    </row>
    <row r="245" spans="5:6" x14ac:dyDescent="0.25">
      <c r="E245" s="23">
        <v>41663</v>
      </c>
      <c r="F245" s="21">
        <v>387.6</v>
      </c>
    </row>
    <row r="246" spans="5:6" x14ac:dyDescent="0.25">
      <c r="E246" s="23">
        <v>41666</v>
      </c>
      <c r="F246" s="21">
        <v>386.28</v>
      </c>
    </row>
    <row r="247" spans="5:6" x14ac:dyDescent="0.25">
      <c r="E247" s="23">
        <v>41667</v>
      </c>
      <c r="F247" s="21">
        <v>394.43</v>
      </c>
    </row>
    <row r="248" spans="5:6" x14ac:dyDescent="0.25">
      <c r="E248" s="23">
        <v>41668</v>
      </c>
      <c r="F248" s="21">
        <v>384.2</v>
      </c>
    </row>
    <row r="249" spans="5:6" x14ac:dyDescent="0.25">
      <c r="E249" s="23">
        <v>41669</v>
      </c>
      <c r="F249" s="21">
        <v>403.01</v>
      </c>
    </row>
    <row r="250" spans="5:6" x14ac:dyDescent="0.25">
      <c r="E250" s="23">
        <v>41670</v>
      </c>
      <c r="F250" s="21">
        <v>358.69</v>
      </c>
    </row>
    <row r="251" spans="5:6" x14ac:dyDescent="0.25">
      <c r="E251" s="23">
        <v>41673</v>
      </c>
      <c r="F251" s="21">
        <v>346.15</v>
      </c>
    </row>
    <row r="252" spans="5:6" x14ac:dyDescent="0.25">
      <c r="E252" s="23">
        <v>41674</v>
      </c>
      <c r="F252" s="21">
        <v>347.95</v>
      </c>
    </row>
    <row r="253" spans="5:6" x14ac:dyDescent="0.25">
      <c r="E253" s="23">
        <v>41675</v>
      </c>
      <c r="F253" s="21">
        <v>346.45</v>
      </c>
    </row>
    <row r="254" spans="5:6" x14ac:dyDescent="0.25">
      <c r="E254" s="23">
        <v>41676</v>
      </c>
      <c r="F254" s="21">
        <v>354.59</v>
      </c>
    </row>
    <row r="255" spans="5:6" x14ac:dyDescent="0.25">
      <c r="E255" s="23">
        <v>41677</v>
      </c>
      <c r="F255" s="21">
        <v>361.08</v>
      </c>
    </row>
    <row r="256" spans="5:6" x14ac:dyDescent="0.25">
      <c r="E256" s="23">
        <v>41680</v>
      </c>
      <c r="F256" s="21">
        <v>360.87</v>
      </c>
    </row>
    <row r="257" spans="5:6" x14ac:dyDescent="0.25">
      <c r="E257" s="23">
        <v>41681</v>
      </c>
      <c r="F257" s="21">
        <v>361.79</v>
      </c>
    </row>
    <row r="258" spans="5:6" x14ac:dyDescent="0.25">
      <c r="E258" s="23">
        <v>41682</v>
      </c>
      <c r="F258" s="21">
        <v>349.25</v>
      </c>
    </row>
    <row r="259" spans="5:6" x14ac:dyDescent="0.25">
      <c r="E259" s="23">
        <v>41683</v>
      </c>
      <c r="F259" s="21">
        <v>357.2</v>
      </c>
    </row>
    <row r="260" spans="5:6" x14ac:dyDescent="0.25">
      <c r="E260" s="23">
        <v>41684</v>
      </c>
      <c r="F260" s="21">
        <v>357.35</v>
      </c>
    </row>
    <row r="261" spans="5:6" x14ac:dyDescent="0.25">
      <c r="E261" s="23">
        <v>41688</v>
      </c>
      <c r="F261" s="21">
        <v>353.65</v>
      </c>
    </row>
    <row r="262" spans="5:6" x14ac:dyDescent="0.25">
      <c r="E262" s="23">
        <v>41689</v>
      </c>
      <c r="F262" s="21">
        <v>347.38</v>
      </c>
    </row>
    <row r="263" spans="5:6" x14ac:dyDescent="0.25">
      <c r="E263" s="23">
        <v>41690</v>
      </c>
      <c r="F263" s="21">
        <v>349.8</v>
      </c>
    </row>
    <row r="264" spans="5:6" x14ac:dyDescent="0.25">
      <c r="E264" s="23">
        <v>41691</v>
      </c>
      <c r="F264" s="21">
        <v>346.76</v>
      </c>
    </row>
    <row r="265" spans="5:6" x14ac:dyDescent="0.25">
      <c r="E265" s="23">
        <v>41694</v>
      </c>
      <c r="F265" s="21">
        <v>351.78</v>
      </c>
    </row>
    <row r="266" spans="5:6" x14ac:dyDescent="0.25">
      <c r="E266" s="23">
        <v>41695</v>
      </c>
      <c r="F266" s="21">
        <v>358.32</v>
      </c>
    </row>
    <row r="267" spans="5:6" x14ac:dyDescent="0.25">
      <c r="E267" s="23">
        <v>41696</v>
      </c>
      <c r="F267" s="21">
        <v>359.8</v>
      </c>
    </row>
    <row r="268" spans="5:6" x14ac:dyDescent="0.25">
      <c r="E268" s="23">
        <v>41697</v>
      </c>
      <c r="F268" s="21">
        <v>360.13</v>
      </c>
    </row>
    <row r="269" spans="5:6" x14ac:dyDescent="0.25">
      <c r="E269" s="23">
        <v>41698</v>
      </c>
      <c r="F269" s="21">
        <v>362.1</v>
      </c>
    </row>
    <row r="270" spans="5:6" x14ac:dyDescent="0.25">
      <c r="E270" s="23">
        <v>41701</v>
      </c>
      <c r="F270" s="21">
        <v>359.78</v>
      </c>
    </row>
    <row r="271" spans="5:6" x14ac:dyDescent="0.25">
      <c r="E271" s="23">
        <v>41702</v>
      </c>
      <c r="F271" s="21">
        <v>363.9</v>
      </c>
    </row>
    <row r="272" spans="5:6" x14ac:dyDescent="0.25">
      <c r="E272" s="23">
        <v>41703</v>
      </c>
      <c r="F272" s="21">
        <v>372.37</v>
      </c>
    </row>
    <row r="273" spans="5:6" x14ac:dyDescent="0.25">
      <c r="E273" s="23">
        <v>41704</v>
      </c>
      <c r="F273" s="21">
        <v>372.16</v>
      </c>
    </row>
    <row r="274" spans="5:6" x14ac:dyDescent="0.25">
      <c r="E274" s="23">
        <v>41705</v>
      </c>
      <c r="F274" s="21">
        <v>372.06</v>
      </c>
    </row>
    <row r="275" spans="5:6" x14ac:dyDescent="0.25">
      <c r="E275" s="23">
        <v>41708</v>
      </c>
      <c r="F275" s="21">
        <v>370.53</v>
      </c>
    </row>
    <row r="276" spans="5:6" x14ac:dyDescent="0.25">
      <c r="E276" s="23">
        <v>41709</v>
      </c>
      <c r="F276" s="21">
        <v>368.82</v>
      </c>
    </row>
    <row r="277" spans="5:6" x14ac:dyDescent="0.25">
      <c r="E277" s="23">
        <v>41710</v>
      </c>
      <c r="F277" s="21">
        <v>370.64</v>
      </c>
    </row>
    <row r="278" spans="5:6" x14ac:dyDescent="0.25">
      <c r="E278" s="23">
        <v>41711</v>
      </c>
      <c r="F278" s="21">
        <v>371.51</v>
      </c>
    </row>
    <row r="279" spans="5:6" x14ac:dyDescent="0.25">
      <c r="E279" s="23">
        <v>41712</v>
      </c>
      <c r="F279" s="21">
        <v>373.74</v>
      </c>
    </row>
    <row r="280" spans="5:6" x14ac:dyDescent="0.25">
      <c r="E280" s="23">
        <v>41715</v>
      </c>
      <c r="F280" s="21">
        <v>375.04</v>
      </c>
    </row>
    <row r="281" spans="5:6" x14ac:dyDescent="0.25">
      <c r="E281" s="23">
        <v>41716</v>
      </c>
      <c r="F281" s="21">
        <v>378.77</v>
      </c>
    </row>
    <row r="282" spans="5:6" x14ac:dyDescent="0.25">
      <c r="E282" s="23">
        <v>41717</v>
      </c>
      <c r="F282" s="21">
        <v>373.23</v>
      </c>
    </row>
    <row r="283" spans="5:6" x14ac:dyDescent="0.25">
      <c r="E283" s="23">
        <v>41718</v>
      </c>
      <c r="F283" s="21">
        <v>368.97</v>
      </c>
    </row>
    <row r="284" spans="5:6" x14ac:dyDescent="0.25">
      <c r="E284" s="23">
        <v>41719</v>
      </c>
      <c r="F284" s="21">
        <v>360.62</v>
      </c>
    </row>
    <row r="285" spans="5:6" x14ac:dyDescent="0.25">
      <c r="E285" s="23">
        <v>41722</v>
      </c>
      <c r="F285" s="21">
        <v>351.85</v>
      </c>
    </row>
    <row r="286" spans="5:6" x14ac:dyDescent="0.25">
      <c r="E286" s="23">
        <v>41723</v>
      </c>
      <c r="F286" s="21">
        <v>354.71</v>
      </c>
    </row>
    <row r="287" spans="5:6" x14ac:dyDescent="0.25">
      <c r="E287" s="23">
        <v>41724</v>
      </c>
      <c r="F287" s="21">
        <v>343.41</v>
      </c>
    </row>
    <row r="288" spans="5:6" x14ac:dyDescent="0.25">
      <c r="E288" s="23">
        <v>41725</v>
      </c>
      <c r="F288" s="21">
        <v>338.47</v>
      </c>
    </row>
    <row r="289" spans="5:6" x14ac:dyDescent="0.25">
      <c r="E289" s="23">
        <v>41726</v>
      </c>
      <c r="F289" s="21">
        <v>338.29</v>
      </c>
    </row>
    <row r="290" spans="5:6" x14ac:dyDescent="0.25">
      <c r="E290" s="23">
        <v>41729</v>
      </c>
      <c r="F290" s="21">
        <v>336.36500000000001</v>
      </c>
    </row>
    <row r="291" spans="5:6" x14ac:dyDescent="0.25">
      <c r="E291" s="23">
        <v>41730</v>
      </c>
      <c r="F291" s="21">
        <v>342.99</v>
      </c>
    </row>
    <row r="292" spans="5:6" x14ac:dyDescent="0.25">
      <c r="E292" s="23">
        <v>41731</v>
      </c>
      <c r="F292" s="21">
        <v>341.96</v>
      </c>
    </row>
    <row r="293" spans="5:6" x14ac:dyDescent="0.25">
      <c r="E293" s="23">
        <v>41732</v>
      </c>
      <c r="F293" s="21">
        <v>333.62</v>
      </c>
    </row>
    <row r="294" spans="5:6" x14ac:dyDescent="0.25">
      <c r="E294" s="23">
        <v>41733</v>
      </c>
      <c r="F294" s="21">
        <v>323</v>
      </c>
    </row>
    <row r="295" spans="5:6" x14ac:dyDescent="0.25">
      <c r="E295" s="23">
        <v>41736</v>
      </c>
      <c r="F295" s="21">
        <v>317.76</v>
      </c>
    </row>
    <row r="296" spans="5:6" x14ac:dyDescent="0.25">
      <c r="E296" s="23">
        <v>41737</v>
      </c>
      <c r="F296" s="21">
        <v>327.07</v>
      </c>
    </row>
    <row r="297" spans="5:6" x14ac:dyDescent="0.25">
      <c r="E297" s="23">
        <v>41738</v>
      </c>
      <c r="F297" s="21">
        <v>331.80500000000001</v>
      </c>
    </row>
    <row r="298" spans="5:6" x14ac:dyDescent="0.25">
      <c r="E298" s="23">
        <v>41739</v>
      </c>
      <c r="F298" s="21">
        <v>317.11</v>
      </c>
    </row>
    <row r="299" spans="5:6" x14ac:dyDescent="0.25">
      <c r="E299" s="23">
        <v>41740</v>
      </c>
      <c r="F299" s="21">
        <v>311.73</v>
      </c>
    </row>
    <row r="300" spans="5:6" x14ac:dyDescent="0.25">
      <c r="E300" s="23">
        <v>41743</v>
      </c>
      <c r="F300" s="21">
        <v>315.91000000000003</v>
      </c>
    </row>
    <row r="301" spans="5:6" x14ac:dyDescent="0.25">
      <c r="E301" s="23">
        <v>41744</v>
      </c>
      <c r="F301" s="21">
        <v>316.08</v>
      </c>
    </row>
    <row r="302" spans="5:6" x14ac:dyDescent="0.25">
      <c r="E302" s="23">
        <v>41745</v>
      </c>
      <c r="F302" s="21">
        <v>323.68</v>
      </c>
    </row>
    <row r="303" spans="5:6" x14ac:dyDescent="0.25">
      <c r="E303" s="23">
        <v>41746</v>
      </c>
      <c r="F303" s="21">
        <v>324.91000000000003</v>
      </c>
    </row>
    <row r="304" spans="5:6" x14ac:dyDescent="0.25">
      <c r="E304" s="23">
        <v>41750</v>
      </c>
      <c r="F304" s="21">
        <v>330.87</v>
      </c>
    </row>
    <row r="305" spans="5:6" x14ac:dyDescent="0.25">
      <c r="E305" s="23">
        <v>41751</v>
      </c>
      <c r="F305" s="21">
        <v>329.32</v>
      </c>
    </row>
    <row r="306" spans="5:6" x14ac:dyDescent="0.25">
      <c r="E306" s="23">
        <v>41752</v>
      </c>
      <c r="F306" s="21">
        <v>324.58</v>
      </c>
    </row>
    <row r="307" spans="5:6" x14ac:dyDescent="0.25">
      <c r="E307" s="23">
        <v>41753</v>
      </c>
      <c r="F307" s="21">
        <v>337.15</v>
      </c>
    </row>
    <row r="308" spans="5:6" x14ac:dyDescent="0.25">
      <c r="E308" s="23">
        <v>41754</v>
      </c>
      <c r="F308" s="21">
        <v>303.83</v>
      </c>
    </row>
    <row r="309" spans="5:6" x14ac:dyDescent="0.25">
      <c r="E309" s="23">
        <v>41757</v>
      </c>
      <c r="F309" s="21">
        <v>296.58</v>
      </c>
    </row>
    <row r="310" spans="5:6" x14ac:dyDescent="0.25">
      <c r="E310" s="23">
        <v>41758</v>
      </c>
      <c r="F310" s="21">
        <v>300.38</v>
      </c>
    </row>
    <row r="311" spans="5:6" x14ac:dyDescent="0.25">
      <c r="E311" s="23">
        <v>41759</v>
      </c>
      <c r="F311" s="21">
        <v>304.13</v>
      </c>
    </row>
    <row r="312" spans="5:6" x14ac:dyDescent="0.25">
      <c r="E312" s="23">
        <v>41760</v>
      </c>
      <c r="F312" s="21">
        <v>307.89</v>
      </c>
    </row>
    <row r="313" spans="5:6" x14ac:dyDescent="0.25">
      <c r="E313" s="23">
        <v>41761</v>
      </c>
      <c r="F313" s="21">
        <v>308.01</v>
      </c>
    </row>
    <row r="314" spans="5:6" x14ac:dyDescent="0.25">
      <c r="E314" s="23">
        <v>41764</v>
      </c>
      <c r="F314" s="21">
        <v>310.05</v>
      </c>
    </row>
    <row r="315" spans="5:6" x14ac:dyDescent="0.25">
      <c r="E315" s="23">
        <v>41765</v>
      </c>
      <c r="F315" s="21">
        <v>297.38</v>
      </c>
    </row>
    <row r="316" spans="5:6" x14ac:dyDescent="0.25">
      <c r="E316" s="23">
        <v>41766</v>
      </c>
      <c r="F316" s="21">
        <v>292.70999999999998</v>
      </c>
    </row>
    <row r="317" spans="5:6" x14ac:dyDescent="0.25">
      <c r="E317" s="23">
        <v>41767</v>
      </c>
      <c r="F317" s="21">
        <v>288.32</v>
      </c>
    </row>
    <row r="318" spans="5:6" x14ac:dyDescent="0.25">
      <c r="E318" s="23">
        <v>41768</v>
      </c>
      <c r="F318" s="21">
        <v>292.24</v>
      </c>
    </row>
    <row r="319" spans="5:6" x14ac:dyDescent="0.25">
      <c r="E319" s="23">
        <v>41771</v>
      </c>
      <c r="F319" s="21">
        <v>302.86</v>
      </c>
    </row>
    <row r="320" spans="5:6" x14ac:dyDescent="0.25">
      <c r="E320" s="23">
        <v>41772</v>
      </c>
      <c r="F320" s="21">
        <v>304.64</v>
      </c>
    </row>
    <row r="321" spans="5:6" x14ac:dyDescent="0.25">
      <c r="E321" s="23">
        <v>41773</v>
      </c>
      <c r="F321" s="21">
        <v>297.62</v>
      </c>
    </row>
    <row r="322" spans="5:6" x14ac:dyDescent="0.25">
      <c r="E322" s="23">
        <v>41774</v>
      </c>
      <c r="F322" s="21">
        <v>295.19</v>
      </c>
    </row>
    <row r="323" spans="5:6" x14ac:dyDescent="0.25">
      <c r="E323" s="23">
        <v>41775</v>
      </c>
      <c r="F323" s="21">
        <v>297.7</v>
      </c>
    </row>
    <row r="324" spans="5:6" x14ac:dyDescent="0.25">
      <c r="E324" s="23">
        <v>41778</v>
      </c>
      <c r="F324" s="21">
        <v>296.755</v>
      </c>
    </row>
    <row r="325" spans="5:6" x14ac:dyDescent="0.25">
      <c r="E325" s="23">
        <v>41779</v>
      </c>
      <c r="F325" s="21">
        <v>301.19</v>
      </c>
    </row>
    <row r="326" spans="5:6" x14ac:dyDescent="0.25">
      <c r="E326" s="23">
        <v>41780</v>
      </c>
      <c r="F326" s="21">
        <v>305.01</v>
      </c>
    </row>
    <row r="327" spans="5:6" x14ac:dyDescent="0.25">
      <c r="E327" s="23">
        <v>41781</v>
      </c>
      <c r="F327" s="21">
        <v>304.91000000000003</v>
      </c>
    </row>
    <row r="328" spans="5:6" x14ac:dyDescent="0.25">
      <c r="E328" s="23">
        <v>41782</v>
      </c>
      <c r="F328" s="21">
        <v>312.24</v>
      </c>
    </row>
    <row r="329" spans="5:6" x14ac:dyDescent="0.25">
      <c r="E329" s="23">
        <v>41786</v>
      </c>
      <c r="F329" s="21">
        <v>310.82</v>
      </c>
    </row>
    <row r="330" spans="5:6" x14ac:dyDescent="0.25">
      <c r="E330" s="23">
        <v>41787</v>
      </c>
      <c r="F330" s="21">
        <v>310.16000000000003</v>
      </c>
    </row>
    <row r="331" spans="5:6" x14ac:dyDescent="0.25">
      <c r="E331" s="23">
        <v>41788</v>
      </c>
      <c r="F331" s="21">
        <v>313.77999999999997</v>
      </c>
    </row>
    <row r="332" spans="5:6" x14ac:dyDescent="0.25">
      <c r="E332" s="23">
        <v>41789</v>
      </c>
      <c r="F332" s="21">
        <v>312.55</v>
      </c>
    </row>
    <row r="333" spans="5:6" x14ac:dyDescent="0.25">
      <c r="E333" s="23">
        <v>41792</v>
      </c>
      <c r="F333" s="21">
        <v>308.83999999999997</v>
      </c>
    </row>
    <row r="334" spans="5:6" x14ac:dyDescent="0.25">
      <c r="E334" s="23">
        <v>41793</v>
      </c>
      <c r="F334" s="21">
        <v>307.19</v>
      </c>
    </row>
    <row r="335" spans="5:6" x14ac:dyDescent="0.25">
      <c r="E335" s="23">
        <v>41794</v>
      </c>
      <c r="F335" s="21">
        <v>306.77999999999997</v>
      </c>
    </row>
    <row r="336" spans="5:6" x14ac:dyDescent="0.25">
      <c r="E336" s="23">
        <v>41795</v>
      </c>
      <c r="F336" s="21">
        <v>323.57</v>
      </c>
    </row>
    <row r="337" spans="5:6" x14ac:dyDescent="0.25">
      <c r="E337" s="23">
        <v>41796</v>
      </c>
      <c r="F337" s="21">
        <v>329.67</v>
      </c>
    </row>
    <row r="338" spans="5:6" x14ac:dyDescent="0.25">
      <c r="E338" s="23">
        <v>41799</v>
      </c>
      <c r="F338" s="21">
        <v>327.5</v>
      </c>
    </row>
    <row r="339" spans="5:6" x14ac:dyDescent="0.25">
      <c r="E339" s="23">
        <v>41800</v>
      </c>
      <c r="F339" s="21">
        <v>332.41</v>
      </c>
    </row>
    <row r="340" spans="5:6" x14ac:dyDescent="0.25">
      <c r="E340" s="23">
        <v>41801</v>
      </c>
      <c r="F340" s="21">
        <v>335.2</v>
      </c>
    </row>
    <row r="341" spans="5:6" x14ac:dyDescent="0.25">
      <c r="E341" s="23">
        <v>41802</v>
      </c>
      <c r="F341" s="21">
        <v>325.91000000000003</v>
      </c>
    </row>
    <row r="342" spans="5:6" x14ac:dyDescent="0.25">
      <c r="E342" s="23">
        <v>41803</v>
      </c>
      <c r="F342" s="21">
        <v>326.27</v>
      </c>
    </row>
    <row r="343" spans="5:6" x14ac:dyDescent="0.25">
      <c r="E343" s="23">
        <v>41806</v>
      </c>
      <c r="F343" s="21">
        <v>327.62</v>
      </c>
    </row>
    <row r="344" spans="5:6" x14ac:dyDescent="0.25">
      <c r="E344" s="23">
        <v>41807</v>
      </c>
      <c r="F344" s="21">
        <v>325.62</v>
      </c>
    </row>
    <row r="345" spans="5:6" x14ac:dyDescent="0.25">
      <c r="E345" s="23">
        <v>41808</v>
      </c>
      <c r="F345" s="21">
        <v>334.38</v>
      </c>
    </row>
    <row r="346" spans="5:6" x14ac:dyDescent="0.25">
      <c r="E346" s="23">
        <v>41809</v>
      </c>
      <c r="F346" s="21">
        <v>327</v>
      </c>
    </row>
    <row r="347" spans="5:6" x14ac:dyDescent="0.25">
      <c r="E347" s="23">
        <v>41810</v>
      </c>
      <c r="F347" s="21">
        <v>324.2</v>
      </c>
    </row>
    <row r="348" spans="5:6" x14ac:dyDescent="0.25">
      <c r="E348" s="23">
        <v>41813</v>
      </c>
      <c r="F348" s="21">
        <v>327.24</v>
      </c>
    </row>
    <row r="349" spans="5:6" x14ac:dyDescent="0.25">
      <c r="E349" s="23">
        <v>41814</v>
      </c>
      <c r="F349" s="21">
        <v>324.16000000000003</v>
      </c>
    </row>
    <row r="350" spans="5:6" x14ac:dyDescent="0.25">
      <c r="E350" s="23">
        <v>41815</v>
      </c>
      <c r="F350" s="21">
        <v>327.44</v>
      </c>
    </row>
    <row r="351" spans="5:6" x14ac:dyDescent="0.25">
      <c r="E351" s="23">
        <v>41816</v>
      </c>
      <c r="F351" s="21">
        <v>325.69</v>
      </c>
    </row>
    <row r="352" spans="5:6" x14ac:dyDescent="0.25">
      <c r="E352" s="23">
        <v>41817</v>
      </c>
      <c r="F352" s="21">
        <v>324.57</v>
      </c>
    </row>
    <row r="353" spans="5:6" x14ac:dyDescent="0.25">
      <c r="E353" s="23">
        <v>41820</v>
      </c>
      <c r="F353" s="21">
        <v>324.77999999999997</v>
      </c>
    </row>
    <row r="354" spans="5:6" x14ac:dyDescent="0.25">
      <c r="E354" s="23">
        <v>41821</v>
      </c>
      <c r="F354" s="21">
        <v>332.39</v>
      </c>
    </row>
    <row r="355" spans="5:6" x14ac:dyDescent="0.25">
      <c r="E355" s="23">
        <v>41822</v>
      </c>
      <c r="F355" s="21">
        <v>332.85</v>
      </c>
    </row>
    <row r="356" spans="5:6" x14ac:dyDescent="0.25">
      <c r="E356" s="23">
        <v>41823</v>
      </c>
      <c r="F356" s="21">
        <v>337.49200000000002</v>
      </c>
    </row>
    <row r="357" spans="5:6" x14ac:dyDescent="0.25">
      <c r="E357" s="23">
        <v>41827</v>
      </c>
      <c r="F357" s="21">
        <v>333.55</v>
      </c>
    </row>
    <row r="358" spans="5:6" x14ac:dyDescent="0.25">
      <c r="E358" s="23">
        <v>41828</v>
      </c>
      <c r="F358" s="21">
        <v>323.81</v>
      </c>
    </row>
    <row r="359" spans="5:6" x14ac:dyDescent="0.25">
      <c r="E359" s="23">
        <v>41829</v>
      </c>
      <c r="F359" s="21">
        <v>329.97</v>
      </c>
    </row>
    <row r="360" spans="5:6" x14ac:dyDescent="0.25">
      <c r="E360" s="23">
        <v>41830</v>
      </c>
      <c r="F360" s="21">
        <v>327.92</v>
      </c>
    </row>
    <row r="361" spans="5:6" x14ac:dyDescent="0.25">
      <c r="E361" s="23">
        <v>41831</v>
      </c>
      <c r="F361" s="21">
        <v>346.2</v>
      </c>
    </row>
    <row r="362" spans="5:6" x14ac:dyDescent="0.25">
      <c r="E362" s="23">
        <v>41834</v>
      </c>
      <c r="F362" s="21">
        <v>355.32</v>
      </c>
    </row>
    <row r="363" spans="5:6" x14ac:dyDescent="0.25">
      <c r="E363" s="23">
        <v>41835</v>
      </c>
      <c r="F363" s="21">
        <v>354.44</v>
      </c>
    </row>
    <row r="364" spans="5:6" x14ac:dyDescent="0.25">
      <c r="E364" s="23">
        <v>41836</v>
      </c>
      <c r="F364" s="21">
        <v>355.9</v>
      </c>
    </row>
    <row r="365" spans="5:6" x14ac:dyDescent="0.25">
      <c r="E365" s="23">
        <v>41837</v>
      </c>
      <c r="F365" s="21">
        <v>352.45400000000001</v>
      </c>
    </row>
    <row r="366" spans="5:6" x14ac:dyDescent="0.25">
      <c r="E366" s="23">
        <v>41838</v>
      </c>
      <c r="F366" s="21">
        <v>358.66</v>
      </c>
    </row>
    <row r="367" spans="5:6" x14ac:dyDescent="0.25">
      <c r="E367" s="23">
        <v>41841</v>
      </c>
      <c r="F367" s="21">
        <v>359.76</v>
      </c>
    </row>
    <row r="368" spans="5:6" x14ac:dyDescent="0.25">
      <c r="E368" s="23">
        <v>41842</v>
      </c>
      <c r="F368" s="21">
        <v>360.84</v>
      </c>
    </row>
    <row r="369" spans="5:6" x14ac:dyDescent="0.25">
      <c r="E369" s="23">
        <v>41843</v>
      </c>
      <c r="F369" s="21">
        <v>358.14</v>
      </c>
    </row>
    <row r="370" spans="5:6" x14ac:dyDescent="0.25">
      <c r="E370" s="23">
        <v>41844</v>
      </c>
      <c r="F370" s="21">
        <v>358.61</v>
      </c>
    </row>
    <row r="371" spans="5:6" x14ac:dyDescent="0.25">
      <c r="E371" s="23">
        <v>41845</v>
      </c>
      <c r="F371" s="21">
        <v>324.01</v>
      </c>
    </row>
    <row r="372" spans="5:6" x14ac:dyDescent="0.25">
      <c r="E372" s="23">
        <v>41848</v>
      </c>
      <c r="F372" s="21">
        <v>320.41000000000003</v>
      </c>
    </row>
    <row r="373" spans="5:6" x14ac:dyDescent="0.25">
      <c r="E373" s="23">
        <v>41849</v>
      </c>
      <c r="F373" s="21">
        <v>320</v>
      </c>
    </row>
    <row r="374" spans="5:6" x14ac:dyDescent="0.25">
      <c r="E374" s="23">
        <v>41850</v>
      </c>
      <c r="F374" s="21">
        <v>322.51</v>
      </c>
    </row>
    <row r="375" spans="5:6" x14ac:dyDescent="0.25">
      <c r="E375" s="23">
        <v>41851</v>
      </c>
      <c r="F375" s="21">
        <v>312.99</v>
      </c>
    </row>
    <row r="376" spans="5:6" x14ac:dyDescent="0.25">
      <c r="E376" s="23">
        <v>41852</v>
      </c>
      <c r="F376" s="21">
        <v>307.06</v>
      </c>
    </row>
    <row r="377" spans="5:6" x14ac:dyDescent="0.25">
      <c r="E377" s="23">
        <v>41855</v>
      </c>
      <c r="F377" s="21">
        <v>313.64999999999998</v>
      </c>
    </row>
    <row r="378" spans="5:6" x14ac:dyDescent="0.25">
      <c r="E378" s="23">
        <v>41856</v>
      </c>
      <c r="F378" s="21">
        <v>312.32</v>
      </c>
    </row>
    <row r="379" spans="5:6" x14ac:dyDescent="0.25">
      <c r="E379" s="23">
        <v>41857</v>
      </c>
      <c r="F379" s="21">
        <v>313.89</v>
      </c>
    </row>
    <row r="380" spans="5:6" x14ac:dyDescent="0.25">
      <c r="E380" s="23">
        <v>41858</v>
      </c>
      <c r="F380" s="21">
        <v>311.45</v>
      </c>
    </row>
    <row r="381" spans="5:6" x14ac:dyDescent="0.25">
      <c r="E381" s="23">
        <v>41859</v>
      </c>
      <c r="F381" s="21">
        <v>316.8</v>
      </c>
    </row>
    <row r="382" spans="5:6" x14ac:dyDescent="0.25">
      <c r="E382" s="23">
        <v>41862</v>
      </c>
      <c r="F382" s="21">
        <v>318.33</v>
      </c>
    </row>
    <row r="383" spans="5:6" x14ac:dyDescent="0.25">
      <c r="E383" s="23">
        <v>41863</v>
      </c>
      <c r="F383" s="21">
        <v>319.32</v>
      </c>
    </row>
    <row r="384" spans="5:6" x14ac:dyDescent="0.25">
      <c r="E384" s="23">
        <v>41864</v>
      </c>
      <c r="F384" s="21">
        <v>326.27999999999997</v>
      </c>
    </row>
    <row r="385" spans="5:6" x14ac:dyDescent="0.25">
      <c r="E385" s="23">
        <v>41865</v>
      </c>
      <c r="F385" s="21">
        <v>333.21</v>
      </c>
    </row>
    <row r="386" spans="5:6" x14ac:dyDescent="0.25">
      <c r="E386" s="23">
        <v>41866</v>
      </c>
      <c r="F386" s="21">
        <v>333.63</v>
      </c>
    </row>
    <row r="387" spans="5:6" x14ac:dyDescent="0.25">
      <c r="E387" s="23">
        <v>41869</v>
      </c>
      <c r="F387" s="21">
        <v>334.53</v>
      </c>
    </row>
    <row r="388" spans="5:6" x14ac:dyDescent="0.25">
      <c r="E388" s="23">
        <v>41870</v>
      </c>
      <c r="F388" s="21">
        <v>335.13</v>
      </c>
    </row>
    <row r="389" spans="5:6" x14ac:dyDescent="0.25">
      <c r="E389" s="23">
        <v>41871</v>
      </c>
      <c r="F389" s="21">
        <v>335.78</v>
      </c>
    </row>
    <row r="390" spans="5:6" x14ac:dyDescent="0.25">
      <c r="E390" s="23">
        <v>41872</v>
      </c>
      <c r="F390" s="21">
        <v>332.91</v>
      </c>
    </row>
    <row r="391" spans="5:6" x14ac:dyDescent="0.25">
      <c r="E391" s="23">
        <v>41873</v>
      </c>
      <c r="F391" s="21">
        <v>331.59</v>
      </c>
    </row>
    <row r="392" spans="5:6" x14ac:dyDescent="0.25">
      <c r="E392" s="23">
        <v>41876</v>
      </c>
      <c r="F392" s="21">
        <v>334.02</v>
      </c>
    </row>
    <row r="393" spans="5:6" x14ac:dyDescent="0.25">
      <c r="E393" s="23">
        <v>41877</v>
      </c>
      <c r="F393" s="21">
        <v>341.83</v>
      </c>
    </row>
    <row r="394" spans="5:6" x14ac:dyDescent="0.25">
      <c r="E394" s="23">
        <v>41878</v>
      </c>
      <c r="F394" s="21">
        <v>343.18</v>
      </c>
    </row>
    <row r="395" spans="5:6" x14ac:dyDescent="0.25">
      <c r="E395" s="23">
        <v>41879</v>
      </c>
      <c r="F395" s="21">
        <v>340.02</v>
      </c>
    </row>
    <row r="396" spans="5:6" x14ac:dyDescent="0.25">
      <c r="E396" s="23">
        <v>41880</v>
      </c>
      <c r="F396" s="21">
        <v>339.04</v>
      </c>
    </row>
    <row r="397" spans="5:6" x14ac:dyDescent="0.25">
      <c r="E397" s="23">
        <v>41884</v>
      </c>
      <c r="F397" s="21">
        <v>342.38</v>
      </c>
    </row>
    <row r="398" spans="5:6" x14ac:dyDescent="0.25">
      <c r="E398" s="23">
        <v>41885</v>
      </c>
      <c r="F398" s="21">
        <v>339</v>
      </c>
    </row>
    <row r="399" spans="5:6" x14ac:dyDescent="0.25">
      <c r="E399" s="23">
        <v>41886</v>
      </c>
      <c r="F399" s="21">
        <v>345.95</v>
      </c>
    </row>
    <row r="400" spans="5:6" x14ac:dyDescent="0.25">
      <c r="E400" s="23">
        <v>41887</v>
      </c>
      <c r="F400" s="21">
        <v>346.38</v>
      </c>
    </row>
    <row r="401" spans="5:6" x14ac:dyDescent="0.25">
      <c r="E401" s="23">
        <v>41890</v>
      </c>
      <c r="F401" s="21">
        <v>342.34</v>
      </c>
    </row>
    <row r="402" spans="5:6" x14ac:dyDescent="0.25">
      <c r="E402" s="23">
        <v>41891</v>
      </c>
      <c r="F402" s="21">
        <v>329.75</v>
      </c>
    </row>
    <row r="403" spans="5:6" x14ac:dyDescent="0.25">
      <c r="E403" s="23">
        <v>41892</v>
      </c>
      <c r="F403" s="21">
        <v>331.33</v>
      </c>
    </row>
    <row r="404" spans="5:6" x14ac:dyDescent="0.25">
      <c r="E404" s="23">
        <v>41893</v>
      </c>
      <c r="F404" s="21">
        <v>330.52</v>
      </c>
    </row>
    <row r="405" spans="5:6" x14ac:dyDescent="0.25">
      <c r="E405" s="23">
        <v>41894</v>
      </c>
      <c r="F405" s="21">
        <v>331.19</v>
      </c>
    </row>
    <row r="406" spans="5:6" x14ac:dyDescent="0.25">
      <c r="E406" s="23">
        <v>41897</v>
      </c>
      <c r="F406" s="21">
        <v>323.89</v>
      </c>
    </row>
    <row r="407" spans="5:6" x14ac:dyDescent="0.25">
      <c r="E407" s="23">
        <v>41898</v>
      </c>
      <c r="F407" s="21">
        <v>327.76</v>
      </c>
    </row>
    <row r="408" spans="5:6" x14ac:dyDescent="0.25">
      <c r="E408" s="23">
        <v>41899</v>
      </c>
      <c r="F408" s="21">
        <v>324</v>
      </c>
    </row>
    <row r="409" spans="5:6" x14ac:dyDescent="0.25">
      <c r="E409" s="23">
        <v>41900</v>
      </c>
      <c r="F409" s="21">
        <v>325</v>
      </c>
    </row>
    <row r="410" spans="5:6" x14ac:dyDescent="0.25">
      <c r="E410" s="23">
        <v>41901</v>
      </c>
      <c r="F410" s="21">
        <v>331.32</v>
      </c>
    </row>
    <row r="411" spans="5:6" x14ac:dyDescent="0.25">
      <c r="E411" s="23">
        <v>41904</v>
      </c>
      <c r="F411" s="21">
        <v>324.5</v>
      </c>
    </row>
    <row r="412" spans="5:6" x14ac:dyDescent="0.25">
      <c r="E412" s="23">
        <v>41905</v>
      </c>
      <c r="F412" s="21">
        <v>323.63</v>
      </c>
    </row>
    <row r="413" spans="5:6" x14ac:dyDescent="0.25">
      <c r="E413" s="23">
        <v>41906</v>
      </c>
      <c r="F413" s="21">
        <v>328.21</v>
      </c>
    </row>
    <row r="414" spans="5:6" x14ac:dyDescent="0.25">
      <c r="E414" s="23">
        <v>41907</v>
      </c>
      <c r="F414" s="21">
        <v>321.93</v>
      </c>
    </row>
    <row r="415" spans="5:6" x14ac:dyDescent="0.25">
      <c r="E415" s="23">
        <v>41908</v>
      </c>
      <c r="F415" s="21">
        <v>323.20999999999998</v>
      </c>
    </row>
    <row r="416" spans="5:6" x14ac:dyDescent="0.25">
      <c r="E416" s="23">
        <v>41911</v>
      </c>
      <c r="F416" s="21">
        <v>321.82</v>
      </c>
    </row>
    <row r="417" spans="5:6" x14ac:dyDescent="0.25">
      <c r="E417" s="23">
        <v>41912</v>
      </c>
      <c r="F417" s="21">
        <v>322.44</v>
      </c>
    </row>
    <row r="418" spans="5:6" x14ac:dyDescent="0.25">
      <c r="E418" s="23">
        <v>41913</v>
      </c>
      <c r="F418" s="21">
        <v>317.45999999999998</v>
      </c>
    </row>
    <row r="419" spans="5:6" x14ac:dyDescent="0.25">
      <c r="E419" s="23">
        <v>41914</v>
      </c>
      <c r="F419" s="21">
        <v>318.41000000000003</v>
      </c>
    </row>
    <row r="420" spans="5:6" x14ac:dyDescent="0.25">
      <c r="E420" s="23">
        <v>41915</v>
      </c>
      <c r="F420" s="21">
        <v>322.74</v>
      </c>
    </row>
    <row r="421" spans="5:6" x14ac:dyDescent="0.25">
      <c r="E421" s="23">
        <v>41918</v>
      </c>
      <c r="F421" s="21">
        <v>322.2</v>
      </c>
    </row>
    <row r="422" spans="5:6" x14ac:dyDescent="0.25">
      <c r="E422" s="23">
        <v>41919</v>
      </c>
      <c r="F422" s="21">
        <v>316.98</v>
      </c>
    </row>
    <row r="423" spans="5:6" x14ac:dyDescent="0.25">
      <c r="E423" s="23">
        <v>41920</v>
      </c>
      <c r="F423" s="21">
        <v>322.7</v>
      </c>
    </row>
    <row r="424" spans="5:6" x14ac:dyDescent="0.25">
      <c r="E424" s="23">
        <v>41921</v>
      </c>
      <c r="F424" s="21">
        <v>315.37</v>
      </c>
    </row>
    <row r="425" spans="5:6" x14ac:dyDescent="0.25">
      <c r="E425" s="23">
        <v>41922</v>
      </c>
      <c r="F425" s="21">
        <v>311.39</v>
      </c>
    </row>
    <row r="426" spans="5:6" x14ac:dyDescent="0.25">
      <c r="E426" s="23">
        <v>41925</v>
      </c>
      <c r="F426" s="21">
        <v>306.45</v>
      </c>
    </row>
    <row r="427" spans="5:6" x14ac:dyDescent="0.25">
      <c r="E427" s="23">
        <v>41926</v>
      </c>
      <c r="F427" s="21">
        <v>308.31</v>
      </c>
    </row>
    <row r="428" spans="5:6" x14ac:dyDescent="0.25">
      <c r="E428" s="23">
        <v>41927</v>
      </c>
      <c r="F428" s="21">
        <v>305.97000000000003</v>
      </c>
    </row>
    <row r="429" spans="5:6" x14ac:dyDescent="0.25">
      <c r="E429" s="23">
        <v>41928</v>
      </c>
      <c r="F429" s="21">
        <v>302.86</v>
      </c>
    </row>
    <row r="430" spans="5:6" x14ac:dyDescent="0.25">
      <c r="E430" s="23">
        <v>41929</v>
      </c>
      <c r="F430" s="21">
        <v>303.64</v>
      </c>
    </row>
    <row r="431" spans="5:6" x14ac:dyDescent="0.25">
      <c r="E431" s="23">
        <v>41932</v>
      </c>
      <c r="F431" s="21">
        <v>306.20999999999998</v>
      </c>
    </row>
    <row r="432" spans="5:6" x14ac:dyDescent="0.25">
      <c r="E432" s="23">
        <v>41933</v>
      </c>
      <c r="F432" s="21">
        <v>315.33</v>
      </c>
    </row>
    <row r="433" spans="5:6" x14ac:dyDescent="0.25">
      <c r="E433" s="23">
        <v>41934</v>
      </c>
      <c r="F433" s="21">
        <v>312.97000000000003</v>
      </c>
    </row>
    <row r="434" spans="5:6" x14ac:dyDescent="0.25">
      <c r="E434" s="23">
        <v>41935</v>
      </c>
      <c r="F434" s="21">
        <v>313.18</v>
      </c>
    </row>
    <row r="435" spans="5:6" x14ac:dyDescent="0.25">
      <c r="E435" s="23">
        <v>41936</v>
      </c>
      <c r="F435" s="21">
        <v>287.06</v>
      </c>
    </row>
    <row r="436" spans="5:6" x14ac:dyDescent="0.25">
      <c r="E436" s="23">
        <v>41939</v>
      </c>
      <c r="F436" s="21">
        <v>289.97000000000003</v>
      </c>
    </row>
    <row r="437" spans="5:6" x14ac:dyDescent="0.25">
      <c r="E437" s="23">
        <v>41940</v>
      </c>
      <c r="F437" s="21">
        <v>295.58999999999997</v>
      </c>
    </row>
    <row r="438" spans="5:6" x14ac:dyDescent="0.25">
      <c r="E438" s="23">
        <v>41941</v>
      </c>
      <c r="F438" s="21">
        <v>294.12</v>
      </c>
    </row>
    <row r="439" spans="5:6" x14ac:dyDescent="0.25">
      <c r="E439" s="23">
        <v>41942</v>
      </c>
      <c r="F439" s="21">
        <v>299.07</v>
      </c>
    </row>
    <row r="440" spans="5:6" x14ac:dyDescent="0.25">
      <c r="E440" s="23">
        <v>41943</v>
      </c>
      <c r="F440" s="21">
        <v>305.45999999999998</v>
      </c>
    </row>
    <row r="441" spans="5:6" x14ac:dyDescent="0.25">
      <c r="E441" s="23">
        <v>41946</v>
      </c>
      <c r="F441" s="21">
        <v>305.72000000000003</v>
      </c>
    </row>
    <row r="442" spans="5:6" x14ac:dyDescent="0.25">
      <c r="E442" s="23">
        <v>41947</v>
      </c>
      <c r="F442" s="21">
        <v>302.81</v>
      </c>
    </row>
    <row r="443" spans="5:6" x14ac:dyDescent="0.25">
      <c r="E443" s="23">
        <v>41948</v>
      </c>
      <c r="F443" s="21">
        <v>296.52</v>
      </c>
    </row>
    <row r="444" spans="5:6" x14ac:dyDescent="0.25">
      <c r="E444" s="23">
        <v>41949</v>
      </c>
      <c r="F444" s="21">
        <v>296.64</v>
      </c>
    </row>
    <row r="445" spans="5:6" x14ac:dyDescent="0.25">
      <c r="E445" s="23">
        <v>41950</v>
      </c>
      <c r="F445" s="21">
        <v>299.86</v>
      </c>
    </row>
    <row r="446" spans="5:6" x14ac:dyDescent="0.25">
      <c r="E446" s="23">
        <v>41953</v>
      </c>
      <c r="F446" s="21">
        <v>305.11</v>
      </c>
    </row>
    <row r="447" spans="5:6" x14ac:dyDescent="0.25">
      <c r="E447" s="23">
        <v>41954</v>
      </c>
      <c r="F447" s="21">
        <v>312.01</v>
      </c>
    </row>
    <row r="448" spans="5:6" x14ac:dyDescent="0.25">
      <c r="E448" s="23">
        <v>41955</v>
      </c>
      <c r="F448" s="21">
        <v>311.51</v>
      </c>
    </row>
    <row r="449" spans="5:6" x14ac:dyDescent="0.25">
      <c r="E449" s="23">
        <v>41956</v>
      </c>
      <c r="F449" s="21">
        <v>316.48</v>
      </c>
    </row>
    <row r="450" spans="5:6" x14ac:dyDescent="0.25">
      <c r="E450" s="23">
        <v>41957</v>
      </c>
      <c r="F450" s="21">
        <v>327.82</v>
      </c>
    </row>
    <row r="451" spans="5:6" x14ac:dyDescent="0.25">
      <c r="E451" s="23">
        <v>41960</v>
      </c>
      <c r="F451" s="21">
        <v>323.05</v>
      </c>
    </row>
    <row r="452" spans="5:6" x14ac:dyDescent="0.25">
      <c r="E452" s="23">
        <v>41961</v>
      </c>
      <c r="F452" s="21">
        <v>324.93</v>
      </c>
    </row>
    <row r="453" spans="5:6" x14ac:dyDescent="0.25">
      <c r="E453" s="23">
        <v>41962</v>
      </c>
      <c r="F453" s="21">
        <v>326.54000000000002</v>
      </c>
    </row>
    <row r="454" spans="5:6" x14ac:dyDescent="0.25">
      <c r="E454" s="23">
        <v>41963</v>
      </c>
      <c r="F454" s="21">
        <v>330.54</v>
      </c>
    </row>
    <row r="455" spans="5:6" x14ac:dyDescent="0.25">
      <c r="E455" s="23">
        <v>41964</v>
      </c>
      <c r="F455" s="21">
        <v>332.63</v>
      </c>
    </row>
    <row r="456" spans="5:6" x14ac:dyDescent="0.25">
      <c r="E456" s="23">
        <v>41967</v>
      </c>
      <c r="F456" s="21">
        <v>335.64</v>
      </c>
    </row>
    <row r="457" spans="5:6" x14ac:dyDescent="0.25">
      <c r="E457" s="23">
        <v>41968</v>
      </c>
      <c r="F457" s="21">
        <v>335.04</v>
      </c>
    </row>
    <row r="458" spans="5:6" x14ac:dyDescent="0.25">
      <c r="E458" s="23">
        <v>41969</v>
      </c>
      <c r="F458" s="21">
        <v>333.57</v>
      </c>
    </row>
    <row r="459" spans="5:6" x14ac:dyDescent="0.25">
      <c r="E459" s="23">
        <v>41971</v>
      </c>
      <c r="F459" s="21">
        <v>338.64</v>
      </c>
    </row>
    <row r="460" spans="5:6" x14ac:dyDescent="0.25">
      <c r="E460" s="23">
        <v>41974</v>
      </c>
      <c r="F460" s="21">
        <v>326</v>
      </c>
    </row>
    <row r="461" spans="5:6" x14ac:dyDescent="0.25">
      <c r="E461" s="23">
        <v>41975</v>
      </c>
      <c r="F461" s="21">
        <v>326.31</v>
      </c>
    </row>
    <row r="462" spans="5:6" x14ac:dyDescent="0.25">
      <c r="E462" s="23">
        <v>41976</v>
      </c>
      <c r="F462" s="21">
        <v>316.5</v>
      </c>
    </row>
    <row r="463" spans="5:6" x14ac:dyDescent="0.25">
      <c r="E463" s="23">
        <v>41977</v>
      </c>
      <c r="F463" s="21">
        <v>316.93</v>
      </c>
    </row>
    <row r="464" spans="5:6" x14ac:dyDescent="0.25">
      <c r="E464" s="23">
        <v>41978</v>
      </c>
      <c r="F464" s="21">
        <v>312.63</v>
      </c>
    </row>
    <row r="465" spans="5:6" x14ac:dyDescent="0.25">
      <c r="E465" s="23">
        <v>41981</v>
      </c>
      <c r="F465" s="21">
        <v>306.64</v>
      </c>
    </row>
    <row r="466" spans="5:6" x14ac:dyDescent="0.25">
      <c r="E466" s="23">
        <v>41982</v>
      </c>
      <c r="F466" s="21">
        <v>312.5</v>
      </c>
    </row>
    <row r="467" spans="5:6" x14ac:dyDescent="0.25">
      <c r="E467" s="23">
        <v>41983</v>
      </c>
      <c r="F467" s="21">
        <v>305.83999999999997</v>
      </c>
    </row>
    <row r="468" spans="5:6" x14ac:dyDescent="0.25">
      <c r="E468" s="23">
        <v>41984</v>
      </c>
      <c r="F468" s="21">
        <v>307.36</v>
      </c>
    </row>
    <row r="469" spans="5:6" x14ac:dyDescent="0.25">
      <c r="E469" s="23">
        <v>41985</v>
      </c>
      <c r="F469" s="21">
        <v>307.32</v>
      </c>
    </row>
    <row r="470" spans="5:6" x14ac:dyDescent="0.25">
      <c r="E470" s="23">
        <v>41988</v>
      </c>
      <c r="F470" s="21">
        <v>306.07</v>
      </c>
    </row>
    <row r="471" spans="5:6" x14ac:dyDescent="0.25">
      <c r="E471" s="23">
        <v>41989</v>
      </c>
      <c r="F471" s="21">
        <v>295.06</v>
      </c>
    </row>
    <row r="472" spans="5:6" x14ac:dyDescent="0.25">
      <c r="E472" s="23">
        <v>41990</v>
      </c>
      <c r="F472" s="21">
        <v>298.88</v>
      </c>
    </row>
    <row r="473" spans="5:6" x14ac:dyDescent="0.25">
      <c r="E473" s="23">
        <v>41991</v>
      </c>
      <c r="F473" s="21">
        <v>297.73</v>
      </c>
    </row>
    <row r="474" spans="5:6" x14ac:dyDescent="0.25">
      <c r="E474" s="23">
        <v>41992</v>
      </c>
      <c r="F474" s="21">
        <v>299.89999999999998</v>
      </c>
    </row>
    <row r="475" spans="5:6" x14ac:dyDescent="0.25">
      <c r="E475" s="23">
        <v>41995</v>
      </c>
      <c r="F475" s="21">
        <v>306.54000000000002</v>
      </c>
    </row>
    <row r="476" spans="5:6" x14ac:dyDescent="0.25">
      <c r="E476" s="23">
        <v>41996</v>
      </c>
      <c r="F476" s="21">
        <v>306.28500000000003</v>
      </c>
    </row>
    <row r="477" spans="5:6" x14ac:dyDescent="0.25">
      <c r="E477" s="23">
        <v>41997</v>
      </c>
      <c r="F477" s="21">
        <v>303.02999999999997</v>
      </c>
    </row>
    <row r="478" spans="5:6" x14ac:dyDescent="0.25">
      <c r="E478" s="23">
        <v>41999</v>
      </c>
      <c r="F478" s="21">
        <v>309.08999999999997</v>
      </c>
    </row>
    <row r="479" spans="5:6" x14ac:dyDescent="0.25">
      <c r="E479" s="23">
        <v>42002</v>
      </c>
      <c r="F479" s="21">
        <v>312.04000000000002</v>
      </c>
    </row>
    <row r="480" spans="5:6" x14ac:dyDescent="0.25">
      <c r="E480" s="23">
        <v>42003</v>
      </c>
      <c r="F480" s="21">
        <v>310.3</v>
      </c>
    </row>
    <row r="481" spans="5:6" x14ac:dyDescent="0.25">
      <c r="E481" s="23">
        <v>42004</v>
      </c>
      <c r="F481" s="21">
        <v>310.35000000000002</v>
      </c>
    </row>
    <row r="482" spans="5:6" x14ac:dyDescent="0.25">
      <c r="E482" s="23">
        <v>42006</v>
      </c>
      <c r="F482" s="21">
        <v>308.52</v>
      </c>
    </row>
    <row r="483" spans="5:6" x14ac:dyDescent="0.25">
      <c r="E483" s="23">
        <v>42009</v>
      </c>
      <c r="F483" s="21">
        <v>302.19</v>
      </c>
    </row>
    <row r="484" spans="5:6" x14ac:dyDescent="0.25">
      <c r="E484" s="23">
        <v>42010</v>
      </c>
      <c r="F484" s="21">
        <v>295.29000000000002</v>
      </c>
    </row>
    <row r="485" spans="5:6" x14ac:dyDescent="0.25">
      <c r="E485" s="23">
        <v>42011</v>
      </c>
      <c r="F485" s="21">
        <v>298.42</v>
      </c>
    </row>
    <row r="486" spans="5:6" x14ac:dyDescent="0.25">
      <c r="E486" s="23">
        <v>42012</v>
      </c>
      <c r="F486" s="21">
        <v>300.45999999999998</v>
      </c>
    </row>
    <row r="487" spans="5:6" x14ac:dyDescent="0.25">
      <c r="E487" s="23">
        <v>42013</v>
      </c>
      <c r="F487" s="21">
        <v>296.93</v>
      </c>
    </row>
    <row r="488" spans="5:6" x14ac:dyDescent="0.25">
      <c r="E488" s="23">
        <v>42016</v>
      </c>
      <c r="F488" s="21">
        <v>291.41000000000003</v>
      </c>
    </row>
    <row r="489" spans="5:6" x14ac:dyDescent="0.25">
      <c r="E489" s="23">
        <v>42017</v>
      </c>
      <c r="F489" s="21">
        <v>294.74</v>
      </c>
    </row>
    <row r="490" spans="5:6" x14ac:dyDescent="0.25">
      <c r="E490" s="23">
        <v>42018</v>
      </c>
      <c r="F490" s="21">
        <v>293.27</v>
      </c>
    </row>
    <row r="491" spans="5:6" x14ac:dyDescent="0.25">
      <c r="E491" s="23">
        <v>42019</v>
      </c>
      <c r="F491" s="21">
        <v>286.95</v>
      </c>
    </row>
    <row r="492" spans="5:6" x14ac:dyDescent="0.25">
      <c r="E492" s="23">
        <v>42020</v>
      </c>
      <c r="F492" s="21">
        <v>290.74</v>
      </c>
    </row>
    <row r="493" spans="5:6" x14ac:dyDescent="0.25">
      <c r="E493" s="23">
        <v>42024</v>
      </c>
      <c r="F493" s="21">
        <v>289.44</v>
      </c>
    </row>
    <row r="494" spans="5:6" x14ac:dyDescent="0.25">
      <c r="E494" s="23">
        <v>42025</v>
      </c>
      <c r="F494" s="21">
        <v>297.25</v>
      </c>
    </row>
    <row r="495" spans="5:6" x14ac:dyDescent="0.25">
      <c r="E495" s="23">
        <v>42026</v>
      </c>
      <c r="F495" s="21">
        <v>310.32</v>
      </c>
    </row>
    <row r="496" spans="5:6" x14ac:dyDescent="0.25">
      <c r="E496" s="23">
        <v>42027</v>
      </c>
      <c r="F496" s="21">
        <v>312.39</v>
      </c>
    </row>
    <row r="497" spans="5:6" x14ac:dyDescent="0.25">
      <c r="E497" s="23">
        <v>42030</v>
      </c>
      <c r="F497" s="21">
        <v>309.66000000000003</v>
      </c>
    </row>
    <row r="498" spans="5:6" x14ac:dyDescent="0.25">
      <c r="E498" s="23">
        <v>42031</v>
      </c>
      <c r="F498" s="21">
        <v>306.75</v>
      </c>
    </row>
    <row r="499" spans="5:6" x14ac:dyDescent="0.25">
      <c r="E499" s="23">
        <v>42032</v>
      </c>
      <c r="F499" s="21">
        <v>303.91000000000003</v>
      </c>
    </row>
    <row r="500" spans="5:6" x14ac:dyDescent="0.25">
      <c r="E500" s="23">
        <v>42033</v>
      </c>
      <c r="F500" s="21">
        <v>311.77999999999997</v>
      </c>
    </row>
    <row r="501" spans="5:6" x14ac:dyDescent="0.25">
      <c r="E501" s="23">
        <v>42034</v>
      </c>
      <c r="F501" s="21">
        <v>354.53</v>
      </c>
    </row>
    <row r="502" spans="5:6" x14ac:dyDescent="0.25">
      <c r="E502" s="23">
        <v>42037</v>
      </c>
      <c r="F502" s="21">
        <v>364.47</v>
      </c>
    </row>
    <row r="503" spans="5:6" x14ac:dyDescent="0.25">
      <c r="E503" s="23">
        <v>42038</v>
      </c>
      <c r="F503" s="21">
        <v>363.55</v>
      </c>
    </row>
    <row r="504" spans="5:6" x14ac:dyDescent="0.25">
      <c r="E504" s="23">
        <v>42039</v>
      </c>
      <c r="F504" s="21">
        <v>364.75</v>
      </c>
    </row>
    <row r="505" spans="5:6" x14ac:dyDescent="0.25">
      <c r="E505" s="23">
        <v>42040</v>
      </c>
      <c r="F505" s="21">
        <v>373.89</v>
      </c>
    </row>
    <row r="506" spans="5:6" x14ac:dyDescent="0.25">
      <c r="E506" s="23">
        <v>42041</v>
      </c>
      <c r="F506" s="21">
        <v>374.28</v>
      </c>
    </row>
    <row r="507" spans="5:6" x14ac:dyDescent="0.25">
      <c r="E507" s="23">
        <v>42044</v>
      </c>
      <c r="F507" s="21">
        <v>370.56</v>
      </c>
    </row>
    <row r="508" spans="5:6" x14ac:dyDescent="0.25">
      <c r="E508" s="23">
        <v>42045</v>
      </c>
      <c r="F508" s="21">
        <v>372.995</v>
      </c>
    </row>
    <row r="509" spans="5:6" x14ac:dyDescent="0.25">
      <c r="E509" s="23">
        <v>42046</v>
      </c>
      <c r="F509" s="21">
        <v>375.14</v>
      </c>
    </row>
    <row r="510" spans="5:6" x14ac:dyDescent="0.25">
      <c r="E510" s="23">
        <v>42047</v>
      </c>
      <c r="F510" s="21">
        <v>377.17</v>
      </c>
    </row>
    <row r="511" spans="5:6" x14ac:dyDescent="0.25">
      <c r="E511" s="23">
        <v>42048</v>
      </c>
      <c r="F511" s="21">
        <v>381.83</v>
      </c>
    </row>
    <row r="512" spans="5:6" x14ac:dyDescent="0.25">
      <c r="E512" s="23">
        <v>42052</v>
      </c>
      <c r="F512" s="21">
        <v>375.43</v>
      </c>
    </row>
    <row r="513" spans="5:6" x14ac:dyDescent="0.25">
      <c r="E513" s="23">
        <v>42053</v>
      </c>
      <c r="F513" s="21">
        <v>373.37</v>
      </c>
    </row>
    <row r="514" spans="5:6" x14ac:dyDescent="0.25">
      <c r="E514" s="23">
        <v>42054</v>
      </c>
      <c r="F514" s="21">
        <v>378.995</v>
      </c>
    </row>
    <row r="515" spans="5:6" x14ac:dyDescent="0.25">
      <c r="E515" s="23">
        <v>42055</v>
      </c>
      <c r="F515" s="21">
        <v>383.66</v>
      </c>
    </row>
    <row r="516" spans="5:6" x14ac:dyDescent="0.25">
      <c r="E516" s="23">
        <v>42058</v>
      </c>
      <c r="F516" s="21">
        <v>380.14</v>
      </c>
    </row>
    <row r="517" spans="5:6" x14ac:dyDescent="0.25">
      <c r="E517" s="23">
        <v>42059</v>
      </c>
      <c r="F517" s="21">
        <v>378.59</v>
      </c>
    </row>
    <row r="518" spans="5:6" x14ac:dyDescent="0.25">
      <c r="E518" s="23">
        <v>42060</v>
      </c>
      <c r="F518" s="21">
        <v>385.37</v>
      </c>
    </row>
    <row r="519" spans="5:6" x14ac:dyDescent="0.25">
      <c r="E519" s="23">
        <v>42061</v>
      </c>
      <c r="F519" s="21">
        <v>384.8</v>
      </c>
    </row>
    <row r="520" spans="5:6" x14ac:dyDescent="0.25">
      <c r="E520" s="23">
        <v>42062</v>
      </c>
      <c r="F520" s="21">
        <v>380.16</v>
      </c>
    </row>
    <row r="521" spans="5:6" x14ac:dyDescent="0.25">
      <c r="E521" s="23">
        <v>42065</v>
      </c>
      <c r="F521" s="21">
        <v>385.65499999999997</v>
      </c>
    </row>
    <row r="522" spans="5:6" x14ac:dyDescent="0.25">
      <c r="E522" s="23">
        <v>42066</v>
      </c>
      <c r="F522" s="21">
        <v>384.61</v>
      </c>
    </row>
    <row r="523" spans="5:6" x14ac:dyDescent="0.25">
      <c r="E523" s="23">
        <v>42067</v>
      </c>
      <c r="F523" s="21">
        <v>382.72</v>
      </c>
    </row>
    <row r="524" spans="5:6" x14ac:dyDescent="0.25">
      <c r="E524" s="23">
        <v>42068</v>
      </c>
      <c r="F524" s="21">
        <v>387.83</v>
      </c>
    </row>
    <row r="525" spans="5:6" x14ac:dyDescent="0.25">
      <c r="E525" s="23">
        <v>42069</v>
      </c>
      <c r="F525" s="21">
        <v>380.09</v>
      </c>
    </row>
    <row r="526" spans="5:6" x14ac:dyDescent="0.25">
      <c r="E526" s="23">
        <v>42072</v>
      </c>
      <c r="F526" s="21">
        <v>378.56</v>
      </c>
    </row>
    <row r="527" spans="5:6" x14ac:dyDescent="0.25">
      <c r="E527" s="23">
        <v>42073</v>
      </c>
      <c r="F527" s="21">
        <v>369.51</v>
      </c>
    </row>
    <row r="528" spans="5:6" x14ac:dyDescent="0.25">
      <c r="E528" s="23">
        <v>42074</v>
      </c>
      <c r="F528" s="21">
        <v>366.37</v>
      </c>
    </row>
    <row r="529" spans="5:6" x14ac:dyDescent="0.25">
      <c r="E529" s="23">
        <v>42075</v>
      </c>
      <c r="F529" s="21">
        <v>374.24</v>
      </c>
    </row>
    <row r="530" spans="5:6" x14ac:dyDescent="0.25">
      <c r="E530" s="23">
        <v>42076</v>
      </c>
      <c r="F530" s="21">
        <v>370.58</v>
      </c>
    </row>
    <row r="531" spans="5:6" x14ac:dyDescent="0.25">
      <c r="E531" s="23">
        <v>42079</v>
      </c>
      <c r="F531" s="21">
        <v>373.35</v>
      </c>
    </row>
    <row r="532" spans="5:6" x14ac:dyDescent="0.25">
      <c r="E532" s="23">
        <v>42080</v>
      </c>
      <c r="F532" s="21">
        <v>371.92</v>
      </c>
    </row>
    <row r="533" spans="5:6" x14ac:dyDescent="0.25">
      <c r="E533" s="23">
        <v>42081</v>
      </c>
      <c r="F533" s="21">
        <v>375.13499999999999</v>
      </c>
    </row>
    <row r="534" spans="5:6" x14ac:dyDescent="0.25">
      <c r="E534" s="23">
        <v>42082</v>
      </c>
      <c r="F534" s="21">
        <v>373.24</v>
      </c>
    </row>
    <row r="535" spans="5:6" x14ac:dyDescent="0.25">
      <c r="E535" s="23">
        <v>42083</v>
      </c>
      <c r="F535" s="21">
        <v>378.49</v>
      </c>
    </row>
    <row r="536" spans="5:6" x14ac:dyDescent="0.25">
      <c r="E536" s="23">
        <v>42086</v>
      </c>
      <c r="F536" s="21">
        <v>375.11</v>
      </c>
    </row>
    <row r="537" spans="5:6" x14ac:dyDescent="0.25">
      <c r="E537" s="23">
        <v>42087</v>
      </c>
      <c r="F537" s="21">
        <v>374.09</v>
      </c>
    </row>
    <row r="538" spans="5:6" x14ac:dyDescent="0.25">
      <c r="E538" s="23">
        <v>42088</v>
      </c>
      <c r="F538" s="21">
        <v>370.96</v>
      </c>
    </row>
    <row r="539" spans="5:6" x14ac:dyDescent="0.25">
      <c r="E539" s="23">
        <v>42089</v>
      </c>
      <c r="F539" s="21">
        <v>367.35</v>
      </c>
    </row>
    <row r="540" spans="5:6" x14ac:dyDescent="0.25">
      <c r="E540" s="23">
        <v>42090</v>
      </c>
      <c r="F540" s="21">
        <v>370.56</v>
      </c>
    </row>
    <row r="541" spans="5:6" x14ac:dyDescent="0.25">
      <c r="E541" s="23">
        <v>42093</v>
      </c>
      <c r="F541" s="21">
        <v>374.59</v>
      </c>
    </row>
    <row r="542" spans="5:6" x14ac:dyDescent="0.25">
      <c r="E542" s="23">
        <v>42094</v>
      </c>
      <c r="F542" s="21">
        <v>372.1</v>
      </c>
    </row>
    <row r="543" spans="5:6" x14ac:dyDescent="0.25">
      <c r="E543" s="23">
        <v>42095</v>
      </c>
      <c r="F543" s="21">
        <v>370.255</v>
      </c>
    </row>
    <row r="544" spans="5:6" x14ac:dyDescent="0.25">
      <c r="E544" s="23">
        <v>42096</v>
      </c>
      <c r="F544" s="21">
        <v>372.25</v>
      </c>
    </row>
    <row r="545" spans="5:6" x14ac:dyDescent="0.25">
      <c r="E545" s="23">
        <v>42100</v>
      </c>
      <c r="F545" s="21">
        <v>377.04</v>
      </c>
    </row>
    <row r="546" spans="5:6" x14ac:dyDescent="0.25">
      <c r="E546" s="23">
        <v>42101</v>
      </c>
      <c r="F546" s="21">
        <v>374.41</v>
      </c>
    </row>
    <row r="547" spans="5:6" x14ac:dyDescent="0.25">
      <c r="E547" s="23">
        <v>42102</v>
      </c>
      <c r="F547" s="21">
        <v>381.2</v>
      </c>
    </row>
    <row r="548" spans="5:6" x14ac:dyDescent="0.25">
      <c r="E548" s="23">
        <v>42103</v>
      </c>
      <c r="F548" s="21">
        <v>383.54</v>
      </c>
    </row>
    <row r="549" spans="5:6" x14ac:dyDescent="0.25">
      <c r="E549" s="23">
        <v>42104</v>
      </c>
      <c r="F549" s="21">
        <v>382.65</v>
      </c>
    </row>
    <row r="550" spans="5:6" x14ac:dyDescent="0.25">
      <c r="E550" s="23">
        <v>42107</v>
      </c>
      <c r="F550" s="21">
        <v>382.36</v>
      </c>
    </row>
    <row r="551" spans="5:6" x14ac:dyDescent="0.25">
      <c r="E551" s="23">
        <v>42108</v>
      </c>
      <c r="F551" s="21">
        <v>385.11</v>
      </c>
    </row>
    <row r="552" spans="5:6" x14ac:dyDescent="0.25">
      <c r="E552" s="23">
        <v>42109</v>
      </c>
      <c r="F552" s="21">
        <v>383.45</v>
      </c>
    </row>
    <row r="553" spans="5:6" x14ac:dyDescent="0.25">
      <c r="E553" s="23">
        <v>42110</v>
      </c>
      <c r="F553" s="21">
        <v>386.04</v>
      </c>
    </row>
    <row r="554" spans="5:6" x14ac:dyDescent="0.25">
      <c r="E554" s="23">
        <v>42111</v>
      </c>
      <c r="F554" s="21">
        <v>375.56</v>
      </c>
    </row>
    <row r="555" spans="5:6" x14ac:dyDescent="0.25">
      <c r="E555" s="23">
        <v>42114</v>
      </c>
      <c r="F555" s="21">
        <v>389.51</v>
      </c>
    </row>
    <row r="556" spans="5:6" x14ac:dyDescent="0.25">
      <c r="E556" s="23">
        <v>42115</v>
      </c>
      <c r="F556" s="21">
        <v>391.18</v>
      </c>
    </row>
    <row r="557" spans="5:6" x14ac:dyDescent="0.25">
      <c r="E557" s="23">
        <v>42116</v>
      </c>
      <c r="F557" s="21">
        <v>389.8</v>
      </c>
    </row>
    <row r="558" spans="5:6" x14ac:dyDescent="0.25">
      <c r="E558" s="23">
        <v>42117</v>
      </c>
      <c r="F558" s="21">
        <v>389.99</v>
      </c>
    </row>
    <row r="559" spans="5:6" x14ac:dyDescent="0.25">
      <c r="E559" s="23">
        <v>42118</v>
      </c>
      <c r="F559" s="21">
        <v>445.1</v>
      </c>
    </row>
    <row r="560" spans="5:6" x14ac:dyDescent="0.25">
      <c r="E560" s="23">
        <v>42121</v>
      </c>
      <c r="F560" s="21">
        <v>438.56</v>
      </c>
    </row>
    <row r="561" spans="5:6" x14ac:dyDescent="0.25">
      <c r="E561" s="23">
        <v>42122</v>
      </c>
      <c r="F561" s="21">
        <v>429.31</v>
      </c>
    </row>
    <row r="562" spans="5:6" x14ac:dyDescent="0.25">
      <c r="E562" s="23">
        <v>42123</v>
      </c>
      <c r="F562" s="21">
        <v>429.37</v>
      </c>
    </row>
    <row r="563" spans="5:6" x14ac:dyDescent="0.25">
      <c r="E563" s="23">
        <v>42124</v>
      </c>
      <c r="F563" s="21">
        <v>421.78</v>
      </c>
    </row>
    <row r="564" spans="5:6" x14ac:dyDescent="0.25">
      <c r="E564" s="23">
        <v>42125</v>
      </c>
      <c r="F564" s="21">
        <v>422.87</v>
      </c>
    </row>
    <row r="565" spans="5:6" x14ac:dyDescent="0.25">
      <c r="E565" s="23">
        <v>42128</v>
      </c>
      <c r="F565" s="21">
        <v>423.04</v>
      </c>
    </row>
    <row r="566" spans="5:6" x14ac:dyDescent="0.25">
      <c r="E566" s="23">
        <v>42129</v>
      </c>
      <c r="F566" s="21">
        <v>421.19</v>
      </c>
    </row>
    <row r="567" spans="5:6" x14ac:dyDescent="0.25">
      <c r="E567" s="23">
        <v>42130</v>
      </c>
      <c r="F567" s="21">
        <v>419.1</v>
      </c>
    </row>
    <row r="568" spans="5:6" x14ac:dyDescent="0.25">
      <c r="E568" s="23">
        <v>42131</v>
      </c>
      <c r="F568" s="21">
        <v>426.88</v>
      </c>
    </row>
    <row r="569" spans="5:6" x14ac:dyDescent="0.25">
      <c r="E569" s="23">
        <v>42132</v>
      </c>
      <c r="F569" s="21">
        <v>433.69</v>
      </c>
    </row>
    <row r="570" spans="5:6" x14ac:dyDescent="0.25">
      <c r="E570" s="23">
        <v>42135</v>
      </c>
      <c r="F570" s="21">
        <v>432.85</v>
      </c>
    </row>
    <row r="571" spans="5:6" x14ac:dyDescent="0.25">
      <c r="E571" s="23">
        <v>42136</v>
      </c>
      <c r="F571" s="21">
        <v>431.02</v>
      </c>
    </row>
    <row r="572" spans="5:6" x14ac:dyDescent="0.25">
      <c r="E572" s="23">
        <v>42137</v>
      </c>
      <c r="F572" s="21">
        <v>426.87</v>
      </c>
    </row>
    <row r="573" spans="5:6" x14ac:dyDescent="0.25">
      <c r="E573" s="23">
        <v>42138</v>
      </c>
      <c r="F573" s="21">
        <v>432.28</v>
      </c>
    </row>
    <row r="574" spans="5:6" x14ac:dyDescent="0.25">
      <c r="E574" s="23">
        <v>42139</v>
      </c>
      <c r="F574" s="21">
        <v>426</v>
      </c>
    </row>
    <row r="575" spans="5:6" x14ac:dyDescent="0.25">
      <c r="E575" s="23">
        <v>42142</v>
      </c>
      <c r="F575" s="21">
        <v>425.24</v>
      </c>
    </row>
    <row r="576" spans="5:6" x14ac:dyDescent="0.25">
      <c r="E576" s="23">
        <v>42143</v>
      </c>
      <c r="F576" s="21">
        <v>421.71</v>
      </c>
    </row>
    <row r="577" spans="5:6" x14ac:dyDescent="0.25">
      <c r="E577" s="23">
        <v>42144</v>
      </c>
      <c r="F577" s="21">
        <v>423.86</v>
      </c>
    </row>
    <row r="578" spans="5:6" x14ac:dyDescent="0.25">
      <c r="E578" s="23">
        <v>42145</v>
      </c>
      <c r="F578" s="21">
        <v>431.63</v>
      </c>
    </row>
    <row r="579" spans="5:6" x14ac:dyDescent="0.25">
      <c r="E579" s="23">
        <v>42146</v>
      </c>
      <c r="F579" s="21">
        <v>427.63</v>
      </c>
    </row>
    <row r="580" spans="5:6" x14ac:dyDescent="0.25">
      <c r="E580" s="23">
        <v>42150</v>
      </c>
      <c r="F580" s="21">
        <v>425.47</v>
      </c>
    </row>
    <row r="581" spans="5:6" x14ac:dyDescent="0.25">
      <c r="E581" s="23">
        <v>42151</v>
      </c>
      <c r="F581" s="21">
        <v>431.42</v>
      </c>
    </row>
    <row r="582" spans="5:6" x14ac:dyDescent="0.25">
      <c r="E582" s="23">
        <v>42152</v>
      </c>
      <c r="F582" s="21">
        <v>426.57</v>
      </c>
    </row>
    <row r="583" spans="5:6" x14ac:dyDescent="0.25">
      <c r="E583" s="23">
        <v>42153</v>
      </c>
      <c r="F583" s="21">
        <v>429.23</v>
      </c>
    </row>
    <row r="584" spans="5:6" x14ac:dyDescent="0.25">
      <c r="E584" s="23">
        <v>42156</v>
      </c>
      <c r="F584" s="21">
        <v>430.92</v>
      </c>
    </row>
    <row r="585" spans="5:6" x14ac:dyDescent="0.25">
      <c r="E585" s="23">
        <v>42157</v>
      </c>
      <c r="F585" s="21">
        <v>430.99</v>
      </c>
    </row>
    <row r="586" spans="5:6" x14ac:dyDescent="0.25">
      <c r="E586" s="23">
        <v>42158</v>
      </c>
      <c r="F586" s="21">
        <v>436.59</v>
      </c>
    </row>
    <row r="587" spans="5:6" x14ac:dyDescent="0.25">
      <c r="E587" s="23">
        <v>42159</v>
      </c>
      <c r="F587" s="21">
        <v>430.78</v>
      </c>
    </row>
    <row r="588" spans="5:6" x14ac:dyDescent="0.25">
      <c r="E588" s="23">
        <v>42160</v>
      </c>
      <c r="F588" s="21">
        <v>426.95</v>
      </c>
    </row>
    <row r="589" spans="5:6" x14ac:dyDescent="0.25">
      <c r="E589" s="23">
        <v>42163</v>
      </c>
      <c r="F589" s="21">
        <v>423.5</v>
      </c>
    </row>
    <row r="590" spans="5:6" x14ac:dyDescent="0.25">
      <c r="E590" s="23">
        <v>42164</v>
      </c>
      <c r="F590" s="21">
        <v>425.48</v>
      </c>
    </row>
    <row r="591" spans="5:6" x14ac:dyDescent="0.25">
      <c r="E591" s="23">
        <v>42165</v>
      </c>
      <c r="F591" s="21">
        <v>430.77</v>
      </c>
    </row>
    <row r="592" spans="5:6" x14ac:dyDescent="0.25">
      <c r="E592" s="23">
        <v>42166</v>
      </c>
      <c r="F592" s="21">
        <v>432.97</v>
      </c>
    </row>
    <row r="593" spans="5:6" x14ac:dyDescent="0.25">
      <c r="E593" s="23">
        <v>42167</v>
      </c>
      <c r="F593" s="21">
        <v>429.92</v>
      </c>
    </row>
    <row r="594" spans="5:6" x14ac:dyDescent="0.25">
      <c r="E594" s="23">
        <v>42170</v>
      </c>
      <c r="F594" s="21">
        <v>423.67</v>
      </c>
    </row>
    <row r="595" spans="5:6" x14ac:dyDescent="0.25">
      <c r="E595" s="23">
        <v>42171</v>
      </c>
      <c r="F595" s="21">
        <v>427.26</v>
      </c>
    </row>
    <row r="596" spans="5:6" x14ac:dyDescent="0.25">
      <c r="E596" s="23">
        <v>42172</v>
      </c>
      <c r="F596" s="21">
        <v>427.81</v>
      </c>
    </row>
    <row r="597" spans="5:6" x14ac:dyDescent="0.25">
      <c r="E597" s="23">
        <v>42173</v>
      </c>
      <c r="F597" s="21">
        <v>439.39</v>
      </c>
    </row>
    <row r="598" spans="5:6" x14ac:dyDescent="0.25">
      <c r="E598" s="23">
        <v>42174</v>
      </c>
      <c r="F598" s="21">
        <v>434.92</v>
      </c>
    </row>
    <row r="599" spans="5:6" x14ac:dyDescent="0.25">
      <c r="E599" s="23">
        <v>42177</v>
      </c>
      <c r="F599" s="21">
        <v>436.29</v>
      </c>
    </row>
    <row r="600" spans="5:6" x14ac:dyDescent="0.25">
      <c r="E600" s="23">
        <v>42178</v>
      </c>
      <c r="F600" s="21">
        <v>445.99</v>
      </c>
    </row>
    <row r="601" spans="5:6" x14ac:dyDescent="0.25">
      <c r="E601" s="23">
        <v>42179</v>
      </c>
      <c r="F601" s="21">
        <v>440.84</v>
      </c>
    </row>
    <row r="602" spans="5:6" x14ac:dyDescent="0.25">
      <c r="E602" s="23">
        <v>42180</v>
      </c>
      <c r="F602" s="21">
        <v>440.1</v>
      </c>
    </row>
    <row r="603" spans="5:6" x14ac:dyDescent="0.25">
      <c r="E603" s="23">
        <v>42181</v>
      </c>
      <c r="F603" s="21">
        <v>438.1</v>
      </c>
    </row>
    <row r="604" spans="5:6" x14ac:dyDescent="0.25">
      <c r="E604" s="23">
        <v>42184</v>
      </c>
      <c r="F604" s="21">
        <v>429.86</v>
      </c>
    </row>
    <row r="605" spans="5:6" x14ac:dyDescent="0.25">
      <c r="E605" s="23">
        <v>42185</v>
      </c>
      <c r="F605" s="21">
        <v>434.09</v>
      </c>
    </row>
    <row r="606" spans="5:6" x14ac:dyDescent="0.25">
      <c r="E606" s="23">
        <v>42186</v>
      </c>
      <c r="F606" s="21">
        <v>437.39</v>
      </c>
    </row>
    <row r="607" spans="5:6" x14ac:dyDescent="0.25">
      <c r="E607" s="23">
        <v>42187</v>
      </c>
      <c r="F607" s="21">
        <v>437.71</v>
      </c>
    </row>
    <row r="608" spans="5:6" x14ac:dyDescent="0.25">
      <c r="E608" s="23">
        <v>42191</v>
      </c>
      <c r="F608" s="21">
        <v>436.04</v>
      </c>
    </row>
    <row r="609" spans="5:6" x14ac:dyDescent="0.25">
      <c r="E609" s="23">
        <v>42192</v>
      </c>
      <c r="F609" s="21">
        <v>436.72</v>
      </c>
    </row>
    <row r="610" spans="5:6" x14ac:dyDescent="0.25">
      <c r="E610" s="23">
        <v>42193</v>
      </c>
      <c r="F610" s="21">
        <v>429.7</v>
      </c>
    </row>
    <row r="611" spans="5:6" x14ac:dyDescent="0.25">
      <c r="E611" s="23">
        <v>42194</v>
      </c>
      <c r="F611" s="21">
        <v>434.39</v>
      </c>
    </row>
    <row r="612" spans="5:6" x14ac:dyDescent="0.25">
      <c r="E612" s="23">
        <v>42195</v>
      </c>
      <c r="F612" s="21">
        <v>443.51</v>
      </c>
    </row>
    <row r="613" spans="5:6" x14ac:dyDescent="0.25">
      <c r="E613" s="23">
        <v>42198</v>
      </c>
      <c r="F613" s="21">
        <v>455.57</v>
      </c>
    </row>
    <row r="614" spans="5:6" x14ac:dyDescent="0.25">
      <c r="E614" s="23">
        <v>42199</v>
      </c>
      <c r="F614" s="21">
        <v>465.57</v>
      </c>
    </row>
    <row r="615" spans="5:6" x14ac:dyDescent="0.25">
      <c r="E615" s="23">
        <v>42200</v>
      </c>
      <c r="F615" s="21">
        <v>461.19</v>
      </c>
    </row>
    <row r="616" spans="5:6" x14ac:dyDescent="0.25">
      <c r="E616" s="23">
        <v>42201</v>
      </c>
      <c r="F616" s="21">
        <v>475.48</v>
      </c>
    </row>
    <row r="617" spans="5:6" x14ac:dyDescent="0.25">
      <c r="E617" s="23">
        <v>42202</v>
      </c>
      <c r="F617" s="21">
        <v>483.01</v>
      </c>
    </row>
    <row r="618" spans="5:6" x14ac:dyDescent="0.25">
      <c r="E618" s="23">
        <v>42205</v>
      </c>
      <c r="F618" s="21">
        <v>488.1</v>
      </c>
    </row>
    <row r="619" spans="5:6" x14ac:dyDescent="0.25">
      <c r="E619" s="23">
        <v>42206</v>
      </c>
      <c r="F619" s="21">
        <v>488</v>
      </c>
    </row>
    <row r="620" spans="5:6" x14ac:dyDescent="0.25">
      <c r="E620" s="23">
        <v>42207</v>
      </c>
      <c r="F620" s="21">
        <v>488.27</v>
      </c>
    </row>
    <row r="621" spans="5:6" x14ac:dyDescent="0.25">
      <c r="E621" s="23">
        <v>42208</v>
      </c>
      <c r="F621" s="21">
        <v>482.18</v>
      </c>
    </row>
    <row r="622" spans="5:6" x14ac:dyDescent="0.25">
      <c r="E622" s="23">
        <v>42209</v>
      </c>
      <c r="F622" s="21">
        <v>529.41999999999996</v>
      </c>
    </row>
    <row r="623" spans="5:6" x14ac:dyDescent="0.25">
      <c r="E623" s="23">
        <v>42212</v>
      </c>
      <c r="F623" s="21">
        <v>531.41</v>
      </c>
    </row>
    <row r="624" spans="5:6" x14ac:dyDescent="0.25">
      <c r="E624" s="23">
        <v>42213</v>
      </c>
      <c r="F624" s="21">
        <v>526.03</v>
      </c>
    </row>
    <row r="625" spans="5:6" x14ac:dyDescent="0.25">
      <c r="E625" s="23">
        <v>42214</v>
      </c>
      <c r="F625" s="21">
        <v>529</v>
      </c>
    </row>
    <row r="626" spans="5:6" x14ac:dyDescent="0.25">
      <c r="E626" s="23">
        <v>42215</v>
      </c>
      <c r="F626" s="21">
        <v>536.76</v>
      </c>
    </row>
    <row r="627" spans="5:6" x14ac:dyDescent="0.25">
      <c r="E627" s="23">
        <v>42216</v>
      </c>
      <c r="F627" s="21">
        <v>536.15</v>
      </c>
    </row>
    <row r="628" spans="5:6" x14ac:dyDescent="0.25">
      <c r="E628" s="23">
        <v>42219</v>
      </c>
      <c r="F628" s="21">
        <v>535.03</v>
      </c>
    </row>
    <row r="629" spans="5:6" x14ac:dyDescent="0.25">
      <c r="E629" s="23">
        <v>42220</v>
      </c>
      <c r="F629" s="21">
        <v>531.9</v>
      </c>
    </row>
    <row r="630" spans="5:6" x14ac:dyDescent="0.25">
      <c r="E630" s="23">
        <v>42221</v>
      </c>
      <c r="F630" s="21">
        <v>537.01</v>
      </c>
    </row>
    <row r="631" spans="5:6" x14ac:dyDescent="0.25">
      <c r="E631" s="23">
        <v>42222</v>
      </c>
      <c r="F631" s="21">
        <v>529.46</v>
      </c>
    </row>
    <row r="632" spans="5:6" x14ac:dyDescent="0.25">
      <c r="E632" s="23">
        <v>42223</v>
      </c>
      <c r="F632" s="21">
        <v>522.62</v>
      </c>
    </row>
    <row r="633" spans="5:6" x14ac:dyDescent="0.25">
      <c r="E633" s="23">
        <v>42226</v>
      </c>
      <c r="F633" s="21">
        <v>524</v>
      </c>
    </row>
    <row r="634" spans="5:6" x14ac:dyDescent="0.25">
      <c r="E634" s="23">
        <v>42227</v>
      </c>
      <c r="F634" s="21">
        <v>527.46</v>
      </c>
    </row>
    <row r="635" spans="5:6" x14ac:dyDescent="0.25">
      <c r="E635" s="23">
        <v>42228</v>
      </c>
      <c r="F635" s="21">
        <v>525.91</v>
      </c>
    </row>
    <row r="636" spans="5:6" x14ac:dyDescent="0.25">
      <c r="E636" s="23">
        <v>42229</v>
      </c>
      <c r="F636" s="21">
        <v>529.66</v>
      </c>
    </row>
    <row r="637" spans="5:6" x14ac:dyDescent="0.25">
      <c r="E637" s="23">
        <v>42230</v>
      </c>
      <c r="F637" s="21">
        <v>531.52</v>
      </c>
    </row>
    <row r="638" spans="5:6" x14ac:dyDescent="0.25">
      <c r="E638" s="23">
        <v>42233</v>
      </c>
      <c r="F638" s="21">
        <v>535.22</v>
      </c>
    </row>
    <row r="639" spans="5:6" x14ac:dyDescent="0.25">
      <c r="E639" s="23">
        <v>42234</v>
      </c>
      <c r="F639" s="21">
        <v>535.02</v>
      </c>
    </row>
    <row r="640" spans="5:6" x14ac:dyDescent="0.25">
      <c r="E640" s="23">
        <v>42235</v>
      </c>
      <c r="F640" s="21">
        <v>532.91999999999996</v>
      </c>
    </row>
    <row r="641" spans="5:6" x14ac:dyDescent="0.25">
      <c r="E641" s="23">
        <v>42236</v>
      </c>
      <c r="F641" s="21">
        <v>515.78</v>
      </c>
    </row>
    <row r="642" spans="5:6" x14ac:dyDescent="0.25">
      <c r="E642" s="23">
        <v>42237</v>
      </c>
      <c r="F642" s="21">
        <v>494.47</v>
      </c>
    </row>
    <row r="643" spans="5:6" x14ac:dyDescent="0.25">
      <c r="E643" s="23">
        <v>42240</v>
      </c>
      <c r="F643" s="21">
        <v>463.37</v>
      </c>
    </row>
    <row r="644" spans="5:6" x14ac:dyDescent="0.25">
      <c r="E644" s="23">
        <v>42241</v>
      </c>
      <c r="F644" s="21">
        <v>466.37</v>
      </c>
    </row>
    <row r="645" spans="5:6" x14ac:dyDescent="0.25">
      <c r="E645" s="23">
        <v>42242</v>
      </c>
      <c r="F645" s="21">
        <v>500.77</v>
      </c>
    </row>
    <row r="646" spans="5:6" x14ac:dyDescent="0.25">
      <c r="E646" s="23">
        <v>42243</v>
      </c>
      <c r="F646" s="21">
        <v>518.37</v>
      </c>
    </row>
    <row r="647" spans="5:6" x14ac:dyDescent="0.25">
      <c r="E647" s="23">
        <v>42244</v>
      </c>
      <c r="F647" s="21">
        <v>518.01</v>
      </c>
    </row>
    <row r="648" spans="5:6" x14ac:dyDescent="0.25">
      <c r="E648" s="23">
        <v>42247</v>
      </c>
      <c r="F648" s="21">
        <v>512.89</v>
      </c>
    </row>
    <row r="649" spans="5:6" x14ac:dyDescent="0.25">
      <c r="E649" s="23">
        <v>42248</v>
      </c>
      <c r="F649" s="21">
        <v>496.54</v>
      </c>
    </row>
    <row r="650" spans="5:6" x14ac:dyDescent="0.25">
      <c r="E650" s="23">
        <v>42249</v>
      </c>
      <c r="F650" s="21">
        <v>510.55</v>
      </c>
    </row>
    <row r="651" spans="5:6" x14ac:dyDescent="0.25">
      <c r="E651" s="23">
        <v>42250</v>
      </c>
      <c r="F651" s="21">
        <v>504.72</v>
      </c>
    </row>
    <row r="652" spans="5:6" x14ac:dyDescent="0.25">
      <c r="E652" s="23">
        <v>42251</v>
      </c>
      <c r="F652" s="21">
        <v>499</v>
      </c>
    </row>
    <row r="653" spans="5:6" x14ac:dyDescent="0.25">
      <c r="E653" s="23">
        <v>42255</v>
      </c>
      <c r="F653" s="21">
        <v>517.54</v>
      </c>
    </row>
    <row r="654" spans="5:6" x14ac:dyDescent="0.25">
      <c r="E654" s="23">
        <v>42256</v>
      </c>
      <c r="F654" s="21">
        <v>516.89</v>
      </c>
    </row>
    <row r="655" spans="5:6" x14ac:dyDescent="0.25">
      <c r="E655" s="23">
        <v>42257</v>
      </c>
      <c r="F655" s="21">
        <v>522.24</v>
      </c>
    </row>
    <row r="656" spans="5:6" x14ac:dyDescent="0.25">
      <c r="E656" s="23">
        <v>42258</v>
      </c>
      <c r="F656" s="21">
        <v>529.44000000000005</v>
      </c>
    </row>
    <row r="657" spans="5:6" x14ac:dyDescent="0.25">
      <c r="E657" s="23">
        <v>42261</v>
      </c>
      <c r="F657" s="21">
        <v>521.38</v>
      </c>
    </row>
    <row r="658" spans="5:6" x14ac:dyDescent="0.25">
      <c r="E658" s="23">
        <v>42262</v>
      </c>
      <c r="F658" s="21">
        <v>522.37</v>
      </c>
    </row>
    <row r="659" spans="5:6" x14ac:dyDescent="0.25">
      <c r="E659" s="23">
        <v>42263</v>
      </c>
      <c r="F659" s="21">
        <v>527.39</v>
      </c>
    </row>
    <row r="660" spans="5:6" x14ac:dyDescent="0.25">
      <c r="E660" s="23">
        <v>42264</v>
      </c>
      <c r="F660" s="21">
        <v>538.87</v>
      </c>
    </row>
    <row r="661" spans="5:6" x14ac:dyDescent="0.25">
      <c r="E661" s="23">
        <v>42265</v>
      </c>
      <c r="F661" s="21">
        <v>540.26</v>
      </c>
    </row>
    <row r="662" spans="5:6" x14ac:dyDescent="0.25">
      <c r="E662" s="23">
        <v>42268</v>
      </c>
      <c r="F662" s="21">
        <v>548.39</v>
      </c>
    </row>
    <row r="663" spans="5:6" x14ac:dyDescent="0.25">
      <c r="E663" s="23">
        <v>42269</v>
      </c>
      <c r="F663" s="21">
        <v>538.4</v>
      </c>
    </row>
    <row r="664" spans="5:6" x14ac:dyDescent="0.25">
      <c r="E664" s="23">
        <v>42270</v>
      </c>
      <c r="F664" s="21">
        <v>536.07000000000005</v>
      </c>
    </row>
    <row r="665" spans="5:6" x14ac:dyDescent="0.25">
      <c r="E665" s="23">
        <v>42271</v>
      </c>
      <c r="F665" s="21">
        <v>533.75</v>
      </c>
    </row>
    <row r="666" spans="5:6" x14ac:dyDescent="0.25">
      <c r="E666" s="23">
        <v>42272</v>
      </c>
      <c r="F666" s="21">
        <v>524.25</v>
      </c>
    </row>
    <row r="667" spans="5:6" x14ac:dyDescent="0.25">
      <c r="E667" s="23">
        <v>42275</v>
      </c>
      <c r="F667" s="21">
        <v>504.06</v>
      </c>
    </row>
    <row r="668" spans="5:6" x14ac:dyDescent="0.25">
      <c r="E668" s="23">
        <v>42276</v>
      </c>
      <c r="F668" s="21">
        <v>496.07</v>
      </c>
    </row>
    <row r="669" spans="5:6" x14ac:dyDescent="0.25">
      <c r="E669" s="23">
        <v>42277</v>
      </c>
      <c r="F669" s="21">
        <v>511.89</v>
      </c>
    </row>
    <row r="670" spans="5:6" x14ac:dyDescent="0.25">
      <c r="E670" s="23">
        <v>42278</v>
      </c>
      <c r="F670" s="21">
        <v>520.72</v>
      </c>
    </row>
    <row r="671" spans="5:6" x14ac:dyDescent="0.25">
      <c r="E671" s="23">
        <v>42279</v>
      </c>
      <c r="F671" s="21">
        <v>532.54</v>
      </c>
    </row>
    <row r="672" spans="5:6" x14ac:dyDescent="0.25">
      <c r="E672" s="23">
        <v>42282</v>
      </c>
      <c r="F672" s="21">
        <v>543.67999999999995</v>
      </c>
    </row>
    <row r="673" spans="5:6" x14ac:dyDescent="0.25">
      <c r="E673" s="23">
        <v>42283</v>
      </c>
      <c r="F673" s="21">
        <v>537.48</v>
      </c>
    </row>
    <row r="674" spans="5:6" x14ac:dyDescent="0.25">
      <c r="E674" s="23">
        <v>42284</v>
      </c>
      <c r="F674" s="21">
        <v>541.94000000000005</v>
      </c>
    </row>
    <row r="675" spans="5:6" x14ac:dyDescent="0.25">
      <c r="E675" s="23">
        <v>42285</v>
      </c>
      <c r="F675" s="21">
        <v>533.16</v>
      </c>
    </row>
    <row r="676" spans="5:6" x14ac:dyDescent="0.25">
      <c r="E676" s="23">
        <v>42286</v>
      </c>
      <c r="F676" s="21">
        <v>539.79999999999995</v>
      </c>
    </row>
    <row r="677" spans="5:6" x14ac:dyDescent="0.25">
      <c r="E677" s="23">
        <v>42289</v>
      </c>
      <c r="F677" s="21">
        <v>550.19000000000005</v>
      </c>
    </row>
    <row r="678" spans="5:6" x14ac:dyDescent="0.25">
      <c r="E678" s="23">
        <v>42290</v>
      </c>
      <c r="F678" s="21">
        <v>548.9</v>
      </c>
    </row>
    <row r="679" spans="5:6" x14ac:dyDescent="0.25">
      <c r="E679" s="23">
        <v>42291</v>
      </c>
      <c r="F679" s="21">
        <v>544.83000000000004</v>
      </c>
    </row>
    <row r="680" spans="5:6" x14ac:dyDescent="0.25">
      <c r="E680" s="23">
        <v>42292</v>
      </c>
      <c r="F680" s="21">
        <v>562.44000000000005</v>
      </c>
    </row>
    <row r="681" spans="5:6" x14ac:dyDescent="0.25">
      <c r="E681" s="23">
        <v>42293</v>
      </c>
      <c r="F681" s="21">
        <v>570.76</v>
      </c>
    </row>
    <row r="682" spans="5:6" x14ac:dyDescent="0.25">
      <c r="E682" s="23">
        <v>42296</v>
      </c>
      <c r="F682" s="21">
        <v>573.15</v>
      </c>
    </row>
    <row r="683" spans="5:6" x14ac:dyDescent="0.25">
      <c r="E683" s="23">
        <v>42297</v>
      </c>
      <c r="F683" s="21">
        <v>560.88</v>
      </c>
    </row>
    <row r="684" spans="5:6" x14ac:dyDescent="0.25">
      <c r="E684" s="23">
        <v>42298</v>
      </c>
      <c r="F684" s="21">
        <v>555.77</v>
      </c>
    </row>
    <row r="685" spans="5:6" x14ac:dyDescent="0.25">
      <c r="E685" s="23">
        <v>42299</v>
      </c>
      <c r="F685" s="21">
        <v>563.91</v>
      </c>
    </row>
    <row r="686" spans="5:6" x14ac:dyDescent="0.25">
      <c r="E686" s="23">
        <v>42300</v>
      </c>
      <c r="F686" s="21">
        <v>599.03</v>
      </c>
    </row>
    <row r="687" spans="5:6" x14ac:dyDescent="0.25">
      <c r="E687" s="23">
        <v>42303</v>
      </c>
      <c r="F687" s="21">
        <v>608.61</v>
      </c>
    </row>
    <row r="688" spans="5:6" x14ac:dyDescent="0.25">
      <c r="E688" s="23">
        <v>42304</v>
      </c>
      <c r="F688" s="21">
        <v>611.01</v>
      </c>
    </row>
    <row r="689" spans="5:6" x14ac:dyDescent="0.25">
      <c r="E689" s="23">
        <v>42305</v>
      </c>
      <c r="F689" s="21">
        <v>617.1</v>
      </c>
    </row>
    <row r="690" spans="5:6" x14ac:dyDescent="0.25">
      <c r="E690" s="23">
        <v>42306</v>
      </c>
      <c r="F690" s="21">
        <v>626.54999999999995</v>
      </c>
    </row>
    <row r="691" spans="5:6" x14ac:dyDescent="0.25">
      <c r="E691" s="23">
        <v>42307</v>
      </c>
      <c r="F691" s="21">
        <v>625.9</v>
      </c>
    </row>
    <row r="692" spans="5:6" x14ac:dyDescent="0.25">
      <c r="E692" s="23">
        <v>42310</v>
      </c>
      <c r="F692" s="21">
        <v>628.35</v>
      </c>
    </row>
    <row r="693" spans="5:6" x14ac:dyDescent="0.25">
      <c r="E693" s="23">
        <v>42311</v>
      </c>
      <c r="F693" s="21">
        <v>625.30999999999995</v>
      </c>
    </row>
    <row r="694" spans="5:6" x14ac:dyDescent="0.25">
      <c r="E694" s="23">
        <v>42312</v>
      </c>
      <c r="F694" s="21">
        <v>640.95000000000005</v>
      </c>
    </row>
    <row r="695" spans="5:6" x14ac:dyDescent="0.25">
      <c r="E695" s="23">
        <v>42313</v>
      </c>
      <c r="F695" s="21">
        <v>655.65</v>
      </c>
    </row>
    <row r="696" spans="5:6" x14ac:dyDescent="0.25">
      <c r="E696" s="23">
        <v>42314</v>
      </c>
      <c r="F696" s="21">
        <v>659.37</v>
      </c>
    </row>
    <row r="697" spans="5:6" x14ac:dyDescent="0.25">
      <c r="E697" s="23">
        <v>42317</v>
      </c>
      <c r="F697" s="21">
        <v>655.49</v>
      </c>
    </row>
    <row r="698" spans="5:6" x14ac:dyDescent="0.25">
      <c r="E698" s="23">
        <v>42318</v>
      </c>
      <c r="F698" s="21">
        <v>659.68</v>
      </c>
    </row>
    <row r="699" spans="5:6" x14ac:dyDescent="0.25">
      <c r="E699" s="23">
        <v>42319</v>
      </c>
      <c r="F699" s="21">
        <v>673.25</v>
      </c>
    </row>
    <row r="700" spans="5:6" x14ac:dyDescent="0.25">
      <c r="E700" s="23">
        <v>42320</v>
      </c>
      <c r="F700" s="21">
        <v>665.6</v>
      </c>
    </row>
    <row r="701" spans="5:6" x14ac:dyDescent="0.25">
      <c r="E701" s="23">
        <v>42321</v>
      </c>
      <c r="F701" s="21">
        <v>642.35</v>
      </c>
    </row>
    <row r="702" spans="5:6" x14ac:dyDescent="0.25">
      <c r="E702" s="23">
        <v>42324</v>
      </c>
      <c r="F702" s="21">
        <v>647.80999999999995</v>
      </c>
    </row>
    <row r="703" spans="5:6" x14ac:dyDescent="0.25">
      <c r="E703" s="23">
        <v>42325</v>
      </c>
      <c r="F703" s="21">
        <v>643.29999999999995</v>
      </c>
    </row>
    <row r="704" spans="5:6" x14ac:dyDescent="0.25">
      <c r="E704" s="23">
        <v>42326</v>
      </c>
      <c r="F704" s="21">
        <v>663.54</v>
      </c>
    </row>
    <row r="705" spans="5:6" x14ac:dyDescent="0.25">
      <c r="E705" s="23">
        <v>42327</v>
      </c>
      <c r="F705" s="21">
        <v>661.27</v>
      </c>
    </row>
    <row r="706" spans="5:6" x14ac:dyDescent="0.25">
      <c r="E706" s="23">
        <v>42328</v>
      </c>
      <c r="F706" s="21">
        <v>668.45</v>
      </c>
    </row>
    <row r="707" spans="5:6" x14ac:dyDescent="0.25">
      <c r="E707" s="23">
        <v>42331</v>
      </c>
      <c r="F707" s="21">
        <v>678.99</v>
      </c>
    </row>
    <row r="708" spans="5:6" x14ac:dyDescent="0.25">
      <c r="E708" s="23">
        <v>42332</v>
      </c>
      <c r="F708" s="21">
        <v>671.15</v>
      </c>
    </row>
    <row r="709" spans="5:6" x14ac:dyDescent="0.25">
      <c r="E709" s="23">
        <v>42333</v>
      </c>
      <c r="F709" s="21">
        <v>675.34</v>
      </c>
    </row>
    <row r="710" spans="5:6" x14ac:dyDescent="0.25">
      <c r="E710" s="23">
        <v>42335</v>
      </c>
      <c r="F710" s="21">
        <v>673.26</v>
      </c>
    </row>
    <row r="711" spans="5:6" x14ac:dyDescent="0.25">
      <c r="E711" s="23">
        <v>42338</v>
      </c>
      <c r="F711" s="21">
        <v>664.8</v>
      </c>
    </row>
    <row r="712" spans="5:6" x14ac:dyDescent="0.25">
      <c r="E712" s="23">
        <v>42339</v>
      </c>
      <c r="F712" s="21">
        <v>679.06</v>
      </c>
    </row>
    <row r="713" spans="5:6" x14ac:dyDescent="0.25">
      <c r="E713" s="23">
        <v>42340</v>
      </c>
      <c r="F713" s="21">
        <v>676.01</v>
      </c>
    </row>
    <row r="714" spans="5:6" x14ac:dyDescent="0.25">
      <c r="E714" s="23">
        <v>42341</v>
      </c>
      <c r="F714" s="21">
        <v>666.25</v>
      </c>
    </row>
    <row r="715" spans="5:6" x14ac:dyDescent="0.25">
      <c r="E715" s="23">
        <v>42342</v>
      </c>
      <c r="F715" s="21">
        <v>672.64</v>
      </c>
    </row>
    <row r="716" spans="5:6" x14ac:dyDescent="0.25">
      <c r="E716" s="23">
        <v>42345</v>
      </c>
      <c r="F716" s="21">
        <v>669.83</v>
      </c>
    </row>
    <row r="717" spans="5:6" x14ac:dyDescent="0.25">
      <c r="E717" s="23">
        <v>42346</v>
      </c>
      <c r="F717" s="21">
        <v>677.33</v>
      </c>
    </row>
    <row r="718" spans="5:6" x14ac:dyDescent="0.25">
      <c r="E718" s="23">
        <v>42347</v>
      </c>
      <c r="F718" s="21">
        <v>664.79</v>
      </c>
    </row>
    <row r="719" spans="5:6" x14ac:dyDescent="0.25">
      <c r="E719" s="23">
        <v>42348</v>
      </c>
      <c r="F719" s="21">
        <v>662.32</v>
      </c>
    </row>
    <row r="720" spans="5:6" x14ac:dyDescent="0.25">
      <c r="E720" s="23">
        <v>42349</v>
      </c>
      <c r="F720" s="21">
        <v>640.15</v>
      </c>
    </row>
    <row r="721" spans="5:6" x14ac:dyDescent="0.25">
      <c r="E721" s="23">
        <v>42352</v>
      </c>
      <c r="F721" s="21">
        <v>657.91</v>
      </c>
    </row>
    <row r="722" spans="5:6" x14ac:dyDescent="0.25">
      <c r="E722" s="23">
        <v>42353</v>
      </c>
      <c r="F722" s="21">
        <v>658.64</v>
      </c>
    </row>
    <row r="723" spans="5:6" x14ac:dyDescent="0.25">
      <c r="E723" s="23">
        <v>42354</v>
      </c>
      <c r="F723" s="21">
        <v>675.77</v>
      </c>
    </row>
    <row r="724" spans="5:6" x14ac:dyDescent="0.25">
      <c r="E724" s="23">
        <v>42355</v>
      </c>
      <c r="F724" s="21">
        <v>670.65</v>
      </c>
    </row>
    <row r="725" spans="5:6" x14ac:dyDescent="0.25">
      <c r="E725" s="23">
        <v>42356</v>
      </c>
      <c r="F725" s="21">
        <v>664.14</v>
      </c>
    </row>
    <row r="726" spans="5:6" x14ac:dyDescent="0.25">
      <c r="E726" s="23">
        <v>42359</v>
      </c>
      <c r="F726" s="21">
        <v>664.51</v>
      </c>
    </row>
    <row r="727" spans="5:6" x14ac:dyDescent="0.25">
      <c r="E727" s="23">
        <v>42360</v>
      </c>
      <c r="F727" s="21">
        <v>663.15</v>
      </c>
    </row>
    <row r="728" spans="5:6" x14ac:dyDescent="0.25">
      <c r="E728" s="23">
        <v>42361</v>
      </c>
      <c r="F728" s="21">
        <v>663.7</v>
      </c>
    </row>
    <row r="729" spans="5:6" x14ac:dyDescent="0.25">
      <c r="E729" s="23">
        <v>42362</v>
      </c>
      <c r="F729" s="21">
        <v>662.79</v>
      </c>
    </row>
    <row r="730" spans="5:6" x14ac:dyDescent="0.25">
      <c r="E730" s="23">
        <v>42366</v>
      </c>
      <c r="F730" s="21">
        <v>675.2</v>
      </c>
    </row>
    <row r="731" spans="5:6" x14ac:dyDescent="0.25">
      <c r="E731" s="23">
        <v>42367</v>
      </c>
      <c r="F731" s="21">
        <v>693.97</v>
      </c>
    </row>
    <row r="732" spans="5:6" x14ac:dyDescent="0.25">
      <c r="E732" s="23">
        <v>42368</v>
      </c>
      <c r="F732" s="21">
        <v>689.07</v>
      </c>
    </row>
    <row r="733" spans="5:6" x14ac:dyDescent="0.25">
      <c r="E733" s="23">
        <v>42369</v>
      </c>
      <c r="F733" s="21">
        <v>675.89</v>
      </c>
    </row>
    <row r="734" spans="5:6" x14ac:dyDescent="0.25">
      <c r="E734" s="23">
        <v>42373</v>
      </c>
      <c r="F734" s="21">
        <v>636.99</v>
      </c>
    </row>
    <row r="735" spans="5:6" x14ac:dyDescent="0.25">
      <c r="E735" s="23">
        <v>42374</v>
      </c>
      <c r="F735" s="21">
        <v>633.79</v>
      </c>
    </row>
    <row r="736" spans="5:6" x14ac:dyDescent="0.25">
      <c r="E736" s="23">
        <v>42375</v>
      </c>
      <c r="F736" s="21">
        <v>632.65</v>
      </c>
    </row>
    <row r="737" spans="5:6" x14ac:dyDescent="0.25">
      <c r="E737" s="23">
        <v>42376</v>
      </c>
      <c r="F737" s="21">
        <v>607.94000000000005</v>
      </c>
    </row>
    <row r="738" spans="5:6" x14ac:dyDescent="0.25">
      <c r="E738" s="23">
        <v>42377</v>
      </c>
      <c r="F738" s="21">
        <v>607.04999999999995</v>
      </c>
    </row>
    <row r="739" spans="5:6" x14ac:dyDescent="0.25">
      <c r="E739" s="23">
        <v>42380</v>
      </c>
      <c r="F739" s="21">
        <v>617.74</v>
      </c>
    </row>
    <row r="740" spans="5:6" x14ac:dyDescent="0.25">
      <c r="E740" s="23">
        <v>42381</v>
      </c>
      <c r="F740" s="21">
        <v>617.89</v>
      </c>
    </row>
    <row r="741" spans="5:6" x14ac:dyDescent="0.25">
      <c r="E741" s="23">
        <v>42382</v>
      </c>
      <c r="F741" s="21">
        <v>581.80999999999995</v>
      </c>
    </row>
    <row r="742" spans="5:6" x14ac:dyDescent="0.25">
      <c r="E742" s="23">
        <v>42383</v>
      </c>
      <c r="F742" s="21">
        <v>593</v>
      </c>
    </row>
    <row r="743" spans="5:6" x14ac:dyDescent="0.25">
      <c r="E743" s="23">
        <v>42384</v>
      </c>
      <c r="F743" s="21">
        <v>570.17999999999995</v>
      </c>
    </row>
    <row r="744" spans="5:6" x14ac:dyDescent="0.25">
      <c r="E744" s="23">
        <v>42388</v>
      </c>
      <c r="F744" s="21">
        <v>574.48</v>
      </c>
    </row>
    <row r="745" spans="5:6" x14ac:dyDescent="0.25">
      <c r="E745" s="23">
        <v>42389</v>
      </c>
      <c r="F745" s="21">
        <v>571.77</v>
      </c>
    </row>
    <row r="746" spans="5:6" x14ac:dyDescent="0.25">
      <c r="E746" s="23">
        <v>42390</v>
      </c>
      <c r="F746" s="21">
        <v>575.02</v>
      </c>
    </row>
    <row r="747" spans="5:6" x14ac:dyDescent="0.25">
      <c r="E747" s="23">
        <v>42391</v>
      </c>
      <c r="F747" s="21">
        <v>596.38</v>
      </c>
    </row>
    <row r="748" spans="5:6" x14ac:dyDescent="0.25">
      <c r="E748" s="23">
        <v>42394</v>
      </c>
      <c r="F748" s="21">
        <v>596.53</v>
      </c>
    </row>
    <row r="749" spans="5:6" x14ac:dyDescent="0.25">
      <c r="E749" s="23">
        <v>42395</v>
      </c>
      <c r="F749" s="21">
        <v>601.25</v>
      </c>
    </row>
    <row r="750" spans="5:6" x14ac:dyDescent="0.25">
      <c r="E750" s="23">
        <v>42396</v>
      </c>
      <c r="F750" s="21">
        <v>583.35</v>
      </c>
    </row>
    <row r="751" spans="5:6" x14ac:dyDescent="0.25">
      <c r="E751" s="23">
        <v>42397</v>
      </c>
      <c r="F751" s="21">
        <v>635.35</v>
      </c>
    </row>
    <row r="752" spans="5:6" x14ac:dyDescent="0.25">
      <c r="E752" s="23">
        <v>42398</v>
      </c>
      <c r="F752" s="21">
        <v>587</v>
      </c>
    </row>
    <row r="753" spans="5:6" x14ac:dyDescent="0.25">
      <c r="E753" s="23">
        <v>42401</v>
      </c>
      <c r="F753" s="21">
        <v>574.80999999999995</v>
      </c>
    </row>
    <row r="754" spans="5:6" x14ac:dyDescent="0.25">
      <c r="E754" s="23">
        <v>42402</v>
      </c>
      <c r="F754" s="21">
        <v>552.1</v>
      </c>
    </row>
    <row r="755" spans="5:6" x14ac:dyDescent="0.25">
      <c r="E755" s="23">
        <v>42403</v>
      </c>
      <c r="F755" s="21">
        <v>531.07000000000005</v>
      </c>
    </row>
    <row r="756" spans="5:6" x14ac:dyDescent="0.25">
      <c r="E756" s="23">
        <v>42404</v>
      </c>
      <c r="F756" s="21">
        <v>536.26</v>
      </c>
    </row>
    <row r="757" spans="5:6" x14ac:dyDescent="0.25">
      <c r="E757" s="23">
        <v>42405</v>
      </c>
      <c r="F757" s="21">
        <v>502.13</v>
      </c>
    </row>
    <row r="758" spans="5:6" x14ac:dyDescent="0.25">
      <c r="E758" s="23">
        <v>42408</v>
      </c>
      <c r="F758" s="21">
        <v>488.1</v>
      </c>
    </row>
    <row r="759" spans="5:6" x14ac:dyDescent="0.25">
      <c r="E759" s="23">
        <v>42409</v>
      </c>
      <c r="F759" s="21">
        <v>482.07</v>
      </c>
    </row>
    <row r="760" spans="5:6" x14ac:dyDescent="0.25">
      <c r="E760" s="23">
        <v>42410</v>
      </c>
      <c r="F760" s="21">
        <v>490.48</v>
      </c>
    </row>
    <row r="761" spans="5:6" x14ac:dyDescent="0.25">
      <c r="E761" s="23">
        <v>42411</v>
      </c>
      <c r="F761" s="21">
        <v>503.82</v>
      </c>
    </row>
    <row r="762" spans="5:6" x14ac:dyDescent="0.25">
      <c r="E762" s="23">
        <v>42412</v>
      </c>
      <c r="F762" s="21">
        <v>507.08</v>
      </c>
    </row>
    <row r="763" spans="5:6" x14ac:dyDescent="0.25">
      <c r="E763" s="23">
        <v>42416</v>
      </c>
      <c r="F763" s="21">
        <v>521.1</v>
      </c>
    </row>
    <row r="764" spans="5:6" x14ac:dyDescent="0.25">
      <c r="E764" s="23">
        <v>42417</v>
      </c>
      <c r="F764" s="21">
        <v>534.1</v>
      </c>
    </row>
    <row r="765" spans="5:6" x14ac:dyDescent="0.25">
      <c r="E765" s="23">
        <v>42418</v>
      </c>
      <c r="F765" s="21">
        <v>525</v>
      </c>
    </row>
    <row r="766" spans="5:6" x14ac:dyDescent="0.25">
      <c r="E766" s="23">
        <v>42419</v>
      </c>
      <c r="F766" s="21">
        <v>534.9</v>
      </c>
    </row>
    <row r="767" spans="5:6" x14ac:dyDescent="0.25">
      <c r="E767" s="23">
        <v>42422</v>
      </c>
      <c r="F767" s="21">
        <v>559.5</v>
      </c>
    </row>
    <row r="768" spans="5:6" x14ac:dyDescent="0.25">
      <c r="E768" s="23">
        <v>42423</v>
      </c>
      <c r="F768" s="21">
        <v>552.94000000000005</v>
      </c>
    </row>
    <row r="769" spans="5:6" x14ac:dyDescent="0.25">
      <c r="E769" s="23">
        <v>42424</v>
      </c>
      <c r="F769" s="21">
        <v>554.04</v>
      </c>
    </row>
    <row r="770" spans="5:6" x14ac:dyDescent="0.25">
      <c r="E770" s="23">
        <v>42425</v>
      </c>
      <c r="F770" s="21">
        <v>555.15</v>
      </c>
    </row>
    <row r="771" spans="5:6" x14ac:dyDescent="0.25">
      <c r="E771" s="23">
        <v>42426</v>
      </c>
      <c r="F771" s="21">
        <v>555.23</v>
      </c>
    </row>
    <row r="772" spans="5:6" x14ac:dyDescent="0.25">
      <c r="E772" s="23">
        <v>42429</v>
      </c>
      <c r="F772" s="21">
        <v>552.52</v>
      </c>
    </row>
    <row r="773" spans="5:6" x14ac:dyDescent="0.25">
      <c r="E773" s="23">
        <v>42430</v>
      </c>
      <c r="F773" s="21">
        <v>579.04</v>
      </c>
    </row>
    <row r="774" spans="5:6" x14ac:dyDescent="0.25">
      <c r="E774" s="23">
        <v>42431</v>
      </c>
      <c r="F774" s="21">
        <v>580.21</v>
      </c>
    </row>
    <row r="775" spans="5:6" x14ac:dyDescent="0.25">
      <c r="E775" s="23">
        <v>42432</v>
      </c>
      <c r="F775" s="21">
        <v>577.49</v>
      </c>
    </row>
    <row r="776" spans="5:6" x14ac:dyDescent="0.25">
      <c r="E776" s="23">
        <v>42433</v>
      </c>
      <c r="F776" s="21">
        <v>575.14</v>
      </c>
    </row>
    <row r="777" spans="5:6" x14ac:dyDescent="0.25">
      <c r="E777" s="23">
        <v>42436</v>
      </c>
      <c r="F777" s="21">
        <v>562.79999999999995</v>
      </c>
    </row>
    <row r="778" spans="5:6" x14ac:dyDescent="0.25">
      <c r="E778" s="23">
        <v>42437</v>
      </c>
      <c r="F778" s="21">
        <v>560.26</v>
      </c>
    </row>
    <row r="779" spans="5:6" x14ac:dyDescent="0.25">
      <c r="E779" s="23">
        <v>42438</v>
      </c>
      <c r="F779" s="21">
        <v>559.47</v>
      </c>
    </row>
    <row r="780" spans="5:6" x14ac:dyDescent="0.25">
      <c r="E780" s="23">
        <v>42439</v>
      </c>
      <c r="F780" s="21">
        <v>558.92999999999995</v>
      </c>
    </row>
    <row r="781" spans="5:6" x14ac:dyDescent="0.25">
      <c r="E781" s="23">
        <v>42440</v>
      </c>
      <c r="F781" s="21">
        <v>569.61</v>
      </c>
    </row>
    <row r="782" spans="5:6" x14ac:dyDescent="0.25">
      <c r="E782" s="23">
        <v>42443</v>
      </c>
      <c r="F782" s="21">
        <v>573.37</v>
      </c>
    </row>
    <row r="783" spans="5:6" x14ac:dyDescent="0.25">
      <c r="E783" s="23">
        <v>42444</v>
      </c>
      <c r="F783" s="21">
        <v>577.02</v>
      </c>
    </row>
    <row r="784" spans="5:6" x14ac:dyDescent="0.25">
      <c r="E784" s="23">
        <v>42445</v>
      </c>
      <c r="F784" s="21">
        <v>574.27</v>
      </c>
    </row>
    <row r="785" spans="5:6" x14ac:dyDescent="0.25">
      <c r="E785" s="23">
        <v>42446</v>
      </c>
      <c r="F785" s="21">
        <v>559.44000000000005</v>
      </c>
    </row>
    <row r="786" spans="5:6" x14ac:dyDescent="0.25">
      <c r="E786" s="23">
        <v>42447</v>
      </c>
      <c r="F786" s="21">
        <v>552.08000000000004</v>
      </c>
    </row>
    <row r="787" spans="5:6" x14ac:dyDescent="0.25">
      <c r="E787" s="23">
        <v>42450</v>
      </c>
      <c r="F787" s="21">
        <v>553.98</v>
      </c>
    </row>
    <row r="788" spans="5:6" x14ac:dyDescent="0.25">
      <c r="E788" s="23">
        <v>42451</v>
      </c>
      <c r="F788" s="21">
        <v>560.48</v>
      </c>
    </row>
    <row r="789" spans="5:6" x14ac:dyDescent="0.25">
      <c r="E789" s="23">
        <v>42452</v>
      </c>
      <c r="F789" s="21">
        <v>569.63</v>
      </c>
    </row>
    <row r="790" spans="5:6" x14ac:dyDescent="0.25">
      <c r="E790" s="23">
        <v>42453</v>
      </c>
      <c r="F790" s="21">
        <v>582.95000000000005</v>
      </c>
    </row>
    <row r="791" spans="5:6" x14ac:dyDescent="0.25">
      <c r="E791" s="23">
        <v>42457</v>
      </c>
      <c r="F791" s="21">
        <v>579.87</v>
      </c>
    </row>
    <row r="792" spans="5:6" x14ac:dyDescent="0.25">
      <c r="E792" s="23">
        <v>42458</v>
      </c>
      <c r="F792" s="21">
        <v>593.86</v>
      </c>
    </row>
    <row r="793" spans="5:6" x14ac:dyDescent="0.25">
      <c r="E793" s="23">
        <v>42459</v>
      </c>
      <c r="F793" s="21">
        <v>598.69000000000005</v>
      </c>
    </row>
    <row r="794" spans="5:6" x14ac:dyDescent="0.25">
      <c r="E794" s="23">
        <v>42460</v>
      </c>
      <c r="F794" s="21">
        <v>593.64</v>
      </c>
    </row>
    <row r="795" spans="5:6" x14ac:dyDescent="0.25">
      <c r="E795" s="23">
        <v>42461</v>
      </c>
      <c r="F795" s="21">
        <v>598.5</v>
      </c>
    </row>
    <row r="796" spans="5:6" x14ac:dyDescent="0.25">
      <c r="E796" s="23">
        <v>42464</v>
      </c>
      <c r="F796" s="21">
        <v>593.19000000000005</v>
      </c>
    </row>
    <row r="797" spans="5:6" x14ac:dyDescent="0.25">
      <c r="E797" s="23">
        <v>42465</v>
      </c>
      <c r="F797" s="21">
        <v>586.14</v>
      </c>
    </row>
    <row r="798" spans="5:6" x14ac:dyDescent="0.25">
      <c r="E798" s="23">
        <v>42466</v>
      </c>
      <c r="F798" s="21">
        <v>602.08000000000004</v>
      </c>
    </row>
    <row r="799" spans="5:6" x14ac:dyDescent="0.25">
      <c r="E799" s="23">
        <v>42467</v>
      </c>
      <c r="F799" s="21">
        <v>591.42999999999995</v>
      </c>
    </row>
    <row r="800" spans="5:6" x14ac:dyDescent="0.25">
      <c r="E800" s="23">
        <v>42468</v>
      </c>
      <c r="F800" s="21">
        <v>594.6</v>
      </c>
    </row>
    <row r="801" spans="5:6" x14ac:dyDescent="0.25">
      <c r="E801" s="23">
        <v>42471</v>
      </c>
      <c r="F801" s="21">
        <v>595.92999999999995</v>
      </c>
    </row>
    <row r="802" spans="5:6" x14ac:dyDescent="0.25">
      <c r="E802" s="23">
        <v>42472</v>
      </c>
      <c r="F802" s="21">
        <v>603.16999999999996</v>
      </c>
    </row>
    <row r="803" spans="5:6" x14ac:dyDescent="0.25">
      <c r="E803" s="23">
        <v>42473</v>
      </c>
      <c r="F803" s="21">
        <v>614.82000000000005</v>
      </c>
    </row>
    <row r="804" spans="5:6" x14ac:dyDescent="0.25">
      <c r="E804" s="23">
        <v>42474</v>
      </c>
      <c r="F804" s="21">
        <v>620.75</v>
      </c>
    </row>
    <row r="805" spans="5:6" x14ac:dyDescent="0.25">
      <c r="E805" s="23">
        <v>42475</v>
      </c>
      <c r="F805" s="21">
        <v>625.89</v>
      </c>
    </row>
    <row r="806" spans="5:6" x14ac:dyDescent="0.25">
      <c r="E806" s="23">
        <v>42478</v>
      </c>
      <c r="F806" s="21">
        <v>635.35</v>
      </c>
    </row>
    <row r="807" spans="5:6" x14ac:dyDescent="0.25">
      <c r="E807" s="23">
        <v>42479</v>
      </c>
      <c r="F807" s="21">
        <v>627.9</v>
      </c>
    </row>
    <row r="808" spans="5:6" x14ac:dyDescent="0.25">
      <c r="E808" s="23">
        <v>42480</v>
      </c>
      <c r="F808" s="21">
        <v>632.99</v>
      </c>
    </row>
    <row r="809" spans="5:6" x14ac:dyDescent="0.25">
      <c r="E809" s="23">
        <v>42481</v>
      </c>
      <c r="F809" s="21">
        <v>631</v>
      </c>
    </row>
    <row r="810" spans="5:6" x14ac:dyDescent="0.25">
      <c r="E810" s="23">
        <v>42482</v>
      </c>
      <c r="F810" s="21">
        <v>620.5</v>
      </c>
    </row>
    <row r="811" spans="5:6" x14ac:dyDescent="0.25">
      <c r="E811" s="23">
        <v>42485</v>
      </c>
      <c r="F811" s="21">
        <v>626.20000000000005</v>
      </c>
    </row>
    <row r="812" spans="5:6" x14ac:dyDescent="0.25">
      <c r="E812" s="23">
        <v>42486</v>
      </c>
      <c r="F812" s="21">
        <v>616.88</v>
      </c>
    </row>
    <row r="813" spans="5:6" x14ac:dyDescent="0.25">
      <c r="E813" s="23">
        <v>42487</v>
      </c>
      <c r="F813" s="21">
        <v>606.57000000000005</v>
      </c>
    </row>
    <row r="814" spans="5:6" x14ac:dyDescent="0.25">
      <c r="E814" s="23">
        <v>42488</v>
      </c>
      <c r="F814" s="21">
        <v>602</v>
      </c>
    </row>
    <row r="815" spans="5:6" x14ac:dyDescent="0.25">
      <c r="E815" s="23">
        <v>42489</v>
      </c>
      <c r="F815" s="21">
        <v>659.59</v>
      </c>
    </row>
    <row r="816" spans="5:6" x14ac:dyDescent="0.25">
      <c r="E816" s="23">
        <v>42492</v>
      </c>
      <c r="F816" s="21">
        <v>683.85</v>
      </c>
    </row>
    <row r="817" spans="5:6" x14ac:dyDescent="0.25">
      <c r="E817" s="23">
        <v>42493</v>
      </c>
      <c r="F817" s="21">
        <v>671.32</v>
      </c>
    </row>
    <row r="818" spans="5:6" x14ac:dyDescent="0.25">
      <c r="E818" s="23">
        <v>42494</v>
      </c>
      <c r="F818" s="21">
        <v>670.9</v>
      </c>
    </row>
    <row r="819" spans="5:6" x14ac:dyDescent="0.25">
      <c r="E819" s="23">
        <v>42495</v>
      </c>
      <c r="F819" s="21">
        <v>659.09</v>
      </c>
    </row>
    <row r="820" spans="5:6" x14ac:dyDescent="0.25">
      <c r="E820" s="23">
        <v>42496</v>
      </c>
      <c r="F820" s="21">
        <v>673.95</v>
      </c>
    </row>
    <row r="821" spans="5:6" x14ac:dyDescent="0.25">
      <c r="E821" s="23">
        <v>42499</v>
      </c>
      <c r="F821" s="21">
        <v>679.75</v>
      </c>
    </row>
    <row r="822" spans="5:6" x14ac:dyDescent="0.25">
      <c r="E822" s="23">
        <v>42500</v>
      </c>
      <c r="F822" s="21">
        <v>703.07</v>
      </c>
    </row>
    <row r="823" spans="5:6" x14ac:dyDescent="0.25">
      <c r="E823" s="23">
        <v>42501</v>
      </c>
      <c r="F823" s="21">
        <v>713.23</v>
      </c>
    </row>
    <row r="824" spans="5:6" x14ac:dyDescent="0.25">
      <c r="E824" s="23">
        <v>42502</v>
      </c>
      <c r="F824" s="21">
        <v>717.93</v>
      </c>
    </row>
    <row r="825" spans="5:6" x14ac:dyDescent="0.25">
      <c r="E825" s="23">
        <v>42503</v>
      </c>
      <c r="F825" s="21">
        <v>709.92</v>
      </c>
    </row>
    <row r="826" spans="5:6" x14ac:dyDescent="0.25">
      <c r="E826" s="23">
        <v>42506</v>
      </c>
      <c r="F826" s="21">
        <v>710.66</v>
      </c>
    </row>
    <row r="827" spans="5:6" x14ac:dyDescent="0.25">
      <c r="E827" s="23">
        <v>42507</v>
      </c>
      <c r="F827" s="21">
        <v>695.27</v>
      </c>
    </row>
    <row r="828" spans="5:6" x14ac:dyDescent="0.25">
      <c r="E828" s="23">
        <v>42508</v>
      </c>
      <c r="F828" s="21">
        <v>697.45</v>
      </c>
    </row>
    <row r="829" spans="5:6" x14ac:dyDescent="0.25">
      <c r="E829" s="23">
        <v>42509</v>
      </c>
      <c r="F829" s="21">
        <v>698.52</v>
      </c>
    </row>
    <row r="830" spans="5:6" x14ac:dyDescent="0.25">
      <c r="E830" s="23">
        <v>42510</v>
      </c>
      <c r="F830" s="21">
        <v>702.8</v>
      </c>
    </row>
    <row r="831" spans="5:6" x14ac:dyDescent="0.25">
      <c r="E831" s="23">
        <v>42513</v>
      </c>
      <c r="F831" s="21">
        <v>696.75</v>
      </c>
    </row>
    <row r="832" spans="5:6" x14ac:dyDescent="0.25">
      <c r="E832" s="23">
        <v>42514</v>
      </c>
      <c r="F832" s="21">
        <v>704.2</v>
      </c>
    </row>
    <row r="833" spans="5:6" x14ac:dyDescent="0.25">
      <c r="E833" s="23">
        <v>42515</v>
      </c>
      <c r="F833" s="21">
        <v>708.35</v>
      </c>
    </row>
    <row r="834" spans="5:6" x14ac:dyDescent="0.25">
      <c r="E834" s="23">
        <v>42516</v>
      </c>
      <c r="F834" s="21">
        <v>714.91</v>
      </c>
    </row>
    <row r="835" spans="5:6" x14ac:dyDescent="0.25">
      <c r="E835" s="23">
        <v>42517</v>
      </c>
      <c r="F835" s="21">
        <v>712.24</v>
      </c>
    </row>
    <row r="836" spans="5:6" x14ac:dyDescent="0.25">
      <c r="E836" s="23">
        <v>42521</v>
      </c>
      <c r="F836" s="21">
        <v>722.79</v>
      </c>
    </row>
    <row r="837" spans="5:6" x14ac:dyDescent="0.25">
      <c r="E837" s="23">
        <v>42522</v>
      </c>
      <c r="F837" s="21">
        <v>719.44</v>
      </c>
    </row>
    <row r="838" spans="5:6" x14ac:dyDescent="0.25">
      <c r="E838" s="23">
        <v>42523</v>
      </c>
      <c r="F838" s="21">
        <v>728.24</v>
      </c>
    </row>
    <row r="839" spans="5:6" x14ac:dyDescent="0.25">
      <c r="E839" s="23">
        <v>42524</v>
      </c>
      <c r="F839" s="21">
        <v>725.54</v>
      </c>
    </row>
    <row r="840" spans="5:6" x14ac:dyDescent="0.25">
      <c r="E840" s="23">
        <v>42527</v>
      </c>
      <c r="F840" s="21">
        <v>726.73</v>
      </c>
    </row>
    <row r="841" spans="5:6" x14ac:dyDescent="0.25">
      <c r="E841" s="23">
        <v>42528</v>
      </c>
      <c r="F841" s="21">
        <v>723.74</v>
      </c>
    </row>
    <row r="842" spans="5:6" x14ac:dyDescent="0.25">
      <c r="E842" s="23">
        <v>42529</v>
      </c>
      <c r="F842" s="21">
        <v>726.64</v>
      </c>
    </row>
    <row r="843" spans="5:6" x14ac:dyDescent="0.25">
      <c r="E843" s="23">
        <v>42530</v>
      </c>
      <c r="F843" s="21">
        <v>727.65</v>
      </c>
    </row>
    <row r="844" spans="5:6" x14ac:dyDescent="0.25">
      <c r="E844" s="23">
        <v>42531</v>
      </c>
      <c r="F844" s="21">
        <v>717.91</v>
      </c>
    </row>
    <row r="845" spans="5:6" x14ac:dyDescent="0.25">
      <c r="E845" s="23">
        <v>42534</v>
      </c>
      <c r="F845" s="21">
        <v>715.24</v>
      </c>
    </row>
    <row r="846" spans="5:6" x14ac:dyDescent="0.25">
      <c r="E846" s="23">
        <v>42535</v>
      </c>
      <c r="F846" s="21">
        <v>719.3</v>
      </c>
    </row>
    <row r="847" spans="5:6" x14ac:dyDescent="0.25">
      <c r="E847" s="23">
        <v>42536</v>
      </c>
      <c r="F847" s="21">
        <v>714.26</v>
      </c>
    </row>
    <row r="848" spans="5:6" x14ac:dyDescent="0.25">
      <c r="E848" s="23">
        <v>42537</v>
      </c>
      <c r="F848" s="21">
        <v>717.51</v>
      </c>
    </row>
    <row r="849" spans="5:6" x14ac:dyDescent="0.25">
      <c r="E849" s="23">
        <v>42538</v>
      </c>
      <c r="F849" s="21">
        <v>706.39</v>
      </c>
    </row>
    <row r="850" spans="5:6" x14ac:dyDescent="0.25">
      <c r="E850" s="23">
        <v>42541</v>
      </c>
      <c r="F850" s="21">
        <v>714.01</v>
      </c>
    </row>
    <row r="851" spans="5:6" x14ac:dyDescent="0.25">
      <c r="E851" s="23">
        <v>42542</v>
      </c>
      <c r="F851" s="21">
        <v>715.82</v>
      </c>
    </row>
    <row r="852" spans="5:6" x14ac:dyDescent="0.25">
      <c r="E852" s="23">
        <v>42543</v>
      </c>
      <c r="F852" s="21">
        <v>710.6</v>
      </c>
    </row>
    <row r="853" spans="5:6" x14ac:dyDescent="0.25">
      <c r="E853" s="23">
        <v>42544</v>
      </c>
      <c r="F853" s="21">
        <v>722.08</v>
      </c>
    </row>
    <row r="854" spans="5:6" x14ac:dyDescent="0.25">
      <c r="E854" s="23">
        <v>42545</v>
      </c>
      <c r="F854" s="21">
        <v>698.96</v>
      </c>
    </row>
    <row r="855" spans="5:6" x14ac:dyDescent="0.25">
      <c r="E855" s="23">
        <v>42548</v>
      </c>
      <c r="F855" s="21">
        <v>691.36</v>
      </c>
    </row>
    <row r="856" spans="5:6" x14ac:dyDescent="0.25">
      <c r="E856" s="23">
        <v>42549</v>
      </c>
      <c r="F856" s="21">
        <v>707.95</v>
      </c>
    </row>
    <row r="857" spans="5:6" x14ac:dyDescent="0.25">
      <c r="E857" s="23">
        <v>42550</v>
      </c>
      <c r="F857" s="21">
        <v>715.6</v>
      </c>
    </row>
    <row r="858" spans="5:6" x14ac:dyDescent="0.25">
      <c r="E858" s="23">
        <v>42551</v>
      </c>
      <c r="F858" s="21">
        <v>715.62</v>
      </c>
    </row>
    <row r="859" spans="5:6" x14ac:dyDescent="0.25">
      <c r="E859" s="23">
        <v>42552</v>
      </c>
      <c r="F859" s="21">
        <v>725.68</v>
      </c>
    </row>
    <row r="860" spans="5:6" x14ac:dyDescent="0.25">
      <c r="E860" s="23">
        <v>42556</v>
      </c>
      <c r="F860" s="21">
        <v>728.1</v>
      </c>
    </row>
    <row r="861" spans="5:6" x14ac:dyDescent="0.25">
      <c r="E861" s="23">
        <v>42557</v>
      </c>
      <c r="F861" s="21">
        <v>737.61</v>
      </c>
    </row>
    <row r="862" spans="5:6" x14ac:dyDescent="0.25">
      <c r="E862" s="23">
        <v>42558</v>
      </c>
      <c r="F862" s="21">
        <v>736.57</v>
      </c>
    </row>
    <row r="863" spans="5:6" x14ac:dyDescent="0.25">
      <c r="E863" s="23">
        <v>42559</v>
      </c>
      <c r="F863" s="21">
        <v>745.81</v>
      </c>
    </row>
    <row r="864" spans="5:6" x14ac:dyDescent="0.25">
      <c r="E864" s="23">
        <v>42562</v>
      </c>
      <c r="F864" s="21">
        <v>753.78</v>
      </c>
    </row>
    <row r="865" spans="5:6" x14ac:dyDescent="0.25">
      <c r="E865" s="23">
        <v>42563</v>
      </c>
      <c r="F865" s="21">
        <v>748.21</v>
      </c>
    </row>
    <row r="866" spans="5:6" x14ac:dyDescent="0.25">
      <c r="E866" s="23">
        <v>42564</v>
      </c>
      <c r="F866" s="21">
        <v>742.63</v>
      </c>
    </row>
    <row r="867" spans="5:6" x14ac:dyDescent="0.25">
      <c r="E867" s="23">
        <v>42565</v>
      </c>
      <c r="F867" s="21">
        <v>741.2</v>
      </c>
    </row>
    <row r="868" spans="5:6" x14ac:dyDescent="0.25">
      <c r="E868" s="23">
        <v>42566</v>
      </c>
      <c r="F868" s="21">
        <v>735.44</v>
      </c>
    </row>
    <row r="869" spans="5:6" x14ac:dyDescent="0.25">
      <c r="E869" s="23">
        <v>42569</v>
      </c>
      <c r="F869" s="21">
        <v>736.07</v>
      </c>
    </row>
    <row r="870" spans="5:6" x14ac:dyDescent="0.25">
      <c r="E870" s="23">
        <v>42570</v>
      </c>
      <c r="F870" s="21">
        <v>739.95</v>
      </c>
    </row>
    <row r="871" spans="5:6" x14ac:dyDescent="0.25">
      <c r="E871" s="23">
        <v>42571</v>
      </c>
      <c r="F871" s="21">
        <v>745.72</v>
      </c>
    </row>
    <row r="872" spans="5:6" x14ac:dyDescent="0.25">
      <c r="E872" s="23">
        <v>42572</v>
      </c>
      <c r="F872" s="21">
        <v>744.43</v>
      </c>
    </row>
    <row r="873" spans="5:6" x14ac:dyDescent="0.25">
      <c r="E873" s="23">
        <v>42573</v>
      </c>
      <c r="F873" s="21">
        <v>744.86</v>
      </c>
    </row>
    <row r="874" spans="5:6" x14ac:dyDescent="0.25">
      <c r="E874" s="23">
        <v>42576</v>
      </c>
      <c r="F874" s="21">
        <v>739.61</v>
      </c>
    </row>
    <row r="875" spans="5:6" x14ac:dyDescent="0.25">
      <c r="E875" s="23">
        <v>42577</v>
      </c>
      <c r="F875" s="21">
        <v>735.59</v>
      </c>
    </row>
    <row r="876" spans="5:6" x14ac:dyDescent="0.25">
      <c r="E876" s="23">
        <v>42578</v>
      </c>
      <c r="F876" s="21">
        <v>736.67</v>
      </c>
    </row>
    <row r="877" spans="5:6" x14ac:dyDescent="0.25">
      <c r="E877" s="23">
        <v>42579</v>
      </c>
      <c r="F877" s="21">
        <v>752.61</v>
      </c>
    </row>
    <row r="878" spans="5:6" x14ac:dyDescent="0.25">
      <c r="E878" s="23">
        <v>42580</v>
      </c>
      <c r="F878" s="21">
        <v>758.81</v>
      </c>
    </row>
    <row r="879" spans="5:6" x14ac:dyDescent="0.25">
      <c r="E879" s="23">
        <v>42583</v>
      </c>
      <c r="F879" s="21">
        <v>767.74</v>
      </c>
    </row>
    <row r="880" spans="5:6" x14ac:dyDescent="0.25">
      <c r="E880" s="23">
        <v>42584</v>
      </c>
      <c r="F880" s="21">
        <v>760.58</v>
      </c>
    </row>
    <row r="881" spans="5:6" x14ac:dyDescent="0.25">
      <c r="E881" s="23">
        <v>42585</v>
      </c>
      <c r="F881" s="21">
        <v>754.64</v>
      </c>
    </row>
    <row r="882" spans="5:6" x14ac:dyDescent="0.25">
      <c r="E882" s="23">
        <v>42586</v>
      </c>
      <c r="F882" s="21">
        <v>760.77</v>
      </c>
    </row>
    <row r="883" spans="5:6" x14ac:dyDescent="0.25">
      <c r="E883" s="23">
        <v>42587</v>
      </c>
      <c r="F883" s="21">
        <v>765.98</v>
      </c>
    </row>
    <row r="884" spans="5:6" x14ac:dyDescent="0.25">
      <c r="E884" s="23">
        <v>42590</v>
      </c>
      <c r="F884" s="21">
        <v>766.56</v>
      </c>
    </row>
    <row r="885" spans="5:6" x14ac:dyDescent="0.25">
      <c r="E885" s="23">
        <v>42591</v>
      </c>
      <c r="F885" s="21">
        <v>768.31</v>
      </c>
    </row>
    <row r="886" spans="5:6" x14ac:dyDescent="0.25">
      <c r="E886" s="23">
        <v>42592</v>
      </c>
      <c r="F886" s="21">
        <v>768.56</v>
      </c>
    </row>
    <row r="887" spans="5:6" x14ac:dyDescent="0.25">
      <c r="E887" s="23">
        <v>42593</v>
      </c>
      <c r="F887" s="21">
        <v>771.24</v>
      </c>
    </row>
    <row r="888" spans="5:6" x14ac:dyDescent="0.25">
      <c r="E888" s="23">
        <v>42594</v>
      </c>
      <c r="F888" s="21">
        <v>772.56</v>
      </c>
    </row>
    <row r="889" spans="5:6" x14ac:dyDescent="0.25">
      <c r="E889" s="23">
        <v>42597</v>
      </c>
      <c r="F889" s="21">
        <v>768.49</v>
      </c>
    </row>
    <row r="890" spans="5:6" x14ac:dyDescent="0.25">
      <c r="E890" s="23">
        <v>42598</v>
      </c>
      <c r="F890" s="21">
        <v>764.04</v>
      </c>
    </row>
    <row r="891" spans="5:6" x14ac:dyDescent="0.25">
      <c r="E891" s="23">
        <v>42599</v>
      </c>
      <c r="F891" s="21">
        <v>764.63</v>
      </c>
    </row>
    <row r="892" spans="5:6" x14ac:dyDescent="0.25">
      <c r="E892" s="23">
        <v>42600</v>
      </c>
      <c r="F892" s="21">
        <v>764.46</v>
      </c>
    </row>
    <row r="893" spans="5:6" x14ac:dyDescent="0.25">
      <c r="E893" s="23">
        <v>42601</v>
      </c>
      <c r="F893" s="21">
        <v>757.31</v>
      </c>
    </row>
    <row r="894" spans="5:6" x14ac:dyDescent="0.25">
      <c r="E894" s="23">
        <v>42604</v>
      </c>
      <c r="F894" s="21">
        <v>759.48</v>
      </c>
    </row>
    <row r="895" spans="5:6" x14ac:dyDescent="0.25">
      <c r="E895" s="23">
        <v>42605</v>
      </c>
      <c r="F895" s="21">
        <v>762.45</v>
      </c>
    </row>
    <row r="896" spans="5:6" x14ac:dyDescent="0.25">
      <c r="E896" s="23">
        <v>42606</v>
      </c>
      <c r="F896" s="21">
        <v>757.25</v>
      </c>
    </row>
    <row r="897" spans="5:6" x14ac:dyDescent="0.25">
      <c r="E897" s="23">
        <v>42607</v>
      </c>
      <c r="F897" s="21">
        <v>759.22</v>
      </c>
    </row>
    <row r="898" spans="5:6" x14ac:dyDescent="0.25">
      <c r="E898" s="23">
        <v>42608</v>
      </c>
      <c r="F898" s="21">
        <v>769</v>
      </c>
    </row>
    <row r="899" spans="5:6" x14ac:dyDescent="0.25">
      <c r="E899" s="23">
        <v>42611</v>
      </c>
      <c r="F899" s="21">
        <v>771.29</v>
      </c>
    </row>
    <row r="900" spans="5:6" x14ac:dyDescent="0.25">
      <c r="E900" s="23">
        <v>42612</v>
      </c>
      <c r="F900" s="21">
        <v>767.58</v>
      </c>
    </row>
    <row r="901" spans="5:6" x14ac:dyDescent="0.25">
      <c r="E901" s="23">
        <v>42613</v>
      </c>
      <c r="F901" s="21">
        <v>769.16</v>
      </c>
    </row>
    <row r="902" spans="5:6" x14ac:dyDescent="0.25">
      <c r="E902" s="23">
        <v>42614</v>
      </c>
      <c r="F902" s="21">
        <v>770.62</v>
      </c>
    </row>
    <row r="903" spans="5:6" x14ac:dyDescent="0.25">
      <c r="E903" s="23">
        <v>42615</v>
      </c>
      <c r="F903" s="21">
        <v>772.44</v>
      </c>
    </row>
    <row r="904" spans="5:6" x14ac:dyDescent="0.25">
      <c r="E904" s="23">
        <v>42619</v>
      </c>
      <c r="F904" s="21">
        <v>788.87</v>
      </c>
    </row>
    <row r="905" spans="5:6" x14ac:dyDescent="0.25">
      <c r="E905" s="23">
        <v>42620</v>
      </c>
      <c r="F905" s="21">
        <v>784.48</v>
      </c>
    </row>
    <row r="906" spans="5:6" x14ac:dyDescent="0.25">
      <c r="E906" s="23">
        <v>42621</v>
      </c>
      <c r="F906" s="21">
        <v>784.06</v>
      </c>
    </row>
    <row r="907" spans="5:6" x14ac:dyDescent="0.25">
      <c r="E907" s="23">
        <v>42622</v>
      </c>
      <c r="F907" s="21">
        <v>760.14</v>
      </c>
    </row>
    <row r="908" spans="5:6" x14ac:dyDescent="0.25">
      <c r="E908" s="23">
        <v>42625</v>
      </c>
      <c r="F908" s="21">
        <v>771.49</v>
      </c>
    </row>
    <row r="909" spans="5:6" x14ac:dyDescent="0.25">
      <c r="E909" s="23">
        <v>42626</v>
      </c>
      <c r="F909" s="21">
        <v>761.01</v>
      </c>
    </row>
    <row r="910" spans="5:6" x14ac:dyDescent="0.25">
      <c r="E910" s="23">
        <v>42627</v>
      </c>
      <c r="F910" s="21">
        <v>761.09</v>
      </c>
    </row>
    <row r="911" spans="5:6" x14ac:dyDescent="0.25">
      <c r="E911" s="23">
        <v>42628</v>
      </c>
      <c r="F911" s="21">
        <v>769.69</v>
      </c>
    </row>
    <row r="912" spans="5:6" x14ac:dyDescent="0.25">
      <c r="E912" s="23">
        <v>42629</v>
      </c>
      <c r="F912" s="21">
        <v>778.52</v>
      </c>
    </row>
    <row r="913" spans="5:6" x14ac:dyDescent="0.25">
      <c r="E913" s="23">
        <v>42632</v>
      </c>
      <c r="F913" s="21">
        <v>775.1</v>
      </c>
    </row>
    <row r="914" spans="5:6" x14ac:dyDescent="0.25">
      <c r="E914" s="23">
        <v>42633</v>
      </c>
      <c r="F914" s="21">
        <v>780.22</v>
      </c>
    </row>
    <row r="915" spans="5:6" x14ac:dyDescent="0.25">
      <c r="E915" s="23">
        <v>42634</v>
      </c>
      <c r="F915" s="21">
        <v>789.74</v>
      </c>
    </row>
    <row r="916" spans="5:6" x14ac:dyDescent="0.25">
      <c r="E916" s="23">
        <v>42635</v>
      </c>
      <c r="F916" s="21">
        <v>804.7</v>
      </c>
    </row>
    <row r="917" spans="5:6" x14ac:dyDescent="0.25">
      <c r="E917" s="23">
        <v>42636</v>
      </c>
      <c r="F917" s="21">
        <v>805.75</v>
      </c>
    </row>
    <row r="918" spans="5:6" x14ac:dyDescent="0.25">
      <c r="E918" s="23">
        <v>42639</v>
      </c>
      <c r="F918" s="21">
        <v>799.16</v>
      </c>
    </row>
    <row r="919" spans="5:6" x14ac:dyDescent="0.25">
      <c r="E919" s="23">
        <v>42640</v>
      </c>
      <c r="F919" s="21">
        <v>816.11</v>
      </c>
    </row>
    <row r="920" spans="5:6" x14ac:dyDescent="0.25">
      <c r="E920" s="23">
        <v>42641</v>
      </c>
      <c r="F920" s="21">
        <v>828.72</v>
      </c>
    </row>
    <row r="921" spans="5:6" x14ac:dyDescent="0.25">
      <c r="E921" s="23">
        <v>42642</v>
      </c>
      <c r="F921" s="21">
        <v>829.05</v>
      </c>
    </row>
    <row r="922" spans="5:6" x14ac:dyDescent="0.25">
      <c r="E922" s="23">
        <v>42643</v>
      </c>
      <c r="F922" s="21">
        <v>837.31</v>
      </c>
    </row>
    <row r="923" spans="5:6" x14ac:dyDescent="0.25">
      <c r="E923" s="23">
        <v>42646</v>
      </c>
      <c r="F923" s="21">
        <v>836.74</v>
      </c>
    </row>
    <row r="924" spans="5:6" x14ac:dyDescent="0.25">
      <c r="E924" s="23">
        <v>42647</v>
      </c>
      <c r="F924" s="21">
        <v>834.03</v>
      </c>
    </row>
    <row r="925" spans="5:6" x14ac:dyDescent="0.25">
      <c r="E925" s="23">
        <v>42648</v>
      </c>
      <c r="F925" s="21">
        <v>844.36</v>
      </c>
    </row>
    <row r="926" spans="5:6" x14ac:dyDescent="0.25">
      <c r="E926" s="23">
        <v>42649</v>
      </c>
      <c r="F926" s="21">
        <v>841.66</v>
      </c>
    </row>
    <row r="927" spans="5:6" x14ac:dyDescent="0.25">
      <c r="E927" s="23">
        <v>42650</v>
      </c>
      <c r="F927" s="21">
        <v>839.43</v>
      </c>
    </row>
    <row r="928" spans="5:6" x14ac:dyDescent="0.25">
      <c r="E928" s="23">
        <v>42653</v>
      </c>
      <c r="F928" s="21">
        <v>841.71</v>
      </c>
    </row>
    <row r="929" spans="5:6" x14ac:dyDescent="0.25">
      <c r="E929" s="23">
        <v>42654</v>
      </c>
      <c r="F929" s="21">
        <v>831</v>
      </c>
    </row>
    <row r="930" spans="5:6" x14ac:dyDescent="0.25">
      <c r="E930" s="23">
        <v>42655</v>
      </c>
      <c r="F930" s="21">
        <v>834.09</v>
      </c>
    </row>
    <row r="931" spans="5:6" x14ac:dyDescent="0.25">
      <c r="E931" s="23">
        <v>42656</v>
      </c>
      <c r="F931" s="21">
        <v>829.28</v>
      </c>
    </row>
    <row r="932" spans="5:6" x14ac:dyDescent="0.25">
      <c r="E932" s="23">
        <v>42657</v>
      </c>
      <c r="F932" s="21">
        <v>822.96</v>
      </c>
    </row>
    <row r="933" spans="5:6" x14ac:dyDescent="0.25">
      <c r="E933" s="23">
        <v>42660</v>
      </c>
      <c r="F933" s="21">
        <v>812.95</v>
      </c>
    </row>
    <row r="934" spans="5:6" x14ac:dyDescent="0.25">
      <c r="E934" s="23">
        <v>42661</v>
      </c>
      <c r="F934" s="21">
        <v>817.65</v>
      </c>
    </row>
    <row r="935" spans="5:6" x14ac:dyDescent="0.25">
      <c r="E935" s="23">
        <v>42662</v>
      </c>
      <c r="F935" s="21">
        <v>817.69</v>
      </c>
    </row>
    <row r="936" spans="5:6" x14ac:dyDescent="0.25">
      <c r="E936" s="23">
        <v>42663</v>
      </c>
      <c r="F936" s="21">
        <v>810.32</v>
      </c>
    </row>
    <row r="937" spans="5:6" x14ac:dyDescent="0.25">
      <c r="E937" s="23">
        <v>42664</v>
      </c>
      <c r="F937" s="21">
        <v>818.99</v>
      </c>
    </row>
    <row r="938" spans="5:6" x14ac:dyDescent="0.25">
      <c r="E938" s="23">
        <v>42667</v>
      </c>
      <c r="F938" s="21">
        <v>838.09</v>
      </c>
    </row>
    <row r="939" spans="5:6" x14ac:dyDescent="0.25">
      <c r="E939" s="23">
        <v>42668</v>
      </c>
      <c r="F939" s="21">
        <v>835.18</v>
      </c>
    </row>
    <row r="940" spans="5:6" x14ac:dyDescent="0.25">
      <c r="E940" s="23">
        <v>42669</v>
      </c>
      <c r="F940" s="21">
        <v>822.59</v>
      </c>
    </row>
    <row r="941" spans="5:6" x14ac:dyDescent="0.25">
      <c r="E941" s="23">
        <v>42670</v>
      </c>
      <c r="F941" s="21">
        <v>818.36</v>
      </c>
    </row>
    <row r="942" spans="5:6" x14ac:dyDescent="0.25">
      <c r="E942" s="23">
        <v>42671</v>
      </c>
      <c r="F942" s="21">
        <v>776.32</v>
      </c>
    </row>
    <row r="943" spans="5:6" x14ac:dyDescent="0.25">
      <c r="E943" s="23">
        <v>42674</v>
      </c>
      <c r="F943" s="21">
        <v>789.82</v>
      </c>
    </row>
    <row r="944" spans="5:6" x14ac:dyDescent="0.25">
      <c r="E944" s="23">
        <v>42675</v>
      </c>
      <c r="F944" s="21">
        <v>785.41</v>
      </c>
    </row>
    <row r="945" spans="5:6" x14ac:dyDescent="0.25">
      <c r="E945" s="23">
        <v>42676</v>
      </c>
      <c r="F945" s="21">
        <v>765.56</v>
      </c>
    </row>
    <row r="946" spans="5:6" x14ac:dyDescent="0.25">
      <c r="E946" s="23">
        <v>42677</v>
      </c>
      <c r="F946" s="21">
        <v>767.03</v>
      </c>
    </row>
    <row r="947" spans="5:6" x14ac:dyDescent="0.25">
      <c r="E947" s="23">
        <v>42678</v>
      </c>
      <c r="F947" s="21">
        <v>755.05</v>
      </c>
    </row>
    <row r="948" spans="5:6" x14ac:dyDescent="0.25">
      <c r="E948" s="23">
        <v>42681</v>
      </c>
      <c r="F948" s="21">
        <v>784.93</v>
      </c>
    </row>
    <row r="949" spans="5:6" x14ac:dyDescent="0.25">
      <c r="E949" s="23">
        <v>42682</v>
      </c>
      <c r="F949" s="21">
        <v>787.75</v>
      </c>
    </row>
    <row r="950" spans="5:6" x14ac:dyDescent="0.25">
      <c r="E950" s="23">
        <v>42683</v>
      </c>
      <c r="F950" s="21">
        <v>771.88</v>
      </c>
    </row>
    <row r="951" spans="5:6" x14ac:dyDescent="0.25">
      <c r="E951" s="23">
        <v>42684</v>
      </c>
      <c r="F951" s="21">
        <v>742.38</v>
      </c>
    </row>
    <row r="952" spans="5:6" x14ac:dyDescent="0.25">
      <c r="E952" s="23">
        <v>42685</v>
      </c>
      <c r="F952" s="21">
        <v>739.01</v>
      </c>
    </row>
    <row r="953" spans="5:6" x14ac:dyDescent="0.25">
      <c r="E953" s="23">
        <v>42688</v>
      </c>
      <c r="F953" s="21">
        <v>719.07</v>
      </c>
    </row>
    <row r="954" spans="5:6" x14ac:dyDescent="0.25">
      <c r="E954" s="23">
        <v>42689</v>
      </c>
      <c r="F954" s="21">
        <v>743.24</v>
      </c>
    </row>
    <row r="955" spans="5:6" x14ac:dyDescent="0.25">
      <c r="E955" s="23">
        <v>42690</v>
      </c>
      <c r="F955" s="21">
        <v>746.49</v>
      </c>
    </row>
    <row r="956" spans="5:6" x14ac:dyDescent="0.25">
      <c r="E956" s="23">
        <v>42691</v>
      </c>
      <c r="F956" s="21">
        <v>756.4</v>
      </c>
    </row>
    <row r="957" spans="5:6" x14ac:dyDescent="0.25">
      <c r="E957" s="23">
        <v>42692</v>
      </c>
      <c r="F957" s="21">
        <v>760.16</v>
      </c>
    </row>
    <row r="958" spans="5:6" x14ac:dyDescent="0.25">
      <c r="E958" s="23">
        <v>42695</v>
      </c>
      <c r="F958" s="21">
        <v>780</v>
      </c>
    </row>
    <row r="959" spans="5:6" x14ac:dyDescent="0.25">
      <c r="E959" s="23">
        <v>42696</v>
      </c>
      <c r="F959" s="21">
        <v>785.33</v>
      </c>
    </row>
    <row r="960" spans="5:6" x14ac:dyDescent="0.25">
      <c r="E960" s="23">
        <v>42697</v>
      </c>
      <c r="F960" s="21">
        <v>780.12</v>
      </c>
    </row>
    <row r="961" spans="5:6" x14ac:dyDescent="0.25">
      <c r="E961" s="23">
        <v>42699</v>
      </c>
      <c r="F961" s="21">
        <v>780.37</v>
      </c>
    </row>
    <row r="962" spans="5:6" x14ac:dyDescent="0.25">
      <c r="E962" s="23">
        <v>42702</v>
      </c>
      <c r="F962" s="21">
        <v>766.77</v>
      </c>
    </row>
    <row r="963" spans="5:6" x14ac:dyDescent="0.25">
      <c r="E963" s="23">
        <v>42703</v>
      </c>
      <c r="F963" s="21">
        <v>762.52</v>
      </c>
    </row>
    <row r="964" spans="5:6" x14ac:dyDescent="0.25">
      <c r="E964" s="23">
        <v>42704</v>
      </c>
      <c r="F964" s="21">
        <v>750.57</v>
      </c>
    </row>
    <row r="965" spans="5:6" x14ac:dyDescent="0.25">
      <c r="E965" s="23">
        <v>42705</v>
      </c>
      <c r="F965" s="21">
        <v>743.65</v>
      </c>
    </row>
    <row r="966" spans="5:6" x14ac:dyDescent="0.25">
      <c r="E966" s="23">
        <v>42706</v>
      </c>
      <c r="F966" s="21">
        <v>740.34</v>
      </c>
    </row>
    <row r="967" spans="5:6" x14ac:dyDescent="0.25">
      <c r="E967" s="23">
        <v>42709</v>
      </c>
      <c r="F967" s="21">
        <v>759.36</v>
      </c>
    </row>
    <row r="968" spans="5:6" x14ac:dyDescent="0.25">
      <c r="E968" s="23">
        <v>42710</v>
      </c>
      <c r="F968" s="21">
        <v>764.72</v>
      </c>
    </row>
    <row r="969" spans="5:6" x14ac:dyDescent="0.25">
      <c r="E969" s="23">
        <v>42711</v>
      </c>
      <c r="F969" s="21">
        <v>770.42</v>
      </c>
    </row>
    <row r="970" spans="5:6" x14ac:dyDescent="0.25">
      <c r="E970" s="23">
        <v>42712</v>
      </c>
      <c r="F970" s="21">
        <v>767.33</v>
      </c>
    </row>
    <row r="971" spans="5:6" x14ac:dyDescent="0.25">
      <c r="E971" s="23">
        <v>42713</v>
      </c>
      <c r="F971" s="21">
        <v>768.66</v>
      </c>
    </row>
    <row r="972" spans="5:6" x14ac:dyDescent="0.25">
      <c r="E972" s="23">
        <v>42716</v>
      </c>
      <c r="F972" s="21">
        <v>760.12</v>
      </c>
    </row>
    <row r="973" spans="5:6" x14ac:dyDescent="0.25">
      <c r="E973" s="23">
        <v>42717</v>
      </c>
      <c r="F973" s="21">
        <v>774.34</v>
      </c>
    </row>
    <row r="974" spans="5:6" x14ac:dyDescent="0.25">
      <c r="E974" s="23">
        <v>42718</v>
      </c>
      <c r="F974" s="21">
        <v>768.82</v>
      </c>
    </row>
    <row r="975" spans="5:6" x14ac:dyDescent="0.25">
      <c r="E975" s="23">
        <v>42719</v>
      </c>
      <c r="F975" s="21">
        <v>761</v>
      </c>
    </row>
    <row r="976" spans="5:6" x14ac:dyDescent="0.25">
      <c r="E976" s="23">
        <v>42720</v>
      </c>
      <c r="F976" s="21">
        <v>757.77</v>
      </c>
    </row>
    <row r="977" spans="5:6" x14ac:dyDescent="0.25">
      <c r="E977" s="23">
        <v>42723</v>
      </c>
      <c r="F977" s="21">
        <v>766</v>
      </c>
    </row>
    <row r="978" spans="5:6" x14ac:dyDescent="0.25">
      <c r="E978" s="23">
        <v>42724</v>
      </c>
      <c r="F978" s="21">
        <v>771.22</v>
      </c>
    </row>
    <row r="979" spans="5:6" x14ac:dyDescent="0.25">
      <c r="E979" s="23">
        <v>42725</v>
      </c>
      <c r="F979" s="21">
        <v>770.6</v>
      </c>
    </row>
    <row r="980" spans="5:6" x14ac:dyDescent="0.25">
      <c r="E980" s="23">
        <v>42726</v>
      </c>
      <c r="F980" s="21">
        <v>766.34</v>
      </c>
    </row>
    <row r="981" spans="5:6" x14ac:dyDescent="0.25">
      <c r="E981" s="23">
        <v>42727</v>
      </c>
      <c r="F981" s="21">
        <v>760.59</v>
      </c>
    </row>
    <row r="982" spans="5:6" x14ac:dyDescent="0.25">
      <c r="E982" s="23">
        <v>42731</v>
      </c>
      <c r="F982" s="21">
        <v>771.4</v>
      </c>
    </row>
    <row r="983" spans="5:6" x14ac:dyDescent="0.25">
      <c r="E983" s="23">
        <v>42732</v>
      </c>
      <c r="F983" s="21">
        <v>772.13</v>
      </c>
    </row>
    <row r="984" spans="5:6" x14ac:dyDescent="0.25">
      <c r="E984" s="23">
        <v>42733</v>
      </c>
      <c r="F984" s="21">
        <v>765.15</v>
      </c>
    </row>
    <row r="985" spans="5:6" x14ac:dyDescent="0.25">
      <c r="E985" s="23">
        <v>42734</v>
      </c>
      <c r="F985" s="21">
        <v>749.87</v>
      </c>
    </row>
    <row r="986" spans="5:6" x14ac:dyDescent="0.25">
      <c r="E986" s="23">
        <v>42738</v>
      </c>
      <c r="F986" s="21">
        <v>753.67</v>
      </c>
    </row>
    <row r="987" spans="5:6" x14ac:dyDescent="0.25">
      <c r="E987" s="23">
        <v>42739</v>
      </c>
      <c r="F987" s="21">
        <v>757.18</v>
      </c>
    </row>
    <row r="988" spans="5:6" x14ac:dyDescent="0.25">
      <c r="E988" s="23">
        <v>42740</v>
      </c>
      <c r="F988" s="21">
        <v>780.45</v>
      </c>
    </row>
    <row r="989" spans="5:6" x14ac:dyDescent="0.25">
      <c r="E989" s="23">
        <v>42741</v>
      </c>
      <c r="F989" s="21">
        <v>795.99</v>
      </c>
    </row>
    <row r="990" spans="5:6" x14ac:dyDescent="0.25">
      <c r="E990" s="23">
        <v>42744</v>
      </c>
      <c r="F990" s="21">
        <v>796.92</v>
      </c>
    </row>
    <row r="991" spans="5:6" x14ac:dyDescent="0.25">
      <c r="E991" s="23">
        <v>42745</v>
      </c>
      <c r="F991" s="21">
        <v>795.9</v>
      </c>
    </row>
    <row r="992" spans="5:6" x14ac:dyDescent="0.25">
      <c r="E992" s="23">
        <v>42746</v>
      </c>
      <c r="F992" s="21">
        <v>799.02</v>
      </c>
    </row>
    <row r="993" spans="5:6" x14ac:dyDescent="0.25">
      <c r="E993" s="23">
        <v>42747</v>
      </c>
      <c r="F993" s="21">
        <v>813.64</v>
      </c>
    </row>
    <row r="994" spans="5:6" x14ac:dyDescent="0.25">
      <c r="E994" s="23">
        <v>42748</v>
      </c>
      <c r="F994" s="21">
        <v>817.14</v>
      </c>
    </row>
    <row r="995" spans="5:6" x14ac:dyDescent="0.25">
      <c r="E995" s="23">
        <v>42752</v>
      </c>
      <c r="F995" s="21">
        <v>809.72</v>
      </c>
    </row>
    <row r="996" spans="5:6" x14ac:dyDescent="0.25">
      <c r="E996" s="23">
        <v>42753</v>
      </c>
      <c r="F996" s="21">
        <v>807.48</v>
      </c>
    </row>
    <row r="997" spans="5:6" x14ac:dyDescent="0.25">
      <c r="E997" s="23">
        <v>42754</v>
      </c>
      <c r="F997" s="21">
        <v>809.04</v>
      </c>
    </row>
    <row r="998" spans="5:6" x14ac:dyDescent="0.25">
      <c r="E998" s="23">
        <v>42755</v>
      </c>
      <c r="F998" s="21">
        <v>808.33</v>
      </c>
    </row>
    <row r="999" spans="5:6" x14ac:dyDescent="0.25">
      <c r="E999" s="23">
        <v>42758</v>
      </c>
      <c r="F999" s="21">
        <v>817.88</v>
      </c>
    </row>
    <row r="1000" spans="5:6" x14ac:dyDescent="0.25">
      <c r="E1000" s="23">
        <v>42759</v>
      </c>
      <c r="F1000" s="21">
        <v>822.44</v>
      </c>
    </row>
    <row r="1001" spans="5:6" x14ac:dyDescent="0.25">
      <c r="E1001" s="23">
        <v>42760</v>
      </c>
      <c r="F1001" s="21">
        <v>836.52</v>
      </c>
    </row>
    <row r="1002" spans="5:6" x14ac:dyDescent="0.25">
      <c r="E1002" s="23">
        <v>42761</v>
      </c>
      <c r="F1002" s="21">
        <v>839.15</v>
      </c>
    </row>
    <row r="1003" spans="5:6" x14ac:dyDescent="0.25">
      <c r="E1003" s="23">
        <v>42762</v>
      </c>
      <c r="F1003" s="21">
        <v>835.77</v>
      </c>
    </row>
    <row r="1004" spans="5:6" x14ac:dyDescent="0.25">
      <c r="E1004" s="23">
        <v>42765</v>
      </c>
      <c r="F1004" s="21">
        <v>830.38</v>
      </c>
    </row>
    <row r="1005" spans="5:6" x14ac:dyDescent="0.25">
      <c r="E1005" s="23">
        <v>42766</v>
      </c>
      <c r="F1005" s="21">
        <v>823.48</v>
      </c>
    </row>
    <row r="1006" spans="5:6" x14ac:dyDescent="0.25">
      <c r="E1006" s="23">
        <v>42767</v>
      </c>
      <c r="F1006" s="21">
        <v>832.35</v>
      </c>
    </row>
    <row r="1007" spans="5:6" x14ac:dyDescent="0.25">
      <c r="E1007" s="23">
        <v>42768</v>
      </c>
      <c r="F1007" s="21">
        <v>839.95</v>
      </c>
    </row>
    <row r="1008" spans="5:6" x14ac:dyDescent="0.25">
      <c r="E1008" s="23">
        <v>42769</v>
      </c>
      <c r="F1008" s="21">
        <v>810.2</v>
      </c>
    </row>
    <row r="1009" spans="5:6" x14ac:dyDescent="0.25">
      <c r="E1009" s="23">
        <v>42772</v>
      </c>
      <c r="F1009" s="21">
        <v>807.64</v>
      </c>
    </row>
    <row r="1010" spans="5:6" x14ac:dyDescent="0.25">
      <c r="E1010" s="23">
        <v>42773</v>
      </c>
      <c r="F1010" s="21">
        <v>812.5</v>
      </c>
    </row>
    <row r="1011" spans="5:6" x14ac:dyDescent="0.25">
      <c r="E1011" s="23">
        <v>42774</v>
      </c>
      <c r="F1011" s="21">
        <v>819.71</v>
      </c>
    </row>
    <row r="1012" spans="5:6" x14ac:dyDescent="0.25">
      <c r="E1012" s="23">
        <v>42775</v>
      </c>
      <c r="F1012" s="21">
        <v>821.36</v>
      </c>
    </row>
    <row r="1013" spans="5:6" x14ac:dyDescent="0.25">
      <c r="E1013" s="23">
        <v>42776</v>
      </c>
      <c r="F1013" s="21">
        <v>827.46</v>
      </c>
    </row>
    <row r="1014" spans="5:6" x14ac:dyDescent="0.25">
      <c r="E1014" s="23">
        <v>42779</v>
      </c>
      <c r="F1014" s="21">
        <v>836.53</v>
      </c>
    </row>
    <row r="1015" spans="5:6" x14ac:dyDescent="0.25">
      <c r="E1015" s="23">
        <v>42780</v>
      </c>
      <c r="F1015" s="21">
        <v>836.39</v>
      </c>
    </row>
    <row r="1016" spans="5:6" x14ac:dyDescent="0.25">
      <c r="E1016" s="23">
        <v>42781</v>
      </c>
      <c r="F1016" s="21">
        <v>842.7</v>
      </c>
    </row>
    <row r="1017" spans="5:6" x14ac:dyDescent="0.25">
      <c r="E1017" s="23">
        <v>42782</v>
      </c>
      <c r="F1017" s="21">
        <v>844.14</v>
      </c>
    </row>
    <row r="1018" spans="5:6" x14ac:dyDescent="0.25">
      <c r="E1018" s="23">
        <v>42783</v>
      </c>
      <c r="F1018" s="21">
        <v>845.07</v>
      </c>
    </row>
    <row r="1019" spans="5:6" x14ac:dyDescent="0.25">
      <c r="E1019" s="23">
        <v>42787</v>
      </c>
      <c r="F1019" s="21">
        <v>856.44</v>
      </c>
    </row>
    <row r="1020" spans="5:6" x14ac:dyDescent="0.25">
      <c r="E1020" s="23">
        <v>42788</v>
      </c>
      <c r="F1020" s="21">
        <v>855.61</v>
      </c>
    </row>
    <row r="1021" spans="5:6" x14ac:dyDescent="0.25">
      <c r="E1021" s="23">
        <v>42789</v>
      </c>
      <c r="F1021" s="21">
        <v>852.19</v>
      </c>
    </row>
    <row r="1022" spans="5:6" x14ac:dyDescent="0.25">
      <c r="E1022" s="23">
        <v>42790</v>
      </c>
      <c r="F1022" s="21">
        <v>845.24</v>
      </c>
    </row>
    <row r="1023" spans="5:6" x14ac:dyDescent="0.25">
      <c r="E1023" s="23">
        <v>42793</v>
      </c>
      <c r="F1023" s="21">
        <v>848.64</v>
      </c>
    </row>
    <row r="1024" spans="5:6" x14ac:dyDescent="0.25">
      <c r="E1024" s="23">
        <v>42794</v>
      </c>
      <c r="F1024" s="21">
        <v>845.04</v>
      </c>
    </row>
    <row r="1025" spans="5:6" x14ac:dyDescent="0.25">
      <c r="E1025" s="23">
        <v>42795</v>
      </c>
      <c r="F1025" s="21">
        <v>853.08</v>
      </c>
    </row>
    <row r="1026" spans="5:6" x14ac:dyDescent="0.25">
      <c r="E1026" s="23">
        <v>42796</v>
      </c>
      <c r="F1026" s="21">
        <v>848.91</v>
      </c>
    </row>
    <row r="1027" spans="5:6" x14ac:dyDescent="0.25">
      <c r="E1027" s="23">
        <v>42797</v>
      </c>
      <c r="F1027" s="21">
        <v>849.88</v>
      </c>
    </row>
    <row r="1028" spans="5:6" x14ac:dyDescent="0.25">
      <c r="E1028" s="23">
        <v>42800</v>
      </c>
      <c r="F1028" s="21">
        <v>846.61</v>
      </c>
    </row>
    <row r="1029" spans="5:6" x14ac:dyDescent="0.25">
      <c r="E1029" s="23">
        <v>42801</v>
      </c>
      <c r="F1029" s="21">
        <v>846.02</v>
      </c>
    </row>
    <row r="1030" spans="5:6" x14ac:dyDescent="0.25">
      <c r="E1030" s="23">
        <v>42802</v>
      </c>
      <c r="F1030" s="21">
        <v>850.5</v>
      </c>
    </row>
    <row r="1031" spans="5:6" x14ac:dyDescent="0.25">
      <c r="E1031" s="23">
        <v>42803</v>
      </c>
      <c r="F1031" s="21">
        <v>853</v>
      </c>
    </row>
    <row r="1032" spans="5:6" x14ac:dyDescent="0.25">
      <c r="E1032" s="23">
        <v>42804</v>
      </c>
      <c r="F1032" s="21">
        <v>852.46</v>
      </c>
    </row>
    <row r="1033" spans="5:6" x14ac:dyDescent="0.25">
      <c r="E1033" s="23">
        <v>42807</v>
      </c>
      <c r="F1033" s="21">
        <v>854.59</v>
      </c>
    </row>
    <row r="1034" spans="5:6" x14ac:dyDescent="0.25">
      <c r="E1034" s="23">
        <v>42808</v>
      </c>
      <c r="F1034" s="21">
        <v>852.53</v>
      </c>
    </row>
    <row r="1035" spans="5:6" x14ac:dyDescent="0.25">
      <c r="E1035" s="23">
        <v>42809</v>
      </c>
      <c r="F1035" s="21">
        <v>852.97</v>
      </c>
    </row>
    <row r="1036" spans="5:6" x14ac:dyDescent="0.25">
      <c r="E1036" s="23">
        <v>42810</v>
      </c>
      <c r="F1036" s="21">
        <v>853.42</v>
      </c>
    </row>
    <row r="1037" spans="5:6" x14ac:dyDescent="0.25">
      <c r="E1037" s="23">
        <v>42811</v>
      </c>
      <c r="F1037" s="21">
        <v>852.31</v>
      </c>
    </row>
    <row r="1038" spans="5:6" x14ac:dyDescent="0.25">
      <c r="E1038" s="23">
        <v>42814</v>
      </c>
      <c r="F1038" s="21">
        <v>856.97</v>
      </c>
    </row>
    <row r="1039" spans="5:6" x14ac:dyDescent="0.25">
      <c r="E1039" s="23">
        <v>42815</v>
      </c>
      <c r="F1039" s="21">
        <v>843.2</v>
      </c>
    </row>
    <row r="1040" spans="5:6" x14ac:dyDescent="0.25">
      <c r="E1040" s="23">
        <v>42816</v>
      </c>
      <c r="F1040" s="21">
        <v>848.06</v>
      </c>
    </row>
    <row r="1041" spans="5:6" x14ac:dyDescent="0.25">
      <c r="E1041" s="23">
        <v>42817</v>
      </c>
      <c r="F1041" s="21">
        <v>847.38</v>
      </c>
    </row>
    <row r="1042" spans="5:6" x14ac:dyDescent="0.25">
      <c r="E1042" s="23">
        <v>42818</v>
      </c>
      <c r="F1042" s="21">
        <v>845.61</v>
      </c>
    </row>
    <row r="1043" spans="5:6" x14ac:dyDescent="0.25">
      <c r="E1043" s="23">
        <v>42821</v>
      </c>
      <c r="F1043" s="21">
        <v>846.82</v>
      </c>
    </row>
    <row r="1044" spans="5:6" x14ac:dyDescent="0.25">
      <c r="E1044" s="23">
        <v>42822</v>
      </c>
      <c r="F1044" s="21">
        <v>856</v>
      </c>
    </row>
    <row r="1045" spans="5:6" x14ac:dyDescent="0.25">
      <c r="E1045" s="23">
        <v>42823</v>
      </c>
      <c r="F1045" s="21">
        <v>874.32</v>
      </c>
    </row>
    <row r="1046" spans="5:6" x14ac:dyDescent="0.25">
      <c r="E1046" s="23">
        <v>42824</v>
      </c>
      <c r="F1046" s="21">
        <v>876.34</v>
      </c>
    </row>
    <row r="1047" spans="5:6" x14ac:dyDescent="0.25">
      <c r="E1047" s="23">
        <v>42825</v>
      </c>
      <c r="F1047" s="21">
        <v>886.54</v>
      </c>
    </row>
    <row r="1048" spans="5:6" x14ac:dyDescent="0.25">
      <c r="E1048" s="23">
        <v>42828</v>
      </c>
      <c r="F1048" s="21">
        <v>891.51</v>
      </c>
    </row>
    <row r="1049" spans="5:6" x14ac:dyDescent="0.25">
      <c r="E1049" s="23">
        <v>42829</v>
      </c>
      <c r="F1049" s="21">
        <v>906.83</v>
      </c>
    </row>
    <row r="1050" spans="5:6" x14ac:dyDescent="0.25">
      <c r="E1050" s="23">
        <v>42830</v>
      </c>
      <c r="F1050" s="21">
        <v>909.28</v>
      </c>
    </row>
    <row r="1051" spans="5:6" x14ac:dyDescent="0.25">
      <c r="E1051" s="23">
        <v>42831</v>
      </c>
      <c r="F1051" s="21">
        <v>898.28</v>
      </c>
    </row>
    <row r="1052" spans="5:6" x14ac:dyDescent="0.25">
      <c r="E1052" s="23">
        <v>42832</v>
      </c>
      <c r="F1052" s="21">
        <v>894.88</v>
      </c>
    </row>
    <row r="1053" spans="5:6" x14ac:dyDescent="0.25">
      <c r="E1053" s="23">
        <v>42835</v>
      </c>
      <c r="F1053" s="21">
        <v>907.04</v>
      </c>
    </row>
    <row r="1054" spans="5:6" x14ac:dyDescent="0.25">
      <c r="E1054" s="23">
        <v>42836</v>
      </c>
      <c r="F1054" s="21">
        <v>902.36</v>
      </c>
    </row>
    <row r="1055" spans="5:6" x14ac:dyDescent="0.25">
      <c r="E1055" s="23">
        <v>42837</v>
      </c>
      <c r="F1055" s="21">
        <v>896.23</v>
      </c>
    </row>
    <row r="1056" spans="5:6" x14ac:dyDescent="0.25">
      <c r="E1056" s="23">
        <v>42838</v>
      </c>
      <c r="F1056" s="21">
        <v>884.67</v>
      </c>
    </row>
    <row r="1057" spans="5:6" x14ac:dyDescent="0.25">
      <c r="E1057" s="23">
        <v>42842</v>
      </c>
      <c r="F1057" s="21">
        <v>901.99</v>
      </c>
    </row>
    <row r="1058" spans="5:6" x14ac:dyDescent="0.25">
      <c r="E1058" s="23">
        <v>42843</v>
      </c>
      <c r="F1058" s="21">
        <v>903.78</v>
      </c>
    </row>
    <row r="1059" spans="5:6" x14ac:dyDescent="0.25">
      <c r="E1059" s="23">
        <v>42844</v>
      </c>
      <c r="F1059" s="21">
        <v>899.2</v>
      </c>
    </row>
    <row r="1060" spans="5:6" x14ac:dyDescent="0.25">
      <c r="E1060" s="23">
        <v>42845</v>
      </c>
      <c r="F1060" s="21">
        <v>902.06</v>
      </c>
    </row>
    <row r="1061" spans="5:6" x14ac:dyDescent="0.25">
      <c r="E1061" s="23">
        <v>42846</v>
      </c>
      <c r="F1061" s="21">
        <v>898.53</v>
      </c>
    </row>
    <row r="1062" spans="5:6" x14ac:dyDescent="0.25">
      <c r="E1062" s="23">
        <v>42849</v>
      </c>
      <c r="F1062" s="21">
        <v>907.41</v>
      </c>
    </row>
    <row r="1063" spans="5:6" x14ac:dyDescent="0.25">
      <c r="E1063" s="23">
        <v>42850</v>
      </c>
      <c r="F1063" s="21">
        <v>907.62</v>
      </c>
    </row>
    <row r="1064" spans="5:6" x14ac:dyDescent="0.25">
      <c r="E1064" s="23">
        <v>42851</v>
      </c>
      <c r="F1064" s="21">
        <v>909.29</v>
      </c>
    </row>
    <row r="1065" spans="5:6" x14ac:dyDescent="0.25">
      <c r="E1065" s="23">
        <v>42852</v>
      </c>
      <c r="F1065" s="21">
        <v>918.38</v>
      </c>
    </row>
    <row r="1066" spans="5:6" x14ac:dyDescent="0.25">
      <c r="E1066" s="23">
        <v>42853</v>
      </c>
      <c r="F1066" s="21">
        <v>924.99</v>
      </c>
    </row>
    <row r="1067" spans="5:6" x14ac:dyDescent="0.25">
      <c r="E1067" s="23">
        <v>42856</v>
      </c>
      <c r="F1067" s="21">
        <v>948.23</v>
      </c>
    </row>
    <row r="1068" spans="5:6" x14ac:dyDescent="0.25">
      <c r="E1068" s="23">
        <v>42857</v>
      </c>
      <c r="F1068" s="21">
        <v>946.94</v>
      </c>
    </row>
    <row r="1069" spans="5:6" x14ac:dyDescent="0.25">
      <c r="E1069" s="23">
        <v>42858</v>
      </c>
      <c r="F1069" s="21">
        <v>941.03</v>
      </c>
    </row>
    <row r="1070" spans="5:6" x14ac:dyDescent="0.25">
      <c r="E1070" s="23">
        <v>42859</v>
      </c>
      <c r="F1070" s="21">
        <v>937.53</v>
      </c>
    </row>
    <row r="1071" spans="5:6" x14ac:dyDescent="0.25">
      <c r="E1071" s="23">
        <v>42860</v>
      </c>
      <c r="F1071" s="21">
        <v>934.15</v>
      </c>
    </row>
    <row r="1072" spans="5:6" x14ac:dyDescent="0.25">
      <c r="E1072" s="23">
        <v>42863</v>
      </c>
      <c r="F1072" s="21">
        <v>949.04</v>
      </c>
    </row>
    <row r="1073" spans="5:6" x14ac:dyDescent="0.25">
      <c r="E1073" s="23">
        <v>42864</v>
      </c>
      <c r="F1073" s="21">
        <v>952.82</v>
      </c>
    </row>
    <row r="1074" spans="5:6" x14ac:dyDescent="0.25">
      <c r="E1074" s="23">
        <v>42865</v>
      </c>
      <c r="F1074" s="21">
        <v>948.95</v>
      </c>
    </row>
    <row r="1075" spans="5:6" x14ac:dyDescent="0.25">
      <c r="E1075" s="23">
        <v>42866</v>
      </c>
      <c r="F1075" s="21">
        <v>947.62</v>
      </c>
    </row>
    <row r="1076" spans="5:6" x14ac:dyDescent="0.25">
      <c r="E1076" s="23">
        <v>42867</v>
      </c>
      <c r="F1076" s="21">
        <v>961.35</v>
      </c>
    </row>
    <row r="1077" spans="5:6" x14ac:dyDescent="0.25">
      <c r="E1077" s="23">
        <v>42870</v>
      </c>
      <c r="F1077" s="21">
        <v>957.97</v>
      </c>
    </row>
    <row r="1078" spans="5:6" x14ac:dyDescent="0.25">
      <c r="E1078" s="23">
        <v>42871</v>
      </c>
      <c r="F1078" s="21">
        <v>966.07</v>
      </c>
    </row>
    <row r="1079" spans="5:6" x14ac:dyDescent="0.25">
      <c r="E1079" s="23">
        <v>42872</v>
      </c>
      <c r="F1079" s="21">
        <v>944.76</v>
      </c>
    </row>
    <row r="1080" spans="5:6" x14ac:dyDescent="0.25">
      <c r="E1080" s="23">
        <v>42873</v>
      </c>
      <c r="F1080" s="21">
        <v>958.49</v>
      </c>
    </row>
    <row r="1081" spans="5:6" x14ac:dyDescent="0.25">
      <c r="E1081" s="23">
        <v>42874</v>
      </c>
      <c r="F1081" s="21">
        <v>959.84</v>
      </c>
    </row>
    <row r="1082" spans="5:6" x14ac:dyDescent="0.25">
      <c r="E1082" s="23">
        <v>42877</v>
      </c>
      <c r="F1082" s="21">
        <v>970.67</v>
      </c>
    </row>
    <row r="1083" spans="5:6" x14ac:dyDescent="0.25">
      <c r="E1083" s="23">
        <v>42878</v>
      </c>
      <c r="F1083" s="21">
        <v>971.54</v>
      </c>
    </row>
    <row r="1084" spans="5:6" x14ac:dyDescent="0.25">
      <c r="E1084" s="23">
        <v>42879</v>
      </c>
      <c r="F1084" s="21">
        <v>980.35</v>
      </c>
    </row>
    <row r="1085" spans="5:6" x14ac:dyDescent="0.25">
      <c r="E1085" s="23">
        <v>42880</v>
      </c>
      <c r="F1085" s="21">
        <v>993.38</v>
      </c>
    </row>
    <row r="1086" spans="5:6" x14ac:dyDescent="0.25">
      <c r="E1086" s="23">
        <v>42881</v>
      </c>
      <c r="F1086" s="21">
        <v>995.78</v>
      </c>
    </row>
    <row r="1087" spans="5:6" x14ac:dyDescent="0.25">
      <c r="E1087" s="23">
        <v>42885</v>
      </c>
      <c r="F1087" s="21">
        <v>996.7</v>
      </c>
    </row>
    <row r="1088" spans="5:6" x14ac:dyDescent="0.25">
      <c r="E1088" s="23">
        <v>42886</v>
      </c>
      <c r="F1088" s="21">
        <v>994.62</v>
      </c>
    </row>
    <row r="1089" spans="5:6" x14ac:dyDescent="0.25">
      <c r="E1089" s="23">
        <v>42887</v>
      </c>
      <c r="F1089" s="21">
        <v>995.95</v>
      </c>
    </row>
    <row r="1090" spans="5:6" x14ac:dyDescent="0.25">
      <c r="E1090" s="23">
        <v>42888</v>
      </c>
      <c r="F1090" s="21">
        <v>1006.73</v>
      </c>
    </row>
    <row r="1091" spans="5:6" x14ac:dyDescent="0.25">
      <c r="E1091" s="23">
        <v>42891</v>
      </c>
      <c r="F1091" s="21">
        <v>1011.34</v>
      </c>
    </row>
    <row r="1092" spans="5:6" x14ac:dyDescent="0.25">
      <c r="E1092" s="23">
        <v>42892</v>
      </c>
      <c r="F1092" s="21">
        <v>1003</v>
      </c>
    </row>
    <row r="1093" spans="5:6" x14ac:dyDescent="0.25">
      <c r="E1093" s="23">
        <v>42893</v>
      </c>
      <c r="F1093" s="21">
        <v>1010.07</v>
      </c>
    </row>
    <row r="1094" spans="5:6" x14ac:dyDescent="0.25">
      <c r="E1094" s="23">
        <v>42894</v>
      </c>
      <c r="F1094" s="21">
        <v>1010.27</v>
      </c>
    </row>
    <row r="1095" spans="5:6" x14ac:dyDescent="0.25">
      <c r="E1095" s="23">
        <v>42895</v>
      </c>
      <c r="F1095" s="21">
        <v>978.31</v>
      </c>
    </row>
    <row r="1096" spans="5:6" x14ac:dyDescent="0.25">
      <c r="E1096" s="23">
        <v>42898</v>
      </c>
      <c r="F1096" s="21">
        <v>964.91</v>
      </c>
    </row>
    <row r="1097" spans="5:6" x14ac:dyDescent="0.25">
      <c r="E1097" s="23">
        <v>42899</v>
      </c>
      <c r="F1097" s="21">
        <v>980.79</v>
      </c>
    </row>
    <row r="1098" spans="5:6" x14ac:dyDescent="0.25">
      <c r="E1098" s="23">
        <v>42900</v>
      </c>
      <c r="F1098" s="21">
        <v>976.47</v>
      </c>
    </row>
    <row r="1099" spans="5:6" x14ac:dyDescent="0.25">
      <c r="E1099" s="23">
        <v>42901</v>
      </c>
      <c r="F1099" s="21">
        <v>964.17</v>
      </c>
    </row>
    <row r="1100" spans="5:6" x14ac:dyDescent="0.25">
      <c r="E1100" s="23">
        <v>42902</v>
      </c>
      <c r="F1100" s="21">
        <v>987.71</v>
      </c>
    </row>
    <row r="1101" spans="5:6" x14ac:dyDescent="0.25">
      <c r="E1101" s="23">
        <v>42905</v>
      </c>
      <c r="F1101" s="21">
        <v>995.17</v>
      </c>
    </row>
    <row r="1102" spans="5:6" x14ac:dyDescent="0.25">
      <c r="E1102" s="23">
        <v>42906</v>
      </c>
      <c r="F1102" s="21">
        <v>992.59</v>
      </c>
    </row>
    <row r="1103" spans="5:6" x14ac:dyDescent="0.25">
      <c r="E1103" s="23">
        <v>42907</v>
      </c>
      <c r="F1103" s="21">
        <v>1002.23</v>
      </c>
    </row>
    <row r="1104" spans="5:6" x14ac:dyDescent="0.25">
      <c r="E1104" s="23">
        <v>42908</v>
      </c>
      <c r="F1104" s="21">
        <v>1001.3</v>
      </c>
    </row>
    <row r="1105" spans="5:6" x14ac:dyDescent="0.25">
      <c r="E1105" s="23">
        <v>42909</v>
      </c>
      <c r="F1105" s="21">
        <v>1003.74</v>
      </c>
    </row>
    <row r="1106" spans="5:6" x14ac:dyDescent="0.25">
      <c r="E1106" s="23">
        <v>42912</v>
      </c>
      <c r="F1106" s="21">
        <v>993.98</v>
      </c>
    </row>
    <row r="1107" spans="5:6" x14ac:dyDescent="0.25">
      <c r="E1107" s="23">
        <v>42913</v>
      </c>
      <c r="F1107" s="21">
        <v>976.78</v>
      </c>
    </row>
    <row r="1108" spans="5:6" x14ac:dyDescent="0.25">
      <c r="E1108" s="23">
        <v>42914</v>
      </c>
      <c r="F1108" s="21">
        <v>990.33</v>
      </c>
    </row>
    <row r="1109" spans="5:6" x14ac:dyDescent="0.25">
      <c r="E1109" s="23">
        <v>42915</v>
      </c>
      <c r="F1109" s="21">
        <v>975.93</v>
      </c>
    </row>
    <row r="1110" spans="5:6" x14ac:dyDescent="0.25">
      <c r="E1110" s="23">
        <v>42916</v>
      </c>
      <c r="F1110" s="21">
        <v>968</v>
      </c>
    </row>
    <row r="1111" spans="5:6" x14ac:dyDescent="0.25">
      <c r="E1111" s="23">
        <v>42919</v>
      </c>
      <c r="F1111" s="21">
        <v>953.66</v>
      </c>
    </row>
    <row r="1112" spans="5:6" x14ac:dyDescent="0.25">
      <c r="E1112" s="23">
        <v>42921</v>
      </c>
      <c r="F1112" s="21">
        <v>971.4</v>
      </c>
    </row>
    <row r="1113" spans="5:6" x14ac:dyDescent="0.25">
      <c r="E1113" s="23">
        <v>42922</v>
      </c>
      <c r="F1113" s="21">
        <v>965.14</v>
      </c>
    </row>
    <row r="1114" spans="5:6" x14ac:dyDescent="0.25">
      <c r="E1114" s="23">
        <v>42923</v>
      </c>
      <c r="F1114" s="21">
        <v>978.76</v>
      </c>
    </row>
    <row r="1115" spans="5:6" x14ac:dyDescent="0.25">
      <c r="E1115" s="23">
        <v>42926</v>
      </c>
      <c r="F1115" s="21">
        <v>996.47</v>
      </c>
    </row>
    <row r="1116" spans="5:6" x14ac:dyDescent="0.25">
      <c r="E1116" s="23">
        <v>42927</v>
      </c>
      <c r="F1116" s="21">
        <v>994.13</v>
      </c>
    </row>
    <row r="1117" spans="5:6" x14ac:dyDescent="0.25">
      <c r="E1117" s="23">
        <v>42928</v>
      </c>
      <c r="F1117" s="21">
        <v>1006.51</v>
      </c>
    </row>
    <row r="1118" spans="5:6" x14ac:dyDescent="0.25">
      <c r="E1118" s="23">
        <v>42929</v>
      </c>
      <c r="F1118" s="21">
        <v>1000.63</v>
      </c>
    </row>
    <row r="1119" spans="5:6" x14ac:dyDescent="0.25">
      <c r="E1119" s="23">
        <v>42930</v>
      </c>
      <c r="F1119" s="21">
        <v>1001.81</v>
      </c>
    </row>
    <row r="1120" spans="5:6" x14ac:dyDescent="0.25">
      <c r="E1120" s="23">
        <v>42933</v>
      </c>
      <c r="F1120" s="21">
        <v>1010.04</v>
      </c>
    </row>
    <row r="1121" spans="5:6" x14ac:dyDescent="0.25">
      <c r="E1121" s="23">
        <v>42934</v>
      </c>
      <c r="F1121" s="21">
        <v>1024.45</v>
      </c>
    </row>
    <row r="1122" spans="5:6" x14ac:dyDescent="0.25">
      <c r="E1122" s="23">
        <v>42935</v>
      </c>
      <c r="F1122" s="21">
        <v>1026.8699999999999</v>
      </c>
    </row>
    <row r="1123" spans="5:6" x14ac:dyDescent="0.25">
      <c r="E1123" s="23">
        <v>42936</v>
      </c>
      <c r="F1123" s="21">
        <v>1028.7</v>
      </c>
    </row>
    <row r="1124" spans="5:6" x14ac:dyDescent="0.25">
      <c r="E1124" s="23">
        <v>42937</v>
      </c>
      <c r="F1124" s="21">
        <v>1025.67</v>
      </c>
    </row>
    <row r="1125" spans="5:6" x14ac:dyDescent="0.25">
      <c r="E1125" s="23">
        <v>42940</v>
      </c>
      <c r="F1125" s="21">
        <v>1038.95</v>
      </c>
    </row>
    <row r="1126" spans="5:6" x14ac:dyDescent="0.25">
      <c r="E1126" s="23">
        <v>42941</v>
      </c>
      <c r="F1126" s="21">
        <v>1039.8699999999999</v>
      </c>
    </row>
    <row r="1127" spans="5:6" x14ac:dyDescent="0.25">
      <c r="E1127" s="23">
        <v>42942</v>
      </c>
      <c r="F1127" s="21">
        <v>1052.8</v>
      </c>
    </row>
    <row r="1128" spans="5:6" x14ac:dyDescent="0.25">
      <c r="E1128" s="23">
        <v>42943</v>
      </c>
      <c r="F1128" s="21">
        <v>1046</v>
      </c>
    </row>
    <row r="1129" spans="5:6" x14ac:dyDescent="0.25">
      <c r="E1129" s="23">
        <v>42944</v>
      </c>
      <c r="F1129" s="21">
        <v>1020.04</v>
      </c>
    </row>
    <row r="1130" spans="5:6" x14ac:dyDescent="0.25">
      <c r="E1130" s="23">
        <v>42947</v>
      </c>
      <c r="F1130" s="21">
        <v>987.78</v>
      </c>
    </row>
    <row r="1131" spans="5:6" x14ac:dyDescent="0.25">
      <c r="E1131" s="23">
        <v>42948</v>
      </c>
      <c r="F1131" s="21">
        <v>992.27</v>
      </c>
    </row>
    <row r="1132" spans="5:6" x14ac:dyDescent="0.25">
      <c r="E1132" s="23">
        <v>42949</v>
      </c>
      <c r="F1132" s="21">
        <v>995.89</v>
      </c>
    </row>
    <row r="1133" spans="5:6" x14ac:dyDescent="0.25">
      <c r="E1133" s="23">
        <v>42950</v>
      </c>
      <c r="F1133" s="21">
        <v>986.92</v>
      </c>
    </row>
    <row r="1134" spans="5:6" x14ac:dyDescent="0.25">
      <c r="E1134" s="23">
        <v>42951</v>
      </c>
      <c r="F1134" s="21">
        <v>987.58</v>
      </c>
    </row>
    <row r="1135" spans="5:6" x14ac:dyDescent="0.25">
      <c r="E1135" s="23">
        <v>42954</v>
      </c>
      <c r="F1135" s="21">
        <v>992.27</v>
      </c>
    </row>
    <row r="1136" spans="5:6" x14ac:dyDescent="0.25">
      <c r="E1136" s="23">
        <v>42955</v>
      </c>
      <c r="F1136" s="21">
        <v>989.84</v>
      </c>
    </row>
    <row r="1137" spans="5:6" x14ac:dyDescent="0.25">
      <c r="E1137" s="23">
        <v>42956</v>
      </c>
      <c r="F1137" s="21">
        <v>982.01</v>
      </c>
    </row>
    <row r="1138" spans="5:6" x14ac:dyDescent="0.25">
      <c r="E1138" s="23">
        <v>42957</v>
      </c>
      <c r="F1138" s="21">
        <v>956.92</v>
      </c>
    </row>
    <row r="1139" spans="5:6" x14ac:dyDescent="0.25">
      <c r="E1139" s="23">
        <v>42958</v>
      </c>
      <c r="F1139" s="21">
        <v>967.99</v>
      </c>
    </row>
    <row r="1140" spans="5:6" x14ac:dyDescent="0.25">
      <c r="E1140" s="23">
        <v>42961</v>
      </c>
      <c r="F1140" s="21">
        <v>983.3</v>
      </c>
    </row>
    <row r="1141" spans="5:6" x14ac:dyDescent="0.25">
      <c r="E1141" s="23">
        <v>42962</v>
      </c>
      <c r="F1141" s="21">
        <v>982.74</v>
      </c>
    </row>
    <row r="1142" spans="5:6" x14ac:dyDescent="0.25">
      <c r="E1142" s="23">
        <v>42963</v>
      </c>
      <c r="F1142" s="21">
        <v>978.18</v>
      </c>
    </row>
    <row r="1143" spans="5:6" x14ac:dyDescent="0.25">
      <c r="E1143" s="23">
        <v>42964</v>
      </c>
      <c r="F1143" s="21">
        <v>960.57</v>
      </c>
    </row>
    <row r="1144" spans="5:6" x14ac:dyDescent="0.25">
      <c r="E1144" s="23">
        <v>42965</v>
      </c>
      <c r="F1144" s="21">
        <v>958.47</v>
      </c>
    </row>
    <row r="1145" spans="5:6" x14ac:dyDescent="0.25">
      <c r="E1145" s="23">
        <v>42968</v>
      </c>
      <c r="F1145" s="21">
        <v>953.29</v>
      </c>
    </row>
    <row r="1146" spans="5:6" x14ac:dyDescent="0.25">
      <c r="E1146" s="23">
        <v>42969</v>
      </c>
      <c r="F1146" s="21">
        <v>966.9</v>
      </c>
    </row>
    <row r="1147" spans="5:6" x14ac:dyDescent="0.25">
      <c r="E1147" s="23">
        <v>42970</v>
      </c>
      <c r="F1147" s="21">
        <v>958</v>
      </c>
    </row>
    <row r="1148" spans="5:6" x14ac:dyDescent="0.25">
      <c r="E1148" s="23">
        <v>42971</v>
      </c>
      <c r="F1148" s="21">
        <v>952.45</v>
      </c>
    </row>
    <row r="1149" spans="5:6" x14ac:dyDescent="0.25">
      <c r="E1149" s="23">
        <v>42972</v>
      </c>
      <c r="F1149" s="21">
        <v>945.26</v>
      </c>
    </row>
    <row r="1150" spans="5:6" x14ac:dyDescent="0.25">
      <c r="E1150" s="23">
        <v>42975</v>
      </c>
      <c r="F1150" s="21">
        <v>946.02</v>
      </c>
    </row>
    <row r="1151" spans="5:6" x14ac:dyDescent="0.25">
      <c r="E1151" s="23">
        <v>42976</v>
      </c>
      <c r="F1151" s="21">
        <v>954.06</v>
      </c>
    </row>
    <row r="1152" spans="5:6" x14ac:dyDescent="0.25">
      <c r="E1152" s="23">
        <v>42977</v>
      </c>
      <c r="F1152" s="21">
        <v>967.59</v>
      </c>
    </row>
    <row r="1153" spans="5:6" x14ac:dyDescent="0.25">
      <c r="E1153" s="23">
        <v>42978</v>
      </c>
      <c r="F1153" s="21">
        <v>980.6</v>
      </c>
    </row>
    <row r="1154" spans="5:6" x14ac:dyDescent="0.25">
      <c r="E1154" s="23">
        <v>42979</v>
      </c>
      <c r="F1154" s="21">
        <v>978.25</v>
      </c>
    </row>
    <row r="1155" spans="5:6" x14ac:dyDescent="0.25">
      <c r="E1155" s="23">
        <v>42983</v>
      </c>
      <c r="F1155" s="21">
        <v>965.27</v>
      </c>
    </row>
    <row r="1156" spans="5:6" x14ac:dyDescent="0.25">
      <c r="E1156" s="23">
        <v>42984</v>
      </c>
      <c r="F1156" s="21">
        <v>967.8</v>
      </c>
    </row>
    <row r="1157" spans="5:6" x14ac:dyDescent="0.25">
      <c r="E1157" s="23">
        <v>42985</v>
      </c>
      <c r="F1157" s="21">
        <v>979.47</v>
      </c>
    </row>
    <row r="1158" spans="5:6" x14ac:dyDescent="0.25">
      <c r="E1158" s="23">
        <v>42986</v>
      </c>
      <c r="F1158" s="21">
        <v>965.9</v>
      </c>
    </row>
    <row r="1159" spans="5:6" x14ac:dyDescent="0.25">
      <c r="E1159" s="23">
        <v>42989</v>
      </c>
      <c r="F1159" s="21">
        <v>977.96</v>
      </c>
    </row>
    <row r="1160" spans="5:6" x14ac:dyDescent="0.25">
      <c r="E1160" s="23">
        <v>42990</v>
      </c>
      <c r="F1160" s="21">
        <v>982.58</v>
      </c>
    </row>
    <row r="1161" spans="5:6" x14ac:dyDescent="0.25">
      <c r="E1161" s="23">
        <v>42991</v>
      </c>
      <c r="F1161" s="21">
        <v>999.6</v>
      </c>
    </row>
    <row r="1162" spans="5:6" x14ac:dyDescent="0.25">
      <c r="E1162" s="23">
        <v>42992</v>
      </c>
      <c r="F1162" s="21">
        <v>992.21</v>
      </c>
    </row>
    <row r="1163" spans="5:6" x14ac:dyDescent="0.25">
      <c r="E1163" s="23">
        <v>42993</v>
      </c>
      <c r="F1163" s="21">
        <v>986.79</v>
      </c>
    </row>
    <row r="1164" spans="5:6" x14ac:dyDescent="0.25">
      <c r="E1164" s="23">
        <v>42996</v>
      </c>
      <c r="F1164" s="21">
        <v>974.19</v>
      </c>
    </row>
    <row r="1165" spans="5:6" x14ac:dyDescent="0.25">
      <c r="E1165" s="23">
        <v>42997</v>
      </c>
      <c r="F1165" s="21">
        <v>969.86</v>
      </c>
    </row>
    <row r="1166" spans="5:6" x14ac:dyDescent="0.25">
      <c r="E1166" s="23">
        <v>42998</v>
      </c>
      <c r="F1166" s="21">
        <v>973.21</v>
      </c>
    </row>
    <row r="1167" spans="5:6" x14ac:dyDescent="0.25">
      <c r="E1167" s="23">
        <v>42999</v>
      </c>
      <c r="F1167" s="21">
        <v>964.65</v>
      </c>
    </row>
    <row r="1168" spans="5:6" x14ac:dyDescent="0.25">
      <c r="E1168" s="23">
        <v>43000</v>
      </c>
      <c r="F1168" s="21">
        <v>955.1</v>
      </c>
    </row>
    <row r="1169" spans="5:6" x14ac:dyDescent="0.25">
      <c r="E1169" s="23">
        <v>43003</v>
      </c>
      <c r="F1169" s="21">
        <v>939.79</v>
      </c>
    </row>
    <row r="1170" spans="5:6" x14ac:dyDescent="0.25">
      <c r="E1170" s="23">
        <v>43004</v>
      </c>
      <c r="F1170" s="21">
        <v>938.6</v>
      </c>
    </row>
    <row r="1171" spans="5:6" x14ac:dyDescent="0.25">
      <c r="E1171" s="23">
        <v>43005</v>
      </c>
      <c r="F1171" s="21">
        <v>950.87</v>
      </c>
    </row>
    <row r="1172" spans="5:6" x14ac:dyDescent="0.25">
      <c r="E1172" s="23">
        <v>43006</v>
      </c>
      <c r="F1172" s="21">
        <v>956.4</v>
      </c>
    </row>
    <row r="1173" spans="5:6" x14ac:dyDescent="0.25">
      <c r="E1173" s="23">
        <v>43007</v>
      </c>
      <c r="F1173" s="21">
        <v>961.35</v>
      </c>
    </row>
    <row r="1174" spans="5:6" x14ac:dyDescent="0.25">
      <c r="E1174" s="23">
        <v>43010</v>
      </c>
      <c r="F1174" s="21">
        <v>959.19</v>
      </c>
    </row>
    <row r="1175" spans="5:6" x14ac:dyDescent="0.25">
      <c r="E1175" s="23">
        <v>43011</v>
      </c>
      <c r="F1175" s="21">
        <v>957.1</v>
      </c>
    </row>
    <row r="1176" spans="5:6" x14ac:dyDescent="0.25">
      <c r="E1176" s="23">
        <v>43012</v>
      </c>
      <c r="F1176" s="21">
        <v>965.45</v>
      </c>
    </row>
    <row r="1177" spans="5:6" x14ac:dyDescent="0.25">
      <c r="E1177" s="23">
        <v>43013</v>
      </c>
      <c r="F1177" s="21">
        <v>980.85</v>
      </c>
    </row>
    <row r="1178" spans="5:6" x14ac:dyDescent="0.25">
      <c r="E1178" s="23">
        <v>43014</v>
      </c>
      <c r="F1178" s="21">
        <v>989.58</v>
      </c>
    </row>
    <row r="1179" spans="5:6" x14ac:dyDescent="0.25">
      <c r="E1179" s="23">
        <v>43017</v>
      </c>
      <c r="F1179" s="21">
        <v>990.99</v>
      </c>
    </row>
    <row r="1180" spans="5:6" x14ac:dyDescent="0.25">
      <c r="E1180" s="23">
        <v>43018</v>
      </c>
      <c r="F1180" s="21">
        <v>987.2</v>
      </c>
    </row>
    <row r="1181" spans="5:6" x14ac:dyDescent="0.25">
      <c r="E1181" s="23">
        <v>43019</v>
      </c>
      <c r="F1181" s="21">
        <v>995</v>
      </c>
    </row>
    <row r="1182" spans="5:6" x14ac:dyDescent="0.25">
      <c r="E1182" s="23">
        <v>43020</v>
      </c>
      <c r="F1182" s="21">
        <v>1000.93</v>
      </c>
    </row>
    <row r="1183" spans="5:6" x14ac:dyDescent="0.25">
      <c r="E1183" s="23">
        <v>43021</v>
      </c>
      <c r="F1183" s="21">
        <v>1002.94</v>
      </c>
    </row>
    <row r="1184" spans="5:6" x14ac:dyDescent="0.25">
      <c r="E1184" s="23">
        <v>43024</v>
      </c>
      <c r="F1184" s="21">
        <v>1006.34</v>
      </c>
    </row>
    <row r="1185" spans="5:6" x14ac:dyDescent="0.25">
      <c r="E1185" s="23">
        <v>43025</v>
      </c>
      <c r="F1185" s="21">
        <v>1009.13</v>
      </c>
    </row>
    <row r="1186" spans="5:6" x14ac:dyDescent="0.25">
      <c r="E1186" s="23">
        <v>43026</v>
      </c>
      <c r="F1186" s="21">
        <v>997</v>
      </c>
    </row>
    <row r="1187" spans="5:6" x14ac:dyDescent="0.25">
      <c r="E1187" s="23">
        <v>43027</v>
      </c>
      <c r="F1187" s="21">
        <v>986.61</v>
      </c>
    </row>
    <row r="1188" spans="5:6" x14ac:dyDescent="0.25">
      <c r="E1188" s="23">
        <v>43028</v>
      </c>
      <c r="F1188" s="21">
        <v>982.91</v>
      </c>
    </row>
    <row r="1189" spans="5:6" x14ac:dyDescent="0.25">
      <c r="E1189" s="23">
        <v>43031</v>
      </c>
      <c r="F1189" s="21">
        <v>966.3</v>
      </c>
    </row>
    <row r="1190" spans="5:6" x14ac:dyDescent="0.25">
      <c r="E1190" s="23">
        <v>43032</v>
      </c>
      <c r="F1190" s="21">
        <v>975.9</v>
      </c>
    </row>
    <row r="1191" spans="5:6" x14ac:dyDescent="0.25">
      <c r="E1191" s="23">
        <v>43033</v>
      </c>
      <c r="F1191" s="21">
        <v>972.91</v>
      </c>
    </row>
    <row r="1192" spans="5:6" x14ac:dyDescent="0.25">
      <c r="E1192" s="23">
        <v>43034</v>
      </c>
      <c r="F1192" s="21">
        <v>972.43</v>
      </c>
    </row>
    <row r="1193" spans="5:6" x14ac:dyDescent="0.25">
      <c r="E1193" s="23">
        <v>43035</v>
      </c>
      <c r="F1193" s="21">
        <v>1100.95</v>
      </c>
    </row>
    <row r="1194" spans="5:6" x14ac:dyDescent="0.25">
      <c r="E1194" s="23">
        <v>43038</v>
      </c>
      <c r="F1194" s="21">
        <v>1110.8499999999999</v>
      </c>
    </row>
    <row r="1195" spans="5:6" x14ac:dyDescent="0.25">
      <c r="E1195" s="23">
        <v>43039</v>
      </c>
      <c r="F1195" s="21">
        <v>1105.28</v>
      </c>
    </row>
    <row r="1196" spans="5:6" x14ac:dyDescent="0.25">
      <c r="E1196" s="23">
        <v>43040</v>
      </c>
      <c r="F1196" s="21">
        <v>1103.68</v>
      </c>
    </row>
    <row r="1197" spans="5:6" x14ac:dyDescent="0.25">
      <c r="E1197" s="23">
        <v>43041</v>
      </c>
      <c r="F1197" s="21">
        <v>1094.22</v>
      </c>
    </row>
    <row r="1198" spans="5:6" x14ac:dyDescent="0.25">
      <c r="E1198" s="23">
        <v>43042</v>
      </c>
      <c r="F1198" s="21">
        <v>1111.5999999999999</v>
      </c>
    </row>
    <row r="1199" spans="5:6" x14ac:dyDescent="0.25">
      <c r="E1199" s="23">
        <v>43045</v>
      </c>
      <c r="F1199" s="21">
        <v>1120.6600000000001</v>
      </c>
    </row>
    <row r="1200" spans="5:6" x14ac:dyDescent="0.25">
      <c r="E1200" s="23">
        <v>43046</v>
      </c>
      <c r="F1200" s="21">
        <v>1123.17</v>
      </c>
    </row>
    <row r="1201" spans="5:6" x14ac:dyDescent="0.25">
      <c r="E1201" s="23">
        <v>43047</v>
      </c>
      <c r="F1201" s="21">
        <v>1132.8800000000001</v>
      </c>
    </row>
    <row r="1202" spans="5:6" x14ac:dyDescent="0.25">
      <c r="E1202" s="23">
        <v>43048</v>
      </c>
      <c r="F1202" s="21">
        <v>1129.1300000000001</v>
      </c>
    </row>
    <row r="1203" spans="5:6" x14ac:dyDescent="0.25">
      <c r="E1203" s="23">
        <v>43049</v>
      </c>
      <c r="F1203" s="21">
        <v>1125.3499999999999</v>
      </c>
    </row>
    <row r="1204" spans="5:6" x14ac:dyDescent="0.25">
      <c r="E1204" s="23">
        <v>43052</v>
      </c>
      <c r="F1204" s="21">
        <v>1129.17</v>
      </c>
    </row>
    <row r="1205" spans="5:6" x14ac:dyDescent="0.25">
      <c r="E1205" s="23">
        <v>43053</v>
      </c>
      <c r="F1205" s="21">
        <v>1136.8399999999999</v>
      </c>
    </row>
    <row r="1206" spans="5:6" x14ac:dyDescent="0.25">
      <c r="E1206" s="23">
        <v>43054</v>
      </c>
      <c r="F1206" s="21">
        <v>1126.69</v>
      </c>
    </row>
    <row r="1207" spans="5:6" x14ac:dyDescent="0.25">
      <c r="E1207" s="23">
        <v>43055</v>
      </c>
      <c r="F1207" s="21">
        <v>1137.29</v>
      </c>
    </row>
    <row r="1208" spans="5:6" x14ac:dyDescent="0.25">
      <c r="E1208" s="23">
        <v>43056</v>
      </c>
      <c r="F1208" s="21">
        <v>1129.8800000000001</v>
      </c>
    </row>
    <row r="1209" spans="5:6" x14ac:dyDescent="0.25">
      <c r="E1209" s="23">
        <v>43059</v>
      </c>
      <c r="F1209" s="21">
        <v>1126.31</v>
      </c>
    </row>
    <row r="1210" spans="5:6" x14ac:dyDescent="0.25">
      <c r="E1210" s="23">
        <v>43060</v>
      </c>
      <c r="F1210" s="21">
        <v>1139.49</v>
      </c>
    </row>
    <row r="1211" spans="5:6" x14ac:dyDescent="0.25">
      <c r="E1211" s="23">
        <v>43061</v>
      </c>
      <c r="F1211" s="21">
        <v>1156.1600000000001</v>
      </c>
    </row>
    <row r="1212" spans="5:6" x14ac:dyDescent="0.25">
      <c r="E1212" s="23">
        <v>43063</v>
      </c>
      <c r="F1212" s="21">
        <v>1186</v>
      </c>
    </row>
    <row r="1213" spans="5:6" x14ac:dyDescent="0.25">
      <c r="E1213" s="23">
        <v>43066</v>
      </c>
      <c r="F1213" s="21">
        <v>1195.83</v>
      </c>
    </row>
    <row r="1214" spans="5:6" x14ac:dyDescent="0.25">
      <c r="E1214" s="23">
        <v>43067</v>
      </c>
      <c r="F1214" s="21">
        <v>1193.5999999999999</v>
      </c>
    </row>
    <row r="1215" spans="5:6" x14ac:dyDescent="0.25">
      <c r="E1215" s="23">
        <v>43068</v>
      </c>
      <c r="F1215" s="21">
        <v>1161.27</v>
      </c>
    </row>
    <row r="1216" spans="5:6" x14ac:dyDescent="0.25">
      <c r="E1216" s="23">
        <v>43069</v>
      </c>
      <c r="F1216" s="21">
        <v>1176.75</v>
      </c>
    </row>
    <row r="1217" spans="5:6" x14ac:dyDescent="0.25">
      <c r="E1217" s="23">
        <v>43070</v>
      </c>
      <c r="F1217" s="21">
        <v>1162.3499999999999</v>
      </c>
    </row>
    <row r="1218" spans="5:6" x14ac:dyDescent="0.25">
      <c r="E1218" s="23">
        <v>43073</v>
      </c>
      <c r="F1218" s="21">
        <v>1133.95</v>
      </c>
    </row>
    <row r="1219" spans="5:6" x14ac:dyDescent="0.25">
      <c r="E1219" s="23">
        <v>43074</v>
      </c>
      <c r="F1219" s="21">
        <v>1141.57</v>
      </c>
    </row>
    <row r="1220" spans="5:6" x14ac:dyDescent="0.25">
      <c r="E1220" s="23">
        <v>43075</v>
      </c>
      <c r="F1220" s="21">
        <v>1152.3499999999999</v>
      </c>
    </row>
    <row r="1221" spans="5:6" x14ac:dyDescent="0.25">
      <c r="E1221" s="23">
        <v>43076</v>
      </c>
      <c r="F1221" s="21">
        <v>1159.79</v>
      </c>
    </row>
    <row r="1222" spans="5:6" x14ac:dyDescent="0.25">
      <c r="E1222" s="23">
        <v>43077</v>
      </c>
      <c r="F1222" s="21">
        <v>1162</v>
      </c>
    </row>
    <row r="1223" spans="5:6" x14ac:dyDescent="0.25">
      <c r="E1223" s="23">
        <v>43080</v>
      </c>
      <c r="F1223" s="21">
        <v>1168.92</v>
      </c>
    </row>
    <row r="1224" spans="5:6" x14ac:dyDescent="0.25">
      <c r="E1224" s="23">
        <v>43081</v>
      </c>
      <c r="F1224" s="21">
        <v>1165.08</v>
      </c>
    </row>
    <row r="1225" spans="5:6" x14ac:dyDescent="0.25">
      <c r="E1225" s="23">
        <v>43082</v>
      </c>
      <c r="F1225" s="21">
        <v>1164.1300000000001</v>
      </c>
    </row>
    <row r="1226" spans="5:6" x14ac:dyDescent="0.25">
      <c r="E1226" s="23">
        <v>43083</v>
      </c>
      <c r="F1226" s="21">
        <v>1174.26</v>
      </c>
    </row>
    <row r="1227" spans="5:6" x14ac:dyDescent="0.25">
      <c r="E1227" s="23">
        <v>43084</v>
      </c>
      <c r="F1227" s="21">
        <v>1179.1400000000001</v>
      </c>
    </row>
    <row r="1228" spans="5:6" x14ac:dyDescent="0.25">
      <c r="E1228" s="23">
        <v>43087</v>
      </c>
      <c r="F1228" s="21">
        <v>1190.58</v>
      </c>
    </row>
    <row r="1229" spans="5:6" x14ac:dyDescent="0.25">
      <c r="E1229" s="23">
        <v>43088</v>
      </c>
      <c r="F1229" s="21">
        <v>1187.3800000000001</v>
      </c>
    </row>
    <row r="1230" spans="5:6" x14ac:dyDescent="0.25">
      <c r="E1230" s="23">
        <v>43089</v>
      </c>
      <c r="F1230" s="21">
        <v>1177.6199999999999</v>
      </c>
    </row>
    <row r="1231" spans="5:6" x14ac:dyDescent="0.25">
      <c r="E1231" s="23">
        <v>43090</v>
      </c>
      <c r="F1231" s="21">
        <v>1174.76</v>
      </c>
    </row>
    <row r="1232" spans="5:6" x14ac:dyDescent="0.25">
      <c r="E1232" s="23">
        <v>43091</v>
      </c>
      <c r="F1232" s="21">
        <v>1168.3599999999999</v>
      </c>
    </row>
    <row r="1233" spans="5:6" x14ac:dyDescent="0.25">
      <c r="E1233" s="23">
        <v>43095</v>
      </c>
      <c r="F1233" s="21">
        <v>1176.76</v>
      </c>
    </row>
    <row r="1234" spans="5:6" x14ac:dyDescent="0.25">
      <c r="E1234" s="23">
        <v>43096</v>
      </c>
      <c r="F1234" s="21">
        <v>1182.26</v>
      </c>
    </row>
    <row r="1235" spans="5:6" x14ac:dyDescent="0.25">
      <c r="E1235" s="23">
        <v>43097</v>
      </c>
      <c r="F1235" s="21">
        <v>1186.0999999999999</v>
      </c>
    </row>
    <row r="1236" spans="5:6" x14ac:dyDescent="0.25">
      <c r="E1236" s="23">
        <v>43098</v>
      </c>
      <c r="F1236" s="21">
        <v>1169.47</v>
      </c>
    </row>
    <row r="1237" spans="5:6" x14ac:dyDescent="0.25">
      <c r="E1237" s="23">
        <v>43102</v>
      </c>
      <c r="F1237" s="21">
        <v>1189.01</v>
      </c>
    </row>
    <row r="1238" spans="5:6" x14ac:dyDescent="0.25">
      <c r="E1238" s="23">
        <v>43103</v>
      </c>
      <c r="F1238" s="21">
        <v>1204.2</v>
      </c>
    </row>
    <row r="1239" spans="5:6" x14ac:dyDescent="0.25">
      <c r="E1239" s="23">
        <v>43104</v>
      </c>
      <c r="F1239" s="21">
        <v>1209.5899999999999</v>
      </c>
    </row>
    <row r="1240" spans="5:6" x14ac:dyDescent="0.25">
      <c r="E1240" s="23">
        <v>43105</v>
      </c>
      <c r="F1240" s="21">
        <v>1229.1400000000001</v>
      </c>
    </row>
    <row r="1241" spans="5:6" x14ac:dyDescent="0.25">
      <c r="E1241" s="23">
        <v>43108</v>
      </c>
      <c r="F1241" s="21">
        <v>1246.8699999999999</v>
      </c>
    </row>
    <row r="1242" spans="5:6" x14ac:dyDescent="0.25">
      <c r="E1242" s="23">
        <v>43109</v>
      </c>
      <c r="F1242" s="21">
        <v>1252.7</v>
      </c>
    </row>
    <row r="1243" spans="5:6" x14ac:dyDescent="0.25">
      <c r="E1243" s="23">
        <v>43110</v>
      </c>
      <c r="F1243" s="21">
        <v>1254.33</v>
      </c>
    </row>
    <row r="1244" spans="5:6" x14ac:dyDescent="0.25">
      <c r="E1244" s="23">
        <v>43111</v>
      </c>
      <c r="F1244" s="21">
        <v>1276.68</v>
      </c>
    </row>
    <row r="1245" spans="5:6" x14ac:dyDescent="0.25">
      <c r="E1245" s="23">
        <v>43112</v>
      </c>
      <c r="F1245" s="21">
        <v>1305.2</v>
      </c>
    </row>
    <row r="1246" spans="5:6" x14ac:dyDescent="0.25">
      <c r="E1246" s="23">
        <v>43116</v>
      </c>
      <c r="F1246" s="21">
        <v>1304.8599999999999</v>
      </c>
    </row>
    <row r="1247" spans="5:6" x14ac:dyDescent="0.25">
      <c r="E1247" s="23">
        <v>43117</v>
      </c>
      <c r="F1247" s="21">
        <v>1295</v>
      </c>
    </row>
    <row r="1248" spans="5:6" x14ac:dyDescent="0.25">
      <c r="E1248" s="23">
        <v>43118</v>
      </c>
      <c r="F1248" s="21">
        <v>1293.32</v>
      </c>
    </row>
    <row r="1249" spans="5:6" x14ac:dyDescent="0.25">
      <c r="E1249" s="23">
        <v>43119</v>
      </c>
      <c r="F1249" s="21">
        <v>1294.58</v>
      </c>
    </row>
    <row r="1250" spans="5:6" x14ac:dyDescent="0.25">
      <c r="E1250" s="23">
        <v>43122</v>
      </c>
      <c r="F1250" s="21">
        <v>1327.31</v>
      </c>
    </row>
    <row r="1251" spans="5:6" x14ac:dyDescent="0.25">
      <c r="E1251" s="23">
        <v>43123</v>
      </c>
      <c r="F1251" s="21">
        <v>1362.54</v>
      </c>
    </row>
    <row r="1252" spans="5:6" x14ac:dyDescent="0.25">
      <c r="E1252" s="23">
        <v>43124</v>
      </c>
      <c r="F1252" s="21">
        <v>1357.51</v>
      </c>
    </row>
    <row r="1253" spans="5:6" x14ac:dyDescent="0.25">
      <c r="E1253" s="23">
        <v>43125</v>
      </c>
      <c r="F1253" s="21">
        <v>1377.95</v>
      </c>
    </row>
    <row r="1254" spans="5:6" x14ac:dyDescent="0.25">
      <c r="E1254" s="23">
        <v>43126</v>
      </c>
      <c r="F1254" s="21">
        <v>1402.05</v>
      </c>
    </row>
    <row r="1255" spans="5:6" x14ac:dyDescent="0.25">
      <c r="E1255" s="23">
        <v>43129</v>
      </c>
      <c r="F1255" s="21">
        <v>1417.68</v>
      </c>
    </row>
    <row r="1256" spans="5:6" x14ac:dyDescent="0.25">
      <c r="E1256" s="23">
        <v>43130</v>
      </c>
      <c r="F1256" s="21">
        <v>1437.82</v>
      </c>
    </row>
    <row r="1257" spans="5:6" x14ac:dyDescent="0.25">
      <c r="E1257" s="23">
        <v>43131</v>
      </c>
      <c r="F1257" s="21">
        <v>1450.89</v>
      </c>
    </row>
    <row r="1258" spans="5:6" x14ac:dyDescent="0.25">
      <c r="E1258" s="23">
        <v>43132</v>
      </c>
      <c r="F1258" s="21">
        <v>1390</v>
      </c>
    </row>
    <row r="1259" spans="5:6" x14ac:dyDescent="0.25">
      <c r="E1259" s="23">
        <v>43133</v>
      </c>
      <c r="F1259" s="21">
        <v>1429.95</v>
      </c>
    </row>
    <row r="1260" spans="5:6" x14ac:dyDescent="0.25">
      <c r="E1260" s="23">
        <v>43136</v>
      </c>
      <c r="F1260" s="21">
        <v>1390</v>
      </c>
    </row>
    <row r="1261" spans="5:6" x14ac:dyDescent="0.25">
      <c r="E1261" s="23">
        <v>43137</v>
      </c>
      <c r="F1261" s="21">
        <v>1442.84</v>
      </c>
    </row>
    <row r="1262" spans="5:6" x14ac:dyDescent="0.25">
      <c r="E1262" s="23">
        <v>43138</v>
      </c>
      <c r="F1262" s="21">
        <v>1416.78</v>
      </c>
    </row>
    <row r="1263" spans="5:6" x14ac:dyDescent="0.25">
      <c r="E1263" s="24" t="s">
        <v>9</v>
      </c>
      <c r="F1263" s="21">
        <v>726291.97100000002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S F T _ d a t a _ 2 e 7 d 1 e f 2 - 4 e 1 3 - 4 b b a - 8 2 8 4 - d 4 b 9 5 4 3 4 3 c b 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 o p e n < / s t r i n g > < / k e y > < v a l u e > < i n t > 8 2 < / i n t > < / v a l u e > < / i t e m > < i t e m > < k e y > < s t r i n g > h i g h < / s t r i n g > < / k e y > < v a l u e > < i n t > 7 6 < / i n t > < / v a l u e > < / i t e m > < i t e m > < k e y > < s t r i n g > l o w < / s t r i n g > < / k e y > < v a l u e > < i n t > 7 1 < / i n t > < / v a l u e > < / i t e m > < i t e m > < k e y > < s t r i n g > c l o s e < / s t r i n g > < / k e y > < v a l u e > < i n t > 8 2 < / i n t > < / v a l u e > < / i t e m > < i t e m > < k e y > < s t r i n g > v o l u m e < / s t r i n g > < / k e y > < v a l u e > < i n t > 1 0 0 < / i n t > < / v a l u e > < / i t e m > < i t e m > < k e y > < s t r i n g > N a m e < / s t r i n g > < / k e y > < v a l u e > < i n t > 8 8 < / i n t > < / v a l u e > < / i t e m > < i t e m > < k e y > < s t r i n g > d a t e   ( Y e a r ) < / s t r i n g > < / k e y > < v a l u e > < i n t > 1 2 6 < / i n t > < / v a l u e > < / i t e m > < i t e m > < k e y > < s t r i n g > d a t e   ( Q u a r t e r ) < / s t r i n g > < / k e y > < v a l u e > < i n t > 1 5 4 < / i n t > < / v a l u e > < / i t e m > < i t e m > < k e y > < s t r i n g > d a t e   ( M o n t h   I n d e x ) < / s t r i n g > < / k e y > < v a l u e > < i n t > 1 9 2 < / i n t > < / v a l u e > < / i t e m > < i t e m > < k e y > < s t r i n g > d a t e   ( M o n t h ) < / s t r i n g > < / k e y > < v a l u e > < i n t > 1 4 5 < / i n t > < / v a l u e > < / i t e m > < i t e m > < k e y > < s t r i n g > V o l a t i l i t y < / s t r i n g > < / k e y > < v a l u e > < i n t > 1 1 0 < / i n t > < / v a l u e > < / i t e m > < i t e m > < k e y > < s t r i n g > V o l a t i l l i t y   % < / s t r i n g > < / k e y > < v a l u e > < i n t > 1 3 2 < / i n t > < / v a l u e > < / i t e m > < / C o l u m n W i d t h s > < C o l u m n D i s p l a y I n d e x > < i t e m > < k e y > < s t r i n g > d a t e < / s t r i n g > < / k e y > < v a l u e > < i n t > 0 < / i n t > < / v a l u e > < / i t e m > < i t e m > < k e y > < s t r i n g > o p e n < / s t r i n g > < / k e y > < v a l u e > < i n t > 1 < / i n t > < / v a l u e > < / i t e m > < i t e m > < k e y > < s t r i n g > h i g h < / s t r i n g > < / k e y > < v a l u e > < i n t > 2 < / i n t > < / v a l u e > < / i t e m > < i t e m > < k e y > < s t r i n g > l o w < / s t r i n g > < / k e y > < v a l u e > < i n t > 3 < / i n t > < / v a l u e > < / i t e m > < i t e m > < k e y > < s t r i n g > c l o s e < / s t r i n g > < / k e y > < v a l u e > < i n t > 4 < / i n t > < / v a l u e > < / i t e m > < i t e m > < k e y > < s t r i n g > v o l u m e < / s t r i n g > < / k e y > < v a l u e > < i n t > 5 < / i n t > < / v a l u e > < / i t e m > < i t e m > < k e y > < s t r i n g > N a m e < / s t r i n g > < / k e y > < v a l u e > < i n t > 6 < / i n t > < / v a l u e > < / i t e m > < i t e m > < k e y > < s t r i n g > d a t e   ( Y e a r ) < / s t r i n g > < / k e y > < v a l u e > < i n t > 7 < / i n t > < / v a l u e > < / i t e m > < i t e m > < k e y > < s t r i n g > d a t e   ( Q u a r t e r ) < / s t r i n g > < / k e y > < v a l u e > < i n t > 8 < / i n t > < / v a l u e > < / i t e m > < i t e m > < k e y > < s t r i n g > d a t e   ( M o n t h   I n d e x ) < / s t r i n g > < / k e y > < v a l u e > < i n t > 9 < / i n t > < / v a l u e > < / i t e m > < i t e m > < k e y > < s t r i n g > d a t e   ( M o n t h ) < / s t r i n g > < / k e y > < v a l u e > < i n t > 1 0 < / i n t > < / v a l u e > < / i t e m > < i t e m > < k e y > < s t r i n g > V o l a t i l i t y < / s t r i n g > < / k e y > < v a l u e > < i n t > 1 1 < / i n t > < / v a l u e > < / i t e m > < i t e m > < k e y > < s t r i n g > V o l a t i l l i t y   % < / 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A M Z N _ d a t a     2 _ 7 b 0 f c 6 5 9 - a b 4 2 - 4 7 c e - a 2 a c - 0 0 d 7 3 d d c e 3 c 7 " > < C u s t o m C o n t e n t   x m l n s = " h t t p : / / g e m i n i / p i v o t c u s t o m i z a t i o n / T a b l e X M L _ A M Z N _ d a t a   2 _ 7 b 0 f c 6 5 9 - a b 4 2 - 4 7 c e - a 2 a c - 0 0 d 7 3 d d c e 3 c 7 " > < ! [ 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 Y e a r < / s t r i n g > < / k e y > < v a l u e > < i n t > 7 6 < / i n t > < / v a l u e > < / i t e m > < i t e m > < k e y > < s t r i n g > Q u a r t e r < / s t r i n g > < / k e y > < v a l u e > < i n t > 1 0 4 < / i n t > < / v a l u e > < / i t e m > < i t e m > < k e y > < s t r i n g > M o n t h < / s t r i n g > < / k e y > < v a l u e > < i n t > 9 5 < / i n t > < / v a l u e > < / i t e m > < i t e m > < k e y > < s t r i n g > D a y < / s t r i n g > < / k e y > < v a l u e > < i n t > 7 3 < / i n t > < / v a l u e > < / i t e m > < i t e m > < k e y > < s t r i n g > o p e n < / s t r i n g > < / k e y > < v a l u e > < i n t > 8 2 < / i n t > < / v a l u e > < / i t e m > < i t e m > < k e y > < s t r i n g > h i g h < / s t r i n g > < / k e y > < v a l u e > < i n t > 7 6 < / i n t > < / v a l u e > < / i t e m > < i t e m > < k e y > < s t r i n g > l o w < / s t r i n g > < / k e y > < v a l u e > < i n t > 7 1 < / i n t > < / v a l u e > < / i t e m > < i t e m > < k e y > < s t r i n g > c l o s e < / s t r i n g > < / k e y > < v a l u e > < i n t > 8 2 < / i n t > < / v a l u e > < / i t e m > < i t e m > < k e y > < s t r i n g > v o l u m e < / s t r i n g > < / k e y > < v a l u e > < i n t > 1 0 0 < / i n t > < / v a l u e > < / i t e m > < i t e m > < k e y > < s t r i n g > N a m e < / s t r i n g > < / k e y > < v a l u e > < i n t > 8 8 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 d a t e < / s t r i n g > < / k e y > < v a l u e > < i n t > 0 < / i n t > < / v a l u e > < / i t e m > < i t e m > < k e y > < s t r i n g > Y e a r < / s t r i n g > < / k e y > < v a l u e > < i n t > 1 < / i n t > < / v a l u e > < / i t e m > < i t e m > < k e y > < s t r i n g > Q u a r t e r < / s t r i n g > < / k e y > < v a l u e > < i n t > 2 < / i n t > < / v a l u e > < / i t e m > < i t e m > < k e y > < s t r i n g > M o n t h < / s t r i n g > < / k e y > < v a l u e > < i n t > 3 < / i n t > < / v a l u e > < / i t e m > < i t e m > < k e y > < s t r i n g > D a y < / s t r i n g > < / k e y > < v a l u e > < i n t > 4 < / i n t > < / v a l u e > < / i t e m > < i t e m > < k e y > < s t r i n g > o p e n < / s t r i n g > < / k e y > < v a l u e > < i n t > 5 < / i n t > < / v a l u e > < / i t e m > < i t e m > < k e y > < s t r i n g > h i g h < / s t r i n g > < / k e y > < v a l u e > < i n t > 6 < / i n t > < / v a l u e > < / i t e m > < i t e m > < k e y > < s t r i n g > l o w < / s t r i n g > < / k e y > < v a l u e > < i n t > 7 < / i n t > < / v a l u e > < / i t e m > < i t e m > < k e y > < s t r i n g > c l o s e < / s t r i n g > < / k e y > < v a l u e > < i n t > 8 < / i n t > < / v a l u e > < / i t e m > < i t e m > < k e y > < s t r i n g > v o l u m e < / s t r i n g > < / k e y > < v a l u e > < i n t > 9 < / i n t > < / v a l u e > < / i t e m > < i t e m > < k e y > < s t r i n g > N a m e < / s t r i n g > < / k e y > < v a l u e > < i n t > 1 0 < / i n t > < / v a l u e > < / i t e m > < i t e m > < k e y > < s t r i n g > d a t e   ( Y e a r ) < / s t r i n g > < / k e y > < v a l u e > < i n t > 1 1 < / i n t > < / v a l u e > < / i t e m > < i t e m > < k e y > < s t r i n g > d a t e   ( Q u a r t e r ) < / s t r i n g > < / k e y > < v a l u e > < i n t > 1 2 < / i n t > < / v a l u e > < / i t e m > < i t e m > < k e y > < s t r i n g > d a t e   ( M o n t h   I n d e x ) < / s t r i n g > < / k e y > < v a l u e > < i n t > 1 3 < / i n t > < / v a l u e > < / i t e m > < i t e m > < k e y > < s t r i n g > d a t e   ( M o n t h ) < / s t r i n g > < / k e y > < v a l u e > < i n t > 1 4 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G O O G _ d a t a _ a c 4 2 9 e 1 3 - c f 9 9 - 4 9 9 1 - b 1 b 6 - 0 7 9 0 3 1 2 e 1 0 4 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 o p e n < / s t r i n g > < / k e y > < v a l u e > < i n t > 8 2 < / i n t > < / v a l u e > < / i t e m > < i t e m > < k e y > < s t r i n g > h i g h < / s t r i n g > < / k e y > < v a l u e > < i n t > 7 6 < / i n t > < / v a l u e > < / i t e m > < i t e m > < k e y > < s t r i n g > l o w < / s t r i n g > < / k e y > < v a l u e > < i n t > 7 1 < / i n t > < / v a l u e > < / i t e m > < i t e m > < k e y > < s t r i n g > c l o s e < / s t r i n g > < / k e y > < v a l u e > < i n t > 8 2 < / i n t > < / v a l u e > < / i t e m > < i t e m > < k e y > < s t r i n g > v o l u m e < / s t r i n g > < / k e y > < v a l u e > < i n t > 1 0 0 < / i n t > < / v a l u e > < / i t e m > < i t e m > < k e y > < s t r i n g > N a m e < / s t r i n g > < / k e y > < v a l u e > < i n t > 8 8 < / i n t > < / v a l u e > < / i t e m > < i t e m > < k e y > < s t r i n g > d a t e   ( Y e a r ) < / s t r i n g > < / k e y > < v a l u e > < i n t > 1 2 6 < / i n t > < / v a l u e > < / i t e m > < i t e m > < k e y > < s t r i n g > d a t e   ( Q u a r t e r ) < / s t r i n g > < / k e y > < v a l u e > < i n t > 1 5 4 < / i n t > < / v a l u e > < / i t e m > < i t e m > < k e y > < s t r i n g > d a t e   ( M o n t h   I n d e x ) < / s t r i n g > < / k e y > < v a l u e > < i n t > 1 9 2 < / i n t > < / v a l u e > < / i t e m > < i t e m > < k e y > < s t r i n g > d a t e   ( M o n t h ) < / s t r i n g > < / k e y > < v a l u e > < i n t > 1 4 5 < / i n t > < / v a l u e > < / i t e m > < i t e m > < k e y > < s t r i n g > V o l a t i l i t y < / s t r i n g > < / k e y > < v a l u e > < i n t > 1 9 9 < / i n t > < / v a l u e > < / i t e m > < i t e m > < k e y > < s t r i n g > V o l a t i l i t y   % < / s t r i n g > < / k e y > < v a l u e > < i n t > 1 9 9 < / i n t > < / v a l u e > < / i t e m > < / C o l u m n W i d t h s > < C o l u m n D i s p l a y I n d e x > < i t e m > < k e y > < s t r i n g > d a t e < / s t r i n g > < / k e y > < v a l u e > < i n t > 0 < / i n t > < / v a l u e > < / i t e m > < i t e m > < k e y > < s t r i n g > o p e n < / s t r i n g > < / k e y > < v a l u e > < i n t > 1 < / i n t > < / v a l u e > < / i t e m > < i t e m > < k e y > < s t r i n g > h i g h < / s t r i n g > < / k e y > < v a l u e > < i n t > 2 < / i n t > < / v a l u e > < / i t e m > < i t e m > < k e y > < s t r i n g > l o w < / s t r i n g > < / k e y > < v a l u e > < i n t > 3 < / i n t > < / v a l u e > < / i t e m > < i t e m > < k e y > < s t r i n g > c l o s e < / s t r i n g > < / k e y > < v a l u e > < i n t > 4 < / i n t > < / v a l u e > < / i t e m > < i t e m > < k e y > < s t r i n g > v o l u m e < / s t r i n g > < / k e y > < v a l u e > < i n t > 5 < / i n t > < / v a l u e > < / i t e m > < i t e m > < k e y > < s t r i n g > N a m e < / s t r i n g > < / k e y > < v a l u e > < i n t > 6 < / i n t > < / v a l u e > < / i t e m > < i t e m > < k e y > < s t r i n g > d a t e   ( Y e a r ) < / s t r i n g > < / k e y > < v a l u e > < i n t > 7 < / i n t > < / v a l u e > < / i t e m > < i t e m > < k e y > < s t r i n g > d a t e   ( Q u a r t e r ) < / s t r i n g > < / k e y > < v a l u e > < i n t > 8 < / i n t > < / v a l u e > < / i t e m > < i t e m > < k e y > < s t r i n g > d a t e   ( M o n t h   I n d e x ) < / s t r i n g > < / k e y > < v a l u e > < i n t > 9 < / i n t > < / v a l u e > < / i t e m > < i t e m > < k e y > < s t r i n g > d a t e   ( M o n t h ) < / s t r i n g > < / k e y > < v a l u e > < i n t > 1 0 < / i n t > < / v a l u e > < / i t e m > < i t e m > < k e y > < s t r i n g > V o l a t i l i t y < / s t r i n g > < / k e y > < v a l u e > < i n t > 1 1 < / i n t > < / v a l u e > < / i t e m > < i t e m > < k e y > < s t r i n g > V o l a t i l i t y   % < / s t r i n g > < / k e y > < v a l u e > < i n t > 1 2 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Q u e r y 1 _ 6 a f b 9 4 f 2 - d 6 a 9 - 4 6 a a - 8 d f 7 - 8 5 c a f d 1 5 1 5 6 4 " > < 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 Y e a r < / s t r i n g > < / k e y > < v a l u e > < i n t > 7 6 < / i n t > < / v a l u e > < / i t e m > < / C o l u m n W i d t h s > < C o l u m n D i s p l a y I n d e x > < i t e m > < k e y > < s t r i n g > C o l u m n 1 < / s t r i n g > < / k e y > < v a l u e > < i n t > 0 < / i n t > < / v a l u e > < / i t e m > < i t e m > < k e y > < s t r i n g > Y e a r < / 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A M Z N _ d a t a     2 _ 7 b 0 f c 6 5 9 - a b 4 2 - 4 7 c e - a 2 a c - 0 0 d 7 3 d d c e 3 c 7 " > < C u s t o m C o n t e n t   x m l n s = " h t t p : / / g e m i n i / p i v o t c u s t o m i z a t i o n / T a b l e X M L _ A M Z N _ d a t a   2 _ 7 b 0 f c 6 5 9 - a b 4 2 - 4 7 c e - a 2 a c - 0 0 d 7 3 d d c e 3 c 7 " > < ! [ 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 Y e a r < / s t r i n g > < / k e y > < v a l u e > < i n t > 7 6 < / i n t > < / v a l u e > < / i t e m > < i t e m > < k e y > < s t r i n g > Q u a r t e r < / s t r i n g > < / k e y > < v a l u e > < i n t > 1 0 4 < / i n t > < / v a l u e > < / i t e m > < i t e m > < k e y > < s t r i n g > M o n t h < / s t r i n g > < / k e y > < v a l u e > < i n t > 9 5 < / i n t > < / v a l u e > < / i t e m > < i t e m > < k e y > < s t r i n g > D a y < / s t r i n g > < / k e y > < v a l u e > < i n t > 7 3 < / i n t > < / v a l u e > < / i t e m > < i t e m > < k e y > < s t r i n g > o p e n < / s t r i n g > < / k e y > < v a l u e > < i n t > 8 2 < / i n t > < / v a l u e > < / i t e m > < i t e m > < k e y > < s t r i n g > h i g h < / s t r i n g > < / k e y > < v a l u e > < i n t > 7 6 < / i n t > < / v a l u e > < / i t e m > < i t e m > < k e y > < s t r i n g > l o w < / s t r i n g > < / k e y > < v a l u e > < i n t > 7 1 < / i n t > < / v a l u e > < / i t e m > < i t e m > < k e y > < s t r i n g > c l o s e < / s t r i n g > < / k e y > < v a l u e > < i n t > 8 2 < / i n t > < / v a l u e > < / i t e m > < i t e m > < k e y > < s t r i n g > v o l u m e < / s t r i n g > < / k e y > < v a l u e > < i n t > 1 0 0 < / i n t > < / v a l u e > < / i t e m > < i t e m > < k e y > < s t r i n g > N a m e < / s t r i n g > < / k e y > < v a l u e > < i n t > 8 8 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 d a t e < / s t r i n g > < / k e y > < v a l u e > < i n t > 0 < / i n t > < / v a l u e > < / i t e m > < i t e m > < k e y > < s t r i n g > Y e a r < / s t r i n g > < / k e y > < v a l u e > < i n t > 1 < / i n t > < / v a l u e > < / i t e m > < i t e m > < k e y > < s t r i n g > Q u a r t e r < / s t r i n g > < / k e y > < v a l u e > < i n t > 2 < / i n t > < / v a l u e > < / i t e m > < i t e m > < k e y > < s t r i n g > M o n t h < / s t r i n g > < / k e y > < v a l u e > < i n t > 3 < / i n t > < / v a l u e > < / i t e m > < i t e m > < k e y > < s t r i n g > D a y < / s t r i n g > < / k e y > < v a l u e > < i n t > 4 < / i n t > < / v a l u e > < / i t e m > < i t e m > < k e y > < s t r i n g > o p e n < / s t r i n g > < / k e y > < v a l u e > < i n t > 5 < / i n t > < / v a l u e > < / i t e m > < i t e m > < k e y > < s t r i n g > h i g h < / s t r i n g > < / k e y > < v a l u e > < i n t > 6 < / i n t > < / v a l u e > < / i t e m > < i t e m > < k e y > < s t r i n g > l o w < / s t r i n g > < / k e y > < v a l u e > < i n t > 7 < / i n t > < / v a l u e > < / i t e m > < i t e m > < k e y > < s t r i n g > c l o s e < / s t r i n g > < / k e y > < v a l u e > < i n t > 8 < / i n t > < / v a l u e > < / i t e m > < i t e m > < k e y > < s t r i n g > v o l u m e < / s t r i n g > < / k e y > < v a l u e > < i n t > 9 < / i n t > < / v a l u e > < / i t e m > < i t e m > < k e y > < s t r i n g > N a m e < / s t r i n g > < / k e y > < v a l u e > < i n t > 1 0 < / i n t > < / v a l u e > < / i t e m > < i t e m > < k e y > < s t r i n g > d a t e   ( Y e a r ) < / s t r i n g > < / k e y > < v a l u e > < i n t > 1 1 < / i n t > < / v a l u e > < / i t e m > < i t e m > < k e y > < s t r i n g > d a t e   ( Q u a r t e r ) < / s t r i n g > < / k e y > < v a l u e > < i n t > 1 2 < / i n t > < / v a l u e > < / i t e m > < i t e m > < k e y > < s t r i n g > d a t e   ( M o n t h   I n d e x ) < / s t r i n g > < / k e y > < v a l u e > < i n t > 1 3 < / i n t > < / v a l u e > < / i t e m > < i t e m > < k e y > < s t r i n g > d a t e   ( M o n t h ) < / s t r i n g > < / k e y > < v a l u e > < i n t > 1 4 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A M Z N _ d a t a     2 _ 7 b 0 f c 6 5 9 - a b 4 2 - 4 7 c e - a 2 a c - 0 0 d 7 3 d d c e 3 c 7 " > < C u s t o m C o n t e n t   x m l n s = " h t t p : / / g e m i n i / p i v o t c u s t o m i z a t i o n / T a b l e X M L _ A M Z N _ d a t a   2 _ 7 b 0 f c 6 5 9 - a b 4 2 - 4 7 c e - a 2 a c - 0 0 d 7 3 d d c e 3 c 7 " > < ! [ 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 Y e a r < / s t r i n g > < / k e y > < v a l u e > < i n t > 7 6 < / i n t > < / v a l u e > < / i t e m > < i t e m > < k e y > < s t r i n g > Q u a r t e r < / s t r i n g > < / k e y > < v a l u e > < i n t > 1 0 4 < / i n t > < / v a l u e > < / i t e m > < i t e m > < k e y > < s t r i n g > M o n t h < / s t r i n g > < / k e y > < v a l u e > < i n t > 9 5 < / i n t > < / v a l u e > < / i t e m > < i t e m > < k e y > < s t r i n g > D a y < / s t r i n g > < / k e y > < v a l u e > < i n t > 7 3 < / i n t > < / v a l u e > < / i t e m > < i t e m > < k e y > < s t r i n g > o p e n < / s t r i n g > < / k e y > < v a l u e > < i n t > 8 2 < / i n t > < / v a l u e > < / i t e m > < i t e m > < k e y > < s t r i n g > h i g h < / s t r i n g > < / k e y > < v a l u e > < i n t > 7 6 < / i n t > < / v a l u e > < / i t e m > < i t e m > < k e y > < s t r i n g > l o w < / s t r i n g > < / k e y > < v a l u e > < i n t > 7 1 < / i n t > < / v a l u e > < / i t e m > < i t e m > < k e y > < s t r i n g > c l o s e < / s t r i n g > < / k e y > < v a l u e > < i n t > 8 2 < / i n t > < / v a l u e > < / i t e m > < i t e m > < k e y > < s t r i n g > v o l u m e < / s t r i n g > < / k e y > < v a l u e > < i n t > 1 0 0 < / i n t > < / v a l u e > < / i t e m > < i t e m > < k e y > < s t r i n g > N a m e < / s t r i n g > < / k e y > < v a l u e > < i n t > 8 8 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 d a t e < / s t r i n g > < / k e y > < v a l u e > < i n t > 0 < / i n t > < / v a l u e > < / i t e m > < i t e m > < k e y > < s t r i n g > Y e a r < / s t r i n g > < / k e y > < v a l u e > < i n t > 1 < / i n t > < / v a l u e > < / i t e m > < i t e m > < k e y > < s t r i n g > Q u a r t e r < / s t r i n g > < / k e y > < v a l u e > < i n t > 2 < / i n t > < / v a l u e > < / i t e m > < i t e m > < k e y > < s t r i n g > M o n t h < / s t r i n g > < / k e y > < v a l u e > < i n t > 3 < / i n t > < / v a l u e > < / i t e m > < i t e m > < k e y > < s t r i n g > D a y < / s t r i n g > < / k e y > < v a l u e > < i n t > 4 < / i n t > < / v a l u e > < / i t e m > < i t e m > < k e y > < s t r i n g > o p e n < / s t r i n g > < / k e y > < v a l u e > < i n t > 5 < / i n t > < / v a l u e > < / i t e m > < i t e m > < k e y > < s t r i n g > h i g h < / s t r i n g > < / k e y > < v a l u e > < i n t > 6 < / i n t > < / v a l u e > < / i t e m > < i t e m > < k e y > < s t r i n g > l o w < / s t r i n g > < / k e y > < v a l u e > < i n t > 7 < / i n t > < / v a l u e > < / i t e m > < i t e m > < k e y > < s t r i n g > c l o s e < / s t r i n g > < / k e y > < v a l u e > < i n t > 8 < / i n t > < / v a l u e > < / i t e m > < i t e m > < k e y > < s t r i n g > v o l u m e < / s t r i n g > < / k e y > < v a l u e > < i n t > 9 < / i n t > < / v a l u e > < / i t e m > < i t e m > < k e y > < s t r i n g > N a m e < / s t r i n g > < / k e y > < v a l u e > < i n t > 1 0 < / i n t > < / v a l u e > < / i t e m > < i t e m > < k e y > < s t r i n g > d a t e   ( Y e a r ) < / s t r i n g > < / k e y > < v a l u e > < i n t > 1 1 < / i n t > < / v a l u e > < / i t e m > < i t e m > < k e y > < s t r i n g > d a t e   ( Q u a r t e r ) < / s t r i n g > < / k e y > < v a l u e > < i n t > 1 2 < / i n t > < / v a l u e > < / i t e m > < i t e m > < k e y > < s t r i n g > d a t e   ( M o n t h   I n d e x ) < / s t r i n g > < / k e y > < v a l u e > < i n t > 1 3 < / i n t > < / v a l u e > < / i t e m > < i t e m > < k e y > < s t r i n g > d a t e   ( M o n t h ) < / s t r i n g > < / k e y > < v a l u e > < i n t > 1 4 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X M L _ A M Z N _ d a t a _ 5 f 7 0 a 5 5 8 - 9 1 3 f - 4 3 1 b - 9 7 6 c - 8 5 e e f 0 8 b 8 0 b 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 1 9 0 < / i n t > < / v a l u e > < / i t e m > < i t e m > < k e y > < s t r i n g > o p e n < / s t r i n g > < / k e y > < v a l u e > < i n t > 8 2 < / i n t > < / v a l u e > < / i t e m > < i t e m > < k e y > < s t r i n g > h i g h < / s t r i n g > < / k e y > < v a l u e > < i n t > 7 6 < / i n t > < / v a l u e > < / i t e m > < i t e m > < k e y > < s t r i n g > l o w < / s t r i n g > < / k e y > < v a l u e > < i n t > 7 1 < / i n t > < / v a l u e > < / i t e m > < i t e m > < k e y > < s t r i n g > c l o s e < / s t r i n g > < / k e y > < v a l u e > < i n t > 8 2 < / i n t > < / v a l u e > < / i t e m > < i t e m > < k e y > < s t r i n g > v o l u m e < / s t r i n g > < / k e y > < v a l u e > < i n t > 1 0 0 < / i n t > < / v a l u e > < / i t e m > < i t e m > < k e y > < s t r i n g > N a m e < / s t r i n g > < / k e y > < v a l u e > < i n t > 8 8 < / i n t > < / v a l u e > < / i t e m > < i t e m > < k e y > < s t r i n g > V o l a t i l i t y < / s t r i n g > < / k e y > < v a l u e > < i n t > 1 9 9 < / i n t > < / v a l u e > < / i t e m > < i t e m > < k e y > < s t r i n g > V o l a t i l i t y   % < / s t r i n g > < / k e y > < v a l u e > < i n t > 1 9 9 < / i n t > < / v a l u e > < / i t e m > < / C o l u m n W i d t h s > < C o l u m n D i s p l a y I n d e x > < i t e m > < k e y > < s t r i n g > d a t e < / s t r i n g > < / k e y > < v a l u e > < i n t > 0 < / i n t > < / v a l u e > < / i t e m > < i t e m > < k e y > < s t r i n g > o p e n < / s t r i n g > < / k e y > < v a l u e > < i n t > 1 < / i n t > < / v a l u e > < / i t e m > < i t e m > < k e y > < s t r i n g > h i g h < / s t r i n g > < / k e y > < v a l u e > < i n t > 2 < / i n t > < / v a l u e > < / i t e m > < i t e m > < k e y > < s t r i n g > l o w < / s t r i n g > < / k e y > < v a l u e > < i n t > 3 < / i n t > < / v a l u e > < / i t e m > < i t e m > < k e y > < s t r i n g > c l o s e < / s t r i n g > < / k e y > < v a l u e > < i n t > 4 < / i n t > < / v a l u e > < / i t e m > < i t e m > < k e y > < s t r i n g > v o l u m e < / s t r i n g > < / k e y > < v a l u e > < i n t > 5 < / i n t > < / v a l u e > < / i t e m > < i t e m > < k e y > < s t r i n g > N a m e < / s t r i n g > < / k e y > < v a l u e > < i n t > 6 < / i n t > < / v a l u e > < / i t e m > < i t e m > < k e y > < s t r i n g > V o l a t i l i t y < / s t r i n g > < / k e y > < v a l u e > < i n t > 7 < / i n t > < / v a l u e > < / i t e m > < i t e m > < k e y > < s t r i n g > V o l a t i l i t y   % < / s t r i n g > < / k e y > < v a l u e > < i n t > 8 < / 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A M Z N _ d a t a     2 _ 7 b 0 f c 6 5 9 - a b 4 2 - 4 7 c e - a 2 a c - 0 0 d 7 3 d d c e 3 c 7 " > < C u s t o m C o n t e n t   x m l n s = " h t t p : / / g e m i n i / p i v o t c u s t o m i z a t i o n / T a b l e X M L _ A M Z N _ d a t a   2 _ 7 b 0 f c 6 5 9 - a b 4 2 - 4 7 c e - a 2 a c - 0 0 d 7 3 d d c e 3 c 7 " > < ! [ 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 Y e a r < / s t r i n g > < / k e y > < v a l u e > < i n t > 7 6 < / i n t > < / v a l u e > < / i t e m > < i t e m > < k e y > < s t r i n g > Q u a r t e r < / s t r i n g > < / k e y > < v a l u e > < i n t > 1 0 4 < / i n t > < / v a l u e > < / i t e m > < i t e m > < k e y > < s t r i n g > M o n t h < / s t r i n g > < / k e y > < v a l u e > < i n t > 9 5 < / i n t > < / v a l u e > < / i t e m > < i t e m > < k e y > < s t r i n g > D a y < / s t r i n g > < / k e y > < v a l u e > < i n t > 7 3 < / i n t > < / v a l u e > < / i t e m > < i t e m > < k e y > < s t r i n g > o p e n < / s t r i n g > < / k e y > < v a l u e > < i n t > 8 2 < / i n t > < / v a l u e > < / i t e m > < i t e m > < k e y > < s t r i n g > h i g h < / s t r i n g > < / k e y > < v a l u e > < i n t > 7 6 < / i n t > < / v a l u e > < / i t e m > < i t e m > < k e y > < s t r i n g > l o w < / s t r i n g > < / k e y > < v a l u e > < i n t > 7 1 < / i n t > < / v a l u e > < / i t e m > < i t e m > < k e y > < s t r i n g > c l o s e < / s t r i n g > < / k e y > < v a l u e > < i n t > 8 2 < / i n t > < / v a l u e > < / i t e m > < i t e m > < k e y > < s t r i n g > v o l u m e < / s t r i n g > < / k e y > < v a l u e > < i n t > 1 0 0 < / i n t > < / v a l u e > < / i t e m > < i t e m > < k e y > < s t r i n g > N a m e < / s t r i n g > < / k e y > < v a l u e > < i n t > 8 8 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 d a t e < / s t r i n g > < / k e y > < v a l u e > < i n t > 0 < / i n t > < / v a l u e > < / i t e m > < i t e m > < k e y > < s t r i n g > Y e a r < / s t r i n g > < / k e y > < v a l u e > < i n t > 1 < / i n t > < / v a l u e > < / i t e m > < i t e m > < k e y > < s t r i n g > Q u a r t e r < / s t r i n g > < / k e y > < v a l u e > < i n t > 2 < / i n t > < / v a l u e > < / i t e m > < i t e m > < k e y > < s t r i n g > M o n t h < / s t r i n g > < / k e y > < v a l u e > < i n t > 3 < / i n t > < / v a l u e > < / i t e m > < i t e m > < k e y > < s t r i n g > D a y < / s t r i n g > < / k e y > < v a l u e > < i n t > 4 < / i n t > < / v a l u e > < / i t e m > < i t e m > < k e y > < s t r i n g > o p e n < / s t r i n g > < / k e y > < v a l u e > < i n t > 5 < / i n t > < / v a l u e > < / i t e m > < i t e m > < k e y > < s t r i n g > h i g h < / s t r i n g > < / k e y > < v a l u e > < i n t > 6 < / i n t > < / v a l u e > < / i t e m > < i t e m > < k e y > < s t r i n g > l o w < / s t r i n g > < / k e y > < v a l u e > < i n t > 7 < / i n t > < / v a l u e > < / i t e m > < i t e m > < k e y > < s t r i n g > c l o s e < / s t r i n g > < / k e y > < v a l u e > < i n t > 8 < / i n t > < / v a l u e > < / i t e m > < i t e m > < k e y > < s t r i n g > v o l u m e < / s t r i n g > < / k e y > < v a l u e > < i n t > 9 < / i n t > < / v a l u e > < / i t e m > < i t e m > < k e y > < s t r i n g > N a m e < / s t r i n g > < / k e y > < v a l u e > < i n t > 1 0 < / i n t > < / v a l u e > < / i t e m > < i t e m > < k e y > < s t r i n g > d a t e   ( Y e a r ) < / s t r i n g > < / k e y > < v a l u e > < i n t > 1 1 < / i n t > < / v a l u e > < / i t e m > < i t e m > < k e y > < s t r i n g > d a t e   ( Q u a r t e r ) < / s t r i n g > < / k e y > < v a l u e > < i n t > 1 2 < / i n t > < / v a l u e > < / i t e m > < i t e m > < k e y > < s t r i n g > d a t e   ( M o n t h   I n d e x ) < / s t r i n g > < / k e y > < v a l u e > < i n t > 1 3 < / i n t > < / v a l u e > < / i t e m > < i t e m > < k e y > < s t r i n g > d a t e   ( M o n t h ) < / s t r i n g > < / k e y > < v a l u e > < i n t > 1 4 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A A P L _ d a t a _ b a 6 6 2 d 8 8 - 7 9 0 f - 4 a 6 5 - 9 1 9 a - 3 1 b 3 b 1 3 f d 3 f 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 1 4 1 < / i n t > < / v a l u e > < / i t e m > < i t e m > < k e y > < s t r i n g > o p e n < / s t r i n g > < / k e y > < v a l u e > < i n t > 1 4 6 < / i n t > < / v a l u e > < / i t e m > < i t e m > < k e y > < s t r i n g > h i g h < / s t r i n g > < / k e y > < v a l u e > < i n t > 7 6 < / i n t > < / v a l u e > < / i t e m > < i t e m > < k e y > < s t r i n g > l o w < / s t r i n g > < / k e y > < v a l u e > < i n t > 7 1 < / i n t > < / v a l u e > < / i t e m > < i t e m > < k e y > < s t r i n g > c l o s e < / s t r i n g > < / k e y > < v a l u e > < i n t > 8 2 < / i n t > < / v a l u e > < / i t e m > < i t e m > < k e y > < s t r i n g > v o l u m e < / s t r i n g > < / k e y > < v a l u e > < i n t > 1 0 0 < / i n t > < / v a l u e > < / i t e m > < i t e m > < k e y > < s t r i n g > N a m e < / s t r i n g > < / k e y > < v a l u e > < i n t > 8 8 < / i n t > < / v a l u e > < / i t e m > < i t e m > < k e y > < s t r i n g > d a t e   ( Y e a r ) < / s t r i n g > < / k e y > < v a l u e > < i n t > 1 2 6 < / i n t > < / v a l u e > < / i t e m > < i t e m > < k e y > < s t r i n g > d a t e   ( Q u a r t e r ) < / s t r i n g > < / k e y > < v a l u e > < i n t > 1 5 4 < / i n t > < / v a l u e > < / i t e m > < i t e m > < k e y > < s t r i n g > d a t e   ( M o n t h   I n d e x ) < / s t r i n g > < / k e y > < v a l u e > < i n t > 1 9 2 < / i n t > < / v a l u e > < / i t e m > < i t e m > < k e y > < s t r i n g > d a t e   ( M o n t h ) < / s t r i n g > < / k e y > < v a l u e > < i n t > 1 4 5 < / i n t > < / v a l u e > < / i t e m > < i t e m > < k e y > < s t r i n g > V o l a t i l i t y < / s t r i n g > < / k e y > < v a l u e > < i n t > 1 9 9 < / i n t > < / v a l u e > < / i t e m > < i t e m > < k e y > < s t r i n g > V o l a t i l i t y   % < / s t r i n g > < / k e y > < v a l u e > < i n t > 1 9 9 < / i n t > < / v a l u e > < / i t e m > < / C o l u m n W i d t h s > < C o l u m n D i s p l a y I n d e x > < i t e m > < k e y > < s t r i n g > d a t e < / s t r i n g > < / k e y > < v a l u e > < i n t > 0 < / i n t > < / v a l u e > < / i t e m > < i t e m > < k e y > < s t r i n g > o p e n < / s t r i n g > < / k e y > < v a l u e > < i n t > 1 < / i n t > < / v a l u e > < / i t e m > < i t e m > < k e y > < s t r i n g > h i g h < / s t r i n g > < / k e y > < v a l u e > < i n t > 2 < / i n t > < / v a l u e > < / i t e m > < i t e m > < k e y > < s t r i n g > l o w < / s t r i n g > < / k e y > < v a l u e > < i n t > 3 < / i n t > < / v a l u e > < / i t e m > < i t e m > < k e y > < s t r i n g > c l o s e < / s t r i n g > < / k e y > < v a l u e > < i n t > 4 < / i n t > < / v a l u e > < / i t e m > < i t e m > < k e y > < s t r i n g > v o l u m e < / s t r i n g > < / k e y > < v a l u e > < i n t > 5 < / i n t > < / v a l u e > < / i t e m > < i t e m > < k e y > < s t r i n g > N a m e < / s t r i n g > < / k e y > < v a l u e > < i n t > 6 < / i n t > < / v a l u e > < / i t e m > < i t e m > < k e y > < s t r i n g > d a t e   ( Y e a r ) < / s t r i n g > < / k e y > < v a l u e > < i n t > 7 < / i n t > < / v a l u e > < / i t e m > < i t e m > < k e y > < s t r i n g > d a t e   ( Q u a r t e r ) < / s t r i n g > < / k e y > < v a l u e > < i n t > 8 < / i n t > < / v a l u e > < / i t e m > < i t e m > < k e y > < s t r i n g > d a t e   ( M o n t h   I n d e x ) < / s t r i n g > < / k e y > < v a l u e > < i n t > 9 < / i n t > < / v a l u e > < / i t e m > < i t e m > < k e y > < s t r i n g > d a t e   ( M o n t h ) < / s t r i n g > < / k e y > < v a l u e > < i n t > 1 0 < / i n t > < / v a l u e > < / i t e m > < i t e m > < k e y > < s t r i n g > V o l a t i l i t y < / s t r i n g > < / k e y > < v a l u e > < i n t > 1 1 < / i n t > < / v a l u e > < / i t e m > < i t e m > < k e y > < s t r i n g > V o l a t i l i t y   % < / s t r i n g > < / k e y > < v a l u e > < i n t > 1 2 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A M Z N _ d a t a     2 _ 7 b 0 f c 6 5 9 - a b 4 2 - 4 7 c e - a 2 a c - 0 0 d 7 3 d d c e 3 c 7 " > < C u s t o m C o n t e n t   x m l n s = " h t t p : / / g e m i n i / p i v o t c u s t o m i z a t i o n / T a b l e X M L _ A M Z N _ d a t a   2 _ 7 b 0 f c 6 5 9 - a b 4 2 - 4 7 c e - a 2 a c - 0 0 d 7 3 d d c e 3 c 7 " > < ! [ 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 Y e a r < / s t r i n g > < / k e y > < v a l u e > < i n t > 7 6 < / i n t > < / v a l u e > < / i t e m > < i t e m > < k e y > < s t r i n g > Q u a r t e r < / s t r i n g > < / k e y > < v a l u e > < i n t > 1 0 4 < / i n t > < / v a l u e > < / i t e m > < i t e m > < k e y > < s t r i n g > M o n t h < / s t r i n g > < / k e y > < v a l u e > < i n t > 9 5 < / i n t > < / v a l u e > < / i t e m > < i t e m > < k e y > < s t r i n g > D a y < / s t r i n g > < / k e y > < v a l u e > < i n t > 7 3 < / i n t > < / v a l u e > < / i t e m > < i t e m > < k e y > < s t r i n g > o p e n < / s t r i n g > < / k e y > < v a l u e > < i n t > 8 2 < / i n t > < / v a l u e > < / i t e m > < i t e m > < k e y > < s t r i n g > h i g h < / s t r i n g > < / k e y > < v a l u e > < i n t > 7 6 < / i n t > < / v a l u e > < / i t e m > < i t e m > < k e y > < s t r i n g > l o w < / s t r i n g > < / k e y > < v a l u e > < i n t > 7 1 < / i n t > < / v a l u e > < / i t e m > < i t e m > < k e y > < s t r i n g > c l o s e < / s t r i n g > < / k e y > < v a l u e > < i n t > 8 2 < / i n t > < / v a l u e > < / i t e m > < i t e m > < k e y > < s t r i n g > v o l u m e < / s t r i n g > < / k e y > < v a l u e > < i n t > 1 0 0 < / i n t > < / v a l u e > < / i t e m > < i t e m > < k e y > < s t r i n g > N a m e < / s t r i n g > < / k e y > < v a l u e > < i n t > 8 8 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 d a t e < / s t r i n g > < / k e y > < v a l u e > < i n t > 0 < / i n t > < / v a l u e > < / i t e m > < i t e m > < k e y > < s t r i n g > Y e a r < / s t r i n g > < / k e y > < v a l u e > < i n t > 1 < / i n t > < / v a l u e > < / i t e m > < i t e m > < k e y > < s t r i n g > Q u a r t e r < / s t r i n g > < / k e y > < v a l u e > < i n t > 2 < / i n t > < / v a l u e > < / i t e m > < i t e m > < k e y > < s t r i n g > M o n t h < / s t r i n g > < / k e y > < v a l u e > < i n t > 3 < / i n t > < / v a l u e > < / i t e m > < i t e m > < k e y > < s t r i n g > D a y < / s t r i n g > < / k e y > < v a l u e > < i n t > 4 < / i n t > < / v a l u e > < / i t e m > < i t e m > < k e y > < s t r i n g > o p e n < / s t r i n g > < / k e y > < v a l u e > < i n t > 5 < / i n t > < / v a l u e > < / i t e m > < i t e m > < k e y > < s t r i n g > h i g h < / s t r i n g > < / k e y > < v a l u e > < i n t > 6 < / i n t > < / v a l u e > < / i t e m > < i t e m > < k e y > < s t r i n g > l o w < / s t r i n g > < / k e y > < v a l u e > < i n t > 7 < / i n t > < / v a l u e > < / i t e m > < i t e m > < k e y > < s t r i n g > c l o s e < / s t r i n g > < / k e y > < v a l u e > < i n t > 8 < / i n t > < / v a l u e > < / i t e m > < i t e m > < k e y > < s t r i n g > v o l u m e < / s t r i n g > < / k e y > < v a l u e > < i n t > 9 < / i n t > < / v a l u e > < / i t e m > < i t e m > < k e y > < s t r i n g > N a m e < / s t r i n g > < / k e y > < v a l u e > < i n t > 1 0 < / i n t > < / v a l u e > < / i t e m > < i t e m > < k e y > < s t r i n g > d a t e   ( Y e a r ) < / s t r i n g > < / k e y > < v a l u e > < i n t > 1 1 < / i n t > < / v a l u e > < / i t e m > < i t e m > < k e y > < s t r i n g > d a t e   ( Q u a r t e r ) < / s t r i n g > < / k e y > < v a l u e > < i n t > 1 2 < / i n t > < / v a l u e > < / i t e m > < i t e m > < k e y > < s t r i n g > d a t e   ( M o n t h   I n d e x ) < / s t r i n g > < / k e y > < v a l u e > < i n t > 1 3 < / i n t > < / v a l u e > < / i t e m > < i t e m > < k e y > < s t r i n g > d a t e   ( M o n t h ) < / s t r i n g > < / k e y > < v a l u e > < i n t > 1 4 < / 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C l i e n t W i n d o w X M L " > < C u s t o m C o n t e n t > < ! [ C D A T A [ A A P L _ d a t a _ b a 6 6 2 d 8 8 - 7 9 0 f - 4 a 6 5 - 9 1 9 a - 3 1 b 3 b 1 3 f d 3 f 1 ] ] > < / C u s t o m C o n t e n t > < / G e m i n i > 
</file>

<file path=customXml/item22.xml>��< ? x m l   v e r s i o n = " 1 . 0 "   e n c o d i n g = " U T F - 1 6 " ? > < G e m i n i   x m l n s = " h t t p : / / g e m i n i / p i v o t c u s t o m i z a t i o n / T a b l e X M L _ A M Z N _ d a t a     2 _ 7 b 0 f c 6 5 9 - a b 4 2 - 4 7 c e - a 2 a c - 0 0 d 7 3 d d c e 3 c 7 " > < C u s t o m C o n t e n t   x m l n s = " h t t p : / / g e m i n i / p i v o t c u s t o m i z a t i o n / T a b l e X M L _ A M Z N _ d a t a   2 _ 7 b 0 f c 6 5 9 - a b 4 2 - 4 7 c e - a 2 a c - 0 0 d 7 3 d d c e 3 c 7 " > < ! [ 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 Y e a r < / s t r i n g > < / k e y > < v a l u e > < i n t > 7 6 < / i n t > < / v a l u e > < / i t e m > < i t e m > < k e y > < s t r i n g > Q u a r t e r < / s t r i n g > < / k e y > < v a l u e > < i n t > 1 0 4 < / i n t > < / v a l u e > < / i t e m > < i t e m > < k e y > < s t r i n g > M o n t h < / s t r i n g > < / k e y > < v a l u e > < i n t > 9 5 < / i n t > < / v a l u e > < / i t e m > < i t e m > < k e y > < s t r i n g > D a y < / s t r i n g > < / k e y > < v a l u e > < i n t > 7 3 < / i n t > < / v a l u e > < / i t e m > < i t e m > < k e y > < s t r i n g > o p e n < / s t r i n g > < / k e y > < v a l u e > < i n t > 8 2 < / i n t > < / v a l u e > < / i t e m > < i t e m > < k e y > < s t r i n g > h i g h < / s t r i n g > < / k e y > < v a l u e > < i n t > 7 6 < / i n t > < / v a l u e > < / i t e m > < i t e m > < k e y > < s t r i n g > l o w < / s t r i n g > < / k e y > < v a l u e > < i n t > 7 1 < / i n t > < / v a l u e > < / i t e m > < i t e m > < k e y > < s t r i n g > c l o s e < / s t r i n g > < / k e y > < v a l u e > < i n t > 8 2 < / i n t > < / v a l u e > < / i t e m > < i t e m > < k e y > < s t r i n g > v o l u m e < / s t r i n g > < / k e y > < v a l u e > < i n t > 1 0 0 < / i n t > < / v a l u e > < / i t e m > < i t e m > < k e y > < s t r i n g > N a m e < / s t r i n g > < / k e y > < v a l u e > < i n t > 8 8 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 d a t e < / s t r i n g > < / k e y > < v a l u e > < i n t > 0 < / i n t > < / v a l u e > < / i t e m > < i t e m > < k e y > < s t r i n g > Y e a r < / s t r i n g > < / k e y > < v a l u e > < i n t > 1 < / i n t > < / v a l u e > < / i t e m > < i t e m > < k e y > < s t r i n g > Q u a r t e r < / s t r i n g > < / k e y > < v a l u e > < i n t > 2 < / i n t > < / v a l u e > < / i t e m > < i t e m > < k e y > < s t r i n g > M o n t h < / s t r i n g > < / k e y > < v a l u e > < i n t > 3 < / i n t > < / v a l u e > < / i t e m > < i t e m > < k e y > < s t r i n g > D a y < / s t r i n g > < / k e y > < v a l u e > < i n t > 4 < / i n t > < / v a l u e > < / i t e m > < i t e m > < k e y > < s t r i n g > o p e n < / s t r i n g > < / k e y > < v a l u e > < i n t > 5 < / i n t > < / v a l u e > < / i t e m > < i t e m > < k e y > < s t r i n g > h i g h < / s t r i n g > < / k e y > < v a l u e > < i n t > 6 < / i n t > < / v a l u e > < / i t e m > < i t e m > < k e y > < s t r i n g > l o w < / s t r i n g > < / k e y > < v a l u e > < i n t > 7 < / i n t > < / v a l u e > < / i t e m > < i t e m > < k e y > < s t r i n g > c l o s e < / s t r i n g > < / k e y > < v a l u e > < i n t > 8 < / i n t > < / v a l u e > < / i t e m > < i t e m > < k e y > < s t r i n g > v o l u m e < / s t r i n g > < / k e y > < v a l u e > < i n t > 9 < / i n t > < / v a l u e > < / i t e m > < i t e m > < k e y > < s t r i n g > N a m e < / s t r i n g > < / k e y > < v a l u e > < i n t > 1 0 < / i n t > < / v a l u e > < / i t e m > < i t e m > < k e y > < s t r i n g > d a t e   ( Y e a r ) < / s t r i n g > < / k e y > < v a l u e > < i n t > 1 1 < / i n t > < / v a l u e > < / i t e m > < i t e m > < k e y > < s t r i n g > d a t e   ( Q u a r t e r ) < / s t r i n g > < / k e y > < v a l u e > < i n t > 1 2 < / i n t > < / v a l u e > < / i t e m > < i t e m > < k e y > < s t r i n g > d a t e   ( M o n t h   I n d e x ) < / s t r i n g > < / k e y > < v a l u e > < i n t > 1 3 < / i n t > < / v a l u e > < / i t e m > < i t e m > < k e y > < s t r i n g > d a t e   ( M o n t h ) < / s t r i n g > < / k e y > < v a l u e > < i n t > 1 4 < / 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 T a g s \ T a b l e s \ & l t ; T a b l e s \ A A P L _ d a t a & g t ; < / K e y > < / D i a g r a m O b j e c t K e y > < D i a g r a m O b j e c t K e y > < K e y > D y n a m i c   T a g s \ T a b l e s \ & l t ; T a b l e s \ G O O G _ d a t a & g t ; < / K e y > < / D i a g r a m O b j e c t K e y > < D i a g r a m O b j e c t K e y > < K e y > D y n a m i c   T a g s \ T a b l e s \ & l t ; T a b l e s \ M S F T _ d a t a & g t ; < / K e y > < / D i a g r a m O b j e c t K e y > < D i a g r a m O b j e c t K e y > < K e y > D y n a m i c   T a g s \ T a b l e s \ & l t ; T a b l e s \ A M Z N _ d a t a & g t ; < / K e y > < / D i a g r a m O b j e c t K e y > < D i a g r a m O b j e c t K e y > < K e y > D y n a m i c   T a g s \ T a b l e s \ & l t ; T a b l e s \ A M Z N _ d a t a     2 & g t ; < / K e y > < / D i a g r a m O b j e c t K e y > < D i a g r a m O b j e c t K e y > < K e y > D y n a m i c   T a g s \ T a b l e s \ & l t ; T a b l e s \ Q u e r y 1 & g t ; < / K e y > < / D i a g r a m O b j e c t K e y > < D i a g r a m O b j e c t K e y > < K e y > T a b l e s \ A A P L _ d a t a < / K e y > < / D i a g r a m O b j e c t K e y > < D i a g r a m O b j e c t K e y > < K e y > T a b l e s \ A A P L _ d a t a \ C o l u m n s \ d a t e < / K e y > < / D i a g r a m O b j e c t K e y > < D i a g r a m O b j e c t K e y > < K e y > T a b l e s \ A A P L _ d a t a \ C o l u m n s \ o p e n < / K e y > < / D i a g r a m O b j e c t K e y > < D i a g r a m O b j e c t K e y > < K e y > T a b l e s \ A A P L _ d a t a \ C o l u m n s \ h i g h < / K e y > < / D i a g r a m O b j e c t K e y > < D i a g r a m O b j e c t K e y > < K e y > T a b l e s \ A A P L _ d a t a \ C o l u m n s \ l o w < / K e y > < / D i a g r a m O b j e c t K e y > < D i a g r a m O b j e c t K e y > < K e y > T a b l e s \ A A P L _ d a t a \ C o l u m n s \ c l o s e < / K e y > < / D i a g r a m O b j e c t K e y > < D i a g r a m O b j e c t K e y > < K e y > T a b l e s \ A A P L _ d a t a \ C o l u m n s \ v o l u m e < / K e y > < / D i a g r a m O b j e c t K e y > < D i a g r a m O b j e c t K e y > < K e y > T a b l e s \ A A P L _ d a t a \ C o l u m n s \ N a m e < / K e y > < / D i a g r a m O b j e c t K e y > < D i a g r a m O b j e c t K e y > < K e y > T a b l e s \ A A P L _ d a t a \ C o l u m n s \ d a t e   ( Y e a r ) < / K e y > < / D i a g r a m O b j e c t K e y > < D i a g r a m O b j e c t K e y > < K e y > T a b l e s \ A A P L _ d a t a \ C o l u m n s \ d a t e   ( Q u a r t e r ) < / K e y > < / D i a g r a m O b j e c t K e y > < D i a g r a m O b j e c t K e y > < K e y > T a b l e s \ A A P L _ d a t a \ C o l u m n s \ d a t e   ( M o n t h   I n d e x ) < / K e y > < / D i a g r a m O b j e c t K e y > < D i a g r a m O b j e c t K e y > < K e y > T a b l e s \ A A P L _ d a t a \ C o l u m n s \ d a t e   ( M o n t h ) < / K e y > < / D i a g r a m O b j e c t K e y > < D i a g r a m O b j e c t K e y > < K e y > T a b l e s \ A A P L _ d a t a \ C o l u m n s \ V o l a t i l i t y < / K e y > < / D i a g r a m O b j e c t K e y > < D i a g r a m O b j e c t K e y > < K e y > T a b l e s \ A A P L _ d a t a \ C o l u m n s \ V o l a t i l i t y   % < / K e y > < / D i a g r a m O b j e c t K e y > < D i a g r a m O b j e c t K e y > < K e y > T a b l e s \ A A P L _ d a t a \ M e a s u r e s \ S u m   o f   o p e n < / K e y > < / D i a g r a m O b j e c t K e y > < D i a g r a m O b j e c t K e y > < K e y > T a b l e s \ A A P L _ d a t a \ S u m   o f   o p e n \ A d d i t i o n a l   I n f o \ I m p l i c i t   M e a s u r e < / K e y > < / D i a g r a m O b j e c t K e y > < D i a g r a m O b j e c t K e y > < K e y > T a b l e s \ A A P L _ d a t a \ M e a s u r e s \ M a x   o f   o p e n < / K e y > < / D i a g r a m O b j e c t K e y > < D i a g r a m O b j e c t K e y > < K e y > T a b l e s \ A A P L _ d a t a \ M a x   o f   o p e n \ A d d i t i o n a l   I n f o \ I m p l i c i t   M e a s u r e < / K e y > < / D i a g r a m O b j e c t K e y > < D i a g r a m O b j e c t K e y > < K e y > T a b l e s \ A A P L _ d a t a \ M e a s u r e s \ S u m   o f   h i g h < / K e y > < / D i a g r a m O b j e c t K e y > < D i a g r a m O b j e c t K e y > < K e y > T a b l e s \ A A P L _ d a t a \ S u m   o f   h i g h \ A d d i t i o n a l   I n f o \ I m p l i c i t   M e a s u r e < / K e y > < / D i a g r a m O b j e c t K e y > < D i a g r a m O b j e c t K e y > < K e y > T a b l e s \ A A P L _ d a t a \ M e a s u r e s \ M a x   o f   h i g h < / K e y > < / D i a g r a m O b j e c t K e y > < D i a g r a m O b j e c t K e y > < K e y > T a b l e s \ A A P L _ d a t a \ M a x   o f   h i g h \ A d d i t i o n a l   I n f o \ I m p l i c i t   M e a s u r e < / K e y > < / D i a g r a m O b j e c t K e y > < D i a g r a m O b j e c t K e y > < K e y > T a b l e s \ A A P L _ d a t a \ M e a s u r e s \ S u m   o f   l o w < / K e y > < / D i a g r a m O b j e c t K e y > < D i a g r a m O b j e c t K e y > < K e y > T a b l e s \ A A P L _ d a t a \ S u m   o f   l o w \ A d d i t i o n a l   I n f o \ I m p l i c i t   M e a s u r e < / K e y > < / D i a g r a m O b j e c t K e y > < D i a g r a m O b j e c t K e y > < K e y > T a b l e s \ A A P L _ d a t a \ M e a s u r e s \ M i n   o f   l o w < / K e y > < / D i a g r a m O b j e c t K e y > < D i a g r a m O b j e c t K e y > < K e y > T a b l e s \ A A P L _ d a t a \ M i n   o f   l o w \ A d d i t i o n a l   I n f o \ I m p l i c i t   M e a s u r e < / K e y > < / D i a g r a m O b j e c t K e y > < D i a g r a m O b j e c t K e y > < K e y > T a b l e s \ A A P L _ d a t a \ M e a s u r e s \ S t d D e v   o f   o p e n < / K e y > < / D i a g r a m O b j e c t K e y > < D i a g r a m O b j e c t K e y > < K e y > T a b l e s \ A A P L _ d a t a \ S t d D e v   o f   o p e n \ A d d i t i o n a l   I n f o \ I m p l i c i t   M e a s u r e < / K e y > < / D i a g r a m O b j e c t K e y > < D i a g r a m O b j e c t K e y > < K e y > T a b l e s \ A A P L _ d a t a \ M e a s u r e s \ S u m   o f   v o l u m e < / K e y > < / D i a g r a m O b j e c t K e y > < D i a g r a m O b j e c t K e y > < K e y > T a b l e s \ A A P L _ d a t a \ S u m   o f   v o l u m e \ A d d i t i o n a l   I n f o \ I m p l i c i t   M e a s u r e < / K e y > < / D i a g r a m O b j e c t K e y > < D i a g r a m O b j e c t K e y > < K e y > T a b l e s \ A A P L _ d a t a \ M e a s u r e s \ S u m   o f   c l o s e < / K e y > < / D i a g r a m O b j e c t K e y > < D i a g r a m O b j e c t K e y > < K e y > T a b l e s \ A A P L _ d a t a \ S u m   o f   c l o s e \ A d d i t i o n a l   I n f o \ I m p l i c i t   M e a s u r e < / K e y > < / D i a g r a m O b j e c t K e y > < D i a g r a m O b j e c t K e y > < K e y > T a b l e s \ A A P L _ d a t a \ M e a s u r e s \ A v e r a g e   o f   o p e n < / K e y > < / D i a g r a m O b j e c t K e y > < D i a g r a m O b j e c t K e y > < K e y > T a b l e s \ A A P L _ d a t a \ A v e r a g e   o f   o p e n \ A d d i t i o n a l   I n f o \ I m p l i c i t   M e a s u r e < / K e y > < / D i a g r a m O b j e c t K e y > < D i a g r a m O b j e c t K e y > < K e y > T a b l e s \ A A P L _ d a t a \ M e a s u r e s \ S u m   o f   V o l a t i l i t y   % < / K e y > < / D i a g r a m O b j e c t K e y > < D i a g r a m O b j e c t K e y > < K e y > T a b l e s \ A A P L _ d a t a \ S u m   o f   V o l a t i l i t y   % \ A d d i t i o n a l   I n f o \ I m p l i c i t   M e a s u r e < / K e y > < / D i a g r a m O b j e c t K e y > < D i a g r a m O b j e c t K e y > < K e y > T a b l e s \ A A P L _ d a t a \ M e a s u r e s \ A v e r a g e   o f   V o l a t i l i t y   % < / K e y > < / D i a g r a m O b j e c t K e y > < D i a g r a m O b j e c t K e y > < K e y > T a b l e s \ A A P L _ d a t a \ A v e r a g e   o f   V o l a t i l i t y   % \ A d d i t i o n a l   I n f o \ I m p l i c i t   M e a s u r e < / K e y > < / D i a g r a m O b j e c t K e y > < D i a g r a m O b j e c t K e y > < K e y > T a b l e s \ A A P L _ d a t a \ M e a s u r e s \ M a x   o f   V o l a t i l i t y   % < / K e y > < / D i a g r a m O b j e c t K e y > < D i a g r a m O b j e c t K e y > < K e y > T a b l e s \ A A P L _ d a t a \ M a x   o f   V o l a t i l i t y   % \ A d d i t i o n a l   I n f o \ I m p l i c i t   M e a s u r e < / K e y > < / D i a g r a m O b j e c t K e y > < D i a g r a m O b j e c t K e y > < K e y > T a b l e s \ A A P L _ d a t a \ M e a s u r e s \ M i n   o f   V o l a t i l i t y   % < / K e y > < / D i a g r a m O b j e c t K e y > < D i a g r a m O b j e c t K e y > < K e y > T a b l e s \ A A P L _ d a t a \ M i n   o f   V o l a t i l i t y   % \ A d d i t i o n a l   I n f o \ I m p l i c i t   M e a s u r e < / K e y > < / D i a g r a m O b j e c t K e y > < D i a g r a m O b j e c t K e y > < K e y > T a b l e s \ G O O G _ d a t a < / K e y > < / D i a g r a m O b j e c t K e y > < D i a g r a m O b j e c t K e y > < K e y > T a b l e s \ G O O G _ d a t a \ C o l u m n s \ d a t e < / K e y > < / D i a g r a m O b j e c t K e y > < D i a g r a m O b j e c t K e y > < K e y > T a b l e s \ G O O G _ d a t a \ C o l u m n s \ o p e n < / K e y > < / D i a g r a m O b j e c t K e y > < D i a g r a m O b j e c t K e y > < K e y > T a b l e s \ G O O G _ d a t a \ C o l u m n s \ h i g h < / K e y > < / D i a g r a m O b j e c t K e y > < D i a g r a m O b j e c t K e y > < K e y > T a b l e s \ G O O G _ d a t a \ C o l u m n s \ l o w < / K e y > < / D i a g r a m O b j e c t K e y > < D i a g r a m O b j e c t K e y > < K e y > T a b l e s \ G O O G _ d a t a \ C o l u m n s \ c l o s e < / K e y > < / D i a g r a m O b j e c t K e y > < D i a g r a m O b j e c t K e y > < K e y > T a b l e s \ G O O G _ d a t a \ C o l u m n s \ v o l u m e < / K e y > < / D i a g r a m O b j e c t K e y > < D i a g r a m O b j e c t K e y > < K e y > T a b l e s \ G O O G _ d a t a \ C o l u m n s \ N a m e < / K e y > < / D i a g r a m O b j e c t K e y > < D i a g r a m O b j e c t K e y > < K e y > T a b l e s \ G O O G _ d a t a \ C o l u m n s \ d a t e   ( Y e a r ) < / K e y > < / D i a g r a m O b j e c t K e y > < D i a g r a m O b j e c t K e y > < K e y > T a b l e s \ G O O G _ d a t a \ C o l u m n s \ d a t e   ( Q u a r t e r ) < / K e y > < / D i a g r a m O b j e c t K e y > < D i a g r a m O b j e c t K e y > < K e y > T a b l e s \ G O O G _ d a t a \ C o l u m n s \ d a t e   ( M o n t h   I n d e x ) < / K e y > < / D i a g r a m O b j e c t K e y > < D i a g r a m O b j e c t K e y > < K e y > T a b l e s \ G O O G _ d a t a \ C o l u m n s \ d a t e   ( M o n t h ) < / K e y > < / D i a g r a m O b j e c t K e y > < D i a g r a m O b j e c t K e y > < K e y > T a b l e s \ G O O G _ d a t a \ C o l u m n s \ V o l a t i l i t y < / K e y > < / D i a g r a m O b j e c t K e y > < D i a g r a m O b j e c t K e y > < K e y > T a b l e s \ G O O G _ d a t a \ C o l u m n s \ V o l a t i l i t y   % < / K e y > < / D i a g r a m O b j e c t K e y > < D i a g r a m O b j e c t K e y > < K e y > T a b l e s \ G O O G _ d a t a \ M e a s u r e s \ S u m   o f   h i g h   2 < / K e y > < / D i a g r a m O b j e c t K e y > < D i a g r a m O b j e c t K e y > < K e y > T a b l e s \ G O O G _ d a t a \ S u m   o f   h i g h   2 \ A d d i t i o n a l   I n f o \ I m p l i c i t   M e a s u r e < / K e y > < / D i a g r a m O b j e c t K e y > < D i a g r a m O b j e c t K e y > < K e y > T a b l e s \ G O O G _ d a t a \ M e a s u r e s \ M a x   o f   h i g h   2 < / K e y > < / D i a g r a m O b j e c t K e y > < D i a g r a m O b j e c t K e y > < K e y > T a b l e s \ G O O G _ d a t a \ M a x   o f   h i g h   2 \ A d d i t i o n a l   I n f o \ I m p l i c i t   M e a s u r e < / K e y > < / D i a g r a m O b j e c t K e y > < D i a g r a m O b j e c t K e y > < K e y > T a b l e s \ G O O G _ d a t a \ M e a s u r e s \ S u m   o f   l o w   2 < / K e y > < / D i a g r a m O b j e c t K e y > < D i a g r a m O b j e c t K e y > < K e y > T a b l e s \ G O O G _ d a t a \ S u m   o f   l o w   2 \ A d d i t i o n a l   I n f o \ I m p l i c i t   M e a s u r e < / K e y > < / D i a g r a m O b j e c t K e y > < D i a g r a m O b j e c t K e y > < K e y > T a b l e s \ G O O G _ d a t a \ M e a s u r e s \ M i n   o f   l o w   2 < / K e y > < / D i a g r a m O b j e c t K e y > < D i a g r a m O b j e c t K e y > < K e y > T a b l e s \ G O O G _ d a t a \ M i n   o f   l o w   2 \ A d d i t i o n a l   I n f o \ I m p l i c i t   M e a s u r e < / K e y > < / D i a g r a m O b j e c t K e y > < D i a g r a m O b j e c t K e y > < K e y > T a b l e s \ G O O G _ d a t a \ M e a s u r e s \ S u m   o f   o p e n   2 < / K e y > < / D i a g r a m O b j e c t K e y > < D i a g r a m O b j e c t K e y > < K e y > T a b l e s \ G O O G _ d a t a \ S u m   o f   o p e n   2 \ A d d i t i o n a l   I n f o \ I m p l i c i t   M e a s u r e < / K e y > < / D i a g r a m O b j e c t K e y > < D i a g r a m O b j e c t K e y > < K e y > T a b l e s \ G O O G _ d a t a \ M e a s u r e s \ A v e r a g e   o f   o p e n   2 < / K e y > < / D i a g r a m O b j e c t K e y > < D i a g r a m O b j e c t K e y > < K e y > T a b l e s \ G O O G _ d a t a \ A v e r a g e   o f   o p e n   2 \ A d d i t i o n a l   I n f o \ I m p l i c i t   M e a s u r e < / K e y > < / D i a g r a m O b j e c t K e y > < D i a g r a m O b j e c t K e y > < K e y > T a b l e s \ G O O G _ d a t a \ M e a s u r e s \ S t d D e v   o f   o p e n   2 < / K e y > < / D i a g r a m O b j e c t K e y > < D i a g r a m O b j e c t K e y > < K e y > T a b l e s \ G O O G _ d a t a \ S t d D e v   o f   o p e n   2 \ A d d i t i o n a l   I n f o \ I m p l i c i t   M e a s u r e < / K e y > < / D i a g r a m O b j e c t K e y > < D i a g r a m O b j e c t K e y > < K e y > T a b l e s \ G O O G _ d a t a \ M e a s u r e s \ S u m   o f   v o l u m e   2 < / K e y > < / D i a g r a m O b j e c t K e y > < D i a g r a m O b j e c t K e y > < K e y > T a b l e s \ G O O G _ d a t a \ S u m   o f   v o l u m e   2 \ A d d i t i o n a l   I n f o \ I m p l i c i t   M e a s u r e < / K e y > < / D i a g r a m O b j e c t K e y > < D i a g r a m O b j e c t K e y > < K e y > T a b l e s \ G O O G _ d a t a \ M e a s u r e s \ S u m   o f   c l o s e   2 < / K e y > < / D i a g r a m O b j e c t K e y > < D i a g r a m O b j e c t K e y > < K e y > T a b l e s \ G O O G _ d a t a \ S u m   o f   c l o s e   2 \ A d d i t i o n a l   I n f o \ I m p l i c i t   M e a s u r e < / K e y > < / D i a g r a m O b j e c t K e y > < D i a g r a m O b j e c t K e y > < K e y > T a b l e s \ G O O G _ d a t a \ M e a s u r e s \ S u m   o f   V o l a t i l i t y   %   2 < / K e y > < / D i a g r a m O b j e c t K e y > < D i a g r a m O b j e c t K e y > < K e y > T a b l e s \ G O O G _ d a t a \ S u m   o f   V o l a t i l i t y   %   2 \ A d d i t i o n a l   I n f o \ I m p l i c i t   M e a s u r e < / K e y > < / D i a g r a m O b j e c t K e y > < D i a g r a m O b j e c t K e y > < K e y > T a b l e s \ G O O G _ d a t a \ M e a s u r e s \ M a x   o f   V o l a t i l i t y   %   2 < / K e y > < / D i a g r a m O b j e c t K e y > < D i a g r a m O b j e c t K e y > < K e y > T a b l e s \ G O O G _ d a t a \ M a x   o f   V o l a t i l i t y   %   2 \ A d d i t i o n a l   I n f o \ I m p l i c i t   M e a s u r e < / K e y > < / D i a g r a m O b j e c t K e y > < D i a g r a m O b j e c t K e y > < K e y > T a b l e s \ G O O G _ d a t a \ M e a s u r e s \ M i n   o f   V o l a t i l i t y   %   2 < / K e y > < / D i a g r a m O b j e c t K e y > < D i a g r a m O b j e c t K e y > < K e y > T a b l e s \ G O O G _ d a t a \ M i n   o f   V o l a t i l i t y   %   2 \ A d d i t i o n a l   I n f o \ I m p l i c i t   M e a s u r e < / K e y > < / D i a g r a m O b j e c t K e y > < D i a g r a m O b j e c t K e y > < K e y > T a b l e s \ G O O G _ d a t a \ M e a s u r e s \ A v e r a g e   o f   V o l a t i l i t y   %   2 < / K e y > < / D i a g r a m O b j e c t K e y > < D i a g r a m O b j e c t K e y > < K e y > T a b l e s \ G O O G _ d a t a \ A v e r a g e   o f   V o l a t i l i t y   %   2 \ A d d i t i o n a l   I n f o \ I m p l i c i t   M e a s u r e < / K e y > < / D i a g r a m O b j e c t K e y > < D i a g r a m O b j e c t K e y > < K e y > T a b l e s \ M S F T _ d a t a < / K e y > < / D i a g r a m O b j e c t K e y > < D i a g r a m O b j e c t K e y > < K e y > T a b l e s \ M S F T _ d a t a \ C o l u m n s \ d a t e < / K e y > < / D i a g r a m O b j e c t K e y > < D i a g r a m O b j e c t K e y > < K e y > T a b l e s \ M S F T _ d a t a \ C o l u m n s \ o p e n < / K e y > < / D i a g r a m O b j e c t K e y > < D i a g r a m O b j e c t K e y > < K e y > T a b l e s \ M S F T _ d a t a \ C o l u m n s \ h i g h < / K e y > < / D i a g r a m O b j e c t K e y > < D i a g r a m O b j e c t K e y > < K e y > T a b l e s \ M S F T _ d a t a \ C o l u m n s \ l o w < / K e y > < / D i a g r a m O b j e c t K e y > < D i a g r a m O b j e c t K e y > < K e y > T a b l e s \ M S F T _ d a t a \ C o l u m n s \ c l o s e < / K e y > < / D i a g r a m O b j e c t K e y > < D i a g r a m O b j e c t K e y > < K e y > T a b l e s \ M S F T _ d a t a \ C o l u m n s \ v o l u m e < / K e y > < / D i a g r a m O b j e c t K e y > < D i a g r a m O b j e c t K e y > < K e y > T a b l e s \ M S F T _ d a t a \ C o l u m n s \ N a m e < / K e y > < / D i a g r a m O b j e c t K e y > < D i a g r a m O b j e c t K e y > < K e y > T a b l e s \ M S F T _ d a t a \ C o l u m n s \ d a t e   ( Y e a r ) < / K e y > < / D i a g r a m O b j e c t K e y > < D i a g r a m O b j e c t K e y > < K e y > T a b l e s \ M S F T _ d a t a \ C o l u m n s \ d a t e   ( Q u a r t e r ) < / K e y > < / D i a g r a m O b j e c t K e y > < D i a g r a m O b j e c t K e y > < K e y > T a b l e s \ M S F T _ d a t a \ C o l u m n s \ d a t e   ( M o n t h   I n d e x ) < / K e y > < / D i a g r a m O b j e c t K e y > < D i a g r a m O b j e c t K e y > < K e y > T a b l e s \ M S F T _ d a t a \ C o l u m n s \ d a t e   ( M o n t h ) < / K e y > < / D i a g r a m O b j e c t K e y > < D i a g r a m O b j e c t K e y > < K e y > T a b l e s \ M S F T _ d a t a \ C o l u m n s \ V o l a t i l i t y < / K e y > < / D i a g r a m O b j e c t K e y > < D i a g r a m O b j e c t K e y > < K e y > T a b l e s \ M S F T _ d a t a \ C o l u m n s \ V o l a t i l l i t y   % < / K e y > < / D i a g r a m O b j e c t K e y > < D i a g r a m O b j e c t K e y > < K e y > T a b l e s \ M S F T _ d a t a \ M e a s u r e s \ S u m   o f   h i g h   3 < / K e y > < / D i a g r a m O b j e c t K e y > < D i a g r a m O b j e c t K e y > < K e y > T a b l e s \ M S F T _ d a t a \ S u m   o f   h i g h   3 \ A d d i t i o n a l   I n f o \ I m p l i c i t   M e a s u r e < / K e y > < / D i a g r a m O b j e c t K e y > < D i a g r a m O b j e c t K e y > < K e y > T a b l e s \ M S F T _ d a t a \ M e a s u r e s \ M a x   o f   h i g h   3 < / K e y > < / D i a g r a m O b j e c t K e y > < D i a g r a m O b j e c t K e y > < K e y > T a b l e s \ M S F T _ d a t a \ M a x   o f   h i g h   3 \ A d d i t i o n a l   I n f o \ I m p l i c i t   M e a s u r e < / K e y > < / D i a g r a m O b j e c t K e y > < D i a g r a m O b j e c t K e y > < K e y > T a b l e s \ M S F T _ d a t a \ M e a s u r e s \ S u m   o f   l o w   3 < / K e y > < / D i a g r a m O b j e c t K e y > < D i a g r a m O b j e c t K e y > < K e y > T a b l e s \ M S F T _ d a t a \ S u m   o f   l o w   3 \ A d d i t i o n a l   I n f o \ I m p l i c i t   M e a s u r e < / K e y > < / D i a g r a m O b j e c t K e y > < D i a g r a m O b j e c t K e y > < K e y > T a b l e s \ M S F T _ d a t a \ M e a s u r e s \ M i n   o f   l o w   3 < / K e y > < / D i a g r a m O b j e c t K e y > < D i a g r a m O b j e c t K e y > < K e y > T a b l e s \ M S F T _ d a t a \ M i n   o f   l o w   3 \ A d d i t i o n a l   I n f o \ I m p l i c i t   M e a s u r e < / K e y > < / D i a g r a m O b j e c t K e y > < D i a g r a m O b j e c t K e y > < K e y > T a b l e s \ M S F T _ d a t a \ M e a s u r e s \ S u m   o f   o p e n   3 < / K e y > < / D i a g r a m O b j e c t K e y > < D i a g r a m O b j e c t K e y > < K e y > T a b l e s \ M S F T _ d a t a \ S u m   o f   o p e n   3 \ A d d i t i o n a l   I n f o \ I m p l i c i t   M e a s u r e < / K e y > < / D i a g r a m O b j e c t K e y > < D i a g r a m O b j e c t K e y > < K e y > T a b l e s \ M S F T _ d a t a \ M e a s u r e s \ A v e r a g e   o f   o p e n   3 < / K e y > < / D i a g r a m O b j e c t K e y > < D i a g r a m O b j e c t K e y > < K e y > T a b l e s \ M S F T _ d a t a \ A v e r a g e   o f   o p e n   3 \ A d d i t i o n a l   I n f o \ I m p l i c i t   M e a s u r e < / K e y > < / D i a g r a m O b j e c t K e y > < D i a g r a m O b j e c t K e y > < K e y > T a b l e s \ M S F T _ d a t a \ M e a s u r e s \ S t d D e v   o f   o p e n   3 < / K e y > < / D i a g r a m O b j e c t K e y > < D i a g r a m O b j e c t K e y > < K e y > T a b l e s \ M S F T _ d a t a \ S t d D e v   o f   o p e n   3 \ A d d i t i o n a l   I n f o \ I m p l i c i t   M e a s u r e < / K e y > < / D i a g r a m O b j e c t K e y > < D i a g r a m O b j e c t K e y > < K e y > T a b l e s \ M S F T _ d a t a \ M e a s u r e s \ S u m   o f   v o l u m e   3 < / K e y > < / D i a g r a m O b j e c t K e y > < D i a g r a m O b j e c t K e y > < K e y > T a b l e s \ M S F T _ d a t a \ S u m   o f   v o l u m e   3 \ A d d i t i o n a l   I n f o \ I m p l i c i t   M e a s u r e < / K e y > < / D i a g r a m O b j e c t K e y > < D i a g r a m O b j e c t K e y > < K e y > T a b l e s \ M S F T _ d a t a \ M e a s u r e s \ S u m   o f   c l o s e   3 < / K e y > < / D i a g r a m O b j e c t K e y > < D i a g r a m O b j e c t K e y > < K e y > T a b l e s \ M S F T _ d a t a \ S u m   o f   c l o s e   3 \ A d d i t i o n a l   I n f o \ I m p l i c i t   M e a s u r e < / K e y > < / D i a g r a m O b j e c t K e y > < D i a g r a m O b j e c t K e y > < K e y > T a b l e s \ M S F T _ d a t a \ M e a s u r e s \ S u m   o f   V o l a t i l l i t y   % < / K e y > < / D i a g r a m O b j e c t K e y > < D i a g r a m O b j e c t K e y > < K e y > T a b l e s \ M S F T _ d a t a \ S u m   o f   V o l a t i l l i t y   % \ A d d i t i o n a l   I n f o \ I m p l i c i t   M e a s u r e < / K e y > < / D i a g r a m O b j e c t K e y > < D i a g r a m O b j e c t K e y > < K e y > T a b l e s \ M S F T _ d a t a \ M e a s u r e s \ M a x   o f   V o l a t i l l i t y   % < / K e y > < / D i a g r a m O b j e c t K e y > < D i a g r a m O b j e c t K e y > < K e y > T a b l e s \ M S F T _ d a t a \ M a x   o f   V o l a t i l l i t y   % \ A d d i t i o n a l   I n f o \ I m p l i c i t   M e a s u r e < / K e y > < / D i a g r a m O b j e c t K e y > < D i a g r a m O b j e c t K e y > < K e y > T a b l e s \ M S F T _ d a t a \ M e a s u r e s \ M i n   o f   V o l a t i l l i t y   % < / K e y > < / D i a g r a m O b j e c t K e y > < D i a g r a m O b j e c t K e y > < K e y > T a b l e s \ M S F T _ d a t a \ M i n   o f   V o l a t i l l i t y   % \ A d d i t i o n a l   I n f o \ I m p l i c i t   M e a s u r e < / K e y > < / D i a g r a m O b j e c t K e y > < D i a g r a m O b j e c t K e y > < K e y > T a b l e s \ M S F T _ d a t a \ M e a s u r e s \ A v e r a g e   o f   V o l a t i l l i t y   % < / K e y > < / D i a g r a m O b j e c t K e y > < D i a g r a m O b j e c t K e y > < K e y > T a b l e s \ M S F T _ d a t a \ A v e r a g e   o f   V o l a t i l l i t y   % \ A d d i t i o n a l   I n f o \ I m p l i c i t   M e a s u r e < / K e y > < / D i a g r a m O b j e c t K e y > < D i a g r a m O b j e c t K e y > < K e y > T a b l e s \ A M Z N _ d a t a < / K e y > < / D i a g r a m O b j e c t K e y > < D i a g r a m O b j e c t K e y > < K e y > T a b l e s \ A M Z N _ d a t a \ C o l u m n s \ d a t e < / K e y > < / D i a g r a m O b j e c t K e y > < D i a g r a m O b j e c t K e y > < K e y > T a b l e s \ A M Z N _ d a t a \ C o l u m n s \ o p e n < / K e y > < / D i a g r a m O b j e c t K e y > < D i a g r a m O b j e c t K e y > < K e y > T a b l e s \ A M Z N _ d a t a \ C o l u m n s \ h i g h < / K e y > < / D i a g r a m O b j e c t K e y > < D i a g r a m O b j e c t K e y > < K e y > T a b l e s \ A M Z N _ d a t a \ C o l u m n s \ l o w < / K e y > < / D i a g r a m O b j e c t K e y > < D i a g r a m O b j e c t K e y > < K e y > T a b l e s \ A M Z N _ d a t a \ C o l u m n s \ c l o s e < / K e y > < / D i a g r a m O b j e c t K e y > < D i a g r a m O b j e c t K e y > < K e y > T a b l e s \ A M Z N _ d a t a \ C o l u m n s \ v o l u m e < / K e y > < / D i a g r a m O b j e c t K e y > < D i a g r a m O b j e c t K e y > < K e y > T a b l e s \ A M Z N _ d a t a \ C o l u m n s \ N a m e < / K e y > < / D i a g r a m O b j e c t K e y > < D i a g r a m O b j e c t K e y > < K e y > T a b l e s \ A M Z N _ d a t a \ C o l u m n s \ V o l a t i l i t y < / K e y > < / D i a g r a m O b j e c t K e y > < D i a g r a m O b j e c t K e y > < K e y > T a b l e s \ A M Z N _ d a t a \ C o l u m n s \ V o l a t i l i t y   % < / K e y > < / D i a g r a m O b j e c t K e y > < D i a g r a m O b j e c t K e y > < K e y > T a b l e s \ A M Z N _ d a t a \ M e a s u r e s \ S u m   o f   h i g h   4 < / K e y > < / D i a g r a m O b j e c t K e y > < D i a g r a m O b j e c t K e y > < K e y > T a b l e s \ A M Z N _ d a t a \ S u m   o f   h i g h   4 \ A d d i t i o n a l   I n f o \ I m p l i c i t   M e a s u r e < / K e y > < / D i a g r a m O b j e c t K e y > < D i a g r a m O b j e c t K e y > < K e y > T a b l e s \ A M Z N _ d a t a \ M e a s u r e s \ M a x   o f   h i g h   4 < / K e y > < / D i a g r a m O b j e c t K e y > < D i a g r a m O b j e c t K e y > < K e y > T a b l e s \ A M Z N _ d a t a \ M a x   o f   h i g h   4 \ A d d i t i o n a l   I n f o \ I m p l i c i t   M e a s u r e < / K e y > < / D i a g r a m O b j e c t K e y > < D i a g r a m O b j e c t K e y > < K e y > T a b l e s \ A M Z N _ d a t a \ M e a s u r e s \ S u m   o f   l o w   4 < / K e y > < / D i a g r a m O b j e c t K e y > < D i a g r a m O b j e c t K e y > < K e y > T a b l e s \ A M Z N _ d a t a \ S u m   o f   l o w   4 \ A d d i t i o n a l   I n f o \ I m p l i c i t   M e a s u r e < / K e y > < / D i a g r a m O b j e c t K e y > < D i a g r a m O b j e c t K e y > < K e y > T a b l e s \ A M Z N _ d a t a \ M e a s u r e s \ M i n   o f   l o w   4 < / K e y > < / D i a g r a m O b j e c t K e y > < D i a g r a m O b j e c t K e y > < K e y > T a b l e s \ A M Z N _ d a t a \ M i n   o f   l o w   4 \ A d d i t i o n a l   I n f o \ I m p l i c i t   M e a s u r e < / K e y > < / D i a g r a m O b j e c t K e y > < D i a g r a m O b j e c t K e y > < K e y > T a b l e s \ A M Z N _ d a t a \ M e a s u r e s \ S u m   o f   o p e n   4 < / K e y > < / D i a g r a m O b j e c t K e y > < D i a g r a m O b j e c t K e y > < K e y > T a b l e s \ A M Z N _ d a t a \ S u m   o f   o p e n   4 \ A d d i t i o n a l   I n f o \ I m p l i c i t   M e a s u r e < / K e y > < / D i a g r a m O b j e c t K e y > < D i a g r a m O b j e c t K e y > < K e y > T a b l e s \ A M Z N _ d a t a \ M e a s u r e s \ A v e r a g e   o f   o p e n   4 < / K e y > < / D i a g r a m O b j e c t K e y > < D i a g r a m O b j e c t K e y > < K e y > T a b l e s \ A M Z N _ d a t a \ A v e r a g e   o f   o p e n   4 \ A d d i t i o n a l   I n f o \ I m p l i c i t   M e a s u r e < / K e y > < / D i a g r a m O b j e c t K e y > < D i a g r a m O b j e c t K e y > < K e y > T a b l e s \ A M Z N _ d a t a \ M e a s u r e s \ S t d D e v   o f   o p e n   4 < / K e y > < / D i a g r a m O b j e c t K e y > < D i a g r a m O b j e c t K e y > < K e y > T a b l e s \ A M Z N _ d a t a \ S t d D e v   o f   o p e n   4 \ A d d i t i o n a l   I n f o \ I m p l i c i t   M e a s u r e < / K e y > < / D i a g r a m O b j e c t K e y > < D i a g r a m O b j e c t K e y > < K e y > T a b l e s \ A M Z N _ d a t a \ M e a s u r e s \ S u m   o f   v o l u m e   4 < / K e y > < / D i a g r a m O b j e c t K e y > < D i a g r a m O b j e c t K e y > < K e y > T a b l e s \ A M Z N _ d a t a \ S u m   o f   v o l u m e   4 \ A d d i t i o n a l   I n f o \ I m p l i c i t   M e a s u r e < / K e y > < / D i a g r a m O b j e c t K e y > < D i a g r a m O b j e c t K e y > < K e y > T a b l e s \ A M Z N _ d a t a \ M e a s u r e s \ S u m   o f   c l o s e   4 < / K e y > < / D i a g r a m O b j e c t K e y > < D i a g r a m O b j e c t K e y > < K e y > T a b l e s \ A M Z N _ d a t a \ S u m   o f   c l o s e   4 \ A d d i t i o n a l   I n f o \ I m p l i c i t   M e a s u r e < / K e y > < / D i a g r a m O b j e c t K e y > < D i a g r a m O b j e c t K e y > < K e y > T a b l e s \ A M Z N _ d a t a \ M e a s u r e s \ S u m   o f   V o l a t i l i t y   %   3 < / K e y > < / D i a g r a m O b j e c t K e y > < D i a g r a m O b j e c t K e y > < K e y > T a b l e s \ A M Z N _ d a t a \ S u m   o f   V o l a t i l i t y   %   3 \ A d d i t i o n a l   I n f o \ I m p l i c i t   M e a s u r e < / K e y > < / D i a g r a m O b j e c t K e y > < D i a g r a m O b j e c t K e y > < K e y > T a b l e s \ A M Z N _ d a t a \ M e a s u r e s \ M a x   o f   V o l a t i l i t y   %   3 < / K e y > < / D i a g r a m O b j e c t K e y > < D i a g r a m O b j e c t K e y > < K e y > T a b l e s \ A M Z N _ d a t a \ M a x   o f   V o l a t i l i t y   %   3 \ A d d i t i o n a l   I n f o \ I m p l i c i t   M e a s u r e < / K e y > < / D i a g r a m O b j e c t K e y > < D i a g r a m O b j e c t K e y > < K e y > T a b l e s \ A M Z N _ d a t a \ M e a s u r e s \ M i n   o f   V o l a t i l i t y   %   3 < / K e y > < / D i a g r a m O b j e c t K e y > < D i a g r a m O b j e c t K e y > < K e y > T a b l e s \ A M Z N _ d a t a \ M i n   o f   V o l a t i l i t y   %   3 \ A d d i t i o n a l   I n f o \ I m p l i c i t   M e a s u r e < / K e y > < / D i a g r a m O b j e c t K e y > < D i a g r a m O b j e c t K e y > < K e y > T a b l e s \ A M Z N _ d a t a \ M e a s u r e s \ A v e r a g e   o f   V o l a t i l i t y   %   3 < / K e y > < / D i a g r a m O b j e c t K e y > < D i a g r a m O b j e c t K e y > < K e y > T a b l e s \ A M Z N _ d a t a \ A v e r a g e   o f   V o l a t i l i t y   %   3 \ A d d i t i o n a l   I n f o \ I m p l i c i t   M e a s u r e < / K e y > < / D i a g r a m O b j e c t K e y > < D i a g r a m O b j e c t K e y > < K e y > T a b l e s \ A M Z N _ d a t a     2 < / K e y > < / D i a g r a m O b j e c t K e y > < D i a g r a m O b j e c t K e y > < K e y > T a b l e s \ A M Z N _ d a t a     2 \ C o l u m n s \ d a t e < / K e y > < / D i a g r a m O b j e c t K e y > < D i a g r a m O b j e c t K e y > < K e y > T a b l e s \ A M Z N _ d a t a     2 \ C o l u m n s \ Y e a r < / K e y > < / D i a g r a m O b j e c t K e y > < D i a g r a m O b j e c t K e y > < K e y > T a b l e s \ A M Z N _ d a t a     2 \ C o l u m n s \ Q u a r t e r < / K e y > < / D i a g r a m O b j e c t K e y > < D i a g r a m O b j e c t K e y > < K e y > T a b l e s \ A M Z N _ d a t a     2 \ C o l u m n s \ M o n t h < / K e y > < / D i a g r a m O b j e c t K e y > < D i a g r a m O b j e c t K e y > < K e y > T a b l e s \ A M Z N _ d a t a     2 \ C o l u m n s \ D a y < / K e y > < / D i a g r a m O b j e c t K e y > < D i a g r a m O b j e c t K e y > < K e y > T a b l e s \ A M Z N _ d a t a     2 \ C o l u m n s \ o p e n < / K e y > < / D i a g r a m O b j e c t K e y > < D i a g r a m O b j e c t K e y > < K e y > T a b l e s \ A M Z N _ d a t a     2 \ C o l u m n s \ h i g h < / K e y > < / D i a g r a m O b j e c t K e y > < D i a g r a m O b j e c t K e y > < K e y > T a b l e s \ A M Z N _ d a t a     2 \ C o l u m n s \ l o w < / K e y > < / D i a g r a m O b j e c t K e y > < D i a g r a m O b j e c t K e y > < K e y > T a b l e s \ A M Z N _ d a t a     2 \ C o l u m n s \ c l o s e < / K e y > < / D i a g r a m O b j e c t K e y > < D i a g r a m O b j e c t K e y > < K e y > T a b l e s \ A M Z N _ d a t a     2 \ C o l u m n s \ v o l u m e < / K e y > < / D i a g r a m O b j e c t K e y > < D i a g r a m O b j e c t K e y > < K e y > T a b l e s \ A M Z N _ d a t a     2 \ C o l u m n s \ N a m e < / K e y > < / D i a g r a m O b j e c t K e y > < D i a g r a m O b j e c t K e y > < K e y > T a b l e s \ A M Z N _ d a t a     2 \ C o l u m n s \ d a t e   ( Y e a r ) < / K e y > < / D i a g r a m O b j e c t K e y > < D i a g r a m O b j e c t K e y > < K e y > T a b l e s \ A M Z N _ d a t a     2 \ C o l u m n s \ d a t e   ( Q u a r t e r ) < / K e y > < / D i a g r a m O b j e c t K e y > < D i a g r a m O b j e c t K e y > < K e y > T a b l e s \ A M Z N _ d a t a     2 \ C o l u m n s \ d a t e   ( M o n t h   I n d e x ) < / K e y > < / D i a g r a m O b j e c t K e y > < D i a g r a m O b j e c t K e y > < K e y > T a b l e s \ A M Z N _ d a t a     2 \ C o l u m n s \ d a t e   ( M o n t h ) < / K e y > < / D i a g r a m O b j e c t K e y > < D i a g r a m O b j e c t K e y > < K e y > T a b l e s \ A M Z N _ d a t a     2 \ M e a s u r e s \ S u m   o f   h i g h   5 < / K e y > < / D i a g r a m O b j e c t K e y > < D i a g r a m O b j e c t K e y > < K e y > T a b l e s \ A M Z N _ d a t a     2 \ S u m   o f   h i g h   5 \ A d d i t i o n a l   I n f o \ I m p l i c i t   M e a s u r e < / K e y > < / D i a g r a m O b j e c t K e y > < D i a g r a m O b j e c t K e y > < K e y > T a b l e s \ A M Z N _ d a t a     2 \ M e a s u r e s \ M a x   o f   h i g h   5 < / K e y > < / D i a g r a m O b j e c t K e y > < D i a g r a m O b j e c t K e y > < K e y > T a b l e s \ A M Z N _ d a t a     2 \ M a x   o f   h i g h   5 \ A d d i t i o n a l   I n f o \ I m p l i c i t   M e a s u r e < / K e y > < / D i a g r a m O b j e c t K e y > < D i a g r a m O b j e c t K e y > < K e y > T a b l e s \ A M Z N _ d a t a     2 \ M e a s u r e s \ S u m   o f   l o w   5 < / K e y > < / D i a g r a m O b j e c t K e y > < D i a g r a m O b j e c t K e y > < K e y > T a b l e s \ A M Z N _ d a t a     2 \ S u m   o f   l o w   5 \ A d d i t i o n a l   I n f o \ I m p l i c i t   M e a s u r e < / K e y > < / D i a g r a m O b j e c t K e y > < D i a g r a m O b j e c t K e y > < K e y > T a b l e s \ A M Z N _ d a t a     2 \ M e a s u r e s \ M i n   o f   l o w   5 < / K e y > < / D i a g r a m O b j e c t K e y > < D i a g r a m O b j e c t K e y > < K e y > T a b l e s \ A M Z N _ d a t a     2 \ M i n   o f   l o w   5 \ A d d i t i o n a l   I n f o \ I m p l i c i t   M e a s u r e < / K e y > < / D i a g r a m O b j e c t K e y > < D i a g r a m O b j e c t K e y > < K e y > T a b l e s \ A M Z N _ d a t a     2 \ M e a s u r e s \ S u m   o f   o p e n   5 < / K e y > < / D i a g r a m O b j e c t K e y > < D i a g r a m O b j e c t K e y > < K e y > T a b l e s \ A M Z N _ d a t a     2 \ S u m   o f   o p e n   5 \ A d d i t i o n a l   I n f o \ I m p l i c i t   M e a s u r e < / K e y > < / D i a g r a m O b j e c t K e y > < D i a g r a m O b j e c t K e y > < K e y > T a b l e s \ A M Z N _ d a t a     2 \ M e a s u r e s \ A v e r a g e   o f   o p e n   5 < / K e y > < / D i a g r a m O b j e c t K e y > < D i a g r a m O b j e c t K e y > < K e y > T a b l e s \ A M Z N _ d a t a     2 \ A v e r a g e   o f   o p e n   5 \ A d d i t i o n a l   I n f o \ I m p l i c i t   M e a s u r e < / K e y > < / D i a g r a m O b j e c t K e y > < D i a g r a m O b j e c t K e y > < K e y > T a b l e s \ A M Z N _ d a t a     2 \ M e a s u r e s \ S t d D e v   o f   o p e n   5 < / K e y > < / D i a g r a m O b j e c t K e y > < D i a g r a m O b j e c t K e y > < K e y > T a b l e s \ A M Z N _ d a t a     2 \ S t d D e v   o f   o p e n   5 \ A d d i t i o n a l   I n f o \ I m p l i c i t   M e a s u r e < / K e y > < / D i a g r a m O b j e c t K e y > < D i a g r a m O b j e c t K e y > < K e y > T a b l e s \ A M Z N _ d a t a     2 \ M e a s u r e s \ S u m   o f   v o l u m e   5 < / K e y > < / D i a g r a m O b j e c t K e y > < D i a g r a m O b j e c t K e y > < K e y > T a b l e s \ A M Z N _ d a t a     2 \ S u m   o f   v o l u m e   5 \ A d d i t i o n a l   I n f o \ I m p l i c i t   M e a s u r e < / K e y > < / D i a g r a m O b j e c t K e y > < D i a g r a m O b j e c t K e y > < K e y > T a b l e s \ A M Z N _ d a t a     2 \ M e a s u r e s \ S u m   o f   c l o s e   5 < / K e y > < / D i a g r a m O b j e c t K e y > < D i a g r a m O b j e c t K e y > < K e y > T a b l e s \ A M Z N _ d a t a     2 \ S u m   o f   c l o s e   5 \ A d d i t i o n a l   I n f o \ I m p l i c i t   M e a s u r e < / K e y > < / D i a g r a m O b j e c t K e y > < D i a g r a m O b j e c t K e y > < K e y > T a b l e s \ A M Z N _ d a t a     2 \ M e a s u r e s \ D i s t i n c t   C o u n t   o f   c l o s e < / K e y > < / D i a g r a m O b j e c t K e y > < D i a g r a m O b j e c t K e y > < K e y > T a b l e s \ A M Z N _ d a t a     2 \ D i s t i n c t   C o u n t   o f   c l o s e \ A d d i t i o n a l   I n f o \ I m p l i c i t   M e a s u r e < / K e y > < / D i a g r a m O b j e c t K e y > < D i a g r a m O b j e c t K e y > < K e y > T a b l e s \ Q u e r y 1 < / K e y > < / D i a g r a m O b j e c t K e y > < D i a g r a m O b j e c t K e y > < K e y > T a b l e s \ Q u e r y 1 \ C o l u m n s \ C o l u m n 1 < / K e y > < / D i a g r a m O b j e c t K e y > < D i a g r a m O b j e c t K e y > < K e y > T a b l e s \ Q u e r y 1 \ C o l u m n s \ Y e a r < / K e y > < / D i a g r a m O b j e c t K e y > < D i a g r a m O b j e c t K e y > < K e y > R e l a t i o n s h i p s \ & l t ; T a b l e s \ A A P L _ d a t a \ C o l u m n s \ d a t e & g t ; - & l t ; T a b l e s \ G O O G _ d a t a \ C o l u m n s \ d a t e & g t ; < / K e y > < / D i a g r a m O b j e c t K e y > < D i a g r a m O b j e c t K e y > < K e y > R e l a t i o n s h i p s \ & l t ; T a b l e s \ A A P L _ d a t a \ C o l u m n s \ d a t e & g t ; - & l t ; T a b l e s \ G O O G _ d a t a \ C o l u m n s \ d a t e & g t ; \ F K < / K e y > < / D i a g r a m O b j e c t K e y > < D i a g r a m O b j e c t K e y > < K e y > R e l a t i o n s h i p s \ & l t ; T a b l e s \ A A P L _ d a t a \ C o l u m n s \ d a t e & g t ; - & l t ; T a b l e s \ G O O G _ d a t a \ C o l u m n s \ d a t e & g t ; \ P K < / K e y > < / D i a g r a m O b j e c t K e y > < D i a g r a m O b j e c t K e y > < K e y > R e l a t i o n s h i p s \ & l t ; T a b l e s \ A A P L _ d a t a \ C o l u m n s \ d a t e & g t ; - & l t ; T a b l e s \ G O O G _ d a t a \ C o l u m n s \ d a t e & g t ; \ C r o s s F i l t e r < / K e y > < / D i a g r a m O b j e c t K e y > < D i a g r a m O b j e c t K e y > < K e y > R e l a t i o n s h i p s \ & l t ; T a b l e s \ A A P L _ d a t a \ C o l u m n s \ d a t e & g t ; - & l t ; T a b l e s \ M S F T _ d a t a \ C o l u m n s \ d a t e & g t ; < / K e y > < / D i a g r a m O b j e c t K e y > < D i a g r a m O b j e c t K e y > < K e y > R e l a t i o n s h i p s \ & l t ; T a b l e s \ A A P L _ d a t a \ C o l u m n s \ d a t e & g t ; - & l t ; T a b l e s \ M S F T _ d a t a \ C o l u m n s \ d a t e & g t ; \ F K < / K e y > < / D i a g r a m O b j e c t K e y > < D i a g r a m O b j e c t K e y > < K e y > R e l a t i o n s h i p s \ & l t ; T a b l e s \ A A P L _ d a t a \ C o l u m n s \ d a t e & g t ; - & l t ; T a b l e s \ M S F T _ d a t a \ C o l u m n s \ d a t e & g t ; \ P K < / K e y > < / D i a g r a m O b j e c t K e y > < D i a g r a m O b j e c t K e y > < K e y > R e l a t i o n s h i p s \ & l t ; T a b l e s \ A A P L _ d a t a \ C o l u m n s \ d a t e & g t ; - & l t ; T a b l e s \ M S F T _ d a t a \ C o l u m n s \ d a t e & g t ; \ C r o s s F i l t e r < / K e y > < / D i a g r a m O b j e c t K e y > < D i a g r a m O b j e c t K e y > < K e y > R e l a t i o n s h i p s \ & l t ; T a b l e s \ A A P L _ d a t a \ C o l u m n s \ d a t e & g t ; - & l t ; T a b l e s \ A M Z N _ d a t a     2 \ C o l u m n s \ d a t e & g t ; < / K e y > < / D i a g r a m O b j e c t K e y > < D i a g r a m O b j e c t K e y > < K e y > R e l a t i o n s h i p s \ & l t ; T a b l e s \ A A P L _ d a t a \ C o l u m n s \ d a t e & g t ; - & l t ; T a b l e s \ A M Z N _ d a t a     2 \ C o l u m n s \ d a t e & g t ; \ F K < / K e y > < / D i a g r a m O b j e c t K e y > < D i a g r a m O b j e c t K e y > < K e y > R e l a t i o n s h i p s \ & l t ; T a b l e s \ A A P L _ d a t a \ C o l u m n s \ d a t e & g t ; - & l t ; T a b l e s \ A M Z N _ d a t a     2 \ C o l u m n s \ d a t e & g t ; \ P K < / K e y > < / D i a g r a m O b j e c t K e y > < D i a g r a m O b j e c t K e y > < K e y > R e l a t i o n s h i p s \ & l t ; T a b l e s \ A A P L _ d a t a \ C o l u m n s \ d a t e & g t ; - & l t ; T a b l e s \ A M Z N _ d a t a     2 \ C o l u m n s \ d a t e & g t ; \ C r o s s F i l t e r < / K e y > < / D i a g r a m O b j e c t K e y > < D i a g r a m O b j e c t K e y > < K e y > R e l a t i o n s h i p s \ & l t ; T a b l e s \ G O O G _ d a t a \ C o l u m n s \ d a t e & g t ; - & l t ; T a b l e s \ M S F T _ d a t a \ C o l u m n s \ d a t e & g t ; < / K e y > < / D i a g r a m O b j e c t K e y > < D i a g r a m O b j e c t K e y > < K e y > R e l a t i o n s h i p s \ & l t ; T a b l e s \ G O O G _ d a t a \ C o l u m n s \ d a t e & g t ; - & l t ; T a b l e s \ M S F T _ d a t a \ C o l u m n s \ d a t e & g t ; \ F K < / K e y > < / D i a g r a m O b j e c t K e y > < D i a g r a m O b j e c t K e y > < K e y > R e l a t i o n s h i p s \ & l t ; T a b l e s \ G O O G _ d a t a \ C o l u m n s \ d a t e & g t ; - & l t ; T a b l e s \ M S F T _ d a t a \ C o l u m n s \ d a t e & g t ; \ P K < / K e y > < / D i a g r a m O b j e c t K e y > < D i a g r a m O b j e c t K e y > < K e y > R e l a t i o n s h i p s \ & l t ; T a b l e s \ G O O G _ d a t a \ C o l u m n s \ d a t e & g t ; - & l t ; T a b l e s \ M S F T _ d a t a \ C o l u m n s \ d a t e & g t ; \ C r o s s F i l t e r < / K e y > < / D i a g r a m O b j e c t K e y > < D i a g r a m O b j e c t K e y > < K e y > R e l a t i o n s h i p s \ & l t ; T a b l e s \ M S F T _ d a t a \ C o l u m n s \ d a t e & g t ; - & l t ; T a b l e s \ A M Z N _ d a t a     2 \ C o l u m n s \ d a t e & g t ; < / K e y > < / D i a g r a m O b j e c t K e y > < D i a g r a m O b j e c t K e y > < K e y > R e l a t i o n s h i p s \ & l t ; T a b l e s \ M S F T _ d a t a \ C o l u m n s \ d a t e & g t ; - & l t ; T a b l e s \ A M Z N _ d a t a     2 \ C o l u m n s \ d a t e & g t ; \ F K < / K e y > < / D i a g r a m O b j e c t K e y > < D i a g r a m O b j e c t K e y > < K e y > R e l a t i o n s h i p s \ & l t ; T a b l e s \ M S F T _ d a t a \ C o l u m n s \ d a t e & g t ; - & l t ; T a b l e s \ A M Z N _ d a t a     2 \ C o l u m n s \ d a t e & g t ; \ P K < / K e y > < / D i a g r a m O b j e c t K e y > < D i a g r a m O b j e c t K e y > < K e y > R e l a t i o n s h i p s \ & l t ; T a b l e s \ M S F T _ d a t a \ C o l u m n s \ d a t e & g t ; - & l t ; T a b l e s \ A M Z N _ d a t a     2 \ C o l u m n s \ d a t e & g t ; \ C r o s s F i l t e r < / K e y > < / D i a g r a m O b j e c t K e y > < / A l l K e y s > < S e l e c t e d K e y s > < D i a g r a m O b j e c t K e y > < K e y > R e l a t i o n s h i p s \ & l t ; T a b l e s \ G O O G _ d a t a \ C o l u m n s \ d a t e & g t ; - & l t ; T a b l e s \ M S F T _ d a t a \ C o l u m n s \ d a t e & g t ; 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 T a g s \ T a b l e s \ & l t ; T a b l e s \ A A P L _ d a t a & g t ; < / K e y > < / a : K e y > < a : V a l u e   i : t y p e = " D i a g r a m D i s p l a y T a g V i e w S t a t e " > < I s N o t F i l t e r e d O u t > t r u e < / I s N o t F i l t e r e d O u t > < / a : V a l u e > < / a : K e y V a l u e O f D i a g r a m O b j e c t K e y a n y T y p e z b w N T n L X > < a : K e y V a l u e O f D i a g r a m O b j e c t K e y a n y T y p e z b w N T n L X > < a : K e y > < K e y > D y n a m i c   T a g s \ T a b l e s \ & l t ; T a b l e s \ G O O G _ d a t a & g t ; < / K e y > < / a : K e y > < a : V a l u e   i : t y p e = " D i a g r a m D i s p l a y T a g V i e w S t a t e " > < I s N o t F i l t e r e d O u t > t r u e < / I s N o t F i l t e r e d O u t > < / a : V a l u e > < / a : K e y V a l u e O f D i a g r a m O b j e c t K e y a n y T y p e z b w N T n L X > < a : K e y V a l u e O f D i a g r a m O b j e c t K e y a n y T y p e z b w N T n L X > < a : K e y > < K e y > D y n a m i c   T a g s \ T a b l e s \ & l t ; T a b l e s \ M S F T _ d a t a & g t ; < / K e y > < / a : K e y > < a : V a l u e   i : t y p e = " D i a g r a m D i s p l a y T a g V i e w S t a t e " > < I s N o t F i l t e r e d O u t > t r u e < / I s N o t F i l t e r e d O u t > < / a : V a l u e > < / a : K e y V a l u e O f D i a g r a m O b j e c t K e y a n y T y p e z b w N T n L X > < a : K e y V a l u e O f D i a g r a m O b j e c t K e y a n y T y p e z b w N T n L X > < a : K e y > < K e y > D y n a m i c   T a g s \ T a b l e s \ & l t ; T a b l e s \ A M Z N _ d a t a & g t ; < / K e y > < / a : K e y > < a : V a l u e   i : t y p e = " D i a g r a m D i s p l a y T a g V i e w S t a t e " > < I s N o t F i l t e r e d O u t > t r u e < / I s N o t F i l t e r e d O u t > < / a : V a l u e > < / a : K e y V a l u e O f D i a g r a m O b j e c t K e y a n y T y p e z b w N T n L X > < a : K e y V a l u e O f D i a g r a m O b j e c t K e y a n y T y p e z b w N T n L X > < a : K e y > < K e y > D y n a m i c   T a g s \ T a b l e s \ & l t ; T a b l e s \ A M Z N _ d a t a     2 & g t ; < / K e y > < / a : K e y > < a : V a l u e   i : t y p e = " D i a g r a m D i s p l a y T a g V i e w S t a t e " > < I s N o t F i l t e r e d O u t > t r u e < / I s N o t F i l t e r e d O u t > < / a : V a l u e > < / a : K e y V a l u e O f D i a g r a m O b j e c t K e y a n y T y p e z b w N T n L X > < a : K e y V a l u e O f D i a g r a m O b j e c t K e y a n y T y p e z b w N T n L X > < a : K e y > < K e y > D y n a m i c   T a g s \ T a b l e s \ & l t ; T a b l e s \ Q u e r y 1 & g t ; < / K e y > < / a : K e y > < a : V a l u e   i : t y p e = " D i a g r a m D i s p l a y T a g V i e w S t a t e " > < I s N o t F i l t e r e d O u t > t r u e < / I s N o t F i l t e r e d O u t > < / a : V a l u e > < / a : K e y V a l u e O f D i a g r a m O b j e c t K e y a n y T y p e z b w N T n L X > < a : K e y V a l u e O f D i a g r a m O b j e c t K e y a n y T y p e z b w N T n L X > < a : K e y > < K e y > T a b l e s \ A A P L _ d a t a < / K e y > < / a : K e y > < a : V a l u e   i : t y p e = " D i a g r a m D i s p l a y N o d e V i e w S t a t e " > < H e i g h t > 3 6 4 . 4 < / H e i g h t > < I s E x p a n d e d > t r u e < / I s E x p a n d e d > < L a y e d O u t > t r u e < / L a y e d O u t > < T o p > 1 2 . 4 0 0 0 0 0 0 0 0 0 0 0 0 9 1 < / T o p > < W i d t h > 2 1 8 . 3 9 9 9 9 9 9 9 9 9 9 9 9 8 < / W i d t h > < / a : V a l u e > < / a : K e y V a l u e O f D i a g r a m O b j e c t K e y a n y T y p e z b w N T n L X > < a : K e y V a l u e O f D i a g r a m O b j e c t K e y a n y T y p e z b w N T n L X > < a : K e y > < K e y > T a b l e s \ A A P L _ d a t a \ C o l u m n s \ d a t e < / K e y > < / a : K e y > < a : V a l u e   i : t y p e = " D i a g r a m D i s p l a y N o d e V i e w S t a t e " > < H e i g h t > 1 5 0 < / H e i g h t > < I s E x p a n d e d > t r u e < / I s E x p a n d e d > < W i d t h > 2 0 0 < / W i d t h > < / a : V a l u e > < / a : K e y V a l u e O f D i a g r a m O b j e c t K e y a n y T y p e z b w N T n L X > < a : K e y V a l u e O f D i a g r a m O b j e c t K e y a n y T y p e z b w N T n L X > < a : K e y > < K e y > T a b l e s \ A A P L _ d a t a \ C o l u m n s \ o p e n < / K e y > < / a : K e y > < a : V a l u e   i : t y p e = " D i a g r a m D i s p l a y N o d e V i e w S t a t e " > < H e i g h t > 1 5 0 < / H e i g h t > < I s E x p a n d e d > t r u e < / I s E x p a n d e d > < W i d t h > 2 0 0 < / W i d t h > < / a : V a l u e > < / a : K e y V a l u e O f D i a g r a m O b j e c t K e y a n y T y p e z b w N T n L X > < a : K e y V a l u e O f D i a g r a m O b j e c t K e y a n y T y p e z b w N T n L X > < a : K e y > < K e y > T a b l e s \ A A P L _ d a t a \ C o l u m n s \ h i g h < / K e y > < / a : K e y > < a : V a l u e   i : t y p e = " D i a g r a m D i s p l a y N o d e V i e w S t a t e " > < H e i g h t > 1 5 0 < / H e i g h t > < I s E x p a n d e d > t r u e < / I s E x p a n d e d > < W i d t h > 2 0 0 < / W i d t h > < / a : V a l u e > < / a : K e y V a l u e O f D i a g r a m O b j e c t K e y a n y T y p e z b w N T n L X > < a : K e y V a l u e O f D i a g r a m O b j e c t K e y a n y T y p e z b w N T n L X > < a : K e y > < K e y > T a b l e s \ A A P L _ d a t a \ C o l u m n s \ l o w < / K e y > < / a : K e y > < a : V a l u e   i : t y p e = " D i a g r a m D i s p l a y N o d e V i e w S t a t e " > < H e i g h t > 1 5 0 < / H e i g h t > < I s E x p a n d e d > t r u e < / I s E x p a n d e d > < W i d t h > 2 0 0 < / W i d t h > < / a : V a l u e > < / a : K e y V a l u e O f D i a g r a m O b j e c t K e y a n y T y p e z b w N T n L X > < a : K e y V a l u e O f D i a g r a m O b j e c t K e y a n y T y p e z b w N T n L X > < a : K e y > < K e y > T a b l e s \ A A P L _ d a t a \ C o l u m n s \ c l o s e < / K e y > < / a : K e y > < a : V a l u e   i : t y p e = " D i a g r a m D i s p l a y N o d e V i e w S t a t e " > < H e i g h t > 1 5 0 < / H e i g h t > < I s E x p a n d e d > t r u e < / I s E x p a n d e d > < W i d t h > 2 0 0 < / W i d t h > < / a : V a l u e > < / a : K e y V a l u e O f D i a g r a m O b j e c t K e y a n y T y p e z b w N T n L X > < a : K e y V a l u e O f D i a g r a m O b j e c t K e y a n y T y p e z b w N T n L X > < a : K e y > < K e y > T a b l e s \ A A P L _ d a t a \ C o l u m n s \ v o l u m e < / K e y > < / a : K e y > < a : V a l u e   i : t y p e = " D i a g r a m D i s p l a y N o d e V i e w S t a t e " > < H e i g h t > 1 5 0 < / H e i g h t > < I s E x p a n d e d > t r u e < / I s E x p a n d e d > < W i d t h > 2 0 0 < / W i d t h > < / a : V a l u e > < / a : K e y V a l u e O f D i a g r a m O b j e c t K e y a n y T y p e z b w N T n L X > < a : K e y V a l u e O f D i a g r a m O b j e c t K e y a n y T y p e z b w N T n L X > < a : K e y > < K e y > T a b l e s \ A A P L _ d a t a \ C o l u m n s \ N a m e < / K e y > < / a : K e y > < a : V a l u e   i : t y p e = " D i a g r a m D i s p l a y N o d e V i e w S t a t e " > < H e i g h t > 1 5 0 < / H e i g h t > < I s E x p a n d e d > t r u e < / I s E x p a n d e d > < W i d t h > 2 0 0 < / W i d t h > < / a : V a l u e > < / a : K e y V a l u e O f D i a g r a m O b j e c t K e y a n y T y p e z b w N T n L X > < a : K e y V a l u e O f D i a g r a m O b j e c t K e y a n y T y p e z b w N T n L X > < a : K e y > < K e y > T a b l e s \ A A P L _ d a t a \ C o l u m n s \ d a t e   ( Y e a r ) < / K e y > < / a : K e y > < a : V a l u e   i : t y p e = " D i a g r a m D i s p l a y N o d e V i e w S t a t e " > < H e i g h t > 1 5 0 < / H e i g h t > < I s E x p a n d e d > t r u e < / I s E x p a n d e d > < W i d t h > 2 0 0 < / W i d t h > < / a : V a l u e > < / a : K e y V a l u e O f D i a g r a m O b j e c t K e y a n y T y p e z b w N T n L X > < a : K e y V a l u e O f D i a g r a m O b j e c t K e y a n y T y p e z b w N T n L X > < a : K e y > < K e y > T a b l e s \ A A P L _ d a t a \ C o l u m n s \ d a t e   ( Q u a r t e r ) < / K e y > < / a : K e y > < a : V a l u e   i : t y p e = " D i a g r a m D i s p l a y N o d e V i e w S t a t e " > < H e i g h t > 1 5 0 < / H e i g h t > < I s E x p a n d e d > t r u e < / I s E x p a n d e d > < W i d t h > 2 0 0 < / W i d t h > < / a : V a l u e > < / a : K e y V a l u e O f D i a g r a m O b j e c t K e y a n y T y p e z b w N T n L X > < a : K e y V a l u e O f D i a g r a m O b j e c t K e y a n y T y p e z b w N T n L X > < a : K e y > < K e y > T a b l e s \ A A P L _ d a t a \ C o l u m n s \ d a t e   ( M o n t h   I n d e x ) < / K e y > < / a : K e y > < a : V a l u e   i : t y p e = " D i a g r a m D i s p l a y N o d e V i e w S t a t e " > < H e i g h t > 1 5 0 < / H e i g h t > < I s E x p a n d e d > t r u e < / I s E x p a n d e d > < W i d t h > 2 0 0 < / W i d t h > < / a : V a l u e > < / a : K e y V a l u e O f D i a g r a m O b j e c t K e y a n y T y p e z b w N T n L X > < a : K e y V a l u e O f D i a g r a m O b j e c t K e y a n y T y p e z b w N T n L X > < a : K e y > < K e y > T a b l e s \ A A P L _ d a t a \ C o l u m n s \ d a t e   ( M o n t h ) < / K e y > < / a : K e y > < a : V a l u e   i : t y p e = " D i a g r a m D i s p l a y N o d e V i e w S t a t e " > < H e i g h t > 1 5 0 < / H e i g h t > < I s E x p a n d e d > t r u e < / I s E x p a n d e d > < W i d t h > 2 0 0 < / W i d t h > < / a : V a l u e > < / a : K e y V a l u e O f D i a g r a m O b j e c t K e y a n y T y p e z b w N T n L X > < a : K e y V a l u e O f D i a g r a m O b j e c t K e y a n y T y p e z b w N T n L X > < a : K e y > < K e y > T a b l e s \ A A P L _ d a t a \ C o l u m n s \ V o l a t i l i t y < / K e y > < / a : K e y > < a : V a l u e   i : t y p e = " D i a g r a m D i s p l a y N o d e V i e w S t a t e " > < H e i g h t > 1 5 0 < / H e i g h t > < I s E x p a n d e d > t r u e < / I s E x p a n d e d > < W i d t h > 2 0 0 < / W i d t h > < / a : V a l u e > < / a : K e y V a l u e O f D i a g r a m O b j e c t K e y a n y T y p e z b w N T n L X > < a : K e y V a l u e O f D i a g r a m O b j e c t K e y a n y T y p e z b w N T n L X > < a : K e y > < K e y > T a b l e s \ A A P L _ d a t a \ C o l u m n s \ V o l a t i l i t y   % < / K e y > < / a : K e y > < a : V a l u e   i : t y p e = " D i a g r a m D i s p l a y N o d e V i e w S t a t e " > < H e i g h t > 1 5 0 < / H e i g h t > < I s E x p a n d e d > t r u e < / I s E x p a n d e d > < W i d t h > 2 0 0 < / W i d t h > < / a : V a l u e > < / a : K e y V a l u e O f D i a g r a m O b j e c t K e y a n y T y p e z b w N T n L X > < a : K e y V a l u e O f D i a g r a m O b j e c t K e y a n y T y p e z b w N T n L X > < a : K e y > < K e y > T a b l e s \ A A P L _ d a t a \ M e a s u r e s \ S u m   o f   o p e n < / K e y > < / a : K e y > < a : V a l u e   i : t y p e = " D i a g r a m D i s p l a y N o d e V i e w S t a t e " > < H e i g h t > 1 5 0 < / H e i g h t > < I s E x p a n d e d > t r u e < / I s E x p a n d e d > < W i d t h > 2 0 0 < / W i d t h > < / a : V a l u e > < / a : K e y V a l u e O f D i a g r a m O b j e c t K e y a n y T y p e z b w N T n L X > < a : K e y V a l u e O f D i a g r a m O b j e c t K e y a n y T y p e z b w N T n L X > < a : K e y > < K e y > T a b l e s \ A A P L _ d a t a \ S u m   o f   o p e n \ A d d i t i o n a l   I n f o \ I m p l i c i t   M e a s u r e < / K e y > < / a : K e y > < a : V a l u e   i : t y p e = " D i a g r a m D i s p l a y V i e w S t a t e I D i a g r a m T a g A d d i t i o n a l I n f o " / > < / a : K e y V a l u e O f D i a g r a m O b j e c t K e y a n y T y p e z b w N T n L X > < a : K e y V a l u e O f D i a g r a m O b j e c t K e y a n y T y p e z b w N T n L X > < a : K e y > < K e y > T a b l e s \ A A P L _ d a t a \ M e a s u r e s \ M a x   o f   o p e n < / K e y > < / a : K e y > < a : V a l u e   i : t y p e = " D i a g r a m D i s p l a y N o d e V i e w S t a t e " > < H e i g h t > 1 5 0 < / H e i g h t > < I s E x p a n d e d > t r u e < / I s E x p a n d e d > < W i d t h > 2 0 0 < / W i d t h > < / a : V a l u e > < / a : K e y V a l u e O f D i a g r a m O b j e c t K e y a n y T y p e z b w N T n L X > < a : K e y V a l u e O f D i a g r a m O b j e c t K e y a n y T y p e z b w N T n L X > < a : K e y > < K e y > T a b l e s \ A A P L _ d a t a \ M a x   o f   o p e n \ A d d i t i o n a l   I n f o \ I m p l i c i t   M e a s u r e < / K e y > < / a : K e y > < a : V a l u e   i : t y p e = " D i a g r a m D i s p l a y V i e w S t a t e I D i a g r a m T a g A d d i t i o n a l I n f o " / > < / a : K e y V a l u e O f D i a g r a m O b j e c t K e y a n y T y p e z b w N T n L X > < a : K e y V a l u e O f D i a g r a m O b j e c t K e y a n y T y p e z b w N T n L X > < a : K e y > < K e y > T a b l e s \ A A P L _ d a t a \ M e a s u r e s \ S u m   o f   h i g h < / K e y > < / a : K e y > < a : V a l u e   i : t y p e = " D i a g r a m D i s p l a y N o d e V i e w S t a t e " > < H e i g h t > 1 5 0 < / H e i g h t > < I s E x p a n d e d > t r u e < / I s E x p a n d e d > < W i d t h > 2 0 0 < / W i d t h > < / a : V a l u e > < / a : K e y V a l u e O f D i a g r a m O b j e c t K e y a n y T y p e z b w N T n L X > < a : K e y V a l u e O f D i a g r a m O b j e c t K e y a n y T y p e z b w N T n L X > < a : K e y > < K e y > T a b l e s \ A A P L _ d a t a \ S u m   o f   h i g h \ A d d i t i o n a l   I n f o \ I m p l i c i t   M e a s u r e < / K e y > < / a : K e y > < a : V a l u e   i : t y p e = " D i a g r a m D i s p l a y V i e w S t a t e I D i a g r a m T a g A d d i t i o n a l I n f o " / > < / a : K e y V a l u e O f D i a g r a m O b j e c t K e y a n y T y p e z b w N T n L X > < a : K e y V a l u e O f D i a g r a m O b j e c t K e y a n y T y p e z b w N T n L X > < a : K e y > < K e y > T a b l e s \ A A P L _ d a t a \ M e a s u r e s \ M a x   o f   h i g h < / K e y > < / a : K e y > < a : V a l u e   i : t y p e = " D i a g r a m D i s p l a y N o d e V i e w S t a t e " > < H e i g h t > 1 5 0 < / H e i g h t > < I s E x p a n d e d > t r u e < / I s E x p a n d e d > < W i d t h > 2 0 0 < / W i d t h > < / a : V a l u e > < / a : K e y V a l u e O f D i a g r a m O b j e c t K e y a n y T y p e z b w N T n L X > < a : K e y V a l u e O f D i a g r a m O b j e c t K e y a n y T y p e z b w N T n L X > < a : K e y > < K e y > T a b l e s \ A A P L _ d a t a \ M a x   o f   h i g h \ A d d i t i o n a l   I n f o \ I m p l i c i t   M e a s u r e < / K e y > < / a : K e y > < a : V a l u e   i : t y p e = " D i a g r a m D i s p l a y V i e w S t a t e I D i a g r a m T a g A d d i t i o n a l I n f o " / > < / a : K e y V a l u e O f D i a g r a m O b j e c t K e y a n y T y p e z b w N T n L X > < a : K e y V a l u e O f D i a g r a m O b j e c t K e y a n y T y p e z b w N T n L X > < a : K e y > < K e y > T a b l e s \ A A P L _ d a t a \ M e a s u r e s \ S u m   o f   l o w < / K e y > < / a : K e y > < a : V a l u e   i : t y p e = " D i a g r a m D i s p l a y N o d e V i e w S t a t e " > < H e i g h t > 1 5 0 < / H e i g h t > < I s E x p a n d e d > t r u e < / I s E x p a n d e d > < W i d t h > 2 0 0 < / W i d t h > < / a : V a l u e > < / a : K e y V a l u e O f D i a g r a m O b j e c t K e y a n y T y p e z b w N T n L X > < a : K e y V a l u e O f D i a g r a m O b j e c t K e y a n y T y p e z b w N T n L X > < a : K e y > < K e y > T a b l e s \ A A P L _ d a t a \ S u m   o f   l o w \ A d d i t i o n a l   I n f o \ I m p l i c i t   M e a s u r e < / K e y > < / a : K e y > < a : V a l u e   i : t y p e = " D i a g r a m D i s p l a y V i e w S t a t e I D i a g r a m T a g A d d i t i o n a l I n f o " / > < / a : K e y V a l u e O f D i a g r a m O b j e c t K e y a n y T y p e z b w N T n L X > < a : K e y V a l u e O f D i a g r a m O b j e c t K e y a n y T y p e z b w N T n L X > < a : K e y > < K e y > T a b l e s \ A A P L _ d a t a \ M e a s u r e s \ M i n   o f   l o w < / K e y > < / a : K e y > < a : V a l u e   i : t y p e = " D i a g r a m D i s p l a y N o d e V i e w S t a t e " > < H e i g h t > 1 5 0 < / H e i g h t > < I s E x p a n d e d > t r u e < / I s E x p a n d e d > < W i d t h > 2 0 0 < / W i d t h > < / a : V a l u e > < / a : K e y V a l u e O f D i a g r a m O b j e c t K e y a n y T y p e z b w N T n L X > < a : K e y V a l u e O f D i a g r a m O b j e c t K e y a n y T y p e z b w N T n L X > < a : K e y > < K e y > T a b l e s \ A A P L _ d a t a \ M i n   o f   l o w \ A d d i t i o n a l   I n f o \ I m p l i c i t   M e a s u r e < / K e y > < / a : K e y > < a : V a l u e   i : t y p e = " D i a g r a m D i s p l a y V i e w S t a t e I D i a g r a m T a g A d d i t i o n a l I n f o " / > < / a : K e y V a l u e O f D i a g r a m O b j e c t K e y a n y T y p e z b w N T n L X > < a : K e y V a l u e O f D i a g r a m O b j e c t K e y a n y T y p e z b w N T n L X > < a : K e y > < K e y > T a b l e s \ A A P L _ d a t a \ M e a s u r e s \ S t d D e v   o f   o p e n < / K e y > < / a : K e y > < a : V a l u e   i : t y p e = " D i a g r a m D i s p l a y N o d e V i e w S t a t e " > < H e i g h t > 1 5 0 < / H e i g h t > < I s E x p a n d e d > t r u e < / I s E x p a n d e d > < W i d t h > 2 0 0 < / W i d t h > < / a : V a l u e > < / a : K e y V a l u e O f D i a g r a m O b j e c t K e y a n y T y p e z b w N T n L X > < a : K e y V a l u e O f D i a g r a m O b j e c t K e y a n y T y p e z b w N T n L X > < a : K e y > < K e y > T a b l e s \ A A P L _ d a t a \ S t d D e v   o f   o p e n \ A d d i t i o n a l   I n f o \ I m p l i c i t   M e a s u r e < / K e y > < / a : K e y > < a : V a l u e   i : t y p e = " D i a g r a m D i s p l a y V i e w S t a t e I D i a g r a m T a g A d d i t i o n a l I n f o " / > < / a : K e y V a l u e O f D i a g r a m O b j e c t K e y a n y T y p e z b w N T n L X > < a : K e y V a l u e O f D i a g r a m O b j e c t K e y a n y T y p e z b w N T n L X > < a : K e y > < K e y > T a b l e s \ A A P L _ d a t a \ M e a s u r e s \ S u m   o f   v o l u m e < / K e y > < / a : K e y > < a : V a l u e   i : t y p e = " D i a g r a m D i s p l a y N o d e V i e w S t a t e " > < H e i g h t > 1 5 0 < / H e i g h t > < I s E x p a n d e d > t r u e < / I s E x p a n d e d > < W i d t h > 2 0 0 < / W i d t h > < / a : V a l u e > < / a : K e y V a l u e O f D i a g r a m O b j e c t K e y a n y T y p e z b w N T n L X > < a : K e y V a l u e O f D i a g r a m O b j e c t K e y a n y T y p e z b w N T n L X > < a : K e y > < K e y > T a b l e s \ A A P L _ d a t a \ S u m   o f   v o l u m e \ A d d i t i o n a l   I n f o \ I m p l i c i t   M e a s u r e < / K e y > < / a : K e y > < a : V a l u e   i : t y p e = " D i a g r a m D i s p l a y V i e w S t a t e I D i a g r a m T a g A d d i t i o n a l I n f o " / > < / a : K e y V a l u e O f D i a g r a m O b j e c t K e y a n y T y p e z b w N T n L X > < a : K e y V a l u e O f D i a g r a m O b j e c t K e y a n y T y p e z b w N T n L X > < a : K e y > < K e y > T a b l e s \ A A P L _ d a t a \ M e a s u r e s \ S u m   o f   c l o s e < / K e y > < / a : K e y > < a : V a l u e   i : t y p e = " D i a g r a m D i s p l a y N o d e V i e w S t a t e " > < H e i g h t > 1 5 0 < / H e i g h t > < I s E x p a n d e d > t r u e < / I s E x p a n d e d > < W i d t h > 2 0 0 < / W i d t h > < / a : V a l u e > < / a : K e y V a l u e O f D i a g r a m O b j e c t K e y a n y T y p e z b w N T n L X > < a : K e y V a l u e O f D i a g r a m O b j e c t K e y a n y T y p e z b w N T n L X > < a : K e y > < K e y > T a b l e s \ A A P L _ d a t a \ S u m   o f   c l o s e \ A d d i t i o n a l   I n f o \ I m p l i c i t   M e a s u r e < / K e y > < / a : K e y > < a : V a l u e   i : t y p e = " D i a g r a m D i s p l a y V i e w S t a t e I D i a g r a m T a g A d d i t i o n a l I n f o " / > < / a : K e y V a l u e O f D i a g r a m O b j e c t K e y a n y T y p e z b w N T n L X > < a : K e y V a l u e O f D i a g r a m O b j e c t K e y a n y T y p e z b w N T n L X > < a : K e y > < K e y > T a b l e s \ A A P L _ d a t a \ M e a s u r e s \ A v e r a g e   o f   o p e n < / K e y > < / a : K e y > < a : V a l u e   i : t y p e = " D i a g r a m D i s p l a y N o d e V i e w S t a t e " > < H e i g h t > 1 5 0 < / H e i g h t > < I s E x p a n d e d > t r u e < / I s E x p a n d e d > < W i d t h > 2 0 0 < / W i d t h > < / a : V a l u e > < / a : K e y V a l u e O f D i a g r a m O b j e c t K e y a n y T y p e z b w N T n L X > < a : K e y V a l u e O f D i a g r a m O b j e c t K e y a n y T y p e z b w N T n L X > < a : K e y > < K e y > T a b l e s \ A A P L _ d a t a \ A v e r a g e   o f   o p e n \ A d d i t i o n a l   I n f o \ I m p l i c i t   M e a s u r e < / K e y > < / a : K e y > < a : V a l u e   i : t y p e = " D i a g r a m D i s p l a y V i e w S t a t e I D i a g r a m T a g A d d i t i o n a l I n f o " / > < / a : K e y V a l u e O f D i a g r a m O b j e c t K e y a n y T y p e z b w N T n L X > < a : K e y V a l u e O f D i a g r a m O b j e c t K e y a n y T y p e z b w N T n L X > < a : K e y > < K e y > T a b l e s \ A A P L _ d a t a \ M e a s u r e s \ S u m   o f   V o l a t i l i t y   % < / K e y > < / a : K e y > < a : V a l u e   i : t y p e = " D i a g r a m D i s p l a y N o d e V i e w S t a t e " > < H e i g h t > 1 5 0 < / H e i g h t > < I s E x p a n d e d > t r u e < / I s E x p a n d e d > < W i d t h > 2 0 0 < / W i d t h > < / a : V a l u e > < / a : K e y V a l u e O f D i a g r a m O b j e c t K e y a n y T y p e z b w N T n L X > < a : K e y V a l u e O f D i a g r a m O b j e c t K e y a n y T y p e z b w N T n L X > < a : K e y > < K e y > T a b l e s \ A A P L _ d a t a \ S u m   o f   V o l a t i l i t y   % \ A d d i t i o n a l   I n f o \ I m p l i c i t   M e a s u r e < / K e y > < / a : K e y > < a : V a l u e   i : t y p e = " D i a g r a m D i s p l a y V i e w S t a t e I D i a g r a m T a g A d d i t i o n a l I n f o " / > < / a : K e y V a l u e O f D i a g r a m O b j e c t K e y a n y T y p e z b w N T n L X > < a : K e y V a l u e O f D i a g r a m O b j e c t K e y a n y T y p e z b w N T n L X > < a : K e y > < K e y > T a b l e s \ A A P L _ d a t a \ M e a s u r e s \ A v e r a g e   o f   V o l a t i l i t y   % < / K e y > < / a : K e y > < a : V a l u e   i : t y p e = " D i a g r a m D i s p l a y N o d e V i e w S t a t e " > < H e i g h t > 1 5 0 < / H e i g h t > < I s E x p a n d e d > t r u e < / I s E x p a n d e d > < W i d t h > 2 0 0 < / W i d t h > < / a : V a l u e > < / a : K e y V a l u e O f D i a g r a m O b j e c t K e y a n y T y p e z b w N T n L X > < a : K e y V a l u e O f D i a g r a m O b j e c t K e y a n y T y p e z b w N T n L X > < a : K e y > < K e y > T a b l e s \ A A P L _ d a t a \ A v e r a g e   o f   V o l a t i l i t y   % \ A d d i t i o n a l   I n f o \ I m p l i c i t   M e a s u r e < / K e y > < / a : K e y > < a : V a l u e   i : t y p e = " D i a g r a m D i s p l a y V i e w S t a t e I D i a g r a m T a g A d d i t i o n a l I n f o " / > < / a : K e y V a l u e O f D i a g r a m O b j e c t K e y a n y T y p e z b w N T n L X > < a : K e y V a l u e O f D i a g r a m O b j e c t K e y a n y T y p e z b w N T n L X > < a : K e y > < K e y > T a b l e s \ A A P L _ d a t a \ M e a s u r e s \ M a x   o f   V o l a t i l i t y   % < / K e y > < / a : K e y > < a : V a l u e   i : t y p e = " D i a g r a m D i s p l a y N o d e V i e w S t a t e " > < H e i g h t > 1 5 0 < / H e i g h t > < I s E x p a n d e d > t r u e < / I s E x p a n d e d > < W i d t h > 2 0 0 < / W i d t h > < / a : V a l u e > < / a : K e y V a l u e O f D i a g r a m O b j e c t K e y a n y T y p e z b w N T n L X > < a : K e y V a l u e O f D i a g r a m O b j e c t K e y a n y T y p e z b w N T n L X > < a : K e y > < K e y > T a b l e s \ A A P L _ d a t a \ M a x   o f   V o l a t i l i t y   % \ A d d i t i o n a l   I n f o \ I m p l i c i t   M e a s u r e < / K e y > < / a : K e y > < a : V a l u e   i : t y p e = " D i a g r a m D i s p l a y V i e w S t a t e I D i a g r a m T a g A d d i t i o n a l I n f o " / > < / a : K e y V a l u e O f D i a g r a m O b j e c t K e y a n y T y p e z b w N T n L X > < a : K e y V a l u e O f D i a g r a m O b j e c t K e y a n y T y p e z b w N T n L X > < a : K e y > < K e y > T a b l e s \ A A P L _ d a t a \ M e a s u r e s \ M i n   o f   V o l a t i l i t y   % < / K e y > < / a : K e y > < a : V a l u e   i : t y p e = " D i a g r a m D i s p l a y N o d e V i e w S t a t e " > < H e i g h t > 1 5 0 < / H e i g h t > < I s E x p a n d e d > t r u e < / I s E x p a n d e d > < W i d t h > 2 0 0 < / W i d t h > < / a : V a l u e > < / a : K e y V a l u e O f D i a g r a m O b j e c t K e y a n y T y p e z b w N T n L X > < a : K e y V a l u e O f D i a g r a m O b j e c t K e y a n y T y p e z b w N T n L X > < a : K e y > < K e y > T a b l e s \ A A P L _ d a t a \ M i n   o f   V o l a t i l i t y   % \ A d d i t i o n a l   I n f o \ I m p l i c i t   M e a s u r e < / K e y > < / a : K e y > < a : V a l u e   i : t y p e = " D i a g r a m D i s p l a y V i e w S t a t e I D i a g r a m T a g A d d i t i o n a l I n f o " / > < / a : K e y V a l u e O f D i a g r a m O b j e c t K e y a n y T y p e z b w N T n L X > < a : K e y V a l u e O f D i a g r a m O b j e c t K e y a n y T y p e z b w N T n L X > < a : K e y > < K e y > T a b l e s \ G O O G _ d a t a < / K e y > < / a : K e y > < a : V a l u e   i : t y p e = " D i a g r a m D i s p l a y N o d e V i e w S t a t e " > < H e i g h t > 3 5 8 < / H e i g h t > < I s E x p a n d e d > t r u e < / I s E x p a n d e d > < L a y e d O u t > t r u e < / L a y e d O u t > < L e f t > 3 1 5 . 5 9 9 9 9 9 9 9 9 9 9 9 9 1 < / L e f t > < T a b I n d e x > 1 < / T a b I n d e x > < T o p > 1 8 . 1 6 4 7 0 5 8 8 2 3 5 3 0 7 6 < / T o p > < W i d t h > 2 0 3 . 2 < / W i d t h > < / a : V a l u e > < / a : K e y V a l u e O f D i a g r a m O b j e c t K e y a n y T y p e z b w N T n L X > < a : K e y V a l u e O f D i a g r a m O b j e c t K e y a n y T y p e z b w N T n L X > < a : K e y > < K e y > T a b l e s \ G O O G _ d a t a \ C o l u m n s \ d a t e < / K e y > < / a : K e y > < a : V a l u e   i : t y p e = " D i a g r a m D i s p l a y N o d e V i e w S t a t e " > < H e i g h t > 1 5 0 < / H e i g h t > < I s E x p a n d e d > t r u e < / I s E x p a n d e d > < W i d t h > 2 0 0 < / W i d t h > < / a : V a l u e > < / a : K e y V a l u e O f D i a g r a m O b j e c t K e y a n y T y p e z b w N T n L X > < a : K e y V a l u e O f D i a g r a m O b j e c t K e y a n y T y p e z b w N T n L X > < a : K e y > < K e y > T a b l e s \ G O O G _ d a t a \ C o l u m n s \ o p e n < / K e y > < / a : K e y > < a : V a l u e   i : t y p e = " D i a g r a m D i s p l a y N o d e V i e w S t a t e " > < H e i g h t > 1 5 0 < / H e i g h t > < I s E x p a n d e d > t r u e < / I s E x p a n d e d > < W i d t h > 2 0 0 < / W i d t h > < / a : V a l u e > < / a : K e y V a l u e O f D i a g r a m O b j e c t K e y a n y T y p e z b w N T n L X > < a : K e y V a l u e O f D i a g r a m O b j e c t K e y a n y T y p e z b w N T n L X > < a : K e y > < K e y > T a b l e s \ G O O G _ d a t a \ C o l u m n s \ h i g h < / K e y > < / a : K e y > < a : V a l u e   i : t y p e = " D i a g r a m D i s p l a y N o d e V i e w S t a t e " > < H e i g h t > 1 5 0 < / H e i g h t > < I s E x p a n d e d > t r u e < / I s E x p a n d e d > < W i d t h > 2 0 0 < / W i d t h > < / a : V a l u e > < / a : K e y V a l u e O f D i a g r a m O b j e c t K e y a n y T y p e z b w N T n L X > < a : K e y V a l u e O f D i a g r a m O b j e c t K e y a n y T y p e z b w N T n L X > < a : K e y > < K e y > T a b l e s \ G O O G _ d a t a \ C o l u m n s \ l o w < / K e y > < / a : K e y > < a : V a l u e   i : t y p e = " D i a g r a m D i s p l a y N o d e V i e w S t a t e " > < H e i g h t > 1 5 0 < / H e i g h t > < I s E x p a n d e d > t r u e < / I s E x p a n d e d > < W i d t h > 2 0 0 < / W i d t h > < / a : V a l u e > < / a : K e y V a l u e O f D i a g r a m O b j e c t K e y a n y T y p e z b w N T n L X > < a : K e y V a l u e O f D i a g r a m O b j e c t K e y a n y T y p e z b w N T n L X > < a : K e y > < K e y > T a b l e s \ G O O G _ d a t a \ C o l u m n s \ c l o s e < / K e y > < / a : K e y > < a : V a l u e   i : t y p e = " D i a g r a m D i s p l a y N o d e V i e w S t a t e " > < H e i g h t > 1 5 0 < / H e i g h t > < I s E x p a n d e d > t r u e < / I s E x p a n d e d > < W i d t h > 2 0 0 < / W i d t h > < / a : V a l u e > < / a : K e y V a l u e O f D i a g r a m O b j e c t K e y a n y T y p e z b w N T n L X > < a : K e y V a l u e O f D i a g r a m O b j e c t K e y a n y T y p e z b w N T n L X > < a : K e y > < K e y > T a b l e s \ G O O G _ d a t a \ C o l u m n s \ v o l u m e < / K e y > < / a : K e y > < a : V a l u e   i : t y p e = " D i a g r a m D i s p l a y N o d e V i e w S t a t e " > < H e i g h t > 1 5 0 < / H e i g h t > < I s E x p a n d e d > t r u e < / I s E x p a n d e d > < W i d t h > 2 0 0 < / W i d t h > < / a : V a l u e > < / a : K e y V a l u e O f D i a g r a m O b j e c t K e y a n y T y p e z b w N T n L X > < a : K e y V a l u e O f D i a g r a m O b j e c t K e y a n y T y p e z b w N T n L X > < a : K e y > < K e y > T a b l e s \ G O O G _ d a t a \ C o l u m n s \ N a m e < / K e y > < / a : K e y > < a : V a l u e   i : t y p e = " D i a g r a m D i s p l a y N o d e V i e w S t a t e " > < H e i g h t > 1 5 0 < / H e i g h t > < I s E x p a n d e d > t r u e < / I s E x p a n d e d > < W i d t h > 2 0 0 < / W i d t h > < / a : V a l u e > < / a : K e y V a l u e O f D i a g r a m O b j e c t K e y a n y T y p e z b w N T n L X > < a : K e y V a l u e O f D i a g r a m O b j e c t K e y a n y T y p e z b w N T n L X > < a : K e y > < K e y > T a b l e s \ G O O G _ d a t a \ C o l u m n s \ d a t e   ( Y e a r ) < / K e y > < / a : K e y > < a : V a l u e   i : t y p e = " D i a g r a m D i s p l a y N o d e V i e w S t a t e " > < H e i g h t > 1 5 0 < / H e i g h t > < I s E x p a n d e d > t r u e < / I s E x p a n d e d > < W i d t h > 2 0 0 < / W i d t h > < / a : V a l u e > < / a : K e y V a l u e O f D i a g r a m O b j e c t K e y a n y T y p e z b w N T n L X > < a : K e y V a l u e O f D i a g r a m O b j e c t K e y a n y T y p e z b w N T n L X > < a : K e y > < K e y > T a b l e s \ G O O G _ d a t a \ C o l u m n s \ d a t e   ( Q u a r t e r ) < / K e y > < / a : K e y > < a : V a l u e   i : t y p e = " D i a g r a m D i s p l a y N o d e V i e w S t a t e " > < H e i g h t > 1 5 0 < / H e i g h t > < I s E x p a n d e d > t r u e < / I s E x p a n d e d > < W i d t h > 2 0 0 < / W i d t h > < / a : V a l u e > < / a : K e y V a l u e O f D i a g r a m O b j e c t K e y a n y T y p e z b w N T n L X > < a : K e y V a l u e O f D i a g r a m O b j e c t K e y a n y T y p e z b w N T n L X > < a : K e y > < K e y > T a b l e s \ G O O G _ d a t a \ C o l u m n s \ d a t e   ( M o n t h   I n d e x ) < / K e y > < / a : K e y > < a : V a l u e   i : t y p e = " D i a g r a m D i s p l a y N o d e V i e w S t a t e " > < H e i g h t > 1 5 0 < / H e i g h t > < I s E x p a n d e d > t r u e < / I s E x p a n d e d > < W i d t h > 2 0 0 < / W i d t h > < / a : V a l u e > < / a : K e y V a l u e O f D i a g r a m O b j e c t K e y a n y T y p e z b w N T n L X > < a : K e y V a l u e O f D i a g r a m O b j e c t K e y a n y T y p e z b w N T n L X > < a : K e y > < K e y > T a b l e s \ G O O G _ d a t a \ C o l u m n s \ d a t e   ( M o n t h ) < / K e y > < / a : K e y > < a : V a l u e   i : t y p e = " D i a g r a m D i s p l a y N o d e V i e w S t a t e " > < H e i g h t > 1 5 0 < / H e i g h t > < I s E x p a n d e d > t r u e < / I s E x p a n d e d > < W i d t h > 2 0 0 < / W i d t h > < / a : V a l u e > < / a : K e y V a l u e O f D i a g r a m O b j e c t K e y a n y T y p e z b w N T n L X > < a : K e y V a l u e O f D i a g r a m O b j e c t K e y a n y T y p e z b w N T n L X > < a : K e y > < K e y > T a b l e s \ G O O G _ d a t a \ C o l u m n s \ V o l a t i l i t y < / K e y > < / a : K e y > < a : V a l u e   i : t y p e = " D i a g r a m D i s p l a y N o d e V i e w S t a t e " > < H e i g h t > 1 5 0 < / H e i g h t > < I s E x p a n d e d > t r u e < / I s E x p a n d e d > < W i d t h > 2 0 0 < / W i d t h > < / a : V a l u e > < / a : K e y V a l u e O f D i a g r a m O b j e c t K e y a n y T y p e z b w N T n L X > < a : K e y V a l u e O f D i a g r a m O b j e c t K e y a n y T y p e z b w N T n L X > < a : K e y > < K e y > T a b l e s \ G O O G _ d a t a \ C o l u m n s \ V o l a t i l i t y   % < / K e y > < / a : K e y > < a : V a l u e   i : t y p e = " D i a g r a m D i s p l a y N o d e V i e w S t a t e " > < H e i g h t > 1 5 0 < / H e i g h t > < I s E x p a n d e d > t r u e < / I s E x p a n d e d > < W i d t h > 2 0 0 < / W i d t h > < / a : V a l u e > < / a : K e y V a l u e O f D i a g r a m O b j e c t K e y a n y T y p e z b w N T n L X > < a : K e y V a l u e O f D i a g r a m O b j e c t K e y a n y T y p e z b w N T n L X > < a : K e y > < K e y > T a b l e s \ G O O G _ d a t a \ M e a s u r e s \ S u m   o f   h i g h   2 < / K e y > < / a : K e y > < a : V a l u e   i : t y p e = " D i a g r a m D i s p l a y N o d e V i e w S t a t e " > < H e i g h t > 1 5 0 < / H e i g h t > < I s E x p a n d e d > t r u e < / I s E x p a n d e d > < W i d t h > 2 0 0 < / W i d t h > < / a : V a l u e > < / a : K e y V a l u e O f D i a g r a m O b j e c t K e y a n y T y p e z b w N T n L X > < a : K e y V a l u e O f D i a g r a m O b j e c t K e y a n y T y p e z b w N T n L X > < a : K e y > < K e y > T a b l e s \ G O O G _ d a t a \ S u m   o f   h i g h   2 \ A d d i t i o n a l   I n f o \ I m p l i c i t   M e a s u r e < / K e y > < / a : K e y > < a : V a l u e   i : t y p e = " D i a g r a m D i s p l a y V i e w S t a t e I D i a g r a m T a g A d d i t i o n a l I n f o " / > < / a : K e y V a l u e O f D i a g r a m O b j e c t K e y a n y T y p e z b w N T n L X > < a : K e y V a l u e O f D i a g r a m O b j e c t K e y a n y T y p e z b w N T n L X > < a : K e y > < K e y > T a b l e s \ G O O G _ d a t a \ M e a s u r e s \ M a x   o f   h i g h   2 < / K e y > < / a : K e y > < a : V a l u e   i : t y p e = " D i a g r a m D i s p l a y N o d e V i e w S t a t e " > < H e i g h t > 1 5 0 < / H e i g h t > < I s E x p a n d e d > t r u e < / I s E x p a n d e d > < W i d t h > 2 0 0 < / W i d t h > < / a : V a l u e > < / a : K e y V a l u e O f D i a g r a m O b j e c t K e y a n y T y p e z b w N T n L X > < a : K e y V a l u e O f D i a g r a m O b j e c t K e y a n y T y p e z b w N T n L X > < a : K e y > < K e y > T a b l e s \ G O O G _ d a t a \ M a x   o f   h i g h   2 \ A d d i t i o n a l   I n f o \ I m p l i c i t   M e a s u r e < / K e y > < / a : K e y > < a : V a l u e   i : t y p e = " D i a g r a m D i s p l a y V i e w S t a t e I D i a g r a m T a g A d d i t i o n a l I n f o " / > < / a : K e y V a l u e O f D i a g r a m O b j e c t K e y a n y T y p e z b w N T n L X > < a : K e y V a l u e O f D i a g r a m O b j e c t K e y a n y T y p e z b w N T n L X > < a : K e y > < K e y > T a b l e s \ G O O G _ d a t a \ M e a s u r e s \ S u m   o f   l o w   2 < / K e y > < / a : K e y > < a : V a l u e   i : t y p e = " D i a g r a m D i s p l a y N o d e V i e w S t a t e " > < H e i g h t > 1 5 0 < / H e i g h t > < I s E x p a n d e d > t r u e < / I s E x p a n d e d > < W i d t h > 2 0 0 < / W i d t h > < / a : V a l u e > < / a : K e y V a l u e O f D i a g r a m O b j e c t K e y a n y T y p e z b w N T n L X > < a : K e y V a l u e O f D i a g r a m O b j e c t K e y a n y T y p e z b w N T n L X > < a : K e y > < K e y > T a b l e s \ G O O G _ d a t a \ S u m   o f   l o w   2 \ A d d i t i o n a l   I n f o \ I m p l i c i t   M e a s u r e < / K e y > < / a : K e y > < a : V a l u e   i : t y p e = " D i a g r a m D i s p l a y V i e w S t a t e I D i a g r a m T a g A d d i t i o n a l I n f o " / > < / a : K e y V a l u e O f D i a g r a m O b j e c t K e y a n y T y p e z b w N T n L X > < a : K e y V a l u e O f D i a g r a m O b j e c t K e y a n y T y p e z b w N T n L X > < a : K e y > < K e y > T a b l e s \ G O O G _ d a t a \ M e a s u r e s \ M i n   o f   l o w   2 < / K e y > < / a : K e y > < a : V a l u e   i : t y p e = " D i a g r a m D i s p l a y N o d e V i e w S t a t e " > < H e i g h t > 1 5 0 < / H e i g h t > < I s E x p a n d e d > t r u e < / I s E x p a n d e d > < W i d t h > 2 0 0 < / W i d t h > < / a : V a l u e > < / a : K e y V a l u e O f D i a g r a m O b j e c t K e y a n y T y p e z b w N T n L X > < a : K e y V a l u e O f D i a g r a m O b j e c t K e y a n y T y p e z b w N T n L X > < a : K e y > < K e y > T a b l e s \ G O O G _ d a t a \ M i n   o f   l o w   2 \ A d d i t i o n a l   I n f o \ I m p l i c i t   M e a s u r e < / K e y > < / a : K e y > < a : V a l u e   i : t y p e = " D i a g r a m D i s p l a y V i e w S t a t e I D i a g r a m T a g A d d i t i o n a l I n f o " / > < / a : K e y V a l u e O f D i a g r a m O b j e c t K e y a n y T y p e z b w N T n L X > < a : K e y V a l u e O f D i a g r a m O b j e c t K e y a n y T y p e z b w N T n L X > < a : K e y > < K e y > T a b l e s \ G O O G _ d a t a \ M e a s u r e s \ S u m   o f   o p e n   2 < / K e y > < / a : K e y > < a : V a l u e   i : t y p e = " D i a g r a m D i s p l a y N o d e V i e w S t a t e " > < H e i g h t > 1 5 0 < / H e i g h t > < I s E x p a n d e d > t r u e < / I s E x p a n d e d > < W i d t h > 2 0 0 < / W i d t h > < / a : V a l u e > < / a : K e y V a l u e O f D i a g r a m O b j e c t K e y a n y T y p e z b w N T n L X > < a : K e y V a l u e O f D i a g r a m O b j e c t K e y a n y T y p e z b w N T n L X > < a : K e y > < K e y > T a b l e s \ G O O G _ d a t a \ S u m   o f   o p e n   2 \ A d d i t i o n a l   I n f o \ I m p l i c i t   M e a s u r e < / K e y > < / a : K e y > < a : V a l u e   i : t y p e = " D i a g r a m D i s p l a y V i e w S t a t e I D i a g r a m T a g A d d i t i o n a l I n f o " / > < / a : K e y V a l u e O f D i a g r a m O b j e c t K e y a n y T y p e z b w N T n L X > < a : K e y V a l u e O f D i a g r a m O b j e c t K e y a n y T y p e z b w N T n L X > < a : K e y > < K e y > T a b l e s \ G O O G _ d a t a \ M e a s u r e s \ A v e r a g e   o f   o p e n   2 < / K e y > < / a : K e y > < a : V a l u e   i : t y p e = " D i a g r a m D i s p l a y N o d e V i e w S t a t e " > < H e i g h t > 1 5 0 < / H e i g h t > < I s E x p a n d e d > t r u e < / I s E x p a n d e d > < W i d t h > 2 0 0 < / W i d t h > < / a : V a l u e > < / a : K e y V a l u e O f D i a g r a m O b j e c t K e y a n y T y p e z b w N T n L X > < a : K e y V a l u e O f D i a g r a m O b j e c t K e y a n y T y p e z b w N T n L X > < a : K e y > < K e y > T a b l e s \ G O O G _ d a t a \ A v e r a g e   o f   o p e n   2 \ A d d i t i o n a l   I n f o \ I m p l i c i t   M e a s u r e < / K e y > < / a : K e y > < a : V a l u e   i : t y p e = " D i a g r a m D i s p l a y V i e w S t a t e I D i a g r a m T a g A d d i t i o n a l I n f o " / > < / a : K e y V a l u e O f D i a g r a m O b j e c t K e y a n y T y p e z b w N T n L X > < a : K e y V a l u e O f D i a g r a m O b j e c t K e y a n y T y p e z b w N T n L X > < a : K e y > < K e y > T a b l e s \ G O O G _ d a t a \ M e a s u r e s \ S t d D e v   o f   o p e n   2 < / K e y > < / a : K e y > < a : V a l u e   i : t y p e = " D i a g r a m D i s p l a y N o d e V i e w S t a t e " > < H e i g h t > 1 5 0 < / H e i g h t > < I s E x p a n d e d > t r u e < / I s E x p a n d e d > < W i d t h > 2 0 0 < / W i d t h > < / a : V a l u e > < / a : K e y V a l u e O f D i a g r a m O b j e c t K e y a n y T y p e z b w N T n L X > < a : K e y V a l u e O f D i a g r a m O b j e c t K e y a n y T y p e z b w N T n L X > < a : K e y > < K e y > T a b l e s \ G O O G _ d a t a \ S t d D e v   o f   o p e n   2 \ A d d i t i o n a l   I n f o \ I m p l i c i t   M e a s u r e < / K e y > < / a : K e y > < a : V a l u e   i : t y p e = " D i a g r a m D i s p l a y V i e w S t a t e I D i a g r a m T a g A d d i t i o n a l I n f o " / > < / a : K e y V a l u e O f D i a g r a m O b j e c t K e y a n y T y p e z b w N T n L X > < a : K e y V a l u e O f D i a g r a m O b j e c t K e y a n y T y p e z b w N T n L X > < a : K e y > < K e y > T a b l e s \ G O O G _ d a t a \ M e a s u r e s \ S u m   o f   v o l u m e   2 < / K e y > < / a : K e y > < a : V a l u e   i : t y p e = " D i a g r a m D i s p l a y N o d e V i e w S t a t e " > < H e i g h t > 1 5 0 < / H e i g h t > < I s E x p a n d e d > t r u e < / I s E x p a n d e d > < W i d t h > 2 0 0 < / W i d t h > < / a : V a l u e > < / a : K e y V a l u e O f D i a g r a m O b j e c t K e y a n y T y p e z b w N T n L X > < a : K e y V a l u e O f D i a g r a m O b j e c t K e y a n y T y p e z b w N T n L X > < a : K e y > < K e y > T a b l e s \ G O O G _ d a t a \ S u m   o f   v o l u m e   2 \ A d d i t i o n a l   I n f o \ I m p l i c i t   M e a s u r e < / K e y > < / a : K e y > < a : V a l u e   i : t y p e = " D i a g r a m D i s p l a y V i e w S t a t e I D i a g r a m T a g A d d i t i o n a l I n f o " / > < / a : K e y V a l u e O f D i a g r a m O b j e c t K e y a n y T y p e z b w N T n L X > < a : K e y V a l u e O f D i a g r a m O b j e c t K e y a n y T y p e z b w N T n L X > < a : K e y > < K e y > T a b l e s \ G O O G _ d a t a \ M e a s u r e s \ S u m   o f   c l o s e   2 < / K e y > < / a : K e y > < a : V a l u e   i : t y p e = " D i a g r a m D i s p l a y N o d e V i e w S t a t e " > < H e i g h t > 1 5 0 < / H e i g h t > < I s E x p a n d e d > t r u e < / I s E x p a n d e d > < W i d t h > 2 0 0 < / W i d t h > < / a : V a l u e > < / a : K e y V a l u e O f D i a g r a m O b j e c t K e y a n y T y p e z b w N T n L X > < a : K e y V a l u e O f D i a g r a m O b j e c t K e y a n y T y p e z b w N T n L X > < a : K e y > < K e y > T a b l e s \ G O O G _ d a t a \ S u m   o f   c l o s e   2 \ A d d i t i o n a l   I n f o \ I m p l i c i t   M e a s u r e < / K e y > < / a : K e y > < a : V a l u e   i : t y p e = " D i a g r a m D i s p l a y V i e w S t a t e I D i a g r a m T a g A d d i t i o n a l I n f o " / > < / a : K e y V a l u e O f D i a g r a m O b j e c t K e y a n y T y p e z b w N T n L X > < a : K e y V a l u e O f D i a g r a m O b j e c t K e y a n y T y p e z b w N T n L X > < a : K e y > < K e y > T a b l e s \ G O O G _ d a t a \ M e a s u r e s \ S u m   o f   V o l a t i l i t y   %   2 < / K e y > < / a : K e y > < a : V a l u e   i : t y p e = " D i a g r a m D i s p l a y N o d e V i e w S t a t e " > < H e i g h t > 1 5 0 < / H e i g h t > < I s E x p a n d e d > t r u e < / I s E x p a n d e d > < W i d t h > 2 0 0 < / W i d t h > < / a : V a l u e > < / a : K e y V a l u e O f D i a g r a m O b j e c t K e y a n y T y p e z b w N T n L X > < a : K e y V a l u e O f D i a g r a m O b j e c t K e y a n y T y p e z b w N T n L X > < a : K e y > < K e y > T a b l e s \ G O O G _ d a t a \ S u m   o f   V o l a t i l i t y   %   2 \ A d d i t i o n a l   I n f o \ I m p l i c i t   M e a s u r e < / K e y > < / a : K e y > < a : V a l u e   i : t y p e = " D i a g r a m D i s p l a y V i e w S t a t e I D i a g r a m T a g A d d i t i o n a l I n f o " / > < / a : K e y V a l u e O f D i a g r a m O b j e c t K e y a n y T y p e z b w N T n L X > < a : K e y V a l u e O f D i a g r a m O b j e c t K e y a n y T y p e z b w N T n L X > < a : K e y > < K e y > T a b l e s \ G O O G _ d a t a \ M e a s u r e s \ M a x   o f   V o l a t i l i t y   %   2 < / K e y > < / a : K e y > < a : V a l u e   i : t y p e = " D i a g r a m D i s p l a y N o d e V i e w S t a t e " > < H e i g h t > 1 5 0 < / H e i g h t > < I s E x p a n d e d > t r u e < / I s E x p a n d e d > < W i d t h > 2 0 0 < / W i d t h > < / a : V a l u e > < / a : K e y V a l u e O f D i a g r a m O b j e c t K e y a n y T y p e z b w N T n L X > < a : K e y V a l u e O f D i a g r a m O b j e c t K e y a n y T y p e z b w N T n L X > < a : K e y > < K e y > T a b l e s \ G O O G _ d a t a \ M a x   o f   V o l a t i l i t y   %   2 \ A d d i t i o n a l   I n f o \ I m p l i c i t   M e a s u r e < / K e y > < / a : K e y > < a : V a l u e   i : t y p e = " D i a g r a m D i s p l a y V i e w S t a t e I D i a g r a m T a g A d d i t i o n a l I n f o " / > < / a : K e y V a l u e O f D i a g r a m O b j e c t K e y a n y T y p e z b w N T n L X > < a : K e y V a l u e O f D i a g r a m O b j e c t K e y a n y T y p e z b w N T n L X > < a : K e y > < K e y > T a b l e s \ G O O G _ d a t a \ M e a s u r e s \ M i n   o f   V o l a t i l i t y   %   2 < / K e y > < / a : K e y > < a : V a l u e   i : t y p e = " D i a g r a m D i s p l a y N o d e V i e w S t a t e " > < H e i g h t > 1 5 0 < / H e i g h t > < I s E x p a n d e d > t r u e < / I s E x p a n d e d > < W i d t h > 2 0 0 < / W i d t h > < / a : V a l u e > < / a : K e y V a l u e O f D i a g r a m O b j e c t K e y a n y T y p e z b w N T n L X > < a : K e y V a l u e O f D i a g r a m O b j e c t K e y a n y T y p e z b w N T n L X > < a : K e y > < K e y > T a b l e s \ G O O G _ d a t a \ M i n   o f   V o l a t i l i t y   %   2 \ A d d i t i o n a l   I n f o \ I m p l i c i t   M e a s u r e < / K e y > < / a : K e y > < a : V a l u e   i : t y p e = " D i a g r a m D i s p l a y V i e w S t a t e I D i a g r a m T a g A d d i t i o n a l I n f o " / > < / a : K e y V a l u e O f D i a g r a m O b j e c t K e y a n y T y p e z b w N T n L X > < a : K e y V a l u e O f D i a g r a m O b j e c t K e y a n y T y p e z b w N T n L X > < a : K e y > < K e y > T a b l e s \ G O O G _ d a t a \ M e a s u r e s \ A v e r a g e   o f   V o l a t i l i t y   %   2 < / K e y > < / a : K e y > < a : V a l u e   i : t y p e = " D i a g r a m D i s p l a y N o d e V i e w S t a t e " > < H e i g h t > 1 5 0 < / H e i g h t > < I s E x p a n d e d > t r u e < / I s E x p a n d e d > < W i d t h > 2 0 0 < / W i d t h > < / a : V a l u e > < / a : K e y V a l u e O f D i a g r a m O b j e c t K e y a n y T y p e z b w N T n L X > < a : K e y V a l u e O f D i a g r a m O b j e c t K e y a n y T y p e z b w N T n L X > < a : K e y > < K e y > T a b l e s \ G O O G _ d a t a \ A v e r a g e   o f   V o l a t i l i t y   %   2 \ A d d i t i o n a l   I n f o \ I m p l i c i t   M e a s u r e < / K e y > < / a : K e y > < a : V a l u e   i : t y p e = " D i a g r a m D i s p l a y V i e w S t a t e I D i a g r a m T a g A d d i t i o n a l I n f o " / > < / a : K e y V a l u e O f D i a g r a m O b j e c t K e y a n y T y p e z b w N T n L X > < a : K e y V a l u e O f D i a g r a m O b j e c t K e y a n y T y p e z b w N T n L X > < a : K e y > < K e y > T a b l e s \ M S F T _ d a t a < / K e y > < / a : K e y > < a : V a l u e   i : t y p e = " D i a g r a m D i s p l a y N o d e V i e w S t a t e " > < H e i g h t > 3 5 4 . 8 < / H e i g h t > < I s E x p a n d e d > t r u e < / I s E x p a n d e d > < L a y e d O u t > t r u e < / L a y e d O u t > < L e f t > 6 1 9 . 9 0 3 8 1 0 5 6 7 6 6 5 9 1 < / L e f t > < T a b I n d e x > 2 < / T a b I n d e x > < T o p > 4 . 8 0 0 0 0 0 0 0 0 0 0 0 0 6 8 2 < / T o p > < W i d t h > 2 2 9 . 6 0 0 0 0 0 0 0 0 0 0 0 0 2 < / W i d t h > < / a : V a l u e > < / a : K e y V a l u e O f D i a g r a m O b j e c t K e y a n y T y p e z b w N T n L X > < a : K e y V a l u e O f D i a g r a m O b j e c t K e y a n y T y p e z b w N T n L X > < a : K e y > < K e y > T a b l e s \ M S F T _ d a t a \ C o l u m n s \ d a t e < / K e y > < / a : K e y > < a : V a l u e   i : t y p e = " D i a g r a m D i s p l a y N o d e V i e w S t a t e " > < H e i g h t > 1 5 0 < / H e i g h t > < I s E x p a n d e d > t r u e < / I s E x p a n d e d > < W i d t h > 2 0 0 < / W i d t h > < / a : V a l u e > < / a : K e y V a l u e O f D i a g r a m O b j e c t K e y a n y T y p e z b w N T n L X > < a : K e y V a l u e O f D i a g r a m O b j e c t K e y a n y T y p e z b w N T n L X > < a : K e y > < K e y > T a b l e s \ M S F T _ d a t a \ C o l u m n s \ o p e n < / K e y > < / a : K e y > < a : V a l u e   i : t y p e = " D i a g r a m D i s p l a y N o d e V i e w S t a t e " > < H e i g h t > 1 5 0 < / H e i g h t > < I s E x p a n d e d > t r u e < / I s E x p a n d e d > < W i d t h > 2 0 0 < / W i d t h > < / a : V a l u e > < / a : K e y V a l u e O f D i a g r a m O b j e c t K e y a n y T y p e z b w N T n L X > < a : K e y V a l u e O f D i a g r a m O b j e c t K e y a n y T y p e z b w N T n L X > < a : K e y > < K e y > T a b l e s \ M S F T _ d a t a \ C o l u m n s \ h i g h < / K e y > < / a : K e y > < a : V a l u e   i : t y p e = " D i a g r a m D i s p l a y N o d e V i e w S t a t e " > < H e i g h t > 1 5 0 < / H e i g h t > < I s E x p a n d e d > t r u e < / I s E x p a n d e d > < W i d t h > 2 0 0 < / W i d t h > < / a : V a l u e > < / a : K e y V a l u e O f D i a g r a m O b j e c t K e y a n y T y p e z b w N T n L X > < a : K e y V a l u e O f D i a g r a m O b j e c t K e y a n y T y p e z b w N T n L X > < a : K e y > < K e y > T a b l e s \ M S F T _ d a t a \ C o l u m n s \ l o w < / K e y > < / a : K e y > < a : V a l u e   i : t y p e = " D i a g r a m D i s p l a y N o d e V i e w S t a t e " > < H e i g h t > 1 5 0 < / H e i g h t > < I s E x p a n d e d > t r u e < / I s E x p a n d e d > < W i d t h > 2 0 0 < / W i d t h > < / a : V a l u e > < / a : K e y V a l u e O f D i a g r a m O b j e c t K e y a n y T y p e z b w N T n L X > < a : K e y V a l u e O f D i a g r a m O b j e c t K e y a n y T y p e z b w N T n L X > < a : K e y > < K e y > T a b l e s \ M S F T _ d a t a \ C o l u m n s \ c l o s e < / K e y > < / a : K e y > < a : V a l u e   i : t y p e = " D i a g r a m D i s p l a y N o d e V i e w S t a t e " > < H e i g h t > 1 5 0 < / H e i g h t > < I s E x p a n d e d > t r u e < / I s E x p a n d e d > < W i d t h > 2 0 0 < / W i d t h > < / a : V a l u e > < / a : K e y V a l u e O f D i a g r a m O b j e c t K e y a n y T y p e z b w N T n L X > < a : K e y V a l u e O f D i a g r a m O b j e c t K e y a n y T y p e z b w N T n L X > < a : K e y > < K e y > T a b l e s \ M S F T _ d a t a \ C o l u m n s \ v o l u m e < / K e y > < / a : K e y > < a : V a l u e   i : t y p e = " D i a g r a m D i s p l a y N o d e V i e w S t a t e " > < H e i g h t > 1 5 0 < / H e i g h t > < I s E x p a n d e d > t r u e < / I s E x p a n d e d > < W i d t h > 2 0 0 < / W i d t h > < / a : V a l u e > < / a : K e y V a l u e O f D i a g r a m O b j e c t K e y a n y T y p e z b w N T n L X > < a : K e y V a l u e O f D i a g r a m O b j e c t K e y a n y T y p e z b w N T n L X > < a : K e y > < K e y > T a b l e s \ M S F T _ d a t a \ C o l u m n s \ N a m e < / K e y > < / a : K e y > < a : V a l u e   i : t y p e = " D i a g r a m D i s p l a y N o d e V i e w S t a t e " > < H e i g h t > 1 5 0 < / H e i g h t > < I s E x p a n d e d > t r u e < / I s E x p a n d e d > < W i d t h > 2 0 0 < / W i d t h > < / a : V a l u e > < / a : K e y V a l u e O f D i a g r a m O b j e c t K e y a n y T y p e z b w N T n L X > < a : K e y V a l u e O f D i a g r a m O b j e c t K e y a n y T y p e z b w N T n L X > < a : K e y > < K e y > T a b l e s \ M S F T _ d a t a \ C o l u m n s \ d a t e   ( Y e a r ) < / K e y > < / a : K e y > < a : V a l u e   i : t y p e = " D i a g r a m D i s p l a y N o d e V i e w S t a t e " > < H e i g h t > 1 5 0 < / H e i g h t > < I s E x p a n d e d > t r u e < / I s E x p a n d e d > < W i d t h > 2 0 0 < / W i d t h > < / a : V a l u e > < / a : K e y V a l u e O f D i a g r a m O b j e c t K e y a n y T y p e z b w N T n L X > < a : K e y V a l u e O f D i a g r a m O b j e c t K e y a n y T y p e z b w N T n L X > < a : K e y > < K e y > T a b l e s \ M S F T _ d a t a \ C o l u m n s \ d a t e   ( Q u a r t e r ) < / K e y > < / a : K e y > < a : V a l u e   i : t y p e = " D i a g r a m D i s p l a y N o d e V i e w S t a t e " > < H e i g h t > 1 5 0 < / H e i g h t > < I s E x p a n d e d > t r u e < / I s E x p a n d e d > < W i d t h > 2 0 0 < / W i d t h > < / a : V a l u e > < / a : K e y V a l u e O f D i a g r a m O b j e c t K e y a n y T y p e z b w N T n L X > < a : K e y V a l u e O f D i a g r a m O b j e c t K e y a n y T y p e z b w N T n L X > < a : K e y > < K e y > T a b l e s \ M S F T _ d a t a \ C o l u m n s \ d a t e   ( M o n t h   I n d e x ) < / K e y > < / a : K e y > < a : V a l u e   i : t y p e = " D i a g r a m D i s p l a y N o d e V i e w S t a t e " > < H e i g h t > 1 5 0 < / H e i g h t > < I s E x p a n d e d > t r u e < / I s E x p a n d e d > < W i d t h > 2 0 0 < / W i d t h > < / a : V a l u e > < / a : K e y V a l u e O f D i a g r a m O b j e c t K e y a n y T y p e z b w N T n L X > < a : K e y V a l u e O f D i a g r a m O b j e c t K e y a n y T y p e z b w N T n L X > < a : K e y > < K e y > T a b l e s \ M S F T _ d a t a \ C o l u m n s \ d a t e   ( M o n t h ) < / K e y > < / a : K e y > < a : V a l u e   i : t y p e = " D i a g r a m D i s p l a y N o d e V i e w S t a t e " > < H e i g h t > 1 5 0 < / H e i g h t > < I s E x p a n d e d > t r u e < / I s E x p a n d e d > < W i d t h > 2 0 0 < / W i d t h > < / a : V a l u e > < / a : K e y V a l u e O f D i a g r a m O b j e c t K e y a n y T y p e z b w N T n L X > < a : K e y V a l u e O f D i a g r a m O b j e c t K e y a n y T y p e z b w N T n L X > < a : K e y > < K e y > T a b l e s \ M S F T _ d a t a \ C o l u m n s \ V o l a t i l i t y < / K e y > < / a : K e y > < a : V a l u e   i : t y p e = " D i a g r a m D i s p l a y N o d e V i e w S t a t e " > < H e i g h t > 1 5 0 < / H e i g h t > < I s E x p a n d e d > t r u e < / I s E x p a n d e d > < W i d t h > 2 0 0 < / W i d t h > < / a : V a l u e > < / a : K e y V a l u e O f D i a g r a m O b j e c t K e y a n y T y p e z b w N T n L X > < a : K e y V a l u e O f D i a g r a m O b j e c t K e y a n y T y p e z b w N T n L X > < a : K e y > < K e y > T a b l e s \ M S F T _ d a t a \ C o l u m n s \ V o l a t i l l i t y   % < / K e y > < / a : K e y > < a : V a l u e   i : t y p e = " D i a g r a m D i s p l a y N o d e V i e w S t a t e " > < H e i g h t > 1 5 0 < / H e i g h t > < I s E x p a n d e d > t r u e < / I s E x p a n d e d > < W i d t h > 2 0 0 < / W i d t h > < / a : V a l u e > < / a : K e y V a l u e O f D i a g r a m O b j e c t K e y a n y T y p e z b w N T n L X > < a : K e y V a l u e O f D i a g r a m O b j e c t K e y a n y T y p e z b w N T n L X > < a : K e y > < K e y > T a b l e s \ M S F T _ d a t a \ M e a s u r e s \ S u m   o f   h i g h   3 < / K e y > < / a : K e y > < a : V a l u e   i : t y p e = " D i a g r a m D i s p l a y N o d e V i e w S t a t e " > < H e i g h t > 1 5 0 < / H e i g h t > < I s E x p a n d e d > t r u e < / I s E x p a n d e d > < W i d t h > 2 0 0 < / W i d t h > < / a : V a l u e > < / a : K e y V a l u e O f D i a g r a m O b j e c t K e y a n y T y p e z b w N T n L X > < a : K e y V a l u e O f D i a g r a m O b j e c t K e y a n y T y p e z b w N T n L X > < a : K e y > < K e y > T a b l e s \ M S F T _ d a t a \ S u m   o f   h i g h   3 \ A d d i t i o n a l   I n f o \ I m p l i c i t   M e a s u r e < / K e y > < / a : K e y > < a : V a l u e   i : t y p e = " D i a g r a m D i s p l a y V i e w S t a t e I D i a g r a m T a g A d d i t i o n a l I n f o " / > < / a : K e y V a l u e O f D i a g r a m O b j e c t K e y a n y T y p e z b w N T n L X > < a : K e y V a l u e O f D i a g r a m O b j e c t K e y a n y T y p e z b w N T n L X > < a : K e y > < K e y > T a b l e s \ M S F T _ d a t a \ M e a s u r e s \ M a x   o f   h i g h   3 < / K e y > < / a : K e y > < a : V a l u e   i : t y p e = " D i a g r a m D i s p l a y N o d e V i e w S t a t e " > < H e i g h t > 1 5 0 < / H e i g h t > < I s E x p a n d e d > t r u e < / I s E x p a n d e d > < W i d t h > 2 0 0 < / W i d t h > < / a : V a l u e > < / a : K e y V a l u e O f D i a g r a m O b j e c t K e y a n y T y p e z b w N T n L X > < a : K e y V a l u e O f D i a g r a m O b j e c t K e y a n y T y p e z b w N T n L X > < a : K e y > < K e y > T a b l e s \ M S F T _ d a t a \ M a x   o f   h i g h   3 \ A d d i t i o n a l   I n f o \ I m p l i c i t   M e a s u r e < / K e y > < / a : K e y > < a : V a l u e   i : t y p e = " D i a g r a m D i s p l a y V i e w S t a t e I D i a g r a m T a g A d d i t i o n a l I n f o " / > < / a : K e y V a l u e O f D i a g r a m O b j e c t K e y a n y T y p e z b w N T n L X > < a : K e y V a l u e O f D i a g r a m O b j e c t K e y a n y T y p e z b w N T n L X > < a : K e y > < K e y > T a b l e s \ M S F T _ d a t a \ M e a s u r e s \ S u m   o f   l o w   3 < / K e y > < / a : K e y > < a : V a l u e   i : t y p e = " D i a g r a m D i s p l a y N o d e V i e w S t a t e " > < H e i g h t > 1 5 0 < / H e i g h t > < I s E x p a n d e d > t r u e < / I s E x p a n d e d > < W i d t h > 2 0 0 < / W i d t h > < / a : V a l u e > < / a : K e y V a l u e O f D i a g r a m O b j e c t K e y a n y T y p e z b w N T n L X > < a : K e y V a l u e O f D i a g r a m O b j e c t K e y a n y T y p e z b w N T n L X > < a : K e y > < K e y > T a b l e s \ M S F T _ d a t a \ S u m   o f   l o w   3 \ A d d i t i o n a l   I n f o \ I m p l i c i t   M e a s u r e < / K e y > < / a : K e y > < a : V a l u e   i : t y p e = " D i a g r a m D i s p l a y V i e w S t a t e I D i a g r a m T a g A d d i t i o n a l I n f o " / > < / a : K e y V a l u e O f D i a g r a m O b j e c t K e y a n y T y p e z b w N T n L X > < a : K e y V a l u e O f D i a g r a m O b j e c t K e y a n y T y p e z b w N T n L X > < a : K e y > < K e y > T a b l e s \ M S F T _ d a t a \ M e a s u r e s \ M i n   o f   l o w   3 < / K e y > < / a : K e y > < a : V a l u e   i : t y p e = " D i a g r a m D i s p l a y N o d e V i e w S t a t e " > < H e i g h t > 1 5 0 < / H e i g h t > < I s E x p a n d e d > t r u e < / I s E x p a n d e d > < W i d t h > 2 0 0 < / W i d t h > < / a : V a l u e > < / a : K e y V a l u e O f D i a g r a m O b j e c t K e y a n y T y p e z b w N T n L X > < a : K e y V a l u e O f D i a g r a m O b j e c t K e y a n y T y p e z b w N T n L X > < a : K e y > < K e y > T a b l e s \ M S F T _ d a t a \ M i n   o f   l o w   3 \ A d d i t i o n a l   I n f o \ I m p l i c i t   M e a s u r e < / K e y > < / a : K e y > < a : V a l u e   i : t y p e = " D i a g r a m D i s p l a y V i e w S t a t e I D i a g r a m T a g A d d i t i o n a l I n f o " / > < / a : K e y V a l u e O f D i a g r a m O b j e c t K e y a n y T y p e z b w N T n L X > < a : K e y V a l u e O f D i a g r a m O b j e c t K e y a n y T y p e z b w N T n L X > < a : K e y > < K e y > T a b l e s \ M S F T _ d a t a \ M e a s u r e s \ S u m   o f   o p e n   3 < / K e y > < / a : K e y > < a : V a l u e   i : t y p e = " D i a g r a m D i s p l a y N o d e V i e w S t a t e " > < H e i g h t > 1 5 0 < / H e i g h t > < I s E x p a n d e d > t r u e < / I s E x p a n d e d > < W i d t h > 2 0 0 < / W i d t h > < / a : V a l u e > < / a : K e y V a l u e O f D i a g r a m O b j e c t K e y a n y T y p e z b w N T n L X > < a : K e y V a l u e O f D i a g r a m O b j e c t K e y a n y T y p e z b w N T n L X > < a : K e y > < K e y > T a b l e s \ M S F T _ d a t a \ S u m   o f   o p e n   3 \ A d d i t i o n a l   I n f o \ I m p l i c i t   M e a s u r e < / K e y > < / a : K e y > < a : V a l u e   i : t y p e = " D i a g r a m D i s p l a y V i e w S t a t e I D i a g r a m T a g A d d i t i o n a l I n f o " / > < / a : K e y V a l u e O f D i a g r a m O b j e c t K e y a n y T y p e z b w N T n L X > < a : K e y V a l u e O f D i a g r a m O b j e c t K e y a n y T y p e z b w N T n L X > < a : K e y > < K e y > T a b l e s \ M S F T _ d a t a \ M e a s u r e s \ A v e r a g e   o f   o p e n   3 < / K e y > < / a : K e y > < a : V a l u e   i : t y p e = " D i a g r a m D i s p l a y N o d e V i e w S t a t e " > < H e i g h t > 1 5 0 < / H e i g h t > < I s E x p a n d e d > t r u e < / I s E x p a n d e d > < W i d t h > 2 0 0 < / W i d t h > < / a : V a l u e > < / a : K e y V a l u e O f D i a g r a m O b j e c t K e y a n y T y p e z b w N T n L X > < a : K e y V a l u e O f D i a g r a m O b j e c t K e y a n y T y p e z b w N T n L X > < a : K e y > < K e y > T a b l e s \ M S F T _ d a t a \ A v e r a g e   o f   o p e n   3 \ A d d i t i o n a l   I n f o \ I m p l i c i t   M e a s u r e < / K e y > < / a : K e y > < a : V a l u e   i : t y p e = " D i a g r a m D i s p l a y V i e w S t a t e I D i a g r a m T a g A d d i t i o n a l I n f o " / > < / a : K e y V a l u e O f D i a g r a m O b j e c t K e y a n y T y p e z b w N T n L X > < a : K e y V a l u e O f D i a g r a m O b j e c t K e y a n y T y p e z b w N T n L X > < a : K e y > < K e y > T a b l e s \ M S F T _ d a t a \ M e a s u r e s \ S t d D e v   o f   o p e n   3 < / K e y > < / a : K e y > < a : V a l u e   i : t y p e = " D i a g r a m D i s p l a y N o d e V i e w S t a t e " > < H e i g h t > 1 5 0 < / H e i g h t > < I s E x p a n d e d > t r u e < / I s E x p a n d e d > < W i d t h > 2 0 0 < / W i d t h > < / a : V a l u e > < / a : K e y V a l u e O f D i a g r a m O b j e c t K e y a n y T y p e z b w N T n L X > < a : K e y V a l u e O f D i a g r a m O b j e c t K e y a n y T y p e z b w N T n L X > < a : K e y > < K e y > T a b l e s \ M S F T _ d a t a \ S t d D e v   o f   o p e n   3 \ A d d i t i o n a l   I n f o \ I m p l i c i t   M e a s u r e < / K e y > < / a : K e y > < a : V a l u e   i : t y p e = " D i a g r a m D i s p l a y V i e w S t a t e I D i a g r a m T a g A d d i t i o n a l I n f o " / > < / a : K e y V a l u e O f D i a g r a m O b j e c t K e y a n y T y p e z b w N T n L X > < a : K e y V a l u e O f D i a g r a m O b j e c t K e y a n y T y p e z b w N T n L X > < a : K e y > < K e y > T a b l e s \ M S F T _ d a t a \ M e a s u r e s \ S u m   o f   v o l u m e   3 < / K e y > < / a : K e y > < a : V a l u e   i : t y p e = " D i a g r a m D i s p l a y N o d e V i e w S t a t e " > < H e i g h t > 1 5 0 < / H e i g h t > < I s E x p a n d e d > t r u e < / I s E x p a n d e d > < W i d t h > 2 0 0 < / W i d t h > < / a : V a l u e > < / a : K e y V a l u e O f D i a g r a m O b j e c t K e y a n y T y p e z b w N T n L X > < a : K e y V a l u e O f D i a g r a m O b j e c t K e y a n y T y p e z b w N T n L X > < a : K e y > < K e y > T a b l e s \ M S F T _ d a t a \ S u m   o f   v o l u m e   3 \ A d d i t i o n a l   I n f o \ I m p l i c i t   M e a s u r e < / K e y > < / a : K e y > < a : V a l u e   i : t y p e = " D i a g r a m D i s p l a y V i e w S t a t e I D i a g r a m T a g A d d i t i o n a l I n f o " / > < / a : K e y V a l u e O f D i a g r a m O b j e c t K e y a n y T y p e z b w N T n L X > < a : K e y V a l u e O f D i a g r a m O b j e c t K e y a n y T y p e z b w N T n L X > < a : K e y > < K e y > T a b l e s \ M S F T _ d a t a \ M e a s u r e s \ S u m   o f   c l o s e   3 < / K e y > < / a : K e y > < a : V a l u e   i : t y p e = " D i a g r a m D i s p l a y N o d e V i e w S t a t e " > < H e i g h t > 1 5 0 < / H e i g h t > < I s E x p a n d e d > t r u e < / I s E x p a n d e d > < W i d t h > 2 0 0 < / W i d t h > < / a : V a l u e > < / a : K e y V a l u e O f D i a g r a m O b j e c t K e y a n y T y p e z b w N T n L X > < a : K e y V a l u e O f D i a g r a m O b j e c t K e y a n y T y p e z b w N T n L X > < a : K e y > < K e y > T a b l e s \ M S F T _ d a t a \ S u m   o f   c l o s e   3 \ A d d i t i o n a l   I n f o \ I m p l i c i t   M e a s u r e < / K e y > < / a : K e y > < a : V a l u e   i : t y p e = " D i a g r a m D i s p l a y V i e w S t a t e I D i a g r a m T a g A d d i t i o n a l I n f o " / > < / a : K e y V a l u e O f D i a g r a m O b j e c t K e y a n y T y p e z b w N T n L X > < a : K e y V a l u e O f D i a g r a m O b j e c t K e y a n y T y p e z b w N T n L X > < a : K e y > < K e y > T a b l e s \ M S F T _ d a t a \ M e a s u r e s \ S u m   o f   V o l a t i l l i t y   % < / K e y > < / a : K e y > < a : V a l u e   i : t y p e = " D i a g r a m D i s p l a y N o d e V i e w S t a t e " > < H e i g h t > 1 5 0 < / H e i g h t > < I s E x p a n d e d > t r u e < / I s E x p a n d e d > < W i d t h > 2 0 0 < / W i d t h > < / a : V a l u e > < / a : K e y V a l u e O f D i a g r a m O b j e c t K e y a n y T y p e z b w N T n L X > < a : K e y V a l u e O f D i a g r a m O b j e c t K e y a n y T y p e z b w N T n L X > < a : K e y > < K e y > T a b l e s \ M S F T _ d a t a \ S u m   o f   V o l a t i l l i t y   % \ A d d i t i o n a l   I n f o \ I m p l i c i t   M e a s u r e < / K e y > < / a : K e y > < a : V a l u e   i : t y p e = " D i a g r a m D i s p l a y V i e w S t a t e I D i a g r a m T a g A d d i t i o n a l I n f o " / > < / a : K e y V a l u e O f D i a g r a m O b j e c t K e y a n y T y p e z b w N T n L X > < a : K e y V a l u e O f D i a g r a m O b j e c t K e y a n y T y p e z b w N T n L X > < a : K e y > < K e y > T a b l e s \ M S F T _ d a t a \ M e a s u r e s \ M a x   o f   V o l a t i l l i t y   % < / K e y > < / a : K e y > < a : V a l u e   i : t y p e = " D i a g r a m D i s p l a y N o d e V i e w S t a t e " > < H e i g h t > 1 5 0 < / H e i g h t > < I s E x p a n d e d > t r u e < / I s E x p a n d e d > < W i d t h > 2 0 0 < / W i d t h > < / a : V a l u e > < / a : K e y V a l u e O f D i a g r a m O b j e c t K e y a n y T y p e z b w N T n L X > < a : K e y V a l u e O f D i a g r a m O b j e c t K e y a n y T y p e z b w N T n L X > < a : K e y > < K e y > T a b l e s \ M S F T _ d a t a \ M a x   o f   V o l a t i l l i t y   % \ A d d i t i o n a l   I n f o \ I m p l i c i t   M e a s u r e < / K e y > < / a : K e y > < a : V a l u e   i : t y p e = " D i a g r a m D i s p l a y V i e w S t a t e I D i a g r a m T a g A d d i t i o n a l I n f o " / > < / a : K e y V a l u e O f D i a g r a m O b j e c t K e y a n y T y p e z b w N T n L X > < a : K e y V a l u e O f D i a g r a m O b j e c t K e y a n y T y p e z b w N T n L X > < a : K e y > < K e y > T a b l e s \ M S F T _ d a t a \ M e a s u r e s \ M i n   o f   V o l a t i l l i t y   % < / K e y > < / a : K e y > < a : V a l u e   i : t y p e = " D i a g r a m D i s p l a y N o d e V i e w S t a t e " > < H e i g h t > 1 5 0 < / H e i g h t > < I s E x p a n d e d > t r u e < / I s E x p a n d e d > < W i d t h > 2 0 0 < / W i d t h > < / a : V a l u e > < / a : K e y V a l u e O f D i a g r a m O b j e c t K e y a n y T y p e z b w N T n L X > < a : K e y V a l u e O f D i a g r a m O b j e c t K e y a n y T y p e z b w N T n L X > < a : K e y > < K e y > T a b l e s \ M S F T _ d a t a \ M i n   o f   V o l a t i l l i t y   % \ A d d i t i o n a l   I n f o \ I m p l i c i t   M e a s u r e < / K e y > < / a : K e y > < a : V a l u e   i : t y p e = " D i a g r a m D i s p l a y V i e w S t a t e I D i a g r a m T a g A d d i t i o n a l I n f o " / > < / a : K e y V a l u e O f D i a g r a m O b j e c t K e y a n y T y p e z b w N T n L X > < a : K e y V a l u e O f D i a g r a m O b j e c t K e y a n y T y p e z b w N T n L X > < a : K e y > < K e y > T a b l e s \ M S F T _ d a t a \ M e a s u r e s \ A v e r a g e   o f   V o l a t i l l i t y   % < / K e y > < / a : K e y > < a : V a l u e   i : t y p e = " D i a g r a m D i s p l a y N o d e V i e w S t a t e " > < H e i g h t > 1 5 0 < / H e i g h t > < I s E x p a n d e d > t r u e < / I s E x p a n d e d > < W i d t h > 2 0 0 < / W i d t h > < / a : V a l u e > < / a : K e y V a l u e O f D i a g r a m O b j e c t K e y a n y T y p e z b w N T n L X > < a : K e y V a l u e O f D i a g r a m O b j e c t K e y a n y T y p e z b w N T n L X > < a : K e y > < K e y > T a b l e s \ M S F T _ d a t a \ A v e r a g e   o f   V o l a t i l l i t y   % \ A d d i t i o n a l   I n f o \ I m p l i c i t   M e a s u r e < / K e y > < / a : K e y > < a : V a l u e   i : t y p e = " D i a g r a m D i s p l a y V i e w S t a t e I D i a g r a m T a g A d d i t i o n a l I n f o " / > < / a : K e y V a l u e O f D i a g r a m O b j e c t K e y a n y T y p e z b w N T n L X > < a : K e y V a l u e O f D i a g r a m O b j e c t K e y a n y T y p e z b w N T n L X > < a : K e y > < K e y > T a b l e s \ A M Z N _ d a t a < / K e y > < / a : K e y > < a : V a l u e   i : t y p e = " D i a g r a m D i s p l a y N o d e V i e w S t a t e " > < H e i g h t > 3 5 7 . 1 9 9 9 9 9 9 9 9 9 9 9 9 3 < / H e i g h t > < I s E x p a n d e d > t r u e < / I s E x p a n d e d > < L a y e d O u t > t r u e < / L a y e d O u t > < L e f t > 1 1 4 2 . 2 0 7 6 2 1 1 3 5 3 3 1 5 < / L e f t > < T a b I n d e x > 5 < / T a b I n d e x > < T o p > 4 2 1 . 2 0 0 0 0 0 0 0 0 0 0 0 2 2 < / T o p > < W i d t h > 2 1 4 . 3 9 9 9 9 9 9 9 9 9 9 9 9 8 < / W i d t h > < / a : V a l u e > < / a : K e y V a l u e O f D i a g r a m O b j e c t K e y a n y T y p e z b w N T n L X > < a : K e y V a l u e O f D i a g r a m O b j e c t K e y a n y T y p e z b w N T n L X > < a : K e y > < K e y > T a b l e s \ A M Z N _ d a t a \ C o l u m n s \ d a t e < / K e y > < / a : K e y > < a : V a l u e   i : t y p e = " D i a g r a m D i s p l a y N o d e V i e w S t a t e " > < H e i g h t > 1 5 0 < / H e i g h t > < I s E x p a n d e d > t r u e < / I s E x p a n d e d > < W i d t h > 2 0 0 < / W i d t h > < / a : V a l u e > < / a : K e y V a l u e O f D i a g r a m O b j e c t K e y a n y T y p e z b w N T n L X > < a : K e y V a l u e O f D i a g r a m O b j e c t K e y a n y T y p e z b w N T n L X > < a : K e y > < K e y > T a b l e s \ A M Z N _ d a t a \ C o l u m n s \ o p e n < / K e y > < / a : K e y > < a : V a l u e   i : t y p e = " D i a g r a m D i s p l a y N o d e V i e w S t a t e " > < H e i g h t > 1 5 0 < / H e i g h t > < I s E x p a n d e d > t r u e < / I s E x p a n d e d > < W i d t h > 2 0 0 < / W i d t h > < / a : V a l u e > < / a : K e y V a l u e O f D i a g r a m O b j e c t K e y a n y T y p e z b w N T n L X > < a : K e y V a l u e O f D i a g r a m O b j e c t K e y a n y T y p e z b w N T n L X > < a : K e y > < K e y > T a b l e s \ A M Z N _ d a t a \ C o l u m n s \ h i g h < / K e y > < / a : K e y > < a : V a l u e   i : t y p e = " D i a g r a m D i s p l a y N o d e V i e w S t a t e " > < H e i g h t > 1 5 0 < / H e i g h t > < I s E x p a n d e d > t r u e < / I s E x p a n d e d > < W i d t h > 2 0 0 < / W i d t h > < / a : V a l u e > < / a : K e y V a l u e O f D i a g r a m O b j e c t K e y a n y T y p e z b w N T n L X > < a : K e y V a l u e O f D i a g r a m O b j e c t K e y a n y T y p e z b w N T n L X > < a : K e y > < K e y > T a b l e s \ A M Z N _ d a t a \ C o l u m n s \ l o w < / K e y > < / a : K e y > < a : V a l u e   i : t y p e = " D i a g r a m D i s p l a y N o d e V i e w S t a t e " > < H e i g h t > 1 5 0 < / H e i g h t > < I s E x p a n d e d > t r u e < / I s E x p a n d e d > < W i d t h > 2 0 0 < / W i d t h > < / a : V a l u e > < / a : K e y V a l u e O f D i a g r a m O b j e c t K e y a n y T y p e z b w N T n L X > < a : K e y V a l u e O f D i a g r a m O b j e c t K e y a n y T y p e z b w N T n L X > < a : K e y > < K e y > T a b l e s \ A M Z N _ d a t a \ C o l u m n s \ c l o s e < / K e y > < / a : K e y > < a : V a l u e   i : t y p e = " D i a g r a m D i s p l a y N o d e V i e w S t a t e " > < H e i g h t > 1 5 0 < / H e i g h t > < I s E x p a n d e d > t r u e < / I s E x p a n d e d > < W i d t h > 2 0 0 < / W i d t h > < / a : V a l u e > < / a : K e y V a l u e O f D i a g r a m O b j e c t K e y a n y T y p e z b w N T n L X > < a : K e y V a l u e O f D i a g r a m O b j e c t K e y a n y T y p e z b w N T n L X > < a : K e y > < K e y > T a b l e s \ A M Z N _ d a t a \ C o l u m n s \ v o l u m e < / K e y > < / a : K e y > < a : V a l u e   i : t y p e = " D i a g r a m D i s p l a y N o d e V i e w S t a t e " > < H e i g h t > 1 5 0 < / H e i g h t > < I s E x p a n d e d > t r u e < / I s E x p a n d e d > < W i d t h > 2 0 0 < / W i d t h > < / a : V a l u e > < / a : K e y V a l u e O f D i a g r a m O b j e c t K e y a n y T y p e z b w N T n L X > < a : K e y V a l u e O f D i a g r a m O b j e c t K e y a n y T y p e z b w N T n L X > < a : K e y > < K e y > T a b l e s \ A M Z N _ d a t a \ C o l u m n s \ N a m e < / K e y > < / a : K e y > < a : V a l u e   i : t y p e = " D i a g r a m D i s p l a y N o d e V i e w S t a t e " > < H e i g h t > 1 5 0 < / H e i g h t > < I s E x p a n d e d > t r u e < / I s E x p a n d e d > < W i d t h > 2 0 0 < / W i d t h > < / a : V a l u e > < / a : K e y V a l u e O f D i a g r a m O b j e c t K e y a n y T y p e z b w N T n L X > < a : K e y V a l u e O f D i a g r a m O b j e c t K e y a n y T y p e z b w N T n L X > < a : K e y > < K e y > T a b l e s \ A M Z N _ d a t a \ C o l u m n s \ V o l a t i l i t y < / K e y > < / a : K e y > < a : V a l u e   i : t y p e = " D i a g r a m D i s p l a y N o d e V i e w S t a t e " > < H e i g h t > 1 5 0 < / H e i g h t > < I s E x p a n d e d > t r u e < / I s E x p a n d e d > < W i d t h > 2 0 0 < / W i d t h > < / a : V a l u e > < / a : K e y V a l u e O f D i a g r a m O b j e c t K e y a n y T y p e z b w N T n L X > < a : K e y V a l u e O f D i a g r a m O b j e c t K e y a n y T y p e z b w N T n L X > < a : K e y > < K e y > T a b l e s \ A M Z N _ d a t a \ C o l u m n s \ V o l a t i l i t y   % < / K e y > < / a : K e y > < a : V a l u e   i : t y p e = " D i a g r a m D i s p l a y N o d e V i e w S t a t e " > < H e i g h t > 1 5 0 < / H e i g h t > < I s E x p a n d e d > t r u e < / I s E x p a n d e d > < W i d t h > 2 0 0 < / W i d t h > < / a : V a l u e > < / a : K e y V a l u e O f D i a g r a m O b j e c t K e y a n y T y p e z b w N T n L X > < a : K e y V a l u e O f D i a g r a m O b j e c t K e y a n y T y p e z b w N T n L X > < a : K e y > < K e y > T a b l e s \ A M Z N _ d a t a \ M e a s u r e s \ S u m   o f   h i g h   4 < / K e y > < / a : K e y > < a : V a l u e   i : t y p e = " D i a g r a m D i s p l a y N o d e V i e w S t a t e " > < H e i g h t > 1 5 0 < / H e i g h t > < I s E x p a n d e d > t r u e < / I s E x p a n d e d > < W i d t h > 2 0 0 < / W i d t h > < / a : V a l u e > < / a : K e y V a l u e O f D i a g r a m O b j e c t K e y a n y T y p e z b w N T n L X > < a : K e y V a l u e O f D i a g r a m O b j e c t K e y a n y T y p e z b w N T n L X > < a : K e y > < K e y > T a b l e s \ A M Z N _ d a t a \ S u m   o f   h i g h   4 \ A d d i t i o n a l   I n f o \ I m p l i c i t   M e a s u r e < / K e y > < / a : K e y > < a : V a l u e   i : t y p e = " D i a g r a m D i s p l a y V i e w S t a t e I D i a g r a m T a g A d d i t i o n a l I n f o " / > < / a : K e y V a l u e O f D i a g r a m O b j e c t K e y a n y T y p e z b w N T n L X > < a : K e y V a l u e O f D i a g r a m O b j e c t K e y a n y T y p e z b w N T n L X > < a : K e y > < K e y > T a b l e s \ A M Z N _ d a t a \ M e a s u r e s \ M a x   o f   h i g h   4 < / K e y > < / a : K e y > < a : V a l u e   i : t y p e = " D i a g r a m D i s p l a y N o d e V i e w S t a t e " > < H e i g h t > 1 5 0 < / H e i g h t > < I s E x p a n d e d > t r u e < / I s E x p a n d e d > < W i d t h > 2 0 0 < / W i d t h > < / a : V a l u e > < / a : K e y V a l u e O f D i a g r a m O b j e c t K e y a n y T y p e z b w N T n L X > < a : K e y V a l u e O f D i a g r a m O b j e c t K e y a n y T y p e z b w N T n L X > < a : K e y > < K e y > T a b l e s \ A M Z N _ d a t a \ M a x   o f   h i g h   4 \ A d d i t i o n a l   I n f o \ I m p l i c i t   M e a s u r e < / K e y > < / a : K e y > < a : V a l u e   i : t y p e = " D i a g r a m D i s p l a y V i e w S t a t e I D i a g r a m T a g A d d i t i o n a l I n f o " / > < / a : K e y V a l u e O f D i a g r a m O b j e c t K e y a n y T y p e z b w N T n L X > < a : K e y V a l u e O f D i a g r a m O b j e c t K e y a n y T y p e z b w N T n L X > < a : K e y > < K e y > T a b l e s \ A M Z N _ d a t a \ M e a s u r e s \ S u m   o f   l o w   4 < / K e y > < / a : K e y > < a : V a l u e   i : t y p e = " D i a g r a m D i s p l a y N o d e V i e w S t a t e " > < H e i g h t > 1 5 0 < / H e i g h t > < I s E x p a n d e d > t r u e < / I s E x p a n d e d > < W i d t h > 2 0 0 < / W i d t h > < / a : V a l u e > < / a : K e y V a l u e O f D i a g r a m O b j e c t K e y a n y T y p e z b w N T n L X > < a : K e y V a l u e O f D i a g r a m O b j e c t K e y a n y T y p e z b w N T n L X > < a : K e y > < K e y > T a b l e s \ A M Z N _ d a t a \ S u m   o f   l o w   4 \ A d d i t i o n a l   I n f o \ I m p l i c i t   M e a s u r e < / K e y > < / a : K e y > < a : V a l u e   i : t y p e = " D i a g r a m D i s p l a y V i e w S t a t e I D i a g r a m T a g A d d i t i o n a l I n f o " / > < / a : K e y V a l u e O f D i a g r a m O b j e c t K e y a n y T y p e z b w N T n L X > < a : K e y V a l u e O f D i a g r a m O b j e c t K e y a n y T y p e z b w N T n L X > < a : K e y > < K e y > T a b l e s \ A M Z N _ d a t a \ M e a s u r e s \ M i n   o f   l o w   4 < / K e y > < / a : K e y > < a : V a l u e   i : t y p e = " D i a g r a m D i s p l a y N o d e V i e w S t a t e " > < H e i g h t > 1 5 0 < / H e i g h t > < I s E x p a n d e d > t r u e < / I s E x p a n d e d > < W i d t h > 2 0 0 < / W i d t h > < / a : V a l u e > < / a : K e y V a l u e O f D i a g r a m O b j e c t K e y a n y T y p e z b w N T n L X > < a : K e y V a l u e O f D i a g r a m O b j e c t K e y a n y T y p e z b w N T n L X > < a : K e y > < K e y > T a b l e s \ A M Z N _ d a t a \ M i n   o f   l o w   4 \ A d d i t i o n a l   I n f o \ I m p l i c i t   M e a s u r e < / K e y > < / a : K e y > < a : V a l u e   i : t y p e = " D i a g r a m D i s p l a y V i e w S t a t e I D i a g r a m T a g A d d i t i o n a l I n f o " / > < / a : K e y V a l u e O f D i a g r a m O b j e c t K e y a n y T y p e z b w N T n L X > < a : K e y V a l u e O f D i a g r a m O b j e c t K e y a n y T y p e z b w N T n L X > < a : K e y > < K e y > T a b l e s \ A M Z N _ d a t a \ M e a s u r e s \ S u m   o f   o p e n   4 < / K e y > < / a : K e y > < a : V a l u e   i : t y p e = " D i a g r a m D i s p l a y N o d e V i e w S t a t e " > < H e i g h t > 1 5 0 < / H e i g h t > < I s E x p a n d e d > t r u e < / I s E x p a n d e d > < W i d t h > 2 0 0 < / W i d t h > < / a : V a l u e > < / a : K e y V a l u e O f D i a g r a m O b j e c t K e y a n y T y p e z b w N T n L X > < a : K e y V a l u e O f D i a g r a m O b j e c t K e y a n y T y p e z b w N T n L X > < a : K e y > < K e y > T a b l e s \ A M Z N _ d a t a \ S u m   o f   o p e n   4 \ A d d i t i o n a l   I n f o \ I m p l i c i t   M e a s u r e < / K e y > < / a : K e y > < a : V a l u e   i : t y p e = " D i a g r a m D i s p l a y V i e w S t a t e I D i a g r a m T a g A d d i t i o n a l I n f o " / > < / a : K e y V a l u e O f D i a g r a m O b j e c t K e y a n y T y p e z b w N T n L X > < a : K e y V a l u e O f D i a g r a m O b j e c t K e y a n y T y p e z b w N T n L X > < a : K e y > < K e y > T a b l e s \ A M Z N _ d a t a \ M e a s u r e s \ A v e r a g e   o f   o p e n   4 < / K e y > < / a : K e y > < a : V a l u e   i : t y p e = " D i a g r a m D i s p l a y N o d e V i e w S t a t e " > < H e i g h t > 1 5 0 < / H e i g h t > < I s E x p a n d e d > t r u e < / I s E x p a n d e d > < W i d t h > 2 0 0 < / W i d t h > < / a : V a l u e > < / a : K e y V a l u e O f D i a g r a m O b j e c t K e y a n y T y p e z b w N T n L X > < a : K e y V a l u e O f D i a g r a m O b j e c t K e y a n y T y p e z b w N T n L X > < a : K e y > < K e y > T a b l e s \ A M Z N _ d a t a \ A v e r a g e   o f   o p e n   4 \ A d d i t i o n a l   I n f o \ I m p l i c i t   M e a s u r e < / K e y > < / a : K e y > < a : V a l u e   i : t y p e = " D i a g r a m D i s p l a y V i e w S t a t e I D i a g r a m T a g A d d i t i o n a l I n f o " / > < / a : K e y V a l u e O f D i a g r a m O b j e c t K e y a n y T y p e z b w N T n L X > < a : K e y V a l u e O f D i a g r a m O b j e c t K e y a n y T y p e z b w N T n L X > < a : K e y > < K e y > T a b l e s \ A M Z N _ d a t a \ M e a s u r e s \ S t d D e v   o f   o p e n   4 < / K e y > < / a : K e y > < a : V a l u e   i : t y p e = " D i a g r a m D i s p l a y N o d e V i e w S t a t e " > < H e i g h t > 1 5 0 < / H e i g h t > < I s E x p a n d e d > t r u e < / I s E x p a n d e d > < W i d t h > 2 0 0 < / W i d t h > < / a : V a l u e > < / a : K e y V a l u e O f D i a g r a m O b j e c t K e y a n y T y p e z b w N T n L X > < a : K e y V a l u e O f D i a g r a m O b j e c t K e y a n y T y p e z b w N T n L X > < a : K e y > < K e y > T a b l e s \ A M Z N _ d a t a \ S t d D e v   o f   o p e n   4 \ A d d i t i o n a l   I n f o \ I m p l i c i t   M e a s u r e < / K e y > < / a : K e y > < a : V a l u e   i : t y p e = " D i a g r a m D i s p l a y V i e w S t a t e I D i a g r a m T a g A d d i t i o n a l I n f o " / > < / a : K e y V a l u e O f D i a g r a m O b j e c t K e y a n y T y p e z b w N T n L X > < a : K e y V a l u e O f D i a g r a m O b j e c t K e y a n y T y p e z b w N T n L X > < a : K e y > < K e y > T a b l e s \ A M Z N _ d a t a \ M e a s u r e s \ S u m   o f   v o l u m e   4 < / K e y > < / a : K e y > < a : V a l u e   i : t y p e = " D i a g r a m D i s p l a y N o d e V i e w S t a t e " > < H e i g h t > 1 5 0 < / H e i g h t > < I s E x p a n d e d > t r u e < / I s E x p a n d e d > < W i d t h > 2 0 0 < / W i d t h > < / a : V a l u e > < / a : K e y V a l u e O f D i a g r a m O b j e c t K e y a n y T y p e z b w N T n L X > < a : K e y V a l u e O f D i a g r a m O b j e c t K e y a n y T y p e z b w N T n L X > < a : K e y > < K e y > T a b l e s \ A M Z N _ d a t a \ S u m   o f   v o l u m e   4 \ A d d i t i o n a l   I n f o \ I m p l i c i t   M e a s u r e < / K e y > < / a : K e y > < a : V a l u e   i : t y p e = " D i a g r a m D i s p l a y V i e w S t a t e I D i a g r a m T a g A d d i t i o n a l I n f o " / > < / a : K e y V a l u e O f D i a g r a m O b j e c t K e y a n y T y p e z b w N T n L X > < a : K e y V a l u e O f D i a g r a m O b j e c t K e y a n y T y p e z b w N T n L X > < a : K e y > < K e y > T a b l e s \ A M Z N _ d a t a \ M e a s u r e s \ S u m   o f   c l o s e   4 < / K e y > < / a : K e y > < a : V a l u e   i : t y p e = " D i a g r a m D i s p l a y N o d e V i e w S t a t e " > < H e i g h t > 1 5 0 < / H e i g h t > < I s E x p a n d e d > t r u e < / I s E x p a n d e d > < W i d t h > 2 0 0 < / W i d t h > < / a : V a l u e > < / a : K e y V a l u e O f D i a g r a m O b j e c t K e y a n y T y p e z b w N T n L X > < a : K e y V a l u e O f D i a g r a m O b j e c t K e y a n y T y p e z b w N T n L X > < a : K e y > < K e y > T a b l e s \ A M Z N _ d a t a \ S u m   o f   c l o s e   4 \ A d d i t i o n a l   I n f o \ I m p l i c i t   M e a s u r e < / K e y > < / a : K e y > < a : V a l u e   i : t y p e = " D i a g r a m D i s p l a y V i e w S t a t e I D i a g r a m T a g A d d i t i o n a l I n f o " / > < / a : K e y V a l u e O f D i a g r a m O b j e c t K e y a n y T y p e z b w N T n L X > < a : K e y V a l u e O f D i a g r a m O b j e c t K e y a n y T y p e z b w N T n L X > < a : K e y > < K e y > T a b l e s \ A M Z N _ d a t a \ M e a s u r e s \ S u m   o f   V o l a t i l i t y   %   3 < / K e y > < / a : K e y > < a : V a l u e   i : t y p e = " D i a g r a m D i s p l a y N o d e V i e w S t a t e " > < H e i g h t > 1 5 0 < / H e i g h t > < I s E x p a n d e d > t r u e < / I s E x p a n d e d > < W i d t h > 2 0 0 < / W i d t h > < / a : V a l u e > < / a : K e y V a l u e O f D i a g r a m O b j e c t K e y a n y T y p e z b w N T n L X > < a : K e y V a l u e O f D i a g r a m O b j e c t K e y a n y T y p e z b w N T n L X > < a : K e y > < K e y > T a b l e s \ A M Z N _ d a t a \ S u m   o f   V o l a t i l i t y   %   3 \ A d d i t i o n a l   I n f o \ I m p l i c i t   M e a s u r e < / K e y > < / a : K e y > < a : V a l u e   i : t y p e = " D i a g r a m D i s p l a y V i e w S t a t e I D i a g r a m T a g A d d i t i o n a l I n f o " / > < / a : K e y V a l u e O f D i a g r a m O b j e c t K e y a n y T y p e z b w N T n L X > < a : K e y V a l u e O f D i a g r a m O b j e c t K e y a n y T y p e z b w N T n L X > < a : K e y > < K e y > T a b l e s \ A M Z N _ d a t a \ M e a s u r e s \ M a x   o f   V o l a t i l i t y   %   3 < / K e y > < / a : K e y > < a : V a l u e   i : t y p e = " D i a g r a m D i s p l a y N o d e V i e w S t a t e " > < H e i g h t > 1 5 0 < / H e i g h t > < I s E x p a n d e d > t r u e < / I s E x p a n d e d > < W i d t h > 2 0 0 < / W i d t h > < / a : V a l u e > < / a : K e y V a l u e O f D i a g r a m O b j e c t K e y a n y T y p e z b w N T n L X > < a : K e y V a l u e O f D i a g r a m O b j e c t K e y a n y T y p e z b w N T n L X > < a : K e y > < K e y > T a b l e s \ A M Z N _ d a t a \ M a x   o f   V o l a t i l i t y   %   3 \ A d d i t i o n a l   I n f o \ I m p l i c i t   M e a s u r e < / K e y > < / a : K e y > < a : V a l u e   i : t y p e = " D i a g r a m D i s p l a y V i e w S t a t e I D i a g r a m T a g A d d i t i o n a l I n f o " / > < / a : K e y V a l u e O f D i a g r a m O b j e c t K e y a n y T y p e z b w N T n L X > < a : K e y V a l u e O f D i a g r a m O b j e c t K e y a n y T y p e z b w N T n L X > < a : K e y > < K e y > T a b l e s \ A M Z N _ d a t a \ M e a s u r e s \ M i n   o f   V o l a t i l i t y   %   3 < / K e y > < / a : K e y > < a : V a l u e   i : t y p e = " D i a g r a m D i s p l a y N o d e V i e w S t a t e " > < H e i g h t > 1 5 0 < / H e i g h t > < I s E x p a n d e d > t r u e < / I s E x p a n d e d > < W i d t h > 2 0 0 < / W i d t h > < / a : V a l u e > < / a : K e y V a l u e O f D i a g r a m O b j e c t K e y a n y T y p e z b w N T n L X > < a : K e y V a l u e O f D i a g r a m O b j e c t K e y a n y T y p e z b w N T n L X > < a : K e y > < K e y > T a b l e s \ A M Z N _ d a t a \ M i n   o f   V o l a t i l i t y   %   3 \ A d d i t i o n a l   I n f o \ I m p l i c i t   M e a s u r e < / K e y > < / a : K e y > < a : V a l u e   i : t y p e = " D i a g r a m D i s p l a y V i e w S t a t e I D i a g r a m T a g A d d i t i o n a l I n f o " / > < / a : K e y V a l u e O f D i a g r a m O b j e c t K e y a n y T y p e z b w N T n L X > < a : K e y V a l u e O f D i a g r a m O b j e c t K e y a n y T y p e z b w N T n L X > < a : K e y > < K e y > T a b l e s \ A M Z N _ d a t a \ M e a s u r e s \ A v e r a g e   o f   V o l a t i l i t y   %   3 < / K e y > < / a : K e y > < a : V a l u e   i : t y p e = " D i a g r a m D i s p l a y N o d e V i e w S t a t e " > < H e i g h t > 1 5 0 < / H e i g h t > < I s E x p a n d e d > t r u e < / I s E x p a n d e d > < W i d t h > 2 0 0 < / W i d t h > < / a : V a l u e > < / a : K e y V a l u e O f D i a g r a m O b j e c t K e y a n y T y p e z b w N T n L X > < a : K e y V a l u e O f D i a g r a m O b j e c t K e y a n y T y p e z b w N T n L X > < a : K e y > < K e y > T a b l e s \ A M Z N _ d a t a \ A v e r a g e   o f   V o l a t i l i t y   %   3 \ A d d i t i o n a l   I n f o \ I m p l i c i t   M e a s u r e < / K e y > < / a : K e y > < a : V a l u e   i : t y p e = " D i a g r a m D i s p l a y V i e w S t a t e I D i a g r a m T a g A d d i t i o n a l I n f o " / > < / a : K e y V a l u e O f D i a g r a m O b j e c t K e y a n y T y p e z b w N T n L X > < a : K e y V a l u e O f D i a g r a m O b j e c t K e y a n y T y p e z b w N T n L X > < a : K e y > < K e y > T a b l e s \ A M Z N _ d a t a     2 < / K e y > < / a : K e y > < a : V a l u e   i : t y p e = " D i a g r a m D i s p l a y N o d e V i e w S t a t e " > < H e i g h t > 3 6 1 . 2 0 0 0 0 0 0 0 0 0 0 0 0 5 < / H e i g h t > < I s E x p a n d e d > t r u e < / I s E x p a n d e d > < L a y e d O u t > t r u e < / L a y e d O u t > < L e f t > 9 7 3 . 3 1 1 4 3 1 7 0 2 9 9 7 5 4 < / L e f t > < T a b I n d e x > 3 < / T a b I n d e x > < T o p > 5 . 6 8 4 3 4 1 8 8 6 0 8 0 8 0 1 5 E - 1 4 < / T o p > < W i d t h > 2 0 3 . 2 0 0 0 0 0 0 0 0 0 0 0 0 5 < / W i d t h > < / a : V a l u e > < / a : K e y V a l u e O f D i a g r a m O b j e c t K e y a n y T y p e z b w N T n L X > < a : K e y V a l u e O f D i a g r a m O b j e c t K e y a n y T y p e z b w N T n L X > < a : K e y > < K e y > T a b l e s \ A M Z N _ d a t a     2 \ C o l u m n s \ d a t e < / K e y > < / a : K e y > < a : V a l u e   i : t y p e = " D i a g r a m D i s p l a y N o d e V i e w S t a t e " > < H e i g h t > 1 5 0 < / H e i g h t > < I s E x p a n d e d > t r u e < / I s E x p a n d e d > < W i d t h > 2 0 0 < / W i d t h > < / a : V a l u e > < / a : K e y V a l u e O f D i a g r a m O b j e c t K e y a n y T y p e z b w N T n L X > < a : K e y V a l u e O f D i a g r a m O b j e c t K e y a n y T y p e z b w N T n L X > < a : K e y > < K e y > T a b l e s \ A M Z N _ d a t a     2 \ C o l u m n s \ Y e a r < / K e y > < / a : K e y > < a : V a l u e   i : t y p e = " D i a g r a m D i s p l a y N o d e V i e w S t a t e " > < H e i g h t > 1 5 0 < / H e i g h t > < I s E x p a n d e d > t r u e < / I s E x p a n d e d > < W i d t h > 2 0 0 < / W i d t h > < / a : V a l u e > < / a : K e y V a l u e O f D i a g r a m O b j e c t K e y a n y T y p e z b w N T n L X > < a : K e y V a l u e O f D i a g r a m O b j e c t K e y a n y T y p e z b w N T n L X > < a : K e y > < K e y > T a b l e s \ A M Z N _ d a t a     2 \ C o l u m n s \ Q u a r t e r < / K e y > < / a : K e y > < a : V a l u e   i : t y p e = " D i a g r a m D i s p l a y N o d e V i e w S t a t e " > < H e i g h t > 1 5 0 < / H e i g h t > < I s E x p a n d e d > t r u e < / I s E x p a n d e d > < W i d t h > 2 0 0 < / W i d t h > < / a : V a l u e > < / a : K e y V a l u e O f D i a g r a m O b j e c t K e y a n y T y p e z b w N T n L X > < a : K e y V a l u e O f D i a g r a m O b j e c t K e y a n y T y p e z b w N T n L X > < a : K e y > < K e y > T a b l e s \ A M Z N _ d a t a     2 \ C o l u m n s \ M o n t h < / K e y > < / a : K e y > < a : V a l u e   i : t y p e = " D i a g r a m D i s p l a y N o d e V i e w S t a t e " > < H e i g h t > 1 5 0 < / H e i g h t > < I s E x p a n d e d > t r u e < / I s E x p a n d e d > < W i d t h > 2 0 0 < / W i d t h > < / a : V a l u e > < / a : K e y V a l u e O f D i a g r a m O b j e c t K e y a n y T y p e z b w N T n L X > < a : K e y V a l u e O f D i a g r a m O b j e c t K e y a n y T y p e z b w N T n L X > < a : K e y > < K e y > T a b l e s \ A M Z N _ d a t a     2 \ C o l u m n s \ D a y < / K e y > < / a : K e y > < a : V a l u e   i : t y p e = " D i a g r a m D i s p l a y N o d e V i e w S t a t e " > < H e i g h t > 1 5 0 < / H e i g h t > < I s E x p a n d e d > t r u e < / I s E x p a n d e d > < W i d t h > 2 0 0 < / W i d t h > < / a : V a l u e > < / a : K e y V a l u e O f D i a g r a m O b j e c t K e y a n y T y p e z b w N T n L X > < a : K e y V a l u e O f D i a g r a m O b j e c t K e y a n y T y p e z b w N T n L X > < a : K e y > < K e y > T a b l e s \ A M Z N _ d a t a     2 \ C o l u m n s \ o p e n < / K e y > < / a : K e y > < a : V a l u e   i : t y p e = " D i a g r a m D i s p l a y N o d e V i e w S t a t e " > < H e i g h t > 1 5 0 < / H e i g h t > < I s E x p a n d e d > t r u e < / I s E x p a n d e d > < W i d t h > 2 0 0 < / W i d t h > < / a : V a l u e > < / a : K e y V a l u e O f D i a g r a m O b j e c t K e y a n y T y p e z b w N T n L X > < a : K e y V a l u e O f D i a g r a m O b j e c t K e y a n y T y p e z b w N T n L X > < a : K e y > < K e y > T a b l e s \ A M Z N _ d a t a     2 \ C o l u m n s \ h i g h < / K e y > < / a : K e y > < a : V a l u e   i : t y p e = " D i a g r a m D i s p l a y N o d e V i e w S t a t e " > < H e i g h t > 1 5 0 < / H e i g h t > < I s E x p a n d e d > t r u e < / I s E x p a n d e d > < W i d t h > 2 0 0 < / W i d t h > < / a : V a l u e > < / a : K e y V a l u e O f D i a g r a m O b j e c t K e y a n y T y p e z b w N T n L X > < a : K e y V a l u e O f D i a g r a m O b j e c t K e y a n y T y p e z b w N T n L X > < a : K e y > < K e y > T a b l e s \ A M Z N _ d a t a     2 \ C o l u m n s \ l o w < / K e y > < / a : K e y > < a : V a l u e   i : t y p e = " D i a g r a m D i s p l a y N o d e V i e w S t a t e " > < H e i g h t > 1 5 0 < / H e i g h t > < I s E x p a n d e d > t r u e < / I s E x p a n d e d > < W i d t h > 2 0 0 < / W i d t h > < / a : V a l u e > < / a : K e y V a l u e O f D i a g r a m O b j e c t K e y a n y T y p e z b w N T n L X > < a : K e y V a l u e O f D i a g r a m O b j e c t K e y a n y T y p e z b w N T n L X > < a : K e y > < K e y > T a b l e s \ A M Z N _ d a t a     2 \ C o l u m n s \ c l o s e < / K e y > < / a : K e y > < a : V a l u e   i : t y p e = " D i a g r a m D i s p l a y N o d e V i e w S t a t e " > < H e i g h t > 1 5 0 < / H e i g h t > < I s E x p a n d e d > t r u e < / I s E x p a n d e d > < W i d t h > 2 0 0 < / W i d t h > < / a : V a l u e > < / a : K e y V a l u e O f D i a g r a m O b j e c t K e y a n y T y p e z b w N T n L X > < a : K e y V a l u e O f D i a g r a m O b j e c t K e y a n y T y p e z b w N T n L X > < a : K e y > < K e y > T a b l e s \ A M Z N _ d a t a     2 \ C o l u m n s \ v o l u m e < / K e y > < / a : K e y > < a : V a l u e   i : t y p e = " D i a g r a m D i s p l a y N o d e V i e w S t a t e " > < H e i g h t > 1 5 0 < / H e i g h t > < I s E x p a n d e d > t r u e < / I s E x p a n d e d > < W i d t h > 2 0 0 < / W i d t h > < / a : V a l u e > < / a : K e y V a l u e O f D i a g r a m O b j e c t K e y a n y T y p e z b w N T n L X > < a : K e y V a l u e O f D i a g r a m O b j e c t K e y a n y T y p e z b w N T n L X > < a : K e y > < K e y > T a b l e s \ A M Z N _ d a t a     2 \ C o l u m n s \ N a m e < / K e y > < / a : K e y > < a : V a l u e   i : t y p e = " D i a g r a m D i s p l a y N o d e V i e w S t a t e " > < H e i g h t > 1 5 0 < / H e i g h t > < I s E x p a n d e d > t r u e < / I s E x p a n d e d > < W i d t h > 2 0 0 < / W i d t h > < / a : V a l u e > < / a : K e y V a l u e O f D i a g r a m O b j e c t K e y a n y T y p e z b w N T n L X > < a : K e y V a l u e O f D i a g r a m O b j e c t K e y a n y T y p e z b w N T n L X > < a : K e y > < K e y > T a b l e s \ A M Z N _ d a t a     2 \ C o l u m n s \ d a t e   ( Y e a r ) < / K e y > < / a : K e y > < a : V a l u e   i : t y p e = " D i a g r a m D i s p l a y N o d e V i e w S t a t e " > < H e i g h t > 1 5 0 < / H e i g h t > < I s E x p a n d e d > t r u e < / I s E x p a n d e d > < W i d t h > 2 0 0 < / W i d t h > < / a : V a l u e > < / a : K e y V a l u e O f D i a g r a m O b j e c t K e y a n y T y p e z b w N T n L X > < a : K e y V a l u e O f D i a g r a m O b j e c t K e y a n y T y p e z b w N T n L X > < a : K e y > < K e y > T a b l e s \ A M Z N _ d a t a     2 \ C o l u m n s \ d a t e   ( Q u a r t e r ) < / K e y > < / a : K e y > < a : V a l u e   i : t y p e = " D i a g r a m D i s p l a y N o d e V i e w S t a t e " > < H e i g h t > 1 5 0 < / H e i g h t > < I s E x p a n d e d > t r u e < / I s E x p a n d e d > < W i d t h > 2 0 0 < / W i d t h > < / a : V a l u e > < / a : K e y V a l u e O f D i a g r a m O b j e c t K e y a n y T y p e z b w N T n L X > < a : K e y V a l u e O f D i a g r a m O b j e c t K e y a n y T y p e z b w N T n L X > < a : K e y > < K e y > T a b l e s \ A M Z N _ d a t a     2 \ C o l u m n s \ d a t e   ( M o n t h   I n d e x ) < / K e y > < / a : K e y > < a : V a l u e   i : t y p e = " D i a g r a m D i s p l a y N o d e V i e w S t a t e " > < H e i g h t > 1 5 0 < / H e i g h t > < I s E x p a n d e d > t r u e < / I s E x p a n d e d > < W i d t h > 2 0 0 < / W i d t h > < / a : V a l u e > < / a : K e y V a l u e O f D i a g r a m O b j e c t K e y a n y T y p e z b w N T n L X > < a : K e y V a l u e O f D i a g r a m O b j e c t K e y a n y T y p e z b w N T n L X > < a : K e y > < K e y > T a b l e s \ A M Z N _ d a t a     2 \ C o l u m n s \ d a t e   ( M o n t h ) < / K e y > < / a : K e y > < a : V a l u e   i : t y p e = " D i a g r a m D i s p l a y N o d e V i e w S t a t e " > < H e i g h t > 1 5 0 < / H e i g h t > < I s E x p a n d e d > t r u e < / I s E x p a n d e d > < W i d t h > 2 0 0 < / W i d t h > < / a : V a l u e > < / a : K e y V a l u e O f D i a g r a m O b j e c t K e y a n y T y p e z b w N T n L X > < a : K e y V a l u e O f D i a g r a m O b j e c t K e y a n y T y p e z b w N T n L X > < a : K e y > < K e y > T a b l e s \ A M Z N _ d a t a     2 \ M e a s u r e s \ S u m   o f   h i g h   5 < / K e y > < / a : K e y > < a : V a l u e   i : t y p e = " D i a g r a m D i s p l a y N o d e V i e w S t a t e " > < H e i g h t > 1 5 0 < / H e i g h t > < I s E x p a n d e d > t r u e < / I s E x p a n d e d > < W i d t h > 2 0 0 < / W i d t h > < / a : V a l u e > < / a : K e y V a l u e O f D i a g r a m O b j e c t K e y a n y T y p e z b w N T n L X > < a : K e y V a l u e O f D i a g r a m O b j e c t K e y a n y T y p e z b w N T n L X > < a : K e y > < K e y > T a b l e s \ A M Z N _ d a t a     2 \ S u m   o f   h i g h   5 \ A d d i t i o n a l   I n f o \ I m p l i c i t   M e a s u r e < / K e y > < / a : K e y > < a : V a l u e   i : t y p e = " D i a g r a m D i s p l a y V i e w S t a t e I D i a g r a m T a g A d d i t i o n a l I n f o " / > < / a : K e y V a l u e O f D i a g r a m O b j e c t K e y a n y T y p e z b w N T n L X > < a : K e y V a l u e O f D i a g r a m O b j e c t K e y a n y T y p e z b w N T n L X > < a : K e y > < K e y > T a b l e s \ A M Z N _ d a t a     2 \ M e a s u r e s \ M a x   o f   h i g h   5 < / K e y > < / a : K e y > < a : V a l u e   i : t y p e = " D i a g r a m D i s p l a y N o d e V i e w S t a t e " > < H e i g h t > 1 5 0 < / H e i g h t > < I s E x p a n d e d > t r u e < / I s E x p a n d e d > < W i d t h > 2 0 0 < / W i d t h > < / a : V a l u e > < / a : K e y V a l u e O f D i a g r a m O b j e c t K e y a n y T y p e z b w N T n L X > < a : K e y V a l u e O f D i a g r a m O b j e c t K e y a n y T y p e z b w N T n L X > < a : K e y > < K e y > T a b l e s \ A M Z N _ d a t a     2 \ M a x   o f   h i g h   5 \ A d d i t i o n a l   I n f o \ I m p l i c i t   M e a s u r e < / K e y > < / a : K e y > < a : V a l u e   i : t y p e = " D i a g r a m D i s p l a y V i e w S t a t e I D i a g r a m T a g A d d i t i o n a l I n f o " / > < / a : K e y V a l u e O f D i a g r a m O b j e c t K e y a n y T y p e z b w N T n L X > < a : K e y V a l u e O f D i a g r a m O b j e c t K e y a n y T y p e z b w N T n L X > < a : K e y > < K e y > T a b l e s \ A M Z N _ d a t a     2 \ M e a s u r e s \ S u m   o f   l o w   5 < / K e y > < / a : K e y > < a : V a l u e   i : t y p e = " D i a g r a m D i s p l a y N o d e V i e w S t a t e " > < H e i g h t > 1 5 0 < / H e i g h t > < I s E x p a n d e d > t r u e < / I s E x p a n d e d > < W i d t h > 2 0 0 < / W i d t h > < / a : V a l u e > < / a : K e y V a l u e O f D i a g r a m O b j e c t K e y a n y T y p e z b w N T n L X > < a : K e y V a l u e O f D i a g r a m O b j e c t K e y a n y T y p e z b w N T n L X > < a : K e y > < K e y > T a b l e s \ A M Z N _ d a t a     2 \ S u m   o f   l o w   5 \ A d d i t i o n a l   I n f o \ I m p l i c i t   M e a s u r e < / K e y > < / a : K e y > < a : V a l u e   i : t y p e = " D i a g r a m D i s p l a y V i e w S t a t e I D i a g r a m T a g A d d i t i o n a l I n f o " / > < / a : K e y V a l u e O f D i a g r a m O b j e c t K e y a n y T y p e z b w N T n L X > < a : K e y V a l u e O f D i a g r a m O b j e c t K e y a n y T y p e z b w N T n L X > < a : K e y > < K e y > T a b l e s \ A M Z N _ d a t a     2 \ M e a s u r e s \ M i n   o f   l o w   5 < / K e y > < / a : K e y > < a : V a l u e   i : t y p e = " D i a g r a m D i s p l a y N o d e V i e w S t a t e " > < H e i g h t > 1 5 0 < / H e i g h t > < I s E x p a n d e d > t r u e < / I s E x p a n d e d > < W i d t h > 2 0 0 < / W i d t h > < / a : V a l u e > < / a : K e y V a l u e O f D i a g r a m O b j e c t K e y a n y T y p e z b w N T n L X > < a : K e y V a l u e O f D i a g r a m O b j e c t K e y a n y T y p e z b w N T n L X > < a : K e y > < K e y > T a b l e s \ A M Z N _ d a t a     2 \ M i n   o f   l o w   5 \ A d d i t i o n a l   I n f o \ I m p l i c i t   M e a s u r e < / K e y > < / a : K e y > < a : V a l u e   i : t y p e = " D i a g r a m D i s p l a y V i e w S t a t e I D i a g r a m T a g A d d i t i o n a l I n f o " / > < / a : K e y V a l u e O f D i a g r a m O b j e c t K e y a n y T y p e z b w N T n L X > < a : K e y V a l u e O f D i a g r a m O b j e c t K e y a n y T y p e z b w N T n L X > < a : K e y > < K e y > T a b l e s \ A M Z N _ d a t a     2 \ M e a s u r e s \ S u m   o f   o p e n   5 < / K e y > < / a : K e y > < a : V a l u e   i : t y p e = " D i a g r a m D i s p l a y N o d e V i e w S t a t e " > < H e i g h t > 1 5 0 < / H e i g h t > < I s E x p a n d e d > t r u e < / I s E x p a n d e d > < W i d t h > 2 0 0 < / W i d t h > < / a : V a l u e > < / a : K e y V a l u e O f D i a g r a m O b j e c t K e y a n y T y p e z b w N T n L X > < a : K e y V a l u e O f D i a g r a m O b j e c t K e y a n y T y p e z b w N T n L X > < a : K e y > < K e y > T a b l e s \ A M Z N _ d a t a     2 \ S u m   o f   o p e n   5 \ A d d i t i o n a l   I n f o \ I m p l i c i t   M e a s u r e < / K e y > < / a : K e y > < a : V a l u e   i : t y p e = " D i a g r a m D i s p l a y V i e w S t a t e I D i a g r a m T a g A d d i t i o n a l I n f o " / > < / a : K e y V a l u e O f D i a g r a m O b j e c t K e y a n y T y p e z b w N T n L X > < a : K e y V a l u e O f D i a g r a m O b j e c t K e y a n y T y p e z b w N T n L X > < a : K e y > < K e y > T a b l e s \ A M Z N _ d a t a     2 \ M e a s u r e s \ A v e r a g e   o f   o p e n   5 < / K e y > < / a : K e y > < a : V a l u e   i : t y p e = " D i a g r a m D i s p l a y N o d e V i e w S t a t e " > < H e i g h t > 1 5 0 < / H e i g h t > < I s E x p a n d e d > t r u e < / I s E x p a n d e d > < W i d t h > 2 0 0 < / W i d t h > < / a : V a l u e > < / a : K e y V a l u e O f D i a g r a m O b j e c t K e y a n y T y p e z b w N T n L X > < a : K e y V a l u e O f D i a g r a m O b j e c t K e y a n y T y p e z b w N T n L X > < a : K e y > < K e y > T a b l e s \ A M Z N _ d a t a     2 \ A v e r a g e   o f   o p e n   5 \ A d d i t i o n a l   I n f o \ I m p l i c i t   M e a s u r e < / K e y > < / a : K e y > < a : V a l u e   i : t y p e = " D i a g r a m D i s p l a y V i e w S t a t e I D i a g r a m T a g A d d i t i o n a l I n f o " / > < / a : K e y V a l u e O f D i a g r a m O b j e c t K e y a n y T y p e z b w N T n L X > < a : K e y V a l u e O f D i a g r a m O b j e c t K e y a n y T y p e z b w N T n L X > < a : K e y > < K e y > T a b l e s \ A M Z N _ d a t a     2 \ M e a s u r e s \ S t d D e v   o f   o p e n   5 < / K e y > < / a : K e y > < a : V a l u e   i : t y p e = " D i a g r a m D i s p l a y N o d e V i e w S t a t e " > < H e i g h t > 1 5 0 < / H e i g h t > < I s E x p a n d e d > t r u e < / I s E x p a n d e d > < W i d t h > 2 0 0 < / W i d t h > < / a : V a l u e > < / a : K e y V a l u e O f D i a g r a m O b j e c t K e y a n y T y p e z b w N T n L X > < a : K e y V a l u e O f D i a g r a m O b j e c t K e y a n y T y p e z b w N T n L X > < a : K e y > < K e y > T a b l e s \ A M Z N _ d a t a     2 \ S t d D e v   o f   o p e n   5 \ A d d i t i o n a l   I n f o \ I m p l i c i t   M e a s u r e < / K e y > < / a : K e y > < a : V a l u e   i : t y p e = " D i a g r a m D i s p l a y V i e w S t a t e I D i a g r a m T a g A d d i t i o n a l I n f o " / > < / a : K e y V a l u e O f D i a g r a m O b j e c t K e y a n y T y p e z b w N T n L X > < a : K e y V a l u e O f D i a g r a m O b j e c t K e y a n y T y p e z b w N T n L X > < a : K e y > < K e y > T a b l e s \ A M Z N _ d a t a     2 \ M e a s u r e s \ S u m   o f   v o l u m e   5 < / K e y > < / a : K e y > < a : V a l u e   i : t y p e = " D i a g r a m D i s p l a y N o d e V i e w S t a t e " > < H e i g h t > 1 5 0 < / H e i g h t > < I s E x p a n d e d > t r u e < / I s E x p a n d e d > < W i d t h > 2 0 0 < / W i d t h > < / a : V a l u e > < / a : K e y V a l u e O f D i a g r a m O b j e c t K e y a n y T y p e z b w N T n L X > < a : K e y V a l u e O f D i a g r a m O b j e c t K e y a n y T y p e z b w N T n L X > < a : K e y > < K e y > T a b l e s \ A M Z N _ d a t a     2 \ S u m   o f   v o l u m e   5 \ A d d i t i o n a l   I n f o \ I m p l i c i t   M e a s u r e < / K e y > < / a : K e y > < a : V a l u e   i : t y p e = " D i a g r a m D i s p l a y V i e w S t a t e I D i a g r a m T a g A d d i t i o n a l I n f o " / > < / a : K e y V a l u e O f D i a g r a m O b j e c t K e y a n y T y p e z b w N T n L X > < a : K e y V a l u e O f D i a g r a m O b j e c t K e y a n y T y p e z b w N T n L X > < a : K e y > < K e y > T a b l e s \ A M Z N _ d a t a     2 \ M e a s u r e s \ S u m   o f   c l o s e   5 < / K e y > < / a : K e y > < a : V a l u e   i : t y p e = " D i a g r a m D i s p l a y N o d e V i e w S t a t e " > < H e i g h t > 1 5 0 < / H e i g h t > < I s E x p a n d e d > t r u e < / I s E x p a n d e d > < W i d t h > 2 0 0 < / W i d t h > < / a : V a l u e > < / a : K e y V a l u e O f D i a g r a m O b j e c t K e y a n y T y p e z b w N T n L X > < a : K e y V a l u e O f D i a g r a m O b j e c t K e y a n y T y p e z b w N T n L X > < a : K e y > < K e y > T a b l e s \ A M Z N _ d a t a     2 \ S u m   o f   c l o s e   5 \ A d d i t i o n a l   I n f o \ I m p l i c i t   M e a s u r e < / K e y > < / a : K e y > < a : V a l u e   i : t y p e = " D i a g r a m D i s p l a y V i e w S t a t e I D i a g r a m T a g A d d i t i o n a l I n f o " / > < / a : K e y V a l u e O f D i a g r a m O b j e c t K e y a n y T y p e z b w N T n L X > < a : K e y V a l u e O f D i a g r a m O b j e c t K e y a n y T y p e z b w N T n L X > < a : K e y > < K e y > T a b l e s \ A M Z N _ d a t a     2 \ M e a s u r e s \ D i s t i n c t   C o u n t   o f   c l o s e < / K e y > < / a : K e y > < a : V a l u e   i : t y p e = " D i a g r a m D i s p l a y N o d e V i e w S t a t e " > < H e i g h t > 1 5 0 < / H e i g h t > < I s E x p a n d e d > t r u e < / I s E x p a n d e d > < W i d t h > 2 0 0 < / W i d t h > < / a : V a l u e > < / a : K e y V a l u e O f D i a g r a m O b j e c t K e y a n y T y p e z b w N T n L X > < a : K e y V a l u e O f D i a g r a m O b j e c t K e y a n y T y p e z b w N T n L X > < a : K e y > < K e y > T a b l e s \ A M Z N _ d a t a     2 \ D i s t i n c t   C o u n t   o f   c l o s e \ A d d i t i o n a l   I n f o \ I m p l i c i t   M e a s u r e < / K e y > < / a : K e y > < a : V a l u e   i : t y p e = " D i a g r a m D i s p l a y V i e w S t a t e I D i a g r a m T a g A d d i t i o n a l I n f o " / > < / a : K e y V a l u e O f D i a g r a m O b j e c t K e y a n y T y p e z b w N T n L X > < a : K e y V a l u e O f D i a g r a m O b j e c t K e y a n y T y p e z b w N T n L X > < a : K e y > < K e y > T a b l e s \ Q u e r y 1 < / K e y > < / a : K e y > < a : V a l u e   i : t y p e = " D i a g r a m D i s p l a y N o d e V i e w S t a t e " > < H e i g h t > 1 5 0 < / H e i g h t > < I s E x p a n d e d > t r u e < / I s E x p a n d e d > < L a y e d O u t > t r u e < / L a y e d O u t > < L e f t > 5 3 4 . 5 1 1 4 3 1 7 0 2 9 9 7 3 6 < / L e f t > < T a b I n d e x > 4 < / T a b I n d e x > < T o p > 4 5 0 . 0 0 0 0 0 0 0 0 0 0 0 0 1 1 < / T o p > < W i d t h > 2 0 0 < / W i d t h > < / a : V a l u e > < / a : K e y V a l u e O f D i a g r a m O b j e c t K e y a n y T y p e z b w N T n L X > < a : K e y V a l u e O f D i a g r a m O b j e c t K e y a n y T y p e z b w N T n L X > < a : K e y > < K e y > T a b l e s \ Q u e r y 1 \ C o l u m n s \ C o l u m n 1 < / K e y > < / a : K e y > < a : V a l u e   i : t y p e = " D i a g r a m D i s p l a y N o d e V i e w S t a t e " > < H e i g h t > 1 5 0 < / H e i g h t > < I s E x p a n d e d > t r u e < / I s E x p a n d e d > < W i d t h > 2 0 0 < / W i d t h > < / a : V a l u e > < / a : K e y V a l u e O f D i a g r a m O b j e c t K e y a n y T y p e z b w N T n L X > < a : K e y V a l u e O f D i a g r a m O b j e c t K e y a n y T y p e z b w N T n L X > < a : K e y > < K e y > T a b l e s \ Q u e r y 1 \ C o l u m n s \ Y e a r < / K e y > < / a : K e y > < a : V a l u e   i : t y p e = " D i a g r a m D i s p l a y N o d e V i e w S t a t e " > < H e i g h t > 1 5 0 < / H e i g h t > < I s E x p a n d e d > t r u e < / I s E x p a n d e d > < W i d t h > 2 0 0 < / W i d t h > < / a : V a l u e > < / a : K e y V a l u e O f D i a g r a m O b j e c t K e y a n y T y p e z b w N T n L X > < a : K e y V a l u e O f D i a g r a m O b j e c t K e y a n y T y p e z b w N T n L X > < a : K e y > < K e y > R e l a t i o n s h i p s \ & l t ; T a b l e s \ A A P L _ d a t a \ C o l u m n s \ d a t e & g t ; - & l t ; T a b l e s \ G O O G _ d a t a \ C o l u m n s \ d a t e & g t ; < / K e y > < / a : K e y > < a : V a l u e   i : t y p e = " D i a g r a m D i s p l a y L i n k V i e w S t a t e " > < A u t o m a t i o n P r o p e r t y H e l p e r T e x t > E n d   p o i n t   1 :   ( 2 3 4 . 4 , 1 9 4 . 6 ) .   E n d   p o i n t   2 :   ( 2 9 9 . 6 , 1 9 7 . 1 6 4 7 0 6 )   < / A u t o m a t i o n P r o p e r t y H e l p e r T e x t > < L a y e d O u t > t r u e < / L a y e d O u t > < P o i n t s   x m l n s : b = " h t t p : / / s c h e m a s . d a t a c o n t r a c t . o r g / 2 0 0 4 / 0 7 / S y s t e m . W i n d o w s " > < b : P o i n t > < b : _ x > 2 3 4 . 3 9 9 9 9 9 9 9 9 9 9 9 9 8 < / b : _ x > < b : _ y > 1 9 4 . 6 < / b : _ y > < / b : P o i n t > < b : P o i n t > < b : _ x > 2 6 5 < / b : _ x > < b : _ y > 1 9 4 . 6 < / b : _ y > < / b : P o i n t > < b : P o i n t > < b : _ x > 2 6 9 < / b : _ x > < b : _ y > 1 9 7 . 1 6 4 7 0 6 < / b : _ y > < / b : P o i n t > < b : P o i n t > < b : _ x > 2 9 9 . 5 9 9 9 9 9 9 9 9 9 9 9 8 5 < / b : _ x > < b : _ y > 1 9 7 . 1 6 4 7 0 6 < / b : _ y > < / b : P o i n t > < / P o i n t s > < / a : V a l u e > < / a : K e y V a l u e O f D i a g r a m O b j e c t K e y a n y T y p e z b w N T n L X > < a : K e y V a l u e O f D i a g r a m O b j e c t K e y a n y T y p e z b w N T n L X > < a : K e y > < K e y > R e l a t i o n s h i p s \ & l t ; T a b l e s \ A A P L _ d a t a \ C o l u m n s \ d a t e & g t ; - & l t ; T a b l e s \ G O O G _ d a t a \ C o l u m n s \ d a t e & g t ; \ F K < / K e y > < / a : K e y > < a : V a l u e   i : t y p e = " D i a g r a m D i s p l a y L i n k E n d p o i n t V i e w S t a t e " > < H e i g h t > 1 6 < / H e i g h t > < L a b e l L o c a t i o n   x m l n s : b = " h t t p : / / s c h e m a s . d a t a c o n t r a c t . o r g / 2 0 0 4 / 0 7 / S y s t e m . W i n d o w s " > < b : _ x > 2 1 8 . 3 9 9 9 9 9 9 9 9 9 9 9 9 8 < / b : _ x > < b : _ y > 1 8 6 . 6 < / b : _ y > < / L a b e l L o c a t i o n > < L o c a t i o n   x m l n s : b = " h t t p : / / s c h e m a s . d a t a c o n t r a c t . o r g / 2 0 0 4 / 0 7 / S y s t e m . W i n d o w s " > < b : _ x > 2 1 8 . 3 9 9 9 9 9 9 9 9 9 9 9 9 8 < / b : _ x > < b : _ y > 1 9 4 . 6 < / b : _ y > < / L o c a t i o n > < S h a p e R o t a t e A n g l e > 3 6 0 < / S h a p e R o t a t e A n g l e > < W i d t h > 1 6 < / W i d t h > < / a : V a l u e > < / a : K e y V a l u e O f D i a g r a m O b j e c t K e y a n y T y p e z b w N T n L X > < a : K e y V a l u e O f D i a g r a m O b j e c t K e y a n y T y p e z b w N T n L X > < a : K e y > < K e y > R e l a t i o n s h i p s \ & l t ; T a b l e s \ A A P L _ d a t a \ C o l u m n s \ d a t e & g t ; - & l t ; T a b l e s \ G O O G _ d a t a \ C o l u m n s \ d a t e & g t ; \ P K < / K e y > < / a : K e y > < a : V a l u e   i : t y p e = " D i a g r a m D i s p l a y L i n k E n d p o i n t V i e w S t a t e " > < H e i g h t > 1 6 < / H e i g h t > < L a b e l L o c a t i o n   x m l n s : b = " h t t p : / / s c h e m a s . d a t a c o n t r a c t . o r g / 2 0 0 4 / 0 7 / S y s t e m . W i n d o w s " > < b : _ x > 2 9 9 . 5 9 9 9 9 9 9 9 9 9 9 9 8 5 < / b : _ x > < b : _ y > 1 8 9 . 1 6 4 7 0 6 < / b : _ y > < / L a b e l L o c a t i o n > < L o c a t i o n   x m l n s : b = " h t t p : / / s c h e m a s . d a t a c o n t r a c t . o r g / 2 0 0 4 / 0 7 / S y s t e m . W i n d o w s " > < b : _ x > 3 1 5 . 5 9 9 9 9 9 9 9 9 9 9 9 8 5 < / b : _ x > < b : _ y > 1 9 7 . 1 6 4 7 0 6 < / b : _ y > < / L o c a t i o n > < S h a p e R o t a t e A n g l e > 1 8 0 < / S h a p e R o t a t e A n g l e > < W i d t h > 1 6 < / W i d t h > < / a : V a l u e > < / a : K e y V a l u e O f D i a g r a m O b j e c t K e y a n y T y p e z b w N T n L X > < a : K e y V a l u e O f D i a g r a m O b j e c t K e y a n y T y p e z b w N T n L X > < a : K e y > < K e y > R e l a t i o n s h i p s \ & l t ; T a b l e s \ A A P L _ d a t a \ C o l u m n s \ d a t e & g t ; - & l t ; T a b l e s \ G O O G _ d a t a \ C o l u m n s \ d a t e & g t ; \ C r o s s F i l t e r < / K e y > < / a : K e y > < a : V a l u e   i : t y p e = " D i a g r a m D i s p l a y L i n k C r o s s F i l t e r V i e w S t a t e " > < P o i n t s   x m l n s : b = " h t t p : / / s c h e m a s . d a t a c o n t r a c t . o r g / 2 0 0 4 / 0 7 / S y s t e m . W i n d o w s " > < b : P o i n t > < b : _ x > 2 3 4 . 3 9 9 9 9 9 9 9 9 9 9 9 9 8 < / b : _ x > < b : _ y > 1 9 4 . 6 < / b : _ y > < / b : P o i n t > < b : P o i n t > < b : _ x > 2 6 5 < / b : _ x > < b : _ y > 1 9 4 . 6 < / b : _ y > < / b : P o i n t > < b : P o i n t > < b : _ x > 2 6 9 < / b : _ x > < b : _ y > 1 9 7 . 1 6 4 7 0 6 < / b : _ y > < / b : P o i n t > < b : P o i n t > < b : _ x > 2 9 9 . 5 9 9 9 9 9 9 9 9 9 9 9 8 5 < / b : _ x > < b : _ y > 1 9 7 . 1 6 4 7 0 6 < / b : _ y > < / b : P o i n t > < / P o i n t s > < / a : V a l u e > < / a : K e y V a l u e O f D i a g r a m O b j e c t K e y a n y T y p e z b w N T n L X > < a : K e y V a l u e O f D i a g r a m O b j e c t K e y a n y T y p e z b w N T n L X > < a : K e y > < K e y > R e l a t i o n s h i p s \ & l t ; T a b l e s \ A A P L _ d a t a \ C o l u m n s \ d a t e & g t ; - & l t ; T a b l e s \ M S F T _ d a t a \ C o l u m n s \ d a t e & g t ; < / K e y > < / a : K e y > < a : V a l u e   i : t y p e = " D i a g r a m D i s p l a y L i n k V i e w S t a t e " > < A u t o m a t i o n P r o p e r t y H e l p e r T e x t > E n d   p o i n t   1 :   ( 1 1 9 . 2 , - 3 . 5 9 9 9 9 9 9 9 9 9 9 9 9 4 ) .   E n d   p o i n t   2 :   ( 7 3 4 . 7 0 3 8 1 1 , - 1 1 . 1 9 9 9 9 9 9 9 9 9 9 9 8 )   < / A u t o m a t i o n P r o p e r t y H e l p e r T e x t > < L a y e d O u t > t r u e < / L a y e d O u t > < P o i n t s   x m l n s : b = " h t t p : / / s c h e m a s . d a t a c o n t r a c t . o r g / 2 0 0 4 / 0 7 / S y s t e m . W i n d o w s " > < b : P o i n t > < b : _ x > 1 1 9 . 2 0 0 0 0 0 0 0 0 0 0 0 0 2 < / b : _ x > < b : _ y > - 3 . 5 9 9 9 9 9 9 9 9 9 9 9 9 4 1 9 < / b : _ y > < / b : P o i n t > < b : P o i n t > < b : _ x > 1 1 9 . 2 < / b : _ x > < b : _ y > - 1 2 . 7 < / b : _ y > < / b : P o i n t > < b : P o i n t > < b : _ x > 1 2 1 . 2 < / b : _ x > < b : _ y > - 1 4 . 7 < / b : _ y > < / b : P o i n t > < b : P o i n t > < b : _ x > 7 3 2 . 7 0 3 8 1 1 < / b : _ x > < b : _ y > - 1 4 . 7 < / b : _ y > < / b : P o i n t > < b : P o i n t > < b : _ x > 7 3 4 . 7 0 3 8 1 1 < / b : _ x > < b : _ y > - 1 2 . 7 < / b : _ y > < / b : P o i n t > < b : P o i n t > < b : _ x > 7 3 4 . 7 0 3 8 1 1 < / b : _ x > < b : _ y > - 1 1 . 1 9 9 9 9 9 9 9 9 9 9 9 8 3 6 < / b : _ y > < / b : P o i n t > < / P o i n t s > < / a : V a l u e > < / a : K e y V a l u e O f D i a g r a m O b j e c t K e y a n y T y p e z b w N T n L X > < a : K e y V a l u e O f D i a g r a m O b j e c t K e y a n y T y p e z b w N T n L X > < a : K e y > < K e y > R e l a t i o n s h i p s \ & l t ; T a b l e s \ A A P L _ d a t a \ C o l u m n s \ d a t e & g t ; - & l t ; T a b l e s \ M S F T _ d a t a \ C o l u m n s \ d a t e & g t ; \ F K < / K e y > < / a : K e y > < a : V a l u e   i : t y p e = " D i a g r a m D i s p l a y L i n k E n d p o i n t V i e w S t a t e " > < H e i g h t > 1 6 < / H e i g h t > < L a b e l L o c a t i o n   x m l n s : b = " h t t p : / / s c h e m a s . d a t a c o n t r a c t . o r g / 2 0 0 4 / 0 7 / S y s t e m . W i n d o w s " > < b : _ x > 1 1 1 . 2 0 0 0 0 0 0 0 0 0 0 0 0 2 < / b : _ x > < b : _ y > - 3 . 5 9 9 9 9 9 9 9 9 9 9 9 9 4 1 9 < / b : _ y > < / L a b e l L o c a t i o n > < L o c a t i o n   x m l n s : b = " h t t p : / / s c h e m a s . d a t a c o n t r a c t . o r g / 2 0 0 4 / 0 7 / S y s t e m . W i n d o w s " > < b : _ x > 1 1 9 . 2 < / b : _ x > < b : _ y > 1 2 . 4 0 0 0 0 0 0 0 0 0 0 0 0 5 7 < / b : _ y > < / L o c a t i o n > < S h a p e R o t a t e A n g l e > 2 7 0 . 0 0 0 0 0 0 0 0 0 0 0 0 0 6 < / S h a p e R o t a t e A n g l e > < W i d t h > 1 6 < / W i d t h > < / a : V a l u e > < / a : K e y V a l u e O f D i a g r a m O b j e c t K e y a n y T y p e z b w N T n L X > < a : K e y V a l u e O f D i a g r a m O b j e c t K e y a n y T y p e z b w N T n L X > < a : K e y > < K e y > R e l a t i o n s h i p s \ & l t ; T a b l e s \ A A P L _ d a t a \ C o l u m n s \ d a t e & g t ; - & l t ; T a b l e s \ M S F T _ d a t a \ C o l u m n s \ d a t e & g t ; \ P K < / K e y > < / a : K e y > < a : V a l u e   i : t y p e = " D i a g r a m D i s p l a y L i n k E n d p o i n t V i e w S t a t e " > < H e i g h t > 1 6 < / H e i g h t > < L a b e l L o c a t i o n   x m l n s : b = " h t t p : / / s c h e m a s . d a t a c o n t r a c t . o r g / 2 0 0 4 / 0 7 / S y s t e m . W i n d o w s " > < b : _ x > 7 2 6 . 7 0 3 8 1 1 < / b : _ x > < b : _ y > - 1 1 . 1 9 9 9 9 9 9 9 9 9 9 9 8 3 6 < / b : _ y > < / L a b e l L o c a t i o n > < L o c a t i o n   x m l n s : b = " h t t p : / / s c h e m a s . d a t a c o n t r a c t . o r g / 2 0 0 4 / 0 7 / S y s t e m . W i n d o w s " > < b : _ x > 7 3 4 . 7 0 3 8 1 1 < / b : _ x > < b : _ y > 4 . 8 0 0 0 0 0 0 0 0 0 0 0 1 5 7 < / b : _ y > < / L o c a t i o n > < S h a p e R o t a t e A n g l e > 2 7 0 < / S h a p e R o t a t e A n g l e > < W i d t h > 1 6 < / W i d t h > < / a : V a l u e > < / a : K e y V a l u e O f D i a g r a m O b j e c t K e y a n y T y p e z b w N T n L X > < a : K e y V a l u e O f D i a g r a m O b j e c t K e y a n y T y p e z b w N T n L X > < a : K e y > < K e y > R e l a t i o n s h i p s \ & l t ; T a b l e s \ A A P L _ d a t a \ C o l u m n s \ d a t e & g t ; - & l t ; T a b l e s \ M S F T _ d a t a \ C o l u m n s \ d a t e & g t ; \ C r o s s F i l t e r < / K e y > < / a : K e y > < a : V a l u e   i : t y p e = " D i a g r a m D i s p l a y L i n k C r o s s F i l t e r V i e w S t a t e " > < P o i n t s   x m l n s : b = " h t t p : / / s c h e m a s . d a t a c o n t r a c t . o r g / 2 0 0 4 / 0 7 / S y s t e m . W i n d o w s " > < b : P o i n t > < b : _ x > 1 1 9 . 2 0 0 0 0 0 0 0 0 0 0 0 0 2 < / b : _ x > < b : _ y > - 3 . 5 9 9 9 9 9 9 9 9 9 9 9 9 4 1 9 < / b : _ y > < / b : P o i n t > < b : P o i n t > < b : _ x > 1 1 9 . 2 < / b : _ x > < b : _ y > - 1 2 . 7 < / b : _ y > < / b : P o i n t > < b : P o i n t > < b : _ x > 1 2 1 . 2 < / b : _ x > < b : _ y > - 1 4 . 7 < / b : _ y > < / b : P o i n t > < b : P o i n t > < b : _ x > 7 3 2 . 7 0 3 8 1 1 < / b : _ x > < b : _ y > - 1 4 . 7 < / b : _ y > < / b : P o i n t > < b : P o i n t > < b : _ x > 7 3 4 . 7 0 3 8 1 1 < / b : _ x > < b : _ y > - 1 2 . 7 < / b : _ y > < / b : P o i n t > < b : P o i n t > < b : _ x > 7 3 4 . 7 0 3 8 1 1 < / b : _ x > < b : _ y > - 1 1 . 1 9 9 9 9 9 9 9 9 9 9 9 8 3 6 < / b : _ y > < / b : P o i n t > < / P o i n t s > < / a : V a l u e > < / a : K e y V a l u e O f D i a g r a m O b j e c t K e y a n y T y p e z b w N T n L X > < a : K e y V a l u e O f D i a g r a m O b j e c t K e y a n y T y p e z b w N T n L X > < a : K e y > < K e y > R e l a t i o n s h i p s \ & l t ; T a b l e s \ A A P L _ d a t a \ C o l u m n s \ d a t e & g t ; - & l t ; T a b l e s \ A M Z N _ d a t a     2 \ C o l u m n s \ d a t e & g t ; < / K e y > < / a : K e y > < a : V a l u e   i : t y p e = " D i a g r a m D i s p l a y L i n k V i e w S t a t e " > < A u t o m a t i o n P r o p e r t y H e l p e r T e x t > E n d   p o i n t   1 :   ( 9 9 . 2 , - 3 . 5 9 9 9 9 9 9 9 9 9 9 9 9 3 ) .   E n d   p o i n t   2 :   ( 1 0 7 4 . 9 1 1 4 3 2 , - 1 6 )   < / A u t o m a t i o n P r o p e r t y H e l p e r T e x t > < L a y e d O u t > t r u e < / L a y e d O u t > < P o i n t s   x m l n s : b = " h t t p : / / s c h e m a s . d a t a c o n t r a c t . o r g / 2 0 0 4 / 0 7 / S y s t e m . W i n d o w s " > < b : P o i n t > < b : _ x > 9 9 . 2 < / b : _ x > < b : _ y > - 3 . 5 9 9 9 9 9 9 9 9 9 9 9 9 3 1 3 < / b : _ y > < / b : P o i n t > < b : P o i n t > < b : _ x > 9 9 . 2 < / b : _ x > < b : _ y > - 1 7 . 7 < / b : _ y > < / b : P o i n t > < b : P o i n t > < b : _ x > 1 0 1 . 2 < / b : _ x > < b : _ y > - 1 9 . 7 < / b : _ y > < / b : P o i n t > < b : P o i n t > < b : _ x > 1 0 7 2 . 9 1 1 4 3 2 < / b : _ x > < b : _ y > - 1 9 . 7 < / b : _ y > < / b : P o i n t > < b : P o i n t > < b : _ x > 1 0 7 4 . 9 1 1 4 3 2 < / b : _ x > < b : _ y > - 1 7 . 7 < / b : _ y > < / b : P o i n t > < b : P o i n t > < b : _ x > 1 0 7 4 . 9 1 1 4 3 2 < / b : _ x > < b : _ y > - 1 5 . 9 9 9 9 9 9 9 9 9 9 9 9 9 9 3 < / b : _ y > < / b : P o i n t > < / P o i n t s > < / a : V a l u e > < / a : K e y V a l u e O f D i a g r a m O b j e c t K e y a n y T y p e z b w N T n L X > < a : K e y V a l u e O f D i a g r a m O b j e c t K e y a n y T y p e z b w N T n L X > < a : K e y > < K e y > R e l a t i o n s h i p s \ & l t ; T a b l e s \ A A P L _ d a t a \ C o l u m n s \ d a t e & g t ; - & l t ; T a b l e s \ A M Z N _ d a t a     2 \ C o l u m n s \ d a t e & g t ; \ F K < / K e y > < / a : K e y > < a : V a l u e   i : t y p e = " D i a g r a m D i s p l a y L i n k E n d p o i n t V i e w S t a t e " > < H e i g h t > 1 6 < / H e i g h t > < L a b e l L o c a t i o n   x m l n s : b = " h t t p : / / s c h e m a s . d a t a c o n t r a c t . o r g / 2 0 0 4 / 0 7 / S y s t e m . W i n d o w s " > < b : _ x > 9 1 . 2 < / b : _ x > < b : _ y > - 3 . 5 9 9 9 9 9 9 9 9 9 9 9 9 3 1 3 < / b : _ y > < / L a b e l L o c a t i o n > < L o c a t i o n   x m l n s : b = " h t t p : / / s c h e m a s . d a t a c o n t r a c t . o r g / 2 0 0 4 / 0 7 / S y s t e m . W i n d o w s " > < b : _ x > 9 9 . 2 < / b : _ x > < b : _ y > 1 2 . 4 0 0 0 0 0 0 0 0 0 0 0 0 7 < / b : _ y > < / L o c a t i o n > < S h a p e R o t a t e A n g l e > 2 7 0 < / S h a p e R o t a t e A n g l e > < W i d t h > 1 6 < / W i d t h > < / a : V a l u e > < / a : K e y V a l u e O f D i a g r a m O b j e c t K e y a n y T y p e z b w N T n L X > < a : K e y V a l u e O f D i a g r a m O b j e c t K e y a n y T y p e z b w N T n L X > < a : K e y > < K e y > R e l a t i o n s h i p s \ & l t ; T a b l e s \ A A P L _ d a t a \ C o l u m n s \ d a t e & g t ; - & l t ; T a b l e s \ A M Z N _ d a t a     2 \ C o l u m n s \ d a t e & g t ; \ P K < / K e y > < / a : K e y > < a : V a l u e   i : t y p e = " D i a g r a m D i s p l a y L i n k E n d p o i n t V i e w S t a t e " > < H e i g h t > 1 6 < / H e i g h t > < L a b e l L o c a t i o n   x m l n s : b = " h t t p : / / s c h e m a s . d a t a c o n t r a c t . o r g / 2 0 0 4 / 0 7 / S y s t e m . W i n d o w s " > < b : _ x > 1 0 6 6 . 9 1 1 4 3 2 < / b : _ x > < b : _ y > - 1 5 . 9 9 9 9 9 9 9 9 9 9 9 9 9 9 3 < / b : _ y > < / L a b e l L o c a t i o n > < L o c a t i o n   x m l n s : b = " h t t p : / / s c h e m a s . d a t a c o n t r a c t . o r g / 2 0 0 4 / 0 7 / S y s t e m . W i n d o w s " > < b : _ x > 1 0 7 4 . 9 1 1 4 3 2 < / b : _ x > < b : _ y > 7 . 1 0 5 4 2 7 3 5 7 6 0 1 0 0 1 9 E - 1 5 < / b : _ y > < / L o c a t i o n > < S h a p e R o t a t e A n g l e > 2 7 0 < / S h a p e R o t a t e A n g l e > < W i d t h > 1 6 < / W i d t h > < / a : V a l u e > < / a : K e y V a l u e O f D i a g r a m O b j e c t K e y a n y T y p e z b w N T n L X > < a : K e y V a l u e O f D i a g r a m O b j e c t K e y a n y T y p e z b w N T n L X > < a : K e y > < K e y > R e l a t i o n s h i p s \ & l t ; T a b l e s \ A A P L _ d a t a \ C o l u m n s \ d a t e & g t ; - & l t ; T a b l e s \ A M Z N _ d a t a     2 \ C o l u m n s \ d a t e & g t ; \ C r o s s F i l t e r < / K e y > < / a : K e y > < a : V a l u e   i : t y p e = " D i a g r a m D i s p l a y L i n k C r o s s F i l t e r V i e w S t a t e " > < P o i n t s   x m l n s : b = " h t t p : / / s c h e m a s . d a t a c o n t r a c t . o r g / 2 0 0 4 / 0 7 / S y s t e m . W i n d o w s " > < b : P o i n t > < b : _ x > 9 9 . 2 < / b : _ x > < b : _ y > - 3 . 5 9 9 9 9 9 9 9 9 9 9 9 9 3 1 3 < / b : _ y > < / b : P o i n t > < b : P o i n t > < b : _ x > 9 9 . 2 < / b : _ x > < b : _ y > - 1 7 . 7 < / b : _ y > < / b : P o i n t > < b : P o i n t > < b : _ x > 1 0 1 . 2 < / b : _ x > < b : _ y > - 1 9 . 7 < / b : _ y > < / b : P o i n t > < b : P o i n t > < b : _ x > 1 0 7 2 . 9 1 1 4 3 2 < / b : _ x > < b : _ y > - 1 9 . 7 < / b : _ y > < / b : P o i n t > < b : P o i n t > < b : _ x > 1 0 7 4 . 9 1 1 4 3 2 < / b : _ x > < b : _ y > - 1 7 . 7 < / b : _ y > < / b : P o i n t > < b : P o i n t > < b : _ x > 1 0 7 4 . 9 1 1 4 3 2 < / b : _ x > < b : _ y > - 1 5 . 9 9 9 9 9 9 9 9 9 9 9 9 9 9 3 < / b : _ y > < / b : P o i n t > < / P o i n t s > < / a : V a l u e > < / a : K e y V a l u e O f D i a g r a m O b j e c t K e y a n y T y p e z b w N T n L X > < a : K e y V a l u e O f D i a g r a m O b j e c t K e y a n y T y p e z b w N T n L X > < a : K e y > < K e y > R e l a t i o n s h i p s \ & l t ; T a b l e s \ G O O G _ d a t a \ C o l u m n s \ d a t e & g t ; - & l t ; T a b l e s \ M S F T _ d a t a \ C o l u m n s \ d a t e & g t ; < / K e y > < / a : K e y > < a : V a l u e   i : t y p e = " D i a g r a m D i s p l a y L i n k V i e w S t a t e " > < A u t o m a t i o n P r o p e r t y H e l p e r T e x t > E n d   p o i n t   1 :   ( 5 3 4 . 8 , 1 9 9 . 6 8 2 3 5 3 ) .   E n d   p o i n t   2 :   ( 6 0 3 . 9 0 3 8 1 0 5 6 7 6 6 6 , 1 7 9 . 6 8 2 3 5 3 )   < / A u t o m a t i o n P r o p e r t y H e l p e r T e x t > < I s F o c u s e d > t r u e < / I s F o c u s e d > < L a y e d O u t > t r u e < / L a y e d O u t > < P o i n t s   x m l n s : b = " h t t p : / / s c h e m a s . d a t a c o n t r a c t . o r g / 2 0 0 4 / 0 7 / S y s t e m . W i n d o w s " > < b : P o i n t > < b : _ x > 5 3 4 . 8 < / b : _ x > < b : _ y > 1 9 9 . 6 8 2 3 5 2 9 9 9 9 9 9 9 8 < / b : _ y > < / b : P o i n t > < b : P o i n t > < b : _ x > 5 6 7 . 3 5 1 9 0 5 4 9 9 9 9 9 9 3 < / b : _ x > < b : _ y > 1 9 9 . 6 8 2 3 5 3 < / b : _ y > < / b : P o i n t > < b : P o i n t > < b : _ x > 5 6 9 . 3 5 1 9 0 5 4 9 9 9 9 9 9 3 < / b : _ x > < b : _ y > 1 9 7 . 6 8 2 3 5 3 < / b : _ y > < / b : P o i n t > < b : P o i n t > < b : _ x > 5 6 9 . 3 5 1 9 0 5 4 9 9 9 9 9 9 3 < / b : _ x > < b : _ y > 1 8 1 . 6 8 2 3 5 3 < / b : _ y > < / b : P o i n t > < b : P o i n t > < b : _ x > 5 7 1 . 3 5 1 9 0 5 4 9 9 9 9 9 9 3 < / b : _ x > < b : _ y > 1 7 9 . 6 8 2 3 5 3 < / b : _ y > < / b : P o i n t > < b : P o i n t > < b : _ x > 6 0 3 . 9 0 3 8 1 0 5 6 7 6 6 5 9 1 < / b : _ x > < b : _ y > 1 7 9 . 6 8 2 3 5 3 < / b : _ y > < / b : P o i n t > < / P o i n t s > < / a : V a l u e > < / a : K e y V a l u e O f D i a g r a m O b j e c t K e y a n y T y p e z b w N T n L X > < a : K e y V a l u e O f D i a g r a m O b j e c t K e y a n y T y p e z b w N T n L X > < a : K e y > < K e y > R e l a t i o n s h i p s \ & l t ; T a b l e s \ G O O G _ d a t a \ C o l u m n s \ d a t e & g t ; - & l t ; T a b l e s \ M S F T _ d a t a \ C o l u m n s \ d a t e & g t ; \ F K < / K e y > < / a : K e y > < a : V a l u e   i : t y p e = " D i a g r a m D i s p l a y L i n k E n d p o i n t V i e w S t a t e " > < H e i g h t > 1 6 < / H e i g h t > < L a b e l L o c a t i o n   x m l n s : b = " h t t p : / / s c h e m a s . d a t a c o n t r a c t . o r g / 2 0 0 4 / 0 7 / S y s t e m . W i n d o w s " > < b : _ x > 5 1 8 . 8 < / b : _ x > < b : _ y > 1 9 1 . 6 8 2 3 5 2 9 9 9 9 9 9 9 8 < / b : _ y > < / L a b e l L o c a t i o n > < L o c a t i o n   x m l n s : b = " h t t p : / / s c h e m a s . d a t a c o n t r a c t . o r g / 2 0 0 4 / 0 7 / S y s t e m . W i n d o w s " > < b : _ x > 5 1 8 . 8 < / b : _ x > < b : _ y > 1 9 9 . 6 8 2 3 5 3 < / b : _ y > < / L o c a t i o n > < S h a p e R o t a t e A n g l e > 3 5 9 . 9 9 9 9 9 9 9 9 9 9 9 9 8 9 < / S h a p e R o t a t e A n g l e > < W i d t h > 1 6 < / W i d t h > < / a : V a l u e > < / a : K e y V a l u e O f D i a g r a m O b j e c t K e y a n y T y p e z b w N T n L X > < a : K e y V a l u e O f D i a g r a m O b j e c t K e y a n y T y p e z b w N T n L X > < a : K e y > < K e y > R e l a t i o n s h i p s \ & l t ; T a b l e s \ G O O G _ d a t a \ C o l u m n s \ d a t e & g t ; - & l t ; T a b l e s \ M S F T _ d a t a \ C o l u m n s \ d a t e & g t ; \ P K < / K e y > < / a : K e y > < a : V a l u e   i : t y p e = " D i a g r a m D i s p l a y L i n k E n d p o i n t V i e w S t a t e " > < H e i g h t > 1 6 < / H e i g h t > < L a b e l L o c a t i o n   x m l n s : b = " h t t p : / / s c h e m a s . d a t a c o n t r a c t . o r g / 2 0 0 4 / 0 7 / S y s t e m . W i n d o w s " > < b : _ x > 6 0 3 . 9 0 3 8 1 0 5 6 7 6 6 5 9 1 < / b : _ x > < b : _ y > 1 7 1 . 6 8 2 3 5 3 < / b : _ y > < / L a b e l L o c a t i o n > < L o c a t i o n   x m l n s : b = " h t t p : / / s c h e m a s . d a t a c o n t r a c t . o r g / 2 0 0 4 / 0 7 / S y s t e m . W i n d o w s " > < b : _ x > 6 1 9 . 9 0 3 8 1 0 5 6 7 6 6 5 9 1 < / b : _ x > < b : _ y > 1 7 9 . 6 8 2 3 5 3 < / b : _ y > < / L o c a t i o n > < S h a p e R o t a t e A n g l e > 1 8 0 < / S h a p e R o t a t e A n g l e > < W i d t h > 1 6 < / W i d t h > < / a : V a l u e > < / a : K e y V a l u e O f D i a g r a m O b j e c t K e y a n y T y p e z b w N T n L X > < a : K e y V a l u e O f D i a g r a m O b j e c t K e y a n y T y p e z b w N T n L X > < a : K e y > < K e y > R e l a t i o n s h i p s \ & l t ; T a b l e s \ G O O G _ d a t a \ C o l u m n s \ d a t e & g t ; - & l t ; T a b l e s \ M S F T _ d a t a \ C o l u m n s \ d a t e & g t ; \ C r o s s F i l t e r < / K e y > < / a : K e y > < a : V a l u e   i : t y p e = " D i a g r a m D i s p l a y L i n k C r o s s F i l t e r V i e w S t a t e " > < P o i n t s   x m l n s : b = " h t t p : / / s c h e m a s . d a t a c o n t r a c t . o r g / 2 0 0 4 / 0 7 / S y s t e m . W i n d o w s " > < b : P o i n t > < b : _ x > 5 3 4 . 8 < / b : _ x > < b : _ y > 1 9 9 . 6 8 2 3 5 2 9 9 9 9 9 9 9 8 < / b : _ y > < / b : P o i n t > < b : P o i n t > < b : _ x > 5 6 7 . 3 5 1 9 0 5 4 9 9 9 9 9 9 3 < / b : _ x > < b : _ y > 1 9 9 . 6 8 2 3 5 3 < / b : _ y > < / b : P o i n t > < b : P o i n t > < b : _ x > 5 6 9 . 3 5 1 9 0 5 4 9 9 9 9 9 9 3 < / b : _ x > < b : _ y > 1 9 7 . 6 8 2 3 5 3 < / b : _ y > < / b : P o i n t > < b : P o i n t > < b : _ x > 5 6 9 . 3 5 1 9 0 5 4 9 9 9 9 9 9 3 < / b : _ x > < b : _ y > 1 8 1 . 6 8 2 3 5 3 < / b : _ y > < / b : P o i n t > < b : P o i n t > < b : _ x > 5 7 1 . 3 5 1 9 0 5 4 9 9 9 9 9 9 3 < / b : _ x > < b : _ y > 1 7 9 . 6 8 2 3 5 3 < / b : _ y > < / b : P o i n t > < b : P o i n t > < b : _ x > 6 0 3 . 9 0 3 8 1 0 5 6 7 6 6 5 9 1 < / b : _ x > < b : _ y > 1 7 9 . 6 8 2 3 5 3 < / b : _ y > < / b : P o i n t > < / P o i n t s > < / a : V a l u e > < / a : K e y V a l u e O f D i a g r a m O b j e c t K e y a n y T y p e z b w N T n L X > < a : K e y V a l u e O f D i a g r a m O b j e c t K e y a n y T y p e z b w N T n L X > < a : K e y > < K e y > R e l a t i o n s h i p s \ & l t ; T a b l e s \ M S F T _ d a t a \ C o l u m n s \ d a t e & g t ; - & l t ; T a b l e s \ A M Z N _ d a t a     2 \ C o l u m n s \ d a t e & g t ; < / K e y > < / a : K e y > < a : V a l u e   i : t y p e = " D i a g r a m D i s p l a y L i n k V i e w S t a t e " > < A u t o m a t i o n P r o p e r t y H e l p e r T e x t > E n d   p o i n t   1 :   ( 8 6 5 . 5 0 3 8 1 0 5 6 7 6 6 6 , 1 9 1 . 4 ) .   E n d   p o i n t   2 :   ( 9 5 7 . 3 1 1 4 3 1 7 0 2 9 9 8 , 1 7 1 . 4 )   < / A u t o m a t i o n P r o p e r t y H e l p e r T e x t > < L a y e d O u t > t r u e < / L a y e d O u t > < P o i n t s   x m l n s : b = " h t t p : / / s c h e m a s . d a t a c o n t r a c t . o r g / 2 0 0 4 / 0 7 / S y s t e m . W i n d o w s " > < b : P o i n t > < b : _ x > 8 6 5 . 5 0 3 8 1 0 5 6 7 6 6 5 8 2 < / b : _ x > < b : _ y > 1 9 1 . 3 9 9 9 9 9 9 9 9 9 9 9 9 8 < / b : _ y > < / b : P o i n t > < b : P o i n t > < b : _ x > 9 0 9 . 4 0 7 6 2 1 5 < / b : _ x > < b : _ y > 1 9 1 . 4 < / b : _ y > < / b : P o i n t > < b : P o i n t > < b : _ x > 9 1 1 . 4 0 7 6 2 1 5 < / b : _ x > < b : _ y > 1 8 9 . 4 < / b : _ y > < / b : P o i n t > < b : P o i n t > < b : _ x > 9 1 1 . 4 0 7 6 2 1 5 < / b : _ x > < b : _ y > 1 7 3 . 4 < / b : _ y > < / b : P o i n t > < b : P o i n t > < b : _ x > 9 1 3 . 4 0 7 6 2 1 5 < / b : _ x > < b : _ y > 1 7 1 . 4 < / b : _ y > < / b : P o i n t > < b : P o i n t > < b : _ x > 9 5 7 . 3 1 1 4 3 1 7 0 2 9 9 7 6 5 < / b : _ x > < b : _ y > 1 7 1 . 4 < / b : _ y > < / b : P o i n t > < / P o i n t s > < / a : V a l u e > < / a : K e y V a l u e O f D i a g r a m O b j e c t K e y a n y T y p e z b w N T n L X > < a : K e y V a l u e O f D i a g r a m O b j e c t K e y a n y T y p e z b w N T n L X > < a : K e y > < K e y > R e l a t i o n s h i p s \ & l t ; T a b l e s \ M S F T _ d a t a \ C o l u m n s \ d a t e & g t ; - & l t ; T a b l e s \ A M Z N _ d a t a     2 \ C o l u m n s \ d a t e & g t ; \ F K < / K e y > < / a : K e y > < a : V a l u e   i : t y p e = " D i a g r a m D i s p l a y L i n k E n d p o i n t V i e w S t a t e " > < H e i g h t > 1 6 < / H e i g h t > < L a b e l L o c a t i o n   x m l n s : b = " h t t p : / / s c h e m a s . d a t a c o n t r a c t . o r g / 2 0 0 4 / 0 7 / S y s t e m . W i n d o w s " > < b : _ x > 8 4 9 . 5 0 3 8 1 0 5 6 7 6 6 5 8 2 < / b : _ x > < b : _ y > 1 8 3 . 3 9 9 9 9 9 9 9 9 9 9 9 9 8 < / b : _ y > < / L a b e l L o c a t i o n > < L o c a t i o n   x m l n s : b = " h t t p : / / s c h e m a s . d a t a c o n t r a c t . o r g / 2 0 0 4 / 0 7 / S y s t e m . W i n d o w s " > < b : _ x > 8 4 9 . 5 0 3 8 1 0 5 6 7 6 6 5 8 2 < / b : _ x > < b : _ y > 1 9 1 . 4 < / b : _ y > < / L o c a t i o n > < S h a p e R o t a t e A n g l e > 3 5 9 . 9 9 9 9 9 9 9 9 9 9 9 9 8 9 < / S h a p e R o t a t e A n g l e > < W i d t h > 1 6 < / W i d t h > < / a : V a l u e > < / a : K e y V a l u e O f D i a g r a m O b j e c t K e y a n y T y p e z b w N T n L X > < a : K e y V a l u e O f D i a g r a m O b j e c t K e y a n y T y p e z b w N T n L X > < a : K e y > < K e y > R e l a t i o n s h i p s \ & l t ; T a b l e s \ M S F T _ d a t a \ C o l u m n s \ d a t e & g t ; - & l t ; T a b l e s \ A M Z N _ d a t a     2 \ C o l u m n s \ d a t e & g t ; \ P K < / K e y > < / a : K e y > < a : V a l u e   i : t y p e = " D i a g r a m D i s p l a y L i n k E n d p o i n t V i e w S t a t e " > < H e i g h t > 1 6 < / H e i g h t > < L a b e l L o c a t i o n   x m l n s : b = " h t t p : / / s c h e m a s . d a t a c o n t r a c t . o r g / 2 0 0 4 / 0 7 / S y s t e m . W i n d o w s " > < b : _ x > 9 5 7 . 3 1 1 4 3 1 7 0 2 9 9 7 6 5 < / b : _ x > < b : _ y > 1 6 3 . 4 < / b : _ y > < / L a b e l L o c a t i o n > < L o c a t i o n   x m l n s : b = " h t t p : / / s c h e m a s . d a t a c o n t r a c t . o r g / 2 0 0 4 / 0 7 / S y s t e m . W i n d o w s " > < b : _ x > 9 7 3 . 3 1 1 4 3 1 7 0 2 9 9 7 5 4 < / b : _ x > < b : _ y > 1 7 1 . 4 < / b : _ y > < / L o c a t i o n > < S h a p e R o t a t e A n g l e > 1 8 0 < / S h a p e R o t a t e A n g l e > < W i d t h > 1 6 < / W i d t h > < / a : V a l u e > < / a : K e y V a l u e O f D i a g r a m O b j e c t K e y a n y T y p e z b w N T n L X > < a : K e y V a l u e O f D i a g r a m O b j e c t K e y a n y T y p e z b w N T n L X > < a : K e y > < K e y > R e l a t i o n s h i p s \ & l t ; T a b l e s \ M S F T _ d a t a \ C o l u m n s \ d a t e & g t ; - & l t ; T a b l e s \ A M Z N _ d a t a     2 \ C o l u m n s \ d a t e & g t ; \ C r o s s F i l t e r < / K e y > < / a : K e y > < a : V a l u e   i : t y p e = " D i a g r a m D i s p l a y L i n k C r o s s F i l t e r V i e w S t a t e " > < P o i n t s   x m l n s : b = " h t t p : / / s c h e m a s . d a t a c o n t r a c t . o r g / 2 0 0 4 / 0 7 / S y s t e m . W i n d o w s " > < b : P o i n t > < b : _ x > 8 6 5 . 5 0 3 8 1 0 5 6 7 6 6 5 8 2 < / b : _ x > < b : _ y > 1 9 1 . 3 9 9 9 9 9 9 9 9 9 9 9 9 8 < / b : _ y > < / b : P o i n t > < b : P o i n t > < b : _ x > 9 0 9 . 4 0 7 6 2 1 5 < / b : _ x > < b : _ y > 1 9 1 . 4 < / b : _ y > < / b : P o i n t > < b : P o i n t > < b : _ x > 9 1 1 . 4 0 7 6 2 1 5 < / b : _ x > < b : _ y > 1 8 9 . 4 < / b : _ y > < / b : P o i n t > < b : P o i n t > < b : _ x > 9 1 1 . 4 0 7 6 2 1 5 < / b : _ x > < b : _ y > 1 7 3 . 4 < / b : _ y > < / b : P o i n t > < b : P o i n t > < b : _ x > 9 1 3 . 4 0 7 6 2 1 5 < / b : _ x > < b : _ y > 1 7 1 . 4 < / b : _ y > < / b : P o i n t > < b : P o i n t > < b : _ x > 9 5 7 . 3 1 1 4 3 1 7 0 2 9 9 7 6 5 < / b : _ x > < b : _ y > 1 7 1 . 4 < / b : _ y > < / b : P o i n t > < / P o i n t s > < / a : V a l u e > < / a : K e y V a l u e O f D i a g r a m O b j e c t K e y a n y T y p e z b w N T n L X > < / V i e w S t a t e s > < / D i a g r a m M a n a g e r . S e r i a l i z a b l e D i a g r a m > < D i a g r a m M a n a g e r . S e r i a l i z a b l e D i a g r a m > < A d a p t e r   i : t y p e = " M e a s u r e D i a g r a m S a n d b o x A d a p t e r " > < T a b l e N a m e > A M Z N _ d a t a 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 A M Z N _ d a t a 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 h i g h   4 < / K e y > < / D i a g r a m O b j e c t K e y > < D i a g r a m O b j e c t K e y > < K e y > M e a s u r e s \ S u m   o f   h i g h   4 \ T a g I n f o \ F o r m u l a < / K e y > < / D i a g r a m O b j e c t K e y > < D i a g r a m O b j e c t K e y > < K e y > M e a s u r e s \ S u m   o f   h i g h   4 \ T a g I n f o \ V a l u e < / K e y > < / D i a g r a m O b j e c t K e y > < D i a g r a m O b j e c t K e y > < K e y > M e a s u r e s \ M a x   o f   h i g h   4 < / K e y > < / D i a g r a m O b j e c t K e y > < D i a g r a m O b j e c t K e y > < K e y > M e a s u r e s \ M a x   o f   h i g h   4 \ T a g I n f o \ F o r m u l a < / K e y > < / D i a g r a m O b j e c t K e y > < D i a g r a m O b j e c t K e y > < K e y > M e a s u r e s \ M a x   o f   h i g h   4 \ T a g I n f o \ V a l u e < / K e y > < / D i a g r a m O b j e c t K e y > < D i a g r a m O b j e c t K e y > < K e y > M e a s u r e s \ S u m   o f   l o w   4 < / K e y > < / D i a g r a m O b j e c t K e y > < D i a g r a m O b j e c t K e y > < K e y > M e a s u r e s \ S u m   o f   l o w   4 \ T a g I n f o \ F o r m u l a < / K e y > < / D i a g r a m O b j e c t K e y > < D i a g r a m O b j e c t K e y > < K e y > M e a s u r e s \ S u m   o f   l o w   4 \ T a g I n f o \ V a l u e < / K e y > < / D i a g r a m O b j e c t K e y > < D i a g r a m O b j e c t K e y > < K e y > M e a s u r e s \ M i n   o f   l o w   4 < / K e y > < / D i a g r a m O b j e c t K e y > < D i a g r a m O b j e c t K e y > < K e y > M e a s u r e s \ M i n   o f   l o w   4 \ T a g I n f o \ F o r m u l a < / K e y > < / D i a g r a m O b j e c t K e y > < D i a g r a m O b j e c t K e y > < K e y > M e a s u r e s \ M i n   o f   l o w   4 \ T a g I n f o \ V a l u e < / K e y > < / D i a g r a m O b j e c t K e y > < D i a g r a m O b j e c t K e y > < K e y > M e a s u r e s \ S u m   o f   o p e n   4 < / K e y > < / D i a g r a m O b j e c t K e y > < D i a g r a m O b j e c t K e y > < K e y > M e a s u r e s \ S u m   o f   o p e n   4 \ T a g I n f o \ F o r m u l a < / K e y > < / D i a g r a m O b j e c t K e y > < D i a g r a m O b j e c t K e y > < K e y > M e a s u r e s \ S u m   o f   o p e n   4 \ T a g I n f o \ V a l u e < / K e y > < / D i a g r a m O b j e c t K e y > < D i a g r a m O b j e c t K e y > < K e y > M e a s u r e s \ A v e r a g e   o f   o p e n   4 < / K e y > < / D i a g r a m O b j e c t K e y > < D i a g r a m O b j e c t K e y > < K e y > M e a s u r e s \ A v e r a g e   o f   o p e n   4 \ T a g I n f o \ F o r m u l a < / K e y > < / D i a g r a m O b j e c t K e y > < D i a g r a m O b j e c t K e y > < K e y > M e a s u r e s \ A v e r a g e   o f   o p e n   4 \ T a g I n f o \ V a l u e < / K e y > < / D i a g r a m O b j e c t K e y > < D i a g r a m O b j e c t K e y > < K e y > M e a s u r e s \ S t d D e v   o f   o p e n   4 < / K e y > < / D i a g r a m O b j e c t K e y > < D i a g r a m O b j e c t K e y > < K e y > M e a s u r e s \ S t d D e v   o f   o p e n   4 \ T a g I n f o \ F o r m u l a < / K e y > < / D i a g r a m O b j e c t K e y > < D i a g r a m O b j e c t K e y > < K e y > M e a s u r e s \ S t d D e v   o f   o p e n   4 \ T a g I n f o \ V a l u e < / K e y > < / D i a g r a m O b j e c t K e y > < D i a g r a m O b j e c t K e y > < K e y > M e a s u r e s \ S u m   o f   v o l u m e   4 < / K e y > < / D i a g r a m O b j e c t K e y > < D i a g r a m O b j e c t K e y > < K e y > M e a s u r e s \ S u m   o f   v o l u m e   4 \ T a g I n f o \ F o r m u l a < / K e y > < / D i a g r a m O b j e c t K e y > < D i a g r a m O b j e c t K e y > < K e y > M e a s u r e s \ S u m   o f   v o l u m e   4 \ T a g I n f o \ V a l u e < / K e y > < / D i a g r a m O b j e c t K e y > < D i a g r a m O b j e c t K e y > < K e y > M e a s u r e s \ S u m   o f   c l o s e   4 < / K e y > < / D i a g r a m O b j e c t K e y > < D i a g r a m O b j e c t K e y > < K e y > M e a s u r e s \ S u m   o f   c l o s e   4 \ T a g I n f o \ F o r m u l a < / K e y > < / D i a g r a m O b j e c t K e y > < D i a g r a m O b j e c t K e y > < K e y > M e a s u r e s \ S u m   o f   c l o s e   4 \ T a g I n f o \ V a l u e < / K e y > < / D i a g r a m O b j e c t K e y > < D i a g r a m O b j e c t K e y > < K e y > M e a s u r e s \ S u m   o f   V o l a t i l i t y   %   3 < / K e y > < / D i a g r a m O b j e c t K e y > < D i a g r a m O b j e c t K e y > < K e y > M e a s u r e s \ S u m   o f   V o l a t i l i t y   %   3 \ T a g I n f o \ F o r m u l a < / K e y > < / D i a g r a m O b j e c t K e y > < D i a g r a m O b j e c t K e y > < K e y > M e a s u r e s \ S u m   o f   V o l a t i l i t y   %   3 \ T a g I n f o \ V a l u e < / K e y > < / D i a g r a m O b j e c t K e y > < D i a g r a m O b j e c t K e y > < K e y > M e a s u r e s \ M a x   o f   V o l a t i l i t y   %   3 < / K e y > < / D i a g r a m O b j e c t K e y > < D i a g r a m O b j e c t K e y > < K e y > M e a s u r e s \ M a x   o f   V o l a t i l i t y   %   3 \ T a g I n f o \ F o r m u l a < / K e y > < / D i a g r a m O b j e c t K e y > < D i a g r a m O b j e c t K e y > < K e y > M e a s u r e s \ M a x   o f   V o l a t i l i t y   %   3 \ T a g I n f o \ V a l u e < / K e y > < / D i a g r a m O b j e c t K e y > < D i a g r a m O b j e c t K e y > < K e y > M e a s u r e s \ M i n   o f   V o l a t i l i t y   %   3 < / K e y > < / D i a g r a m O b j e c t K e y > < D i a g r a m O b j e c t K e y > < K e y > M e a s u r e s \ M i n   o f   V o l a t i l i t y   %   3 \ T a g I n f o \ F o r m u l a < / K e y > < / D i a g r a m O b j e c t K e y > < D i a g r a m O b j e c t K e y > < K e y > M e a s u r e s \ M i n   o f   V o l a t i l i t y   %   3 \ T a g I n f o \ V a l u e < / K e y > < / D i a g r a m O b j e c t K e y > < D i a g r a m O b j e c t K e y > < K e y > M e a s u r e s \ A v e r a g e   o f   V o l a t i l i t y   %   3 < / K e y > < / D i a g r a m O b j e c t K e y > < D i a g r a m O b j e c t K e y > < K e y > M e a s u r e s \ A v e r a g e   o f   V o l a t i l i t y   %   3 \ T a g I n f o \ F o r m u l a < / K e y > < / D i a g r a m O b j e c t K e y > < D i a g r a m O b j e c t K e y > < K e y > M e a s u r e s \ A v e r a g e   o f   V o l a t i l i t y   %   3 \ T a g I n f o \ V a l u e < / K e y > < / D i a g r a m O b j e c t K e y > < D i a g r a m O b j e c t K e y > < K e y > C o l u m n s \ d a t e < / K e y > < / D i a g r a m O b j e c t K e y > < D i a g r a m O b j e c t K e y > < K e y > C o l u m n s \ o p e n < / K e y > < / D i a g r a m O b j e c t K e y > < D i a g r a m O b j e c t K e y > < K e y > C o l u m n s \ h i g h < / K e y > < / D i a g r a m O b j e c t K e y > < D i a g r a m O b j e c t K e y > < K e y > C o l u m n s \ l o w < / K e y > < / D i a g r a m O b j e c t K e y > < D i a g r a m O b j e c t K e y > < K e y > C o l u m n s \ c l o s e < / K e y > < / D i a g r a m O b j e c t K e y > < D i a g r a m O b j e c t K e y > < K e y > C o l u m n s \ v o l u m e < / K e y > < / D i a g r a m O b j e c t K e y > < D i a g r a m O b j e c t K e y > < K e y > C o l u m n s \ N a m e < / K e y > < / D i a g r a m O b j e c t K e y > < D i a g r a m O b j e c t K e y > < K e y > C o l u m n s \ V o l a t i l i t y < / K e y > < / D i a g r a m O b j e c t K e y > < D i a g r a m O b j e c t K e y > < K e y > C o l u m n s \ V o l a t i l i t y   % < / K e y > < / D i a g r a m O b j e c t K e y > < D i a g r a m O b j e c t K e y > < K e y > L i n k s \ & l t ; C o l u m n s \ S u m   o f   h i g h   4 & g t ; - & l t ; M e a s u r e s \ h i g h & g t ; < / K e y > < / D i a g r a m O b j e c t K e y > < D i a g r a m O b j e c t K e y > < K e y > L i n k s \ & l t ; C o l u m n s \ S u m   o f   h i g h   4 & g t ; - & l t ; M e a s u r e s \ h i g h & g t ; \ C O L U M N < / K e y > < / D i a g r a m O b j e c t K e y > < D i a g r a m O b j e c t K e y > < K e y > L i n k s \ & l t ; C o l u m n s \ S u m   o f   h i g h   4 & g t ; - & l t ; M e a s u r e s \ h i g h & g t ; \ M E A S U R E < / K e y > < / D i a g r a m O b j e c t K e y > < D i a g r a m O b j e c t K e y > < K e y > L i n k s \ & l t ; C o l u m n s \ M a x   o f   h i g h   4 & g t ; - & l t ; M e a s u r e s \ h i g h & g t ; < / K e y > < / D i a g r a m O b j e c t K e y > < D i a g r a m O b j e c t K e y > < K e y > L i n k s \ & l t ; C o l u m n s \ M a x   o f   h i g h   4 & g t ; - & l t ; M e a s u r e s \ h i g h & g t ; \ C O L U M N < / K e y > < / D i a g r a m O b j e c t K e y > < D i a g r a m O b j e c t K e y > < K e y > L i n k s \ & l t ; C o l u m n s \ M a x   o f   h i g h   4 & g t ; - & l t ; M e a s u r e s \ h i g h & g t ; \ M E A S U R E < / K e y > < / D i a g r a m O b j e c t K e y > < D i a g r a m O b j e c t K e y > < K e y > L i n k s \ & l t ; C o l u m n s \ S u m   o f   l o w   4 & g t ; - & l t ; M e a s u r e s \ l o w & g t ; < / K e y > < / D i a g r a m O b j e c t K e y > < D i a g r a m O b j e c t K e y > < K e y > L i n k s \ & l t ; C o l u m n s \ S u m   o f   l o w   4 & g t ; - & l t ; M e a s u r e s \ l o w & g t ; \ C O L U M N < / K e y > < / D i a g r a m O b j e c t K e y > < D i a g r a m O b j e c t K e y > < K e y > L i n k s \ & l t ; C o l u m n s \ S u m   o f   l o w   4 & g t ; - & l t ; M e a s u r e s \ l o w & g t ; \ M E A S U R E < / K e y > < / D i a g r a m O b j e c t K e y > < D i a g r a m O b j e c t K e y > < K e y > L i n k s \ & l t ; C o l u m n s \ M i n   o f   l o w   4 & g t ; - & l t ; M e a s u r e s \ l o w & g t ; < / K e y > < / D i a g r a m O b j e c t K e y > < D i a g r a m O b j e c t K e y > < K e y > L i n k s \ & l t ; C o l u m n s \ M i n   o f   l o w   4 & g t ; - & l t ; M e a s u r e s \ l o w & g t ; \ C O L U M N < / K e y > < / D i a g r a m O b j e c t K e y > < D i a g r a m O b j e c t K e y > < K e y > L i n k s \ & l t ; C o l u m n s \ M i n   o f   l o w   4 & g t ; - & l t ; M e a s u r e s \ l o w & g t ; \ M E A S U R E < / K e y > < / D i a g r a m O b j e c t K e y > < D i a g r a m O b j e c t K e y > < K e y > L i n k s \ & l t ; C o l u m n s \ S u m   o f   o p e n   4 & g t ; - & l t ; M e a s u r e s \ o p e n & g t ; < / K e y > < / D i a g r a m O b j e c t K e y > < D i a g r a m O b j e c t K e y > < K e y > L i n k s \ & l t ; C o l u m n s \ S u m   o f   o p e n   4 & g t ; - & l t ; M e a s u r e s \ o p e n & g t ; \ C O L U M N < / K e y > < / D i a g r a m O b j e c t K e y > < D i a g r a m O b j e c t K e y > < K e y > L i n k s \ & l t ; C o l u m n s \ S u m   o f   o p e n   4 & g t ; - & l t ; M e a s u r e s \ o p e n & g t ; \ M E A S U R E < / K e y > < / D i a g r a m O b j e c t K e y > < D i a g r a m O b j e c t K e y > < K e y > L i n k s \ & l t ; C o l u m n s \ A v e r a g e   o f   o p e n   4 & g t ; - & l t ; M e a s u r e s \ o p e n & g t ; < / K e y > < / D i a g r a m O b j e c t K e y > < D i a g r a m O b j e c t K e y > < K e y > L i n k s \ & l t ; C o l u m n s \ A v e r a g e   o f   o p e n   4 & g t ; - & l t ; M e a s u r e s \ o p e n & g t ; \ C O L U M N < / K e y > < / D i a g r a m O b j e c t K e y > < D i a g r a m O b j e c t K e y > < K e y > L i n k s \ & l t ; C o l u m n s \ A v e r a g e   o f   o p e n   4 & g t ; - & l t ; M e a s u r e s \ o p e n & g t ; \ M E A S U R E < / K e y > < / D i a g r a m O b j e c t K e y > < D i a g r a m O b j e c t K e y > < K e y > L i n k s \ & l t ; C o l u m n s \ S t d D e v   o f   o p e n   4 & g t ; - & l t ; M e a s u r e s \ o p e n & g t ; < / K e y > < / D i a g r a m O b j e c t K e y > < D i a g r a m O b j e c t K e y > < K e y > L i n k s \ & l t ; C o l u m n s \ S t d D e v   o f   o p e n   4 & g t ; - & l t ; M e a s u r e s \ o p e n & g t ; \ C O L U M N < / K e y > < / D i a g r a m O b j e c t K e y > < D i a g r a m O b j e c t K e y > < K e y > L i n k s \ & l t ; C o l u m n s \ S t d D e v   o f   o p e n   4 & g t ; - & l t ; M e a s u r e s \ o p e n & g t ; \ M E A S U R E < / K e y > < / D i a g r a m O b j e c t K e y > < D i a g r a m O b j e c t K e y > < K e y > L i n k s \ & l t ; C o l u m n s \ S u m   o f   v o l u m e   4 & g t ; - & l t ; M e a s u r e s \ v o l u m e & g t ; < / K e y > < / D i a g r a m O b j e c t K e y > < D i a g r a m O b j e c t K e y > < K e y > L i n k s \ & l t ; C o l u m n s \ S u m   o f   v o l u m e   4 & g t ; - & l t ; M e a s u r e s \ v o l u m e & g t ; \ C O L U M N < / K e y > < / D i a g r a m O b j e c t K e y > < D i a g r a m O b j e c t K e y > < K e y > L i n k s \ & l t ; C o l u m n s \ S u m   o f   v o l u m e   4 & g t ; - & l t ; M e a s u r e s \ v o l u m e & g t ; \ M E A S U R E < / K e y > < / D i a g r a m O b j e c t K e y > < D i a g r a m O b j e c t K e y > < K e y > L i n k s \ & l t ; C o l u m n s \ S u m   o f   c l o s e   4 & g t ; - & l t ; M e a s u r e s \ c l o s e & g t ; < / K e y > < / D i a g r a m O b j e c t K e y > < D i a g r a m O b j e c t K e y > < K e y > L i n k s \ & l t ; C o l u m n s \ S u m   o f   c l o s e   4 & g t ; - & l t ; M e a s u r e s \ c l o s e & g t ; \ C O L U M N < / K e y > < / D i a g r a m O b j e c t K e y > < D i a g r a m O b j e c t K e y > < K e y > L i n k s \ & l t ; C o l u m n s \ S u m   o f   c l o s e   4 & g t ; - & l t ; M e a s u r e s \ c l o s e & g t ; \ M E A S U R E < / K e y > < / D i a g r a m O b j e c t K e y > < D i a g r a m O b j e c t K e y > < K e y > L i n k s \ & l t ; C o l u m n s \ S u m   o f   V o l a t i l i t y   %   3 & g t ; - & l t ; M e a s u r e s \ V o l a t i l i t y   % & g t ; < / K e y > < / D i a g r a m O b j e c t K e y > < D i a g r a m O b j e c t K e y > < K e y > L i n k s \ & l t ; C o l u m n s \ S u m   o f   V o l a t i l i t y   %   3 & g t ; - & l t ; M e a s u r e s \ V o l a t i l i t y   % & g t ; \ C O L U M N < / K e y > < / D i a g r a m O b j e c t K e y > < D i a g r a m O b j e c t K e y > < K e y > L i n k s \ & l t ; C o l u m n s \ S u m   o f   V o l a t i l i t y   %   3 & g t ; - & l t ; M e a s u r e s \ V o l a t i l i t y   % & g t ; \ M E A S U R E < / K e y > < / D i a g r a m O b j e c t K e y > < D i a g r a m O b j e c t K e y > < K e y > L i n k s \ & l t ; C o l u m n s \ M a x   o f   V o l a t i l i t y   %   3 & g t ; - & l t ; M e a s u r e s \ V o l a t i l i t y   % & g t ; < / K e y > < / D i a g r a m O b j e c t K e y > < D i a g r a m O b j e c t K e y > < K e y > L i n k s \ & l t ; C o l u m n s \ M a x   o f   V o l a t i l i t y   %   3 & g t ; - & l t ; M e a s u r e s \ V o l a t i l i t y   % & g t ; \ C O L U M N < / K e y > < / D i a g r a m O b j e c t K e y > < D i a g r a m O b j e c t K e y > < K e y > L i n k s \ & l t ; C o l u m n s \ M a x   o f   V o l a t i l i t y   %   3 & g t ; - & l t ; M e a s u r e s \ V o l a t i l i t y   % & g t ; \ M E A S U R E < / K e y > < / D i a g r a m O b j e c t K e y > < D i a g r a m O b j e c t K e y > < K e y > L i n k s \ & l t ; C o l u m n s \ M i n   o f   V o l a t i l i t y   %   3 & g t ; - & l t ; M e a s u r e s \ V o l a t i l i t y   % & g t ; < / K e y > < / D i a g r a m O b j e c t K e y > < D i a g r a m O b j e c t K e y > < K e y > L i n k s \ & l t ; C o l u m n s \ M i n   o f   V o l a t i l i t y   %   3 & g t ; - & l t ; M e a s u r e s \ V o l a t i l i t y   % & g t ; \ C O L U M N < / K e y > < / D i a g r a m O b j e c t K e y > < D i a g r a m O b j e c t K e y > < K e y > L i n k s \ & l t ; C o l u m n s \ M i n   o f   V o l a t i l i t y   %   3 & g t ; - & l t ; M e a s u r e s \ V o l a t i l i t y   % & g t ; \ M E A S U R E < / K e y > < / D i a g r a m O b j e c t K e y > < D i a g r a m O b j e c t K e y > < K e y > L i n k s \ & l t ; C o l u m n s \ A v e r a g e   o f   V o l a t i l i t y   %   3 & g t ; - & l t ; M e a s u r e s \ V o l a t i l i t y   % & g t ; < / K e y > < / D i a g r a m O b j e c t K e y > < D i a g r a m O b j e c t K e y > < K e y > L i n k s \ & l t ; C o l u m n s \ A v e r a g e   o f   V o l a t i l i t y   %   3 & g t ; - & l t ; M e a s u r e s \ V o l a t i l i t y   % & g t ; \ C O L U M N < / K e y > < / D i a g r a m O b j e c t K e y > < D i a g r a m O b j e c t K e y > < K e y > L i n k s \ & l t ; C o l u m n s \ A v e r a g e   o f   V o l a t i l i t y   %   3 & g t ; - & l t ; M e a s u r e s \ V o l a t i l i t y 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 h i g h   4 < / K e y > < / a : K e y > < a : V a l u e   i : t y p e = " M e a s u r e G r i d N o d e V i e w S t a t e " > < C o l u m n > 2 < / C o l u m n > < L a y e d O u t > t r u e < / L a y e d O u t > < W a s U I I n v i s i b l e > t r u e < / W a s U I I n v i s i b l e > < / a : V a l u e > < / a : K e y V a l u e O f D i a g r a m O b j e c t K e y a n y T y p e z b w N T n L X > < a : K e y V a l u e O f D i a g r a m O b j e c t K e y a n y T y p e z b w N T n L X > < a : K e y > < K e y > M e a s u r e s \ S u m   o f   h i g h   4 \ T a g I n f o \ F o r m u l a < / K e y > < / a : K e y > < a : V a l u e   i : t y p e = " M e a s u r e G r i d V i e w S t a t e I D i a g r a m T a g A d d i t i o n a l I n f o " / > < / a : K e y V a l u e O f D i a g r a m O b j e c t K e y a n y T y p e z b w N T n L X > < a : K e y V a l u e O f D i a g r a m O b j e c t K e y a n y T y p e z b w N T n L X > < a : K e y > < K e y > M e a s u r e s \ S u m   o f   h i g h   4 \ T a g I n f o \ V a l u e < / K e y > < / a : K e y > < a : V a l u e   i : t y p e = " M e a s u r e G r i d V i e w S t a t e I D i a g r a m T a g A d d i t i o n a l I n f o " / > < / a : K e y V a l u e O f D i a g r a m O b j e c t K e y a n y T y p e z b w N T n L X > < a : K e y V a l u e O f D i a g r a m O b j e c t K e y a n y T y p e z b w N T n L X > < a : K e y > < K e y > M e a s u r e s \ M a x   o f   h i g h   4 < / K e y > < / a : K e y > < a : V a l u e   i : t y p e = " M e a s u r e G r i d N o d e V i e w S t a t e " > < C o l u m n > 2 < / C o l u m n > < L a y e d O u t > t r u e < / L a y e d O u t > < R o w > 1 < / R o w > < W a s U I I n v i s i b l e > t r u e < / W a s U I I n v i s i b l e > < / a : V a l u e > < / a : K e y V a l u e O f D i a g r a m O b j e c t K e y a n y T y p e z b w N T n L X > < a : K e y V a l u e O f D i a g r a m O b j e c t K e y a n y T y p e z b w N T n L X > < a : K e y > < K e y > M e a s u r e s \ M a x   o f   h i g h   4 \ T a g I n f o \ F o r m u l a < / K e y > < / a : K e y > < a : V a l u e   i : t y p e = " M e a s u r e G r i d V i e w S t a t e I D i a g r a m T a g A d d i t i o n a l I n f o " / > < / a : K e y V a l u e O f D i a g r a m O b j e c t K e y a n y T y p e z b w N T n L X > < a : K e y V a l u e O f D i a g r a m O b j e c t K e y a n y T y p e z b w N T n L X > < a : K e y > < K e y > M e a s u r e s \ M a x   o f   h i g h   4 \ T a g I n f o \ V a l u e < / K e y > < / a : K e y > < a : V a l u e   i : t y p e = " M e a s u r e G r i d V i e w S t a t e I D i a g r a m T a g A d d i t i o n a l I n f o " / > < / a : K e y V a l u e O f D i a g r a m O b j e c t K e y a n y T y p e z b w N T n L X > < a : K e y V a l u e O f D i a g r a m O b j e c t K e y a n y T y p e z b w N T n L X > < a : K e y > < K e y > M e a s u r e s \ S u m   o f   l o w   4 < / K e y > < / a : K e y > < a : V a l u e   i : t y p e = " M e a s u r e G r i d N o d e V i e w S t a t e " > < C o l u m n > 3 < / C o l u m n > < L a y e d O u t > t r u e < / L a y e d O u t > < W a s U I I n v i s i b l e > t r u e < / W a s U I I n v i s i b l e > < / a : V a l u e > < / a : K e y V a l u e O f D i a g r a m O b j e c t K e y a n y T y p e z b w N T n L X > < a : K e y V a l u e O f D i a g r a m O b j e c t K e y a n y T y p e z b w N T n L X > < a : K e y > < K e y > M e a s u r e s \ S u m   o f   l o w   4 \ T a g I n f o \ F o r m u l a < / K e y > < / a : K e y > < a : V a l u e   i : t y p e = " M e a s u r e G r i d V i e w S t a t e I D i a g r a m T a g A d d i t i o n a l I n f o " / > < / a : K e y V a l u e O f D i a g r a m O b j e c t K e y a n y T y p e z b w N T n L X > < a : K e y V a l u e O f D i a g r a m O b j e c t K e y a n y T y p e z b w N T n L X > < a : K e y > < K e y > M e a s u r e s \ S u m   o f   l o w   4 \ T a g I n f o \ V a l u e < / K e y > < / a : K e y > < a : V a l u e   i : t y p e = " M e a s u r e G r i d V i e w S t a t e I D i a g r a m T a g A d d i t i o n a l I n f o " / > < / a : K e y V a l u e O f D i a g r a m O b j e c t K e y a n y T y p e z b w N T n L X > < a : K e y V a l u e O f D i a g r a m O b j e c t K e y a n y T y p e z b w N T n L X > < a : K e y > < K e y > M e a s u r e s \ M i n   o f   l o w   4 < / K e y > < / a : K e y > < a : V a l u e   i : t y p e = " M e a s u r e G r i d N o d e V i e w S t a t e " > < C o l u m n > 3 < / C o l u m n > < L a y e d O u t > t r u e < / L a y e d O u t > < R o w > 1 < / R o w > < W a s U I I n v i s i b l e > t r u e < / W a s U I I n v i s i b l e > < / a : V a l u e > < / a : K e y V a l u e O f D i a g r a m O b j e c t K e y a n y T y p e z b w N T n L X > < a : K e y V a l u e O f D i a g r a m O b j e c t K e y a n y T y p e z b w N T n L X > < a : K e y > < K e y > M e a s u r e s \ M i n   o f   l o w   4 \ T a g I n f o \ F o r m u l a < / K e y > < / a : K e y > < a : V a l u e   i : t y p e = " M e a s u r e G r i d V i e w S t a t e I D i a g r a m T a g A d d i t i o n a l I n f o " / > < / a : K e y V a l u e O f D i a g r a m O b j e c t K e y a n y T y p e z b w N T n L X > < a : K e y V a l u e O f D i a g r a m O b j e c t K e y a n y T y p e z b w N T n L X > < a : K e y > < K e y > M e a s u r e s \ M i n   o f   l o w   4 \ T a g I n f o \ V a l u e < / K e y > < / a : K e y > < a : V a l u e   i : t y p e = " M e a s u r e G r i d V i e w S t a t e I D i a g r a m T a g A d d i t i o n a l I n f o " / > < / a : K e y V a l u e O f D i a g r a m O b j e c t K e y a n y T y p e z b w N T n L X > < a : K e y V a l u e O f D i a g r a m O b j e c t K e y a n y T y p e z b w N T n L X > < a : K e y > < K e y > M e a s u r e s \ S u m   o f   o p e n   4 < / K e y > < / a : K e y > < a : V a l u e   i : t y p e = " M e a s u r e G r i d N o d e V i e w S t a t e " > < C o l u m n > 1 < / C o l u m n > < L a y e d O u t > t r u e < / L a y e d O u t > < W a s U I I n v i s i b l e > t r u e < / W a s U I I n v i s i b l e > < / a : V a l u e > < / a : K e y V a l u e O f D i a g r a m O b j e c t K e y a n y T y p e z b w N T n L X > < a : K e y V a l u e O f D i a g r a m O b j e c t K e y a n y T y p e z b w N T n L X > < a : K e y > < K e y > M e a s u r e s \ S u m   o f   o p e n   4 \ T a g I n f o \ F o r m u l a < / K e y > < / a : K e y > < a : V a l u e   i : t y p e = " M e a s u r e G r i d V i e w S t a t e I D i a g r a m T a g A d d i t i o n a l I n f o " / > < / a : K e y V a l u e O f D i a g r a m O b j e c t K e y a n y T y p e z b w N T n L X > < a : K e y V a l u e O f D i a g r a m O b j e c t K e y a n y T y p e z b w N T n L X > < a : K e y > < K e y > M e a s u r e s \ S u m   o f   o p e n   4 \ T a g I n f o \ V a l u e < / K e y > < / a : K e y > < a : V a l u e   i : t y p e = " M e a s u r e G r i d V i e w S t a t e I D i a g r a m T a g A d d i t i o n a l I n f o " / > < / a : K e y V a l u e O f D i a g r a m O b j e c t K e y a n y T y p e z b w N T n L X > < a : K e y V a l u e O f D i a g r a m O b j e c t K e y a n y T y p e z b w N T n L X > < a : K e y > < K e y > M e a s u r e s \ A v e r a g e   o f   o p e n   4 < / K e y > < / a : K e y > < a : V a l u e   i : t y p e = " M e a s u r e G r i d N o d e V i e w S t a t e " > < C o l u m n > 1 < / C o l u m n > < L a y e d O u t > t r u e < / L a y e d O u t > < R o w > 1 < / R o w > < W a s U I I n v i s i b l e > t r u e < / W a s U I I n v i s i b l e > < / a : V a l u e > < / a : K e y V a l u e O f D i a g r a m O b j e c t K e y a n y T y p e z b w N T n L X > < a : K e y V a l u e O f D i a g r a m O b j e c t K e y a n y T y p e z b w N T n L X > < a : K e y > < K e y > M e a s u r e s \ A v e r a g e   o f   o p e n   4 \ T a g I n f o \ F o r m u l a < / K e y > < / a : K e y > < a : V a l u e   i : t y p e = " M e a s u r e G r i d V i e w S t a t e I D i a g r a m T a g A d d i t i o n a l I n f o " / > < / a : K e y V a l u e O f D i a g r a m O b j e c t K e y a n y T y p e z b w N T n L X > < a : K e y V a l u e O f D i a g r a m O b j e c t K e y a n y T y p e z b w N T n L X > < a : K e y > < K e y > M e a s u r e s \ A v e r a g e   o f   o p e n   4 \ T a g I n f o \ V a l u e < / K e y > < / a : K e y > < a : V a l u e   i : t y p e = " M e a s u r e G r i d V i e w S t a t e I D i a g r a m T a g A d d i t i o n a l I n f o " / > < / a : K e y V a l u e O f D i a g r a m O b j e c t K e y a n y T y p e z b w N T n L X > < a : K e y V a l u e O f D i a g r a m O b j e c t K e y a n y T y p e z b w N T n L X > < a : K e y > < K e y > M e a s u r e s \ S t d D e v   o f   o p e n   4 < / K e y > < / a : K e y > < a : V a l u e   i : t y p e = " M e a s u r e G r i d N o d e V i e w S t a t e " > < C o l u m n > 1 < / C o l u m n > < L a y e d O u t > t r u e < / L a y e d O u t > < R o w > 2 < / R o w > < W a s U I I n v i s i b l e > t r u e < / W a s U I I n v i s i b l e > < / a : V a l u e > < / a : K e y V a l u e O f D i a g r a m O b j e c t K e y a n y T y p e z b w N T n L X > < a : K e y V a l u e O f D i a g r a m O b j e c t K e y a n y T y p e z b w N T n L X > < a : K e y > < K e y > M e a s u r e s \ S t d D e v   o f   o p e n   4 \ T a g I n f o \ F o r m u l a < / K e y > < / a : K e y > < a : V a l u e   i : t y p e = " M e a s u r e G r i d V i e w S t a t e I D i a g r a m T a g A d d i t i o n a l I n f o " / > < / a : K e y V a l u e O f D i a g r a m O b j e c t K e y a n y T y p e z b w N T n L X > < a : K e y V a l u e O f D i a g r a m O b j e c t K e y a n y T y p e z b w N T n L X > < a : K e y > < K e y > M e a s u r e s \ S t d D e v   o f   o p e n   4 \ T a g I n f o \ V a l u e < / K e y > < / a : K e y > < a : V a l u e   i : t y p e = " M e a s u r e G r i d V i e w S t a t e I D i a g r a m T a g A d d i t i o n a l I n f o " / > < / a : K e y V a l u e O f D i a g r a m O b j e c t K e y a n y T y p e z b w N T n L X > < a : K e y V a l u e O f D i a g r a m O b j e c t K e y a n y T y p e z b w N T n L X > < a : K e y > < K e y > M e a s u r e s \ S u m   o f   v o l u m e   4 < / K e y > < / a : K e y > < a : V a l u e   i : t y p e = " M e a s u r e G r i d N o d e V i e w S t a t e " > < C o l u m n > 5 < / C o l u m n > < L a y e d O u t > t r u e < / L a y e d O u t > < W a s U I I n v i s i b l e > t r u e < / W a s U I I n v i s i b l e > < / a : V a l u e > < / a : K e y V a l u e O f D i a g r a m O b j e c t K e y a n y T y p e z b w N T n L X > < a : K e y V a l u e O f D i a g r a m O b j e c t K e y a n y T y p e z b w N T n L X > < a : K e y > < K e y > M e a s u r e s \ S u m   o f   v o l u m e   4 \ T a g I n f o \ F o r m u l a < / K e y > < / a : K e y > < a : V a l u e   i : t y p e = " M e a s u r e G r i d V i e w S t a t e I D i a g r a m T a g A d d i t i o n a l I n f o " / > < / a : K e y V a l u e O f D i a g r a m O b j e c t K e y a n y T y p e z b w N T n L X > < a : K e y V a l u e O f D i a g r a m O b j e c t K e y a n y T y p e z b w N T n L X > < a : K e y > < K e y > M e a s u r e s \ S u m   o f   v o l u m e   4 \ T a g I n f o \ V a l u e < / K e y > < / a : K e y > < a : V a l u e   i : t y p e = " M e a s u r e G r i d V i e w S t a t e I D i a g r a m T a g A d d i t i o n a l I n f o " / > < / a : K e y V a l u e O f D i a g r a m O b j e c t K e y a n y T y p e z b w N T n L X > < a : K e y V a l u e O f D i a g r a m O b j e c t K e y a n y T y p e z b w N T n L X > < a : K e y > < K e y > M e a s u r e s \ S u m   o f   c l o s e   4 < / K e y > < / a : K e y > < a : V a l u e   i : t y p e = " M e a s u r e G r i d N o d e V i e w S t a t e " > < C o l u m n > 4 < / C o l u m n > < L a y e d O u t > t r u e < / L a y e d O u t > < W a s U I I n v i s i b l e > t r u e < / W a s U I I n v i s i b l e > < / a : V a l u e > < / a : K e y V a l u e O f D i a g r a m O b j e c t K e y a n y T y p e z b w N T n L X > < a : K e y V a l u e O f D i a g r a m O b j e c t K e y a n y T y p e z b w N T n L X > < a : K e y > < K e y > M e a s u r e s \ S u m   o f   c l o s e   4 \ T a g I n f o \ F o r m u l a < / K e y > < / a : K e y > < a : V a l u e   i : t y p e = " M e a s u r e G r i d V i e w S t a t e I D i a g r a m T a g A d d i t i o n a l I n f o " / > < / a : K e y V a l u e O f D i a g r a m O b j e c t K e y a n y T y p e z b w N T n L X > < a : K e y V a l u e O f D i a g r a m O b j e c t K e y a n y T y p e z b w N T n L X > < a : K e y > < K e y > M e a s u r e s \ S u m   o f   c l o s e   4 \ T a g I n f o \ V a l u e < / K e y > < / a : K e y > < a : V a l u e   i : t y p e = " M e a s u r e G r i d V i e w S t a t e I D i a g r a m T a g A d d i t i o n a l I n f o " / > < / a : K e y V a l u e O f D i a g r a m O b j e c t K e y a n y T y p e z b w N T n L X > < a : K e y V a l u e O f D i a g r a m O b j e c t K e y a n y T y p e z b w N T n L X > < a : K e y > < K e y > M e a s u r e s \ S u m   o f   V o l a t i l i t y   %   3 < / K e y > < / a : K e y > < a : V a l u e   i : t y p e = " M e a s u r e G r i d N o d e V i e w S t a t e " > < C o l u m n > 8 < / C o l u m n > < L a y e d O u t > t r u e < / L a y e d O u t > < W a s U I I n v i s i b l e > t r u e < / W a s U I I n v i s i b l e > < / a : V a l u e > < / a : K e y V a l u e O f D i a g r a m O b j e c t K e y a n y T y p e z b w N T n L X > < a : K e y V a l u e O f D i a g r a m O b j e c t K e y a n y T y p e z b w N T n L X > < a : K e y > < K e y > M e a s u r e s \ S u m   o f   V o l a t i l i t y   %   3 \ T a g I n f o \ F o r m u l a < / K e y > < / a : K e y > < a : V a l u e   i : t y p e = " M e a s u r e G r i d V i e w S t a t e I D i a g r a m T a g A d d i t i o n a l I n f o " / > < / a : K e y V a l u e O f D i a g r a m O b j e c t K e y a n y T y p e z b w N T n L X > < a : K e y V a l u e O f D i a g r a m O b j e c t K e y a n y T y p e z b w N T n L X > < a : K e y > < K e y > M e a s u r e s \ S u m   o f   V o l a t i l i t y   %   3 \ T a g I n f o \ V a l u e < / K e y > < / a : K e y > < a : V a l u e   i : t y p e = " M e a s u r e G r i d V i e w S t a t e I D i a g r a m T a g A d d i t i o n a l I n f o " / > < / a : K e y V a l u e O f D i a g r a m O b j e c t K e y a n y T y p e z b w N T n L X > < a : K e y V a l u e O f D i a g r a m O b j e c t K e y a n y T y p e z b w N T n L X > < a : K e y > < K e y > M e a s u r e s \ M a x   o f   V o l a t i l i t y   %   3 < / K e y > < / a : K e y > < a : V a l u e   i : t y p e = " M e a s u r e G r i d N o d e V i e w S t a t e " > < C o l u m n > 8 < / C o l u m n > < L a y e d O u t > t r u e < / L a y e d O u t > < R o w > 1 < / R o w > < W a s U I I n v i s i b l e > t r u e < / W a s U I I n v i s i b l e > < / a : V a l u e > < / a : K e y V a l u e O f D i a g r a m O b j e c t K e y a n y T y p e z b w N T n L X > < a : K e y V a l u e O f D i a g r a m O b j e c t K e y a n y T y p e z b w N T n L X > < a : K e y > < K e y > M e a s u r e s \ M a x   o f   V o l a t i l i t y   %   3 \ T a g I n f o \ F o r m u l a < / K e y > < / a : K e y > < a : V a l u e   i : t y p e = " M e a s u r e G r i d V i e w S t a t e I D i a g r a m T a g A d d i t i o n a l I n f o " / > < / a : K e y V a l u e O f D i a g r a m O b j e c t K e y a n y T y p e z b w N T n L X > < a : K e y V a l u e O f D i a g r a m O b j e c t K e y a n y T y p e z b w N T n L X > < a : K e y > < K e y > M e a s u r e s \ M a x   o f   V o l a t i l i t y   %   3 \ T a g I n f o \ V a l u e < / K e y > < / a : K e y > < a : V a l u e   i : t y p e = " M e a s u r e G r i d V i e w S t a t e I D i a g r a m T a g A d d i t i o n a l I n f o " / > < / a : K e y V a l u e O f D i a g r a m O b j e c t K e y a n y T y p e z b w N T n L X > < a : K e y V a l u e O f D i a g r a m O b j e c t K e y a n y T y p e z b w N T n L X > < a : K e y > < K e y > M e a s u r e s \ M i n   o f   V o l a t i l i t y   %   3 < / K e y > < / a : K e y > < a : V a l u e   i : t y p e = " M e a s u r e G r i d N o d e V i e w S t a t e " > < C o l u m n > 8 < / C o l u m n > < L a y e d O u t > t r u e < / L a y e d O u t > < R o w > 2 < / R o w > < W a s U I I n v i s i b l e > t r u e < / W a s U I I n v i s i b l e > < / a : V a l u e > < / a : K e y V a l u e O f D i a g r a m O b j e c t K e y a n y T y p e z b w N T n L X > < a : K e y V a l u e O f D i a g r a m O b j e c t K e y a n y T y p e z b w N T n L X > < a : K e y > < K e y > M e a s u r e s \ M i n   o f   V o l a t i l i t y   %   3 \ T a g I n f o \ F o r m u l a < / K e y > < / a : K e y > < a : V a l u e   i : t y p e = " M e a s u r e G r i d V i e w S t a t e I D i a g r a m T a g A d d i t i o n a l I n f o " / > < / a : K e y V a l u e O f D i a g r a m O b j e c t K e y a n y T y p e z b w N T n L X > < a : K e y V a l u e O f D i a g r a m O b j e c t K e y a n y T y p e z b w N T n L X > < a : K e y > < K e y > M e a s u r e s \ M i n   o f   V o l a t i l i t y   %   3 \ T a g I n f o \ V a l u e < / K e y > < / a : K e y > < a : V a l u e   i : t y p e = " M e a s u r e G r i d V i e w S t a t e I D i a g r a m T a g A d d i t i o n a l I n f o " / > < / a : K e y V a l u e O f D i a g r a m O b j e c t K e y a n y T y p e z b w N T n L X > < a : K e y V a l u e O f D i a g r a m O b j e c t K e y a n y T y p e z b w N T n L X > < a : K e y > < K e y > M e a s u r e s \ A v e r a g e   o f   V o l a t i l i t y   %   3 < / K e y > < / a : K e y > < a : V a l u e   i : t y p e = " M e a s u r e G r i d N o d e V i e w S t a t e " > < C o l u m n > 8 < / C o l u m n > < L a y e d O u t > t r u e < / L a y e d O u t > < R o w > 3 < / R o w > < W a s U I I n v i s i b l e > t r u e < / W a s U I I n v i s i b l e > < / a : V a l u e > < / a : K e y V a l u e O f D i a g r a m O b j e c t K e y a n y T y p e z b w N T n L X > < a : K e y V a l u e O f D i a g r a m O b j e c t K e y a n y T y p e z b w N T n L X > < a : K e y > < K e y > M e a s u r e s \ A v e r a g e   o f   V o l a t i l i t y   %   3 \ T a g I n f o \ F o r m u l a < / K e y > < / a : K e y > < a : V a l u e   i : t y p e = " M e a s u r e G r i d V i e w S t a t e I D i a g r a m T a g A d d i t i o n a l I n f o " / > < / a : K e y V a l u e O f D i a g r a m O b j e c t K e y a n y T y p e z b w N T n L X > < a : K e y V a l u e O f D i a g r a m O b j e c t K e y a n y T y p e z b w N T n L X > < a : K e y > < K e y > M e a s u r e s \ A v e r a g e   o f   V o l a t i l i t y   %   3 \ T a g I n f o \ V a l u e 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 C o l u m n s \ o p e n < / K e y > < / a : K e y > < a : V a l u e   i : t y p e = " M e a s u r e G r i d N o d e V i e w S t a t e " > < C o l u m n > 1 < / C o l u m n > < L a y e d O u t > t r u e < / L a y e d O u t > < / a : V a l u e > < / a : K e y V a l u e O f D i a g r a m O b j e c t K e y a n y T y p e z b w N T n L X > < a : K e y V a l u e O f D i a g r a m O b j e c t K e y a n y T y p e z b w N T n L X > < a : K e y > < K e y > C o l u m n s \ h i g h < / K e y > < / a : K e y > < a : V a l u e   i : t y p e = " M e a s u r e G r i d N o d e V i e w S t a t e " > < C o l u m n > 2 < / C o l u m n > < L a y e d O u t > t r u e < / L a y e d O u t > < / a : V a l u e > < / a : K e y V a l u e O f D i a g r a m O b j e c t K e y a n y T y p e z b w N T n L X > < a : K e y V a l u e O f D i a g r a m O b j e c t K e y a n y T y p e z b w N T n L X > < a : K e y > < K e y > C o l u m n s \ l o w < / K e y > < / a : K e y > < a : V a l u e   i : t y p e = " M e a s u r e G r i d N o d e V i e w S t a t e " > < C o l u m n > 3 < / C o l u m n > < L a y e d O u t > t r u e < / L a y e d O u t > < / a : V a l u e > < / a : K e y V a l u e O f D i a g r a m O b j e c t K e y a n y T y p e z b w N T n L X > < a : K e y V a l u e O f D i a g r a m O b j e c t K e y a n y T y p e z b w N T n L X > < a : K e y > < K e y > C o l u m n s \ c l o s e < / K e y > < / a : K e y > < a : V a l u e   i : t y p e = " M e a s u r e G r i d N o d e V i e w S t a t e " > < C o l u m n > 4 < / C o l u m n > < L a y e d O u t > t r u e < / L a y e d O u t > < / a : V a l u e > < / a : K e y V a l u e O f D i a g r a m O b j e c t K e y a n y T y p e z b w N T n L X > < a : K e y V a l u e O f D i a g r a m O b j e c t K e y a n y T y p e z b w N T n L X > < a : K e y > < K e y > C o l u m n s \ v o l u m e < / K e y > < / a : K e y > < a : V a l u e   i : t y p e = " M e a s u r e G r i d N o d e V i e w S t a t e " > < C o l u m n > 5 < / C o l u m n > < L a y e d O u t > t r u e < / L a y e d O u t > < / a : V a l u e > < / a : K e y V a l u e O f D i a g r a m O b j e c t K e y a n y T y p e z b w N T n L X > < a : K e y V a l u e O f D i a g r a m O b j e c t K e y a n y T y p e z b w N T n L X > < a : K e y > < K e y > C o l u m n s \ N a m e < / K e y > < / a : K e y > < a : V a l u e   i : t y p e = " M e a s u r e G r i d N o d e V i e w S t a t e " > < C o l u m n > 6 < / C o l u m n > < L a y e d O u t > t r u e < / L a y e d O u t > < / a : V a l u e > < / a : K e y V a l u e O f D i a g r a m O b j e c t K e y a n y T y p e z b w N T n L X > < a : K e y V a l u e O f D i a g r a m O b j e c t K e y a n y T y p e z b w N T n L X > < a : K e y > < K e y > C o l u m n s \ V o l a t i l i t y < / K e y > < / a : K e y > < a : V a l u e   i : t y p e = " M e a s u r e G r i d N o d e V i e w S t a t e " > < C o l u m n > 7 < / C o l u m n > < L a y e d O u t > t r u e < / L a y e d O u t > < / a : V a l u e > < / a : K e y V a l u e O f D i a g r a m O b j e c t K e y a n y T y p e z b w N T n L X > < a : K e y V a l u e O f D i a g r a m O b j e c t K e y a n y T y p e z b w N T n L X > < a : K e y > < K e y > C o l u m n s \ V o l a t i l i t y   % < / K e y > < / a : K e y > < a : V a l u e   i : t y p e = " M e a s u r e G r i d N o d e V i e w S t a t e " > < C o l u m n > 8 < / C o l u m n > < L a y e d O u t > t r u e < / L a y e d O u t > < / a : V a l u e > < / a : K e y V a l u e O f D i a g r a m O b j e c t K e y a n y T y p e z b w N T n L X > < a : K e y V a l u e O f D i a g r a m O b j e c t K e y a n y T y p e z b w N T n L X > < a : K e y > < K e y > L i n k s \ & l t ; C o l u m n s \ S u m   o f   h i g h   4 & g t ; - & l t ; M e a s u r e s \ h i g h & g t ; < / K e y > < / a : K e y > < a : V a l u e   i : t y p e = " M e a s u r e G r i d V i e w S t a t e I D i a g r a m L i n k " / > < / a : K e y V a l u e O f D i a g r a m O b j e c t K e y a n y T y p e z b w N T n L X > < a : K e y V a l u e O f D i a g r a m O b j e c t K e y a n y T y p e z b w N T n L X > < a : K e y > < K e y > L i n k s \ & l t ; C o l u m n s \ S u m   o f   h i g h   4 & g t ; - & l t ; M e a s u r e s \ h i g h & g t ; \ C O L U M N < / K e y > < / a : K e y > < a : V a l u e   i : t y p e = " M e a s u r e G r i d V i e w S t a t e I D i a g r a m L i n k E n d p o i n t " / > < / a : K e y V a l u e O f D i a g r a m O b j e c t K e y a n y T y p e z b w N T n L X > < a : K e y V a l u e O f D i a g r a m O b j e c t K e y a n y T y p e z b w N T n L X > < a : K e y > < K e y > L i n k s \ & l t ; C o l u m n s \ S u m   o f   h i g h   4 & g t ; - & l t ; M e a s u r e s \ h i g h & g t ; \ M E A S U R E < / K e y > < / a : K e y > < a : V a l u e   i : t y p e = " M e a s u r e G r i d V i e w S t a t e I D i a g r a m L i n k E n d p o i n t " / > < / a : K e y V a l u e O f D i a g r a m O b j e c t K e y a n y T y p e z b w N T n L X > < a : K e y V a l u e O f D i a g r a m O b j e c t K e y a n y T y p e z b w N T n L X > < a : K e y > < K e y > L i n k s \ & l t ; C o l u m n s \ M a x   o f   h i g h   4 & g t ; - & l t ; M e a s u r e s \ h i g h & g t ; < / K e y > < / a : K e y > < a : V a l u e   i : t y p e = " M e a s u r e G r i d V i e w S t a t e I D i a g r a m L i n k " / > < / a : K e y V a l u e O f D i a g r a m O b j e c t K e y a n y T y p e z b w N T n L X > < a : K e y V a l u e O f D i a g r a m O b j e c t K e y a n y T y p e z b w N T n L X > < a : K e y > < K e y > L i n k s \ & l t ; C o l u m n s \ M a x   o f   h i g h   4 & g t ; - & l t ; M e a s u r e s \ h i g h & g t ; \ C O L U M N < / K e y > < / a : K e y > < a : V a l u e   i : t y p e = " M e a s u r e G r i d V i e w S t a t e I D i a g r a m L i n k E n d p o i n t " / > < / a : K e y V a l u e O f D i a g r a m O b j e c t K e y a n y T y p e z b w N T n L X > < a : K e y V a l u e O f D i a g r a m O b j e c t K e y a n y T y p e z b w N T n L X > < a : K e y > < K e y > L i n k s \ & l t ; C o l u m n s \ M a x   o f   h i g h   4 & g t ; - & l t ; M e a s u r e s \ h i g h & g t ; \ M E A S U R E < / K e y > < / a : K e y > < a : V a l u e   i : t y p e = " M e a s u r e G r i d V i e w S t a t e I D i a g r a m L i n k E n d p o i n t " / > < / a : K e y V a l u e O f D i a g r a m O b j e c t K e y a n y T y p e z b w N T n L X > < a : K e y V a l u e O f D i a g r a m O b j e c t K e y a n y T y p e z b w N T n L X > < a : K e y > < K e y > L i n k s \ & l t ; C o l u m n s \ S u m   o f   l o w   4 & g t ; - & l t ; M e a s u r e s \ l o w & g t ; < / K e y > < / a : K e y > < a : V a l u e   i : t y p e = " M e a s u r e G r i d V i e w S t a t e I D i a g r a m L i n k " / > < / a : K e y V a l u e O f D i a g r a m O b j e c t K e y a n y T y p e z b w N T n L X > < a : K e y V a l u e O f D i a g r a m O b j e c t K e y a n y T y p e z b w N T n L X > < a : K e y > < K e y > L i n k s \ & l t ; C o l u m n s \ S u m   o f   l o w   4 & g t ; - & l t ; M e a s u r e s \ l o w & g t ; \ C O L U M N < / K e y > < / a : K e y > < a : V a l u e   i : t y p e = " M e a s u r e G r i d V i e w S t a t e I D i a g r a m L i n k E n d p o i n t " / > < / a : K e y V a l u e O f D i a g r a m O b j e c t K e y a n y T y p e z b w N T n L X > < a : K e y V a l u e O f D i a g r a m O b j e c t K e y a n y T y p e z b w N T n L X > < a : K e y > < K e y > L i n k s \ & l t ; C o l u m n s \ S u m   o f   l o w   4 & g t ; - & l t ; M e a s u r e s \ l o w & g t ; \ M E A S U R E < / K e y > < / a : K e y > < a : V a l u e   i : t y p e = " M e a s u r e G r i d V i e w S t a t e I D i a g r a m L i n k E n d p o i n t " / > < / a : K e y V a l u e O f D i a g r a m O b j e c t K e y a n y T y p e z b w N T n L X > < a : K e y V a l u e O f D i a g r a m O b j e c t K e y a n y T y p e z b w N T n L X > < a : K e y > < K e y > L i n k s \ & l t ; C o l u m n s \ M i n   o f   l o w   4 & g t ; - & l t ; M e a s u r e s \ l o w & g t ; < / K e y > < / a : K e y > < a : V a l u e   i : t y p e = " M e a s u r e G r i d V i e w S t a t e I D i a g r a m L i n k " / > < / a : K e y V a l u e O f D i a g r a m O b j e c t K e y a n y T y p e z b w N T n L X > < a : K e y V a l u e O f D i a g r a m O b j e c t K e y a n y T y p e z b w N T n L X > < a : K e y > < K e y > L i n k s \ & l t ; C o l u m n s \ M i n   o f   l o w   4 & g t ; - & l t ; M e a s u r e s \ l o w & g t ; \ C O L U M N < / K e y > < / a : K e y > < a : V a l u e   i : t y p e = " M e a s u r e G r i d V i e w S t a t e I D i a g r a m L i n k E n d p o i n t " / > < / a : K e y V a l u e O f D i a g r a m O b j e c t K e y a n y T y p e z b w N T n L X > < a : K e y V a l u e O f D i a g r a m O b j e c t K e y a n y T y p e z b w N T n L X > < a : K e y > < K e y > L i n k s \ & l t ; C o l u m n s \ M i n   o f   l o w   4 & g t ; - & l t ; M e a s u r e s \ l o w & g t ; \ M E A S U R E < / K e y > < / a : K e y > < a : V a l u e   i : t y p e = " M e a s u r e G r i d V i e w S t a t e I D i a g r a m L i n k E n d p o i n t " / > < / a : K e y V a l u e O f D i a g r a m O b j e c t K e y a n y T y p e z b w N T n L X > < a : K e y V a l u e O f D i a g r a m O b j e c t K e y a n y T y p e z b w N T n L X > < a : K e y > < K e y > L i n k s \ & l t ; C o l u m n s \ S u m   o f   o p e n   4 & g t ; - & l t ; M e a s u r e s \ o p e n & g t ; < / K e y > < / a : K e y > < a : V a l u e   i : t y p e = " M e a s u r e G r i d V i e w S t a t e I D i a g r a m L i n k " / > < / a : K e y V a l u e O f D i a g r a m O b j e c t K e y a n y T y p e z b w N T n L X > < a : K e y V a l u e O f D i a g r a m O b j e c t K e y a n y T y p e z b w N T n L X > < a : K e y > < K e y > L i n k s \ & l t ; C o l u m n s \ S u m   o f   o p e n   4 & g t ; - & l t ; M e a s u r e s \ o p e n & g t ; \ C O L U M N < / K e y > < / a : K e y > < a : V a l u e   i : t y p e = " M e a s u r e G r i d V i e w S t a t e I D i a g r a m L i n k E n d p o i n t " / > < / a : K e y V a l u e O f D i a g r a m O b j e c t K e y a n y T y p e z b w N T n L X > < a : K e y V a l u e O f D i a g r a m O b j e c t K e y a n y T y p e z b w N T n L X > < a : K e y > < K e y > L i n k s \ & l t ; C o l u m n s \ S u m   o f   o p e n   4 & g t ; - & l t ; M e a s u r e s \ o p e n & g t ; \ M E A S U R E < / K e y > < / a : K e y > < a : V a l u e   i : t y p e = " M e a s u r e G r i d V i e w S t a t e I D i a g r a m L i n k E n d p o i n t " / > < / a : K e y V a l u e O f D i a g r a m O b j e c t K e y a n y T y p e z b w N T n L X > < a : K e y V a l u e O f D i a g r a m O b j e c t K e y a n y T y p e z b w N T n L X > < a : K e y > < K e y > L i n k s \ & l t ; C o l u m n s \ A v e r a g e   o f   o p e n   4 & g t ; - & l t ; M e a s u r e s \ o p e n & g t ; < / K e y > < / a : K e y > < a : V a l u e   i : t y p e = " M e a s u r e G r i d V i e w S t a t e I D i a g r a m L i n k " / > < / a : K e y V a l u e O f D i a g r a m O b j e c t K e y a n y T y p e z b w N T n L X > < a : K e y V a l u e O f D i a g r a m O b j e c t K e y a n y T y p e z b w N T n L X > < a : K e y > < K e y > L i n k s \ & l t ; C o l u m n s \ A v e r a g e   o f   o p e n   4 & g t ; - & l t ; M e a s u r e s \ o p e n & g t ; \ C O L U M N < / K e y > < / a : K e y > < a : V a l u e   i : t y p e = " M e a s u r e G r i d V i e w S t a t e I D i a g r a m L i n k E n d p o i n t " / > < / a : K e y V a l u e O f D i a g r a m O b j e c t K e y a n y T y p e z b w N T n L X > < a : K e y V a l u e O f D i a g r a m O b j e c t K e y a n y T y p e z b w N T n L X > < a : K e y > < K e y > L i n k s \ & l t ; C o l u m n s \ A v e r a g e   o f   o p e n   4 & g t ; - & l t ; M e a s u r e s \ o p e n & g t ; \ M E A S U R E < / K e y > < / a : K e y > < a : V a l u e   i : t y p e = " M e a s u r e G r i d V i e w S t a t e I D i a g r a m L i n k E n d p o i n t " / > < / a : K e y V a l u e O f D i a g r a m O b j e c t K e y a n y T y p e z b w N T n L X > < a : K e y V a l u e O f D i a g r a m O b j e c t K e y a n y T y p e z b w N T n L X > < a : K e y > < K e y > L i n k s \ & l t ; C o l u m n s \ S t d D e v   o f   o p e n   4 & g t ; - & l t ; M e a s u r e s \ o p e n & g t ; < / K e y > < / a : K e y > < a : V a l u e   i : t y p e = " M e a s u r e G r i d V i e w S t a t e I D i a g r a m L i n k " / > < / a : K e y V a l u e O f D i a g r a m O b j e c t K e y a n y T y p e z b w N T n L X > < a : K e y V a l u e O f D i a g r a m O b j e c t K e y a n y T y p e z b w N T n L X > < a : K e y > < K e y > L i n k s \ & l t ; C o l u m n s \ S t d D e v   o f   o p e n   4 & g t ; - & l t ; M e a s u r e s \ o p e n & g t ; \ C O L U M N < / K e y > < / a : K e y > < a : V a l u e   i : t y p e = " M e a s u r e G r i d V i e w S t a t e I D i a g r a m L i n k E n d p o i n t " / > < / a : K e y V a l u e O f D i a g r a m O b j e c t K e y a n y T y p e z b w N T n L X > < a : K e y V a l u e O f D i a g r a m O b j e c t K e y a n y T y p e z b w N T n L X > < a : K e y > < K e y > L i n k s \ & l t ; C o l u m n s \ S t d D e v   o f   o p e n   4 & g t ; - & l t ; M e a s u r e s \ o p e n & g t ; \ M E A S U R E < / K e y > < / a : K e y > < a : V a l u e   i : t y p e = " M e a s u r e G r i d V i e w S t a t e I D i a g r a m L i n k E n d p o i n t " / > < / a : K e y V a l u e O f D i a g r a m O b j e c t K e y a n y T y p e z b w N T n L X > < a : K e y V a l u e O f D i a g r a m O b j e c t K e y a n y T y p e z b w N T n L X > < a : K e y > < K e y > L i n k s \ & l t ; C o l u m n s \ S u m   o f   v o l u m e   4 & g t ; - & l t ; M e a s u r e s \ v o l u m e & g t ; < / K e y > < / a : K e y > < a : V a l u e   i : t y p e = " M e a s u r e G r i d V i e w S t a t e I D i a g r a m L i n k " / > < / a : K e y V a l u e O f D i a g r a m O b j e c t K e y a n y T y p e z b w N T n L X > < a : K e y V a l u e O f D i a g r a m O b j e c t K e y a n y T y p e z b w N T n L X > < a : K e y > < K e y > L i n k s \ & l t ; C o l u m n s \ S u m   o f   v o l u m e   4 & g t ; - & l t ; M e a s u r e s \ v o l u m e & g t ; \ C O L U M N < / K e y > < / a : K e y > < a : V a l u e   i : t y p e = " M e a s u r e G r i d V i e w S t a t e I D i a g r a m L i n k E n d p o i n t " / > < / a : K e y V a l u e O f D i a g r a m O b j e c t K e y a n y T y p e z b w N T n L X > < a : K e y V a l u e O f D i a g r a m O b j e c t K e y a n y T y p e z b w N T n L X > < a : K e y > < K e y > L i n k s \ & l t ; C o l u m n s \ S u m   o f   v o l u m e   4 & g t ; - & l t ; M e a s u r e s \ v o l u m e & g t ; \ M E A S U R E < / K e y > < / a : K e y > < a : V a l u e   i : t y p e = " M e a s u r e G r i d V i e w S t a t e I D i a g r a m L i n k E n d p o i n t " / > < / a : K e y V a l u e O f D i a g r a m O b j e c t K e y a n y T y p e z b w N T n L X > < a : K e y V a l u e O f D i a g r a m O b j e c t K e y a n y T y p e z b w N T n L X > < a : K e y > < K e y > L i n k s \ & l t ; C o l u m n s \ S u m   o f   c l o s e   4 & g t ; - & l t ; M e a s u r e s \ c l o s e & g t ; < / K e y > < / a : K e y > < a : V a l u e   i : t y p e = " M e a s u r e G r i d V i e w S t a t e I D i a g r a m L i n k " / > < / a : K e y V a l u e O f D i a g r a m O b j e c t K e y a n y T y p e z b w N T n L X > < a : K e y V a l u e O f D i a g r a m O b j e c t K e y a n y T y p e z b w N T n L X > < a : K e y > < K e y > L i n k s \ & l t ; C o l u m n s \ S u m   o f   c l o s e   4 & g t ; - & l t ; M e a s u r e s \ c l o s e & g t ; \ C O L U M N < / K e y > < / a : K e y > < a : V a l u e   i : t y p e = " M e a s u r e G r i d V i e w S t a t e I D i a g r a m L i n k E n d p o i n t " / > < / a : K e y V a l u e O f D i a g r a m O b j e c t K e y a n y T y p e z b w N T n L X > < a : K e y V a l u e O f D i a g r a m O b j e c t K e y a n y T y p e z b w N T n L X > < a : K e y > < K e y > L i n k s \ & l t ; C o l u m n s \ S u m   o f   c l o s e   4 & g t ; - & l t ; M e a s u r e s \ c l o s e & g t ; \ M E A S U R E < / K e y > < / a : K e y > < a : V a l u e   i : t y p e = " M e a s u r e G r i d V i e w S t a t e I D i a g r a m L i n k E n d p o i n t " / > < / a : K e y V a l u e O f D i a g r a m O b j e c t K e y a n y T y p e z b w N T n L X > < a : K e y V a l u e O f D i a g r a m O b j e c t K e y a n y T y p e z b w N T n L X > < a : K e y > < K e y > L i n k s \ & l t ; C o l u m n s \ S u m   o f   V o l a t i l i t y   %   3 & g t ; - & l t ; M e a s u r e s \ V o l a t i l i t y   % & g t ; < / K e y > < / a : K e y > < a : V a l u e   i : t y p e = " M e a s u r e G r i d V i e w S t a t e I D i a g r a m L i n k " / > < / a : K e y V a l u e O f D i a g r a m O b j e c t K e y a n y T y p e z b w N T n L X > < a : K e y V a l u e O f D i a g r a m O b j e c t K e y a n y T y p e z b w N T n L X > < a : K e y > < K e y > L i n k s \ & l t ; C o l u m n s \ S u m   o f   V o l a t i l i t y   %   3 & g t ; - & l t ; M e a s u r e s \ V o l a t i l i t y   % & g t ; \ C O L U M N < / K e y > < / a : K e y > < a : V a l u e   i : t y p e = " M e a s u r e G r i d V i e w S t a t e I D i a g r a m L i n k E n d p o i n t " / > < / a : K e y V a l u e O f D i a g r a m O b j e c t K e y a n y T y p e z b w N T n L X > < a : K e y V a l u e O f D i a g r a m O b j e c t K e y a n y T y p e z b w N T n L X > < a : K e y > < K e y > L i n k s \ & l t ; C o l u m n s \ S u m   o f   V o l a t i l i t y   %   3 & g t ; - & l t ; M e a s u r e s \ V o l a t i l i t y   % & g t ; \ M E A S U R E < / K e y > < / a : K e y > < a : V a l u e   i : t y p e = " M e a s u r e G r i d V i e w S t a t e I D i a g r a m L i n k E n d p o i n t " / > < / a : K e y V a l u e O f D i a g r a m O b j e c t K e y a n y T y p e z b w N T n L X > < a : K e y V a l u e O f D i a g r a m O b j e c t K e y a n y T y p e z b w N T n L X > < a : K e y > < K e y > L i n k s \ & l t ; C o l u m n s \ M a x   o f   V o l a t i l i t y   %   3 & g t ; - & l t ; M e a s u r e s \ V o l a t i l i t y   % & g t ; < / K e y > < / a : K e y > < a : V a l u e   i : t y p e = " M e a s u r e G r i d V i e w S t a t e I D i a g r a m L i n k " / > < / a : K e y V a l u e O f D i a g r a m O b j e c t K e y a n y T y p e z b w N T n L X > < a : K e y V a l u e O f D i a g r a m O b j e c t K e y a n y T y p e z b w N T n L X > < a : K e y > < K e y > L i n k s \ & l t ; C o l u m n s \ M a x   o f   V o l a t i l i t y   %   3 & g t ; - & l t ; M e a s u r e s \ V o l a t i l i t y   % & g t ; \ C O L U M N < / K e y > < / a : K e y > < a : V a l u e   i : t y p e = " M e a s u r e G r i d V i e w S t a t e I D i a g r a m L i n k E n d p o i n t " / > < / a : K e y V a l u e O f D i a g r a m O b j e c t K e y a n y T y p e z b w N T n L X > < a : K e y V a l u e O f D i a g r a m O b j e c t K e y a n y T y p e z b w N T n L X > < a : K e y > < K e y > L i n k s \ & l t ; C o l u m n s \ M a x   o f   V o l a t i l i t y   %   3 & g t ; - & l t ; M e a s u r e s \ V o l a t i l i t y   % & g t ; \ M E A S U R E < / K e y > < / a : K e y > < a : V a l u e   i : t y p e = " M e a s u r e G r i d V i e w S t a t e I D i a g r a m L i n k E n d p o i n t " / > < / a : K e y V a l u e O f D i a g r a m O b j e c t K e y a n y T y p e z b w N T n L X > < a : K e y V a l u e O f D i a g r a m O b j e c t K e y a n y T y p e z b w N T n L X > < a : K e y > < K e y > L i n k s \ & l t ; C o l u m n s \ M i n   o f   V o l a t i l i t y   %   3 & g t ; - & l t ; M e a s u r e s \ V o l a t i l i t y   % & g t ; < / K e y > < / a : K e y > < a : V a l u e   i : t y p e = " M e a s u r e G r i d V i e w S t a t e I D i a g r a m L i n k " / > < / a : K e y V a l u e O f D i a g r a m O b j e c t K e y a n y T y p e z b w N T n L X > < a : K e y V a l u e O f D i a g r a m O b j e c t K e y a n y T y p e z b w N T n L X > < a : K e y > < K e y > L i n k s \ & l t ; C o l u m n s \ M i n   o f   V o l a t i l i t y   %   3 & g t ; - & l t ; M e a s u r e s \ V o l a t i l i t y   % & g t ; \ C O L U M N < / K e y > < / a : K e y > < a : V a l u e   i : t y p e = " M e a s u r e G r i d V i e w S t a t e I D i a g r a m L i n k E n d p o i n t " / > < / a : K e y V a l u e O f D i a g r a m O b j e c t K e y a n y T y p e z b w N T n L X > < a : K e y V a l u e O f D i a g r a m O b j e c t K e y a n y T y p e z b w N T n L X > < a : K e y > < K e y > L i n k s \ & l t ; C o l u m n s \ M i n   o f   V o l a t i l i t y   %   3 & g t ; - & l t ; M e a s u r e s \ V o l a t i l i t y   % & g t ; \ M E A S U R E < / K e y > < / a : K e y > < a : V a l u e   i : t y p e = " M e a s u r e G r i d V i e w S t a t e I D i a g r a m L i n k E n d p o i n t " / > < / a : K e y V a l u e O f D i a g r a m O b j e c t K e y a n y T y p e z b w N T n L X > < a : K e y V a l u e O f D i a g r a m O b j e c t K e y a n y T y p e z b w N T n L X > < a : K e y > < K e y > L i n k s \ & l t ; C o l u m n s \ A v e r a g e   o f   V o l a t i l i t y   %   3 & g t ; - & l t ; M e a s u r e s \ V o l a t i l i t y   % & g t ; < / K e y > < / a : K e y > < a : V a l u e   i : t y p e = " M e a s u r e G r i d V i e w S t a t e I D i a g r a m L i n k " / > < / a : K e y V a l u e O f D i a g r a m O b j e c t K e y a n y T y p e z b w N T n L X > < a : K e y V a l u e O f D i a g r a m O b j e c t K e y a n y T y p e z b w N T n L X > < a : K e y > < K e y > L i n k s \ & l t ; C o l u m n s \ A v e r a g e   o f   V o l a t i l i t y   %   3 & g t ; - & l t ; M e a s u r e s \ V o l a t i l i t y   % & g t ; \ C O L U M N < / K e y > < / a : K e y > < a : V a l u e   i : t y p e = " M e a s u r e G r i d V i e w S t a t e I D i a g r a m L i n k E n d p o i n t " / > < / a : K e y V a l u e O f D i a g r a m O b j e c t K e y a n y T y p e z b w N T n L X > < a : K e y V a l u e O f D i a g r a m O b j e c t K e y a n y T y p e z b w N T n L X > < a : K e y > < K e y > L i n k s \ & l t ; C o l u m n s \ A v e r a g e   o f   V o l a t i l i t y   %   3 & g t ; - & l t ; M e a s u r e s \ V o l a t i l i t y   % & g t ; \ M E A S U R E < / K e y > < / a : K e y > < a : V a l u e   i : t y p e = " M e a s u r e G r i d V i e w S t a t e I D i a g r a m L i n k E n d p o i n t " / > < / a : K e y V a l u e O f D i a g r a m O b j e c t K e y a n y T y p e z b w N T n L X > < / V i e w S t a t e s > < / D i a g r a m M a n a g e r . S e r i a l i z a b l e D i a g r a m > < D i a g r a m M a n a g e r . S e r i a l i z a b l e D i a g r a m > < A d a p t e r   i : t y p e = " M e a s u r e D i a g r a m S a n d b o x A d a p t e r " > < T a b l e N a m e > A M Z N _ d a t a 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 A M Z N _ d a t a 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 h i g h   5 < / K e y > < / D i a g r a m O b j e c t K e y > < D i a g r a m O b j e c t K e y > < K e y > M e a s u r e s \ S u m   o f   h i g h   5 \ T a g I n f o \ F o r m u l a < / K e y > < / D i a g r a m O b j e c t K e y > < D i a g r a m O b j e c t K e y > < K e y > M e a s u r e s \ S u m   o f   h i g h   5 \ T a g I n f o \ V a l u e < / K e y > < / D i a g r a m O b j e c t K e y > < D i a g r a m O b j e c t K e y > < K e y > M e a s u r e s \ M a x   o f   h i g h   5 < / K e y > < / D i a g r a m O b j e c t K e y > < D i a g r a m O b j e c t K e y > < K e y > M e a s u r e s \ M a x   o f   h i g h   5 \ T a g I n f o \ F o r m u l a < / K e y > < / D i a g r a m O b j e c t K e y > < D i a g r a m O b j e c t K e y > < K e y > M e a s u r e s \ M a x   o f   h i g h   5 \ T a g I n f o \ V a l u e < / K e y > < / D i a g r a m O b j e c t K e y > < D i a g r a m O b j e c t K e y > < K e y > M e a s u r e s \ S u m   o f   l o w   5 < / K e y > < / D i a g r a m O b j e c t K e y > < D i a g r a m O b j e c t K e y > < K e y > M e a s u r e s \ S u m   o f   l o w   5 \ T a g I n f o \ F o r m u l a < / K e y > < / D i a g r a m O b j e c t K e y > < D i a g r a m O b j e c t K e y > < K e y > M e a s u r e s \ S u m   o f   l o w   5 \ T a g I n f o \ V a l u e < / K e y > < / D i a g r a m O b j e c t K e y > < D i a g r a m O b j e c t K e y > < K e y > M e a s u r e s \ M i n   o f   l o w   5 < / K e y > < / D i a g r a m O b j e c t K e y > < D i a g r a m O b j e c t K e y > < K e y > M e a s u r e s \ M i n   o f   l o w   5 \ T a g I n f o \ F o r m u l a < / K e y > < / D i a g r a m O b j e c t K e y > < D i a g r a m O b j e c t K e y > < K e y > M e a s u r e s \ M i n   o f   l o w   5 \ T a g I n f o \ V a l u e < / K e y > < / D i a g r a m O b j e c t K e y > < D i a g r a m O b j e c t K e y > < K e y > M e a s u r e s \ S u m   o f   o p e n   5 < / K e y > < / D i a g r a m O b j e c t K e y > < D i a g r a m O b j e c t K e y > < K e y > M e a s u r e s \ S u m   o f   o p e n   5 \ T a g I n f o \ F o r m u l a < / K e y > < / D i a g r a m O b j e c t K e y > < D i a g r a m O b j e c t K e y > < K e y > M e a s u r e s \ S u m   o f   o p e n   5 \ T a g I n f o \ V a l u e < / K e y > < / D i a g r a m O b j e c t K e y > < D i a g r a m O b j e c t K e y > < K e y > M e a s u r e s \ A v e r a g e   o f   o p e n   5 < / K e y > < / D i a g r a m O b j e c t K e y > < D i a g r a m O b j e c t K e y > < K e y > M e a s u r e s \ A v e r a g e   o f   o p e n   5 \ T a g I n f o \ F o r m u l a < / K e y > < / D i a g r a m O b j e c t K e y > < D i a g r a m O b j e c t K e y > < K e y > M e a s u r e s \ A v e r a g e   o f   o p e n   5 \ T a g I n f o \ V a l u e < / K e y > < / D i a g r a m O b j e c t K e y > < D i a g r a m O b j e c t K e y > < K e y > M e a s u r e s \ S t d D e v   o f   o p e n   5 < / K e y > < / D i a g r a m O b j e c t K e y > < D i a g r a m O b j e c t K e y > < K e y > M e a s u r e s \ S t d D e v   o f   o p e n   5 \ T a g I n f o \ F o r m u l a < / K e y > < / D i a g r a m O b j e c t K e y > < D i a g r a m O b j e c t K e y > < K e y > M e a s u r e s \ S t d D e v   o f   o p e n   5 \ T a g I n f o \ V a l u e < / K e y > < / D i a g r a m O b j e c t K e y > < D i a g r a m O b j e c t K e y > < K e y > M e a s u r e s \ S u m   o f   v o l u m e   5 < / K e y > < / D i a g r a m O b j e c t K e y > < D i a g r a m O b j e c t K e y > < K e y > M e a s u r e s \ S u m   o f   v o l u m e   5 \ T a g I n f o \ F o r m u l a < / K e y > < / D i a g r a m O b j e c t K e y > < D i a g r a m O b j e c t K e y > < K e y > M e a s u r e s \ S u m   o f   v o l u m e   5 \ T a g I n f o \ V a l u e < / K e y > < / D i a g r a m O b j e c t K e y > < D i a g r a m O b j e c t K e y > < K e y > M e a s u r e s \ S u m   o f   c l o s e   5 < / K e y > < / D i a g r a m O b j e c t K e y > < D i a g r a m O b j e c t K e y > < K e y > M e a s u r e s \ S u m   o f   c l o s e   5 \ T a g I n f o \ F o r m u l a < / K e y > < / D i a g r a m O b j e c t K e y > < D i a g r a m O b j e c t K e y > < K e y > M e a s u r e s \ S u m   o f   c l o s e   5 \ T a g I n f o \ V a l u e < / K e y > < / D i a g r a m O b j e c t K e y > < D i a g r a m O b j e c t K e y > < K e y > M e a s u r e s \ D i s t i n c t   C o u n t   o f   c l o s e < / K e y > < / D i a g r a m O b j e c t K e y > < D i a g r a m O b j e c t K e y > < K e y > M e a s u r e s \ D i s t i n c t   C o u n t   o f   c l o s e \ T a g I n f o \ F o r m u l a < / K e y > < / D i a g r a m O b j e c t K e y > < D i a g r a m O b j e c t K e y > < K e y > M e a s u r e s \ D i s t i n c t   C o u n t   o f   c l o s e \ T a g I n f o \ V a l u e < / K e y > < / D i a g r a m O b j e c t K e y > < D i a g r a m O b j e c t K e y > < K e y > C o l u m n s \ d a t e < / K e y > < / D i a g r a m O b j e c t K e y > < D i a g r a m O b j e c t K e y > < K e y > C o l u m n s \ Y e a r < / K e y > < / D i a g r a m O b j e c t K e y > < D i a g r a m O b j e c t K e y > < K e y > C o l u m n s \ Q u a r t e r < / K e y > < / D i a g r a m O b j e c t K e y > < D i a g r a m O b j e c t K e y > < K e y > C o l u m n s \ M o n t h < / K e y > < / D i a g r a m O b j e c t K e y > < D i a g r a m O b j e c t K e y > < K e y > C o l u m n s \ D a y < / K e y > < / D i a g r a m O b j e c t K e y > < D i a g r a m O b j e c t K e y > < K e y > C o l u m n s \ o p e n < / K e y > < / D i a g r a m O b j e c t K e y > < D i a g r a m O b j e c t K e y > < K e y > C o l u m n s \ h i g h < / K e y > < / D i a g r a m O b j e c t K e y > < D i a g r a m O b j e c t K e y > < K e y > C o l u m n s \ l o w < / K e y > < / D i a g r a m O b j e c t K e y > < D i a g r a m O b j e c t K e y > < K e y > C o l u m n s \ c l o s e < / K e y > < / D i a g r a m O b j e c t K e y > < D i a g r a m O b j e c t K e y > < K e y > C o l u m n s \ v o l u m e < / K e y > < / D i a g r a m O b j e c t K e y > < D i a g r a m O b j e c t K e y > < K e y > C o l u m n s \ N a m e < / 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 h i g h   5 & g t ; - & l t ; M e a s u r e s \ h i g h & g t ; < / K e y > < / D i a g r a m O b j e c t K e y > < D i a g r a m O b j e c t K e y > < K e y > L i n k s \ & l t ; C o l u m n s \ S u m   o f   h i g h   5 & g t ; - & l t ; M e a s u r e s \ h i g h & g t ; \ C O L U M N < / K e y > < / D i a g r a m O b j e c t K e y > < D i a g r a m O b j e c t K e y > < K e y > L i n k s \ & l t ; C o l u m n s \ S u m   o f   h i g h   5 & g t ; - & l t ; M e a s u r e s \ h i g h & g t ; \ M E A S U R E < / K e y > < / D i a g r a m O b j e c t K e y > < D i a g r a m O b j e c t K e y > < K e y > L i n k s \ & l t ; C o l u m n s \ M a x   o f   h i g h   5 & g t ; - & l t ; M e a s u r e s \ h i g h & g t ; < / K e y > < / D i a g r a m O b j e c t K e y > < D i a g r a m O b j e c t K e y > < K e y > L i n k s \ & l t ; C o l u m n s \ M a x   o f   h i g h   5 & g t ; - & l t ; M e a s u r e s \ h i g h & g t ; \ C O L U M N < / K e y > < / D i a g r a m O b j e c t K e y > < D i a g r a m O b j e c t K e y > < K e y > L i n k s \ & l t ; C o l u m n s \ M a x   o f   h i g h   5 & g t ; - & l t ; M e a s u r e s \ h i g h & g t ; \ M E A S U R E < / K e y > < / D i a g r a m O b j e c t K e y > < D i a g r a m O b j e c t K e y > < K e y > L i n k s \ & l t ; C o l u m n s \ S u m   o f   l o w   5 & g t ; - & l t ; M e a s u r e s \ l o w & g t ; < / K e y > < / D i a g r a m O b j e c t K e y > < D i a g r a m O b j e c t K e y > < K e y > L i n k s \ & l t ; C o l u m n s \ S u m   o f   l o w   5 & g t ; - & l t ; M e a s u r e s \ l o w & g t ; \ C O L U M N < / K e y > < / D i a g r a m O b j e c t K e y > < D i a g r a m O b j e c t K e y > < K e y > L i n k s \ & l t ; C o l u m n s \ S u m   o f   l o w   5 & g t ; - & l t ; M e a s u r e s \ l o w & g t ; \ M E A S U R E < / K e y > < / D i a g r a m O b j e c t K e y > < D i a g r a m O b j e c t K e y > < K e y > L i n k s \ & l t ; C o l u m n s \ M i n   o f   l o w   5 & g t ; - & l t ; M e a s u r e s \ l o w & g t ; < / K e y > < / D i a g r a m O b j e c t K e y > < D i a g r a m O b j e c t K e y > < K e y > L i n k s \ & l t ; C o l u m n s \ M i n   o f   l o w   5 & g t ; - & l t ; M e a s u r e s \ l o w & g t ; \ C O L U M N < / K e y > < / D i a g r a m O b j e c t K e y > < D i a g r a m O b j e c t K e y > < K e y > L i n k s \ & l t ; C o l u m n s \ M i n   o f   l o w   5 & g t ; - & l t ; M e a s u r e s \ l o w & g t ; \ M E A S U R E < / K e y > < / D i a g r a m O b j e c t K e y > < D i a g r a m O b j e c t K e y > < K e y > L i n k s \ & l t ; C o l u m n s \ S u m   o f   o p e n   5 & g t ; - & l t ; M e a s u r e s \ o p e n & g t ; < / K e y > < / D i a g r a m O b j e c t K e y > < D i a g r a m O b j e c t K e y > < K e y > L i n k s \ & l t ; C o l u m n s \ S u m   o f   o p e n   5 & g t ; - & l t ; M e a s u r e s \ o p e n & g t ; \ C O L U M N < / K e y > < / D i a g r a m O b j e c t K e y > < D i a g r a m O b j e c t K e y > < K e y > L i n k s \ & l t ; C o l u m n s \ S u m   o f   o p e n   5 & g t ; - & l t ; M e a s u r e s \ o p e n & g t ; \ M E A S U R E < / K e y > < / D i a g r a m O b j e c t K e y > < D i a g r a m O b j e c t K e y > < K e y > L i n k s \ & l t ; C o l u m n s \ A v e r a g e   o f   o p e n   5 & g t ; - & l t ; M e a s u r e s \ o p e n & g t ; < / K e y > < / D i a g r a m O b j e c t K e y > < D i a g r a m O b j e c t K e y > < K e y > L i n k s \ & l t ; C o l u m n s \ A v e r a g e   o f   o p e n   5 & g t ; - & l t ; M e a s u r e s \ o p e n & g t ; \ C O L U M N < / K e y > < / D i a g r a m O b j e c t K e y > < D i a g r a m O b j e c t K e y > < K e y > L i n k s \ & l t ; C o l u m n s \ A v e r a g e   o f   o p e n   5 & g t ; - & l t ; M e a s u r e s \ o p e n & g t ; \ M E A S U R E < / K e y > < / D i a g r a m O b j e c t K e y > < D i a g r a m O b j e c t K e y > < K e y > L i n k s \ & l t ; C o l u m n s \ S t d D e v   o f   o p e n   5 & g t ; - & l t ; M e a s u r e s \ o p e n & g t ; < / K e y > < / D i a g r a m O b j e c t K e y > < D i a g r a m O b j e c t K e y > < K e y > L i n k s \ & l t ; C o l u m n s \ S t d D e v   o f   o p e n   5 & g t ; - & l t ; M e a s u r e s \ o p e n & g t ; \ C O L U M N < / K e y > < / D i a g r a m O b j e c t K e y > < D i a g r a m O b j e c t K e y > < K e y > L i n k s \ & l t ; C o l u m n s \ S t d D e v   o f   o p e n   5 & g t ; - & l t ; M e a s u r e s \ o p e n & g t ; \ M E A S U R E < / K e y > < / D i a g r a m O b j e c t K e y > < D i a g r a m O b j e c t K e y > < K e y > L i n k s \ & l t ; C o l u m n s \ S u m   o f   v o l u m e   5 & g t ; - & l t ; M e a s u r e s \ v o l u m e & g t ; < / K e y > < / D i a g r a m O b j e c t K e y > < D i a g r a m O b j e c t K e y > < K e y > L i n k s \ & l t ; C o l u m n s \ S u m   o f   v o l u m e   5 & g t ; - & l t ; M e a s u r e s \ v o l u m e & g t ; \ C O L U M N < / K e y > < / D i a g r a m O b j e c t K e y > < D i a g r a m O b j e c t K e y > < K e y > L i n k s \ & l t ; C o l u m n s \ S u m   o f   v o l u m e   5 & g t ; - & l t ; M e a s u r e s \ v o l u m e & g t ; \ M E A S U R E < / K e y > < / D i a g r a m O b j e c t K e y > < D i a g r a m O b j e c t K e y > < K e y > L i n k s \ & l t ; C o l u m n s \ S u m   o f   c l o s e   5 & g t ; - & l t ; M e a s u r e s \ c l o s e & g t ; < / K e y > < / D i a g r a m O b j e c t K e y > < D i a g r a m O b j e c t K e y > < K e y > L i n k s \ & l t ; C o l u m n s \ S u m   o f   c l o s e   5 & g t ; - & l t ; M e a s u r e s \ c l o s e & g t ; \ C O L U M N < / K e y > < / D i a g r a m O b j e c t K e y > < D i a g r a m O b j e c t K e y > < K e y > L i n k s \ & l t ; C o l u m n s \ S u m   o f   c l o s e   5 & g t ; - & l t ; M e a s u r e s \ c l o s e & g t ; \ M E A S U R E < / K e y > < / D i a g r a m O b j e c t K e y > < D i a g r a m O b j e c t K e y > < K e y > L i n k s \ & l t ; C o l u m n s \ D i s t i n c t   C o u n t   o f   c l o s e & g t ; - & l t ; M e a s u r e s \ c l o s e & g t ; < / K e y > < / D i a g r a m O b j e c t K e y > < D i a g r a m O b j e c t K e y > < K e y > L i n k s \ & l t ; C o l u m n s \ D i s t i n c t   C o u n t   o f   c l o s e & g t ; - & l t ; M e a s u r e s \ c l o s e & g t ; \ C O L U M N < / K e y > < / D i a g r a m O b j e c t K e y > < D i a g r a m O b j e c t K e y > < K e y > L i n k s \ & l t ; C o l u m n s \ D i s t i n c t   C o u n t   o f   c l o s e & g t ; - & l t ; M e a s u r e s \ c l o s e & g t ; \ M E A S U R E 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 h i g h   5 < / K e y > < / a : K e y > < a : V a l u e   i : t y p e = " M e a s u r e G r i d N o d e V i e w S t a t e " > < C o l u m n > 6 < / C o l u m n > < L a y e d O u t > t r u e < / L a y e d O u t > < W a s U I I n v i s i b l e > t r u e < / W a s U I I n v i s i b l e > < / a : V a l u e > < / a : K e y V a l u e O f D i a g r a m O b j e c t K e y a n y T y p e z b w N T n L X > < a : K e y V a l u e O f D i a g r a m O b j e c t K e y a n y T y p e z b w N T n L X > < a : K e y > < K e y > M e a s u r e s \ S u m   o f   h i g h   5 \ T a g I n f o \ F o r m u l a < / K e y > < / a : K e y > < a : V a l u e   i : t y p e = " M e a s u r e G r i d V i e w S t a t e I D i a g r a m T a g A d d i t i o n a l I n f o " / > < / a : K e y V a l u e O f D i a g r a m O b j e c t K e y a n y T y p e z b w N T n L X > < a : K e y V a l u e O f D i a g r a m O b j e c t K e y a n y T y p e z b w N T n L X > < a : K e y > < K e y > M e a s u r e s \ S u m   o f   h i g h   5 \ T a g I n f o \ V a l u e < / K e y > < / a : K e y > < a : V a l u e   i : t y p e = " M e a s u r e G r i d V i e w S t a t e I D i a g r a m T a g A d d i t i o n a l I n f o " / > < / a : K e y V a l u e O f D i a g r a m O b j e c t K e y a n y T y p e z b w N T n L X > < a : K e y V a l u e O f D i a g r a m O b j e c t K e y a n y T y p e z b w N T n L X > < a : K e y > < K e y > M e a s u r e s \ M a x   o f   h i g h   5 < / K e y > < / a : K e y > < a : V a l u e   i : t y p e = " M e a s u r e G r i d N o d e V i e w S t a t e " > < C o l u m n > 6 < / C o l u m n > < L a y e d O u t > t r u e < / L a y e d O u t > < R o w > 1 < / R o w > < W a s U I I n v i s i b l e > t r u e < / W a s U I I n v i s i b l e > < / a : V a l u e > < / a : K e y V a l u e O f D i a g r a m O b j e c t K e y a n y T y p e z b w N T n L X > < a : K e y V a l u e O f D i a g r a m O b j e c t K e y a n y T y p e z b w N T n L X > < a : K e y > < K e y > M e a s u r e s \ M a x   o f   h i g h   5 \ T a g I n f o \ F o r m u l a < / K e y > < / a : K e y > < a : V a l u e   i : t y p e = " M e a s u r e G r i d V i e w S t a t e I D i a g r a m T a g A d d i t i o n a l I n f o " / > < / a : K e y V a l u e O f D i a g r a m O b j e c t K e y a n y T y p e z b w N T n L X > < a : K e y V a l u e O f D i a g r a m O b j e c t K e y a n y T y p e z b w N T n L X > < a : K e y > < K e y > M e a s u r e s \ M a x   o f   h i g h   5 \ T a g I n f o \ V a l u e < / K e y > < / a : K e y > < a : V a l u e   i : t y p e = " M e a s u r e G r i d V i e w S t a t e I D i a g r a m T a g A d d i t i o n a l I n f o " / > < / a : K e y V a l u e O f D i a g r a m O b j e c t K e y a n y T y p e z b w N T n L X > < a : K e y V a l u e O f D i a g r a m O b j e c t K e y a n y T y p e z b w N T n L X > < a : K e y > < K e y > M e a s u r e s \ S u m   o f   l o w   5 < / K e y > < / a : K e y > < a : V a l u e   i : t y p e = " M e a s u r e G r i d N o d e V i e w S t a t e " > < C o l u m n > 7 < / C o l u m n > < L a y e d O u t > t r u e < / L a y e d O u t > < W a s U I I n v i s i b l e > t r u e < / W a s U I I n v i s i b l e > < / a : V a l u e > < / a : K e y V a l u e O f D i a g r a m O b j e c t K e y a n y T y p e z b w N T n L X > < a : K e y V a l u e O f D i a g r a m O b j e c t K e y a n y T y p e z b w N T n L X > < a : K e y > < K e y > M e a s u r e s \ S u m   o f   l o w   5 \ T a g I n f o \ F o r m u l a < / K e y > < / a : K e y > < a : V a l u e   i : t y p e = " M e a s u r e G r i d V i e w S t a t e I D i a g r a m T a g A d d i t i o n a l I n f o " / > < / a : K e y V a l u e O f D i a g r a m O b j e c t K e y a n y T y p e z b w N T n L X > < a : K e y V a l u e O f D i a g r a m O b j e c t K e y a n y T y p e z b w N T n L X > < a : K e y > < K e y > M e a s u r e s \ S u m   o f   l o w   5 \ T a g I n f o \ V a l u e < / K e y > < / a : K e y > < a : V a l u e   i : t y p e = " M e a s u r e G r i d V i e w S t a t e I D i a g r a m T a g A d d i t i o n a l I n f o " / > < / a : K e y V a l u e O f D i a g r a m O b j e c t K e y a n y T y p e z b w N T n L X > < a : K e y V a l u e O f D i a g r a m O b j e c t K e y a n y T y p e z b w N T n L X > < a : K e y > < K e y > M e a s u r e s \ M i n   o f   l o w   5 < / K e y > < / a : K e y > < a : V a l u e   i : t y p e = " M e a s u r e G r i d N o d e V i e w S t a t e " > < C o l u m n > 7 < / C o l u m n > < L a y e d O u t > t r u e < / L a y e d O u t > < R o w > 1 < / R o w > < W a s U I I n v i s i b l e > t r u e < / W a s U I I n v i s i b l e > < / a : V a l u e > < / a : K e y V a l u e O f D i a g r a m O b j e c t K e y a n y T y p e z b w N T n L X > < a : K e y V a l u e O f D i a g r a m O b j e c t K e y a n y T y p e z b w N T n L X > < a : K e y > < K e y > M e a s u r e s \ M i n   o f   l o w   5 \ T a g I n f o \ F o r m u l a < / K e y > < / a : K e y > < a : V a l u e   i : t y p e = " M e a s u r e G r i d V i e w S t a t e I D i a g r a m T a g A d d i t i o n a l I n f o " / > < / a : K e y V a l u e O f D i a g r a m O b j e c t K e y a n y T y p e z b w N T n L X > < a : K e y V a l u e O f D i a g r a m O b j e c t K e y a n y T y p e z b w N T n L X > < a : K e y > < K e y > M e a s u r e s \ M i n   o f   l o w   5 \ T a g I n f o \ V a l u e < / K e y > < / a : K e y > < a : V a l u e   i : t y p e = " M e a s u r e G r i d V i e w S t a t e I D i a g r a m T a g A d d i t i o n a l I n f o " / > < / a : K e y V a l u e O f D i a g r a m O b j e c t K e y a n y T y p e z b w N T n L X > < a : K e y V a l u e O f D i a g r a m O b j e c t K e y a n y T y p e z b w N T n L X > < a : K e y > < K e y > M e a s u r e s \ S u m   o f   o p e n   5 < / K e y > < / a : K e y > < a : V a l u e   i : t y p e = " M e a s u r e G r i d N o d e V i e w S t a t e " > < C o l u m n > 5 < / C o l u m n > < L a y e d O u t > t r u e < / L a y e d O u t > < W a s U I I n v i s i b l e > t r u e < / W a s U I I n v i s i b l e > < / a : V a l u e > < / a : K e y V a l u e O f D i a g r a m O b j e c t K e y a n y T y p e z b w N T n L X > < a : K e y V a l u e O f D i a g r a m O b j e c t K e y a n y T y p e z b w N T n L X > < a : K e y > < K e y > M e a s u r e s \ S u m   o f   o p e n   5 \ T a g I n f o \ F o r m u l a < / K e y > < / a : K e y > < a : V a l u e   i : t y p e = " M e a s u r e G r i d V i e w S t a t e I D i a g r a m T a g A d d i t i o n a l I n f o " / > < / a : K e y V a l u e O f D i a g r a m O b j e c t K e y a n y T y p e z b w N T n L X > < a : K e y V a l u e O f D i a g r a m O b j e c t K e y a n y T y p e z b w N T n L X > < a : K e y > < K e y > M e a s u r e s \ S u m   o f   o p e n   5 \ T a g I n f o \ V a l u e < / K e y > < / a : K e y > < a : V a l u e   i : t y p e = " M e a s u r e G r i d V i e w S t a t e I D i a g r a m T a g A d d i t i o n a l I n f o " / > < / a : K e y V a l u e O f D i a g r a m O b j e c t K e y a n y T y p e z b w N T n L X > < a : K e y V a l u e O f D i a g r a m O b j e c t K e y a n y T y p e z b w N T n L X > < a : K e y > < K e y > M e a s u r e s \ A v e r a g e   o f   o p e n   5 < / K e y > < / a : K e y > < a : V a l u e   i : t y p e = " M e a s u r e G r i d N o d e V i e w S t a t e " > < C o l u m n > 5 < / C o l u m n > < L a y e d O u t > t r u e < / L a y e d O u t > < R o w > 1 < / R o w > < W a s U I I n v i s i b l e > t r u e < / W a s U I I n v i s i b l e > < / a : V a l u e > < / a : K e y V a l u e O f D i a g r a m O b j e c t K e y a n y T y p e z b w N T n L X > < a : K e y V a l u e O f D i a g r a m O b j e c t K e y a n y T y p e z b w N T n L X > < a : K e y > < K e y > M e a s u r e s \ A v e r a g e   o f   o p e n   5 \ T a g I n f o \ F o r m u l a < / K e y > < / a : K e y > < a : V a l u e   i : t y p e = " M e a s u r e G r i d V i e w S t a t e I D i a g r a m T a g A d d i t i o n a l I n f o " / > < / a : K e y V a l u e O f D i a g r a m O b j e c t K e y a n y T y p e z b w N T n L X > < a : K e y V a l u e O f D i a g r a m O b j e c t K e y a n y T y p e z b w N T n L X > < a : K e y > < K e y > M e a s u r e s \ A v e r a g e   o f   o p e n   5 \ T a g I n f o \ V a l u e < / K e y > < / a : K e y > < a : V a l u e   i : t y p e = " M e a s u r e G r i d V i e w S t a t e I D i a g r a m T a g A d d i t i o n a l I n f o " / > < / a : K e y V a l u e O f D i a g r a m O b j e c t K e y a n y T y p e z b w N T n L X > < a : K e y V a l u e O f D i a g r a m O b j e c t K e y a n y T y p e z b w N T n L X > < a : K e y > < K e y > M e a s u r e s \ S t d D e v   o f   o p e n   5 < / K e y > < / a : K e y > < a : V a l u e   i : t y p e = " M e a s u r e G r i d N o d e V i e w S t a t e " > < C o l u m n > 5 < / C o l u m n > < L a y e d O u t > t r u e < / L a y e d O u t > < R o w > 2 < / R o w > < W a s U I I n v i s i b l e > t r u e < / W a s U I I n v i s i b l e > < / a : V a l u e > < / a : K e y V a l u e O f D i a g r a m O b j e c t K e y a n y T y p e z b w N T n L X > < a : K e y V a l u e O f D i a g r a m O b j e c t K e y a n y T y p e z b w N T n L X > < a : K e y > < K e y > M e a s u r e s \ S t d D e v   o f   o p e n   5 \ T a g I n f o \ F o r m u l a < / K e y > < / a : K e y > < a : V a l u e   i : t y p e = " M e a s u r e G r i d V i e w S t a t e I D i a g r a m T a g A d d i t i o n a l I n f o " / > < / a : K e y V a l u e O f D i a g r a m O b j e c t K e y a n y T y p e z b w N T n L X > < a : K e y V a l u e O f D i a g r a m O b j e c t K e y a n y T y p e z b w N T n L X > < a : K e y > < K e y > M e a s u r e s \ S t d D e v   o f   o p e n   5 \ T a g I n f o \ V a l u e < / K e y > < / a : K e y > < a : V a l u e   i : t y p e = " M e a s u r e G r i d V i e w S t a t e I D i a g r a m T a g A d d i t i o n a l I n f o " / > < / a : K e y V a l u e O f D i a g r a m O b j e c t K e y a n y T y p e z b w N T n L X > < a : K e y V a l u e O f D i a g r a m O b j e c t K e y a n y T y p e z b w N T n L X > < a : K e y > < K e y > M e a s u r e s \ S u m   o f   v o l u m e   5 < / K e y > < / a : K e y > < a : V a l u e   i : t y p e = " M e a s u r e G r i d N o d e V i e w S t a t e " > < C o l u m n > 9 < / C o l u m n > < L a y e d O u t > t r u e < / L a y e d O u t > < W a s U I I n v i s i b l e > t r u e < / W a s U I I n v i s i b l e > < / a : V a l u e > < / a : K e y V a l u e O f D i a g r a m O b j e c t K e y a n y T y p e z b w N T n L X > < a : K e y V a l u e O f D i a g r a m O b j e c t K e y a n y T y p e z b w N T n L X > < a : K e y > < K e y > M e a s u r e s \ S u m   o f   v o l u m e   5 \ T a g I n f o \ F o r m u l a < / K e y > < / a : K e y > < a : V a l u e   i : t y p e = " M e a s u r e G r i d V i e w S t a t e I D i a g r a m T a g A d d i t i o n a l I n f o " / > < / a : K e y V a l u e O f D i a g r a m O b j e c t K e y a n y T y p e z b w N T n L X > < a : K e y V a l u e O f D i a g r a m O b j e c t K e y a n y T y p e z b w N T n L X > < a : K e y > < K e y > M e a s u r e s \ S u m   o f   v o l u m e   5 \ T a g I n f o \ V a l u e < / K e y > < / a : K e y > < a : V a l u e   i : t y p e = " M e a s u r e G r i d V i e w S t a t e I D i a g r a m T a g A d d i t i o n a l I n f o " / > < / a : K e y V a l u e O f D i a g r a m O b j e c t K e y a n y T y p e z b w N T n L X > < a : K e y V a l u e O f D i a g r a m O b j e c t K e y a n y T y p e z b w N T n L X > < a : K e y > < K e y > M e a s u r e s \ S u m   o f   c l o s e   5 < / K e y > < / a : K e y > < a : V a l u e   i : t y p e = " M e a s u r e G r i d N o d e V i e w S t a t e " > < C o l u m n > 8 < / C o l u m n > < L a y e d O u t > t r u e < / L a y e d O u t > < W a s U I I n v i s i b l e > t r u e < / W a s U I I n v i s i b l e > < / a : V a l u e > < / a : K e y V a l u e O f D i a g r a m O b j e c t K e y a n y T y p e z b w N T n L X > < a : K e y V a l u e O f D i a g r a m O b j e c t K e y a n y T y p e z b w N T n L X > < a : K e y > < K e y > M e a s u r e s \ S u m   o f   c l o s e   5 \ T a g I n f o \ F o r m u l a < / K e y > < / a : K e y > < a : V a l u e   i : t y p e = " M e a s u r e G r i d V i e w S t a t e I D i a g r a m T a g A d d i t i o n a l I n f o " / > < / a : K e y V a l u e O f D i a g r a m O b j e c t K e y a n y T y p e z b w N T n L X > < a : K e y V a l u e O f D i a g r a m O b j e c t K e y a n y T y p e z b w N T n L X > < a : K e y > < K e y > M e a s u r e s \ S u m   o f   c l o s e   5 \ T a g I n f o \ V a l u e < / K e y > < / a : K e y > < a : V a l u e   i : t y p e = " M e a s u r e G r i d V i e w S t a t e I D i a g r a m T a g A d d i t i o n a l I n f o " / > < / a : K e y V a l u e O f D i a g r a m O b j e c t K e y a n y T y p e z b w N T n L X > < a : K e y V a l u e O f D i a g r a m O b j e c t K e y a n y T y p e z b w N T n L X > < a : K e y > < K e y > M e a s u r e s \ D i s t i n c t   C o u n t   o f   c l o s e < / K e y > < / a : K e y > < a : V a l u e   i : t y p e = " M e a s u r e G r i d N o d e V i e w S t a t e " > < C o l u m n > 8 < / C o l u m n > < L a y e d O u t > t r u e < / L a y e d O u t > < W a s U I I n v i s i b l e > t r u e < / W a s U I I n v i s i b l e > < / a : V a l u e > < / a : K e y V a l u e O f D i a g r a m O b j e c t K e y a n y T y p e z b w N T n L X > < a : K e y V a l u e O f D i a g r a m O b j e c t K e y a n y T y p e z b w N T n L X > < a : K e y > < K e y > M e a s u r e s \ D i s t i n c t   C o u n t   o f   c l o s e \ T a g I n f o \ F o r m u l a < / K e y > < / a : K e y > < a : V a l u e   i : t y p e = " M e a s u r e G r i d V i e w S t a t e I D i a g r a m T a g A d d i t i o n a l I n f o " / > < / a : K e y V a l u e O f D i a g r a m O b j e c t K e y a n y T y p e z b w N T n L X > < a : K e y V a l u e O f D i a g r a m O b j e c t K e y a n y T y p e z b w N T n L X > < a : K e y > < K e y > M e a s u r e s \ D i s t i n c t   C o u n t   o f   c l o s e \ T a g I n f o \ V a l u e 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 C o l u m n s \ Q u a r t e r 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 C o l u m n s \ D a y < / K e y > < / a : K e y > < a : V a l u e   i : t y p e = " M e a s u r e G r i d N o d e V i e w S t a t e " > < C o l u m n > 4 < / C o l u m n > < L a y e d O u t > t r u e < / L a y e d O u t > < / a : V a l u e > < / a : K e y V a l u e O f D i a g r a m O b j e c t K e y a n y T y p e z b w N T n L X > < a : K e y V a l u e O f D i a g r a m O b j e c t K e y a n y T y p e z b w N T n L X > < a : K e y > < K e y > C o l u m n s \ o p e n < / K e y > < / a : K e y > < a : V a l u e   i : t y p e = " M e a s u r e G r i d N o d e V i e w S t a t e " > < C o l u m n > 5 < / C o l u m n > < L a y e d O u t > t r u e < / L a y e d O u t > < / a : V a l u e > < / a : K e y V a l u e O f D i a g r a m O b j e c t K e y a n y T y p e z b w N T n L X > < a : K e y V a l u e O f D i a g r a m O b j e c t K e y a n y T y p e z b w N T n L X > < a : K e y > < K e y > C o l u m n s \ h i g h < / K e y > < / a : K e y > < a : V a l u e   i : t y p e = " M e a s u r e G r i d N o d e V i e w S t a t e " > < C o l u m n > 6 < / C o l u m n > < L a y e d O u t > t r u e < / L a y e d O u t > < / a : V a l u e > < / a : K e y V a l u e O f D i a g r a m O b j e c t K e y a n y T y p e z b w N T n L X > < a : K e y V a l u e O f D i a g r a m O b j e c t K e y a n y T y p e z b w N T n L X > < a : K e y > < K e y > C o l u m n s \ l o w < / K e y > < / a : K e y > < a : V a l u e   i : t y p e = " M e a s u r e G r i d N o d e V i e w S t a t e " > < C o l u m n > 7 < / C o l u m n > < L a y e d O u t > t r u e < / L a y e d O u t > < / a : V a l u e > < / a : K e y V a l u e O f D i a g r a m O b j e c t K e y a n y T y p e z b w N T n L X > < a : K e y V a l u e O f D i a g r a m O b j e c t K e y a n y T y p e z b w N T n L X > < a : K e y > < K e y > C o l u m n s \ c l o s e < / K e y > < / a : K e y > < a : V a l u e   i : t y p e = " M e a s u r e G r i d N o d e V i e w S t a t e " > < C o l u m n > 8 < / C o l u m n > < L a y e d O u t > t r u e < / L a y e d O u t > < / a : V a l u e > < / a : K e y V a l u e O f D i a g r a m O b j e c t K e y a n y T y p e z b w N T n L X > < a : K e y V a l u e O f D i a g r a m O b j e c t K e y a n y T y p e z b w N T n L X > < a : K e y > < K e y > C o l u m n s \ v o l u m e < / K e y > < / a : K e y > < a : V a l u e   i : t y p e = " M e a s u r e G r i d N o d e V i e w S t a t e " > < C o l u m n > 9 < / C o l u m n > < L a y e d O u t > t r u e < / L a y e d O u t > < / a : V a l u e > < / a : K e y V a l u e O f D i a g r a m O b j e c t K e y a n y T y p e z b w N T n L X > < a : K e y V a l u e O f D i a g r a m O b j e c t K e y a n y T y p e z b w N T n L X > < a : K e y > < K e y > C o l u m n s \ N a m e < / K e y > < / a : K e y > < a : V a l u e   i : t y p e = " M e a s u r e G r i d N o d e V i e w S t a t e " > < C o l u m n > 1 0 < / C o l u m n > < L a y e d O u t > t r u e < / L a y e d O u t > < / a : V a l u e > < / a : K e y V a l u e O f D i a g r a m O b j e c t K e y a n y T y p e z b w N T n L X > < a : K e y V a l u e O f D i a g r a m O b j e c t K e y a n y T y p e z b w N T n L X > < a : K e y > < K e y > C o l u m n s \ d a t e   ( Y e a r ) < / K e y > < / a : K e y > < a : V a l u e   i : t y p e = " M e a s u r e G r i d N o d e V i e w S t a t e " > < C o l u m n > 1 1 < / C o l u m n > < L a y e d O u t > t r u e < / L a y e d O u t > < / a : V a l u e > < / a : K e y V a l u e O f D i a g r a m O b j e c t K e y a n y T y p e z b w N T n L X > < a : K e y V a l u e O f D i a g r a m O b j e c t K e y a n y T y p e z b w N T n L X > < a : K e y > < K e y > C o l u m n s \ d a t e   ( Q u a r t e r ) < / K e y > < / a : K e y > < a : V a l u e   i : t y p e = " M e a s u r e G r i d N o d e V i e w S t a t e " > < C o l u m n > 1 2 < / C o l u m n > < L a y e d O u t > t r u e < / L a y e d O u t > < / a : V a l u e > < / a : K e y V a l u e O f D i a g r a m O b j e c t K e y a n y T y p e z b w N T n L X > < a : K e y V a l u e O f D i a g r a m O b j e c t K e y a n y T y p e z b w N T n L X > < a : K e y > < K e y > C o l u m n s \ d a t e   ( M o n t h   I n d e x ) < / K e y > < / a : K e y > < a : V a l u e   i : t y p e = " M e a s u r e G r i d N o d e V i e w S t a t e " > < C o l u m n > 1 3 < / C o l u m n > < L a y e d O u t > t r u e < / L a y e d O u t > < / a : V a l u e > < / a : K e y V a l u e O f D i a g r a m O b j e c t K e y a n y T y p e z b w N T n L X > < a : K e y V a l u e O f D i a g r a m O b j e c t K e y a n y T y p e z b w N T n L X > < a : K e y > < K e y > C o l u m n s \ d a t e   ( M o n t h ) < / K e y > < / a : K e y > < a : V a l u e   i : t y p e = " M e a s u r e G r i d N o d e V i e w S t a t e " > < C o l u m n > 1 4 < / C o l u m n > < L a y e d O u t > t r u e < / L a y e d O u t > < / a : V a l u e > < / a : K e y V a l u e O f D i a g r a m O b j e c t K e y a n y T y p e z b w N T n L X > < a : K e y V a l u e O f D i a g r a m O b j e c t K e y a n y T y p e z b w N T n L X > < a : K e y > < K e y > L i n k s \ & l t ; C o l u m n s \ S u m   o f   h i g h   5 & g t ; - & l t ; M e a s u r e s \ h i g h & g t ; < / K e y > < / a : K e y > < a : V a l u e   i : t y p e = " M e a s u r e G r i d V i e w S t a t e I D i a g r a m L i n k " / > < / a : K e y V a l u e O f D i a g r a m O b j e c t K e y a n y T y p e z b w N T n L X > < a : K e y V a l u e O f D i a g r a m O b j e c t K e y a n y T y p e z b w N T n L X > < a : K e y > < K e y > L i n k s \ & l t ; C o l u m n s \ S u m   o f   h i g h   5 & g t ; - & l t ; M e a s u r e s \ h i g h & g t ; \ C O L U M N < / K e y > < / a : K e y > < a : V a l u e   i : t y p e = " M e a s u r e G r i d V i e w S t a t e I D i a g r a m L i n k E n d p o i n t " / > < / a : K e y V a l u e O f D i a g r a m O b j e c t K e y a n y T y p e z b w N T n L X > < a : K e y V a l u e O f D i a g r a m O b j e c t K e y a n y T y p e z b w N T n L X > < a : K e y > < K e y > L i n k s \ & l t ; C o l u m n s \ S u m   o f   h i g h   5 & g t ; - & l t ; M e a s u r e s \ h i g h & g t ; \ M E A S U R E < / K e y > < / a : K e y > < a : V a l u e   i : t y p e = " M e a s u r e G r i d V i e w S t a t e I D i a g r a m L i n k E n d p o i n t " / > < / a : K e y V a l u e O f D i a g r a m O b j e c t K e y a n y T y p e z b w N T n L X > < a : K e y V a l u e O f D i a g r a m O b j e c t K e y a n y T y p e z b w N T n L X > < a : K e y > < K e y > L i n k s \ & l t ; C o l u m n s \ M a x   o f   h i g h   5 & g t ; - & l t ; M e a s u r e s \ h i g h & g t ; < / K e y > < / a : K e y > < a : V a l u e   i : t y p e = " M e a s u r e G r i d V i e w S t a t e I D i a g r a m L i n k " / > < / a : K e y V a l u e O f D i a g r a m O b j e c t K e y a n y T y p e z b w N T n L X > < a : K e y V a l u e O f D i a g r a m O b j e c t K e y a n y T y p e z b w N T n L X > < a : K e y > < K e y > L i n k s \ & l t ; C o l u m n s \ M a x   o f   h i g h   5 & g t ; - & l t ; M e a s u r e s \ h i g h & g t ; \ C O L U M N < / K e y > < / a : K e y > < a : V a l u e   i : t y p e = " M e a s u r e G r i d V i e w S t a t e I D i a g r a m L i n k E n d p o i n t " / > < / a : K e y V a l u e O f D i a g r a m O b j e c t K e y a n y T y p e z b w N T n L X > < a : K e y V a l u e O f D i a g r a m O b j e c t K e y a n y T y p e z b w N T n L X > < a : K e y > < K e y > L i n k s \ & l t ; C o l u m n s \ M a x   o f   h i g h   5 & g t ; - & l t ; M e a s u r e s \ h i g h & g t ; \ M E A S U R E < / K e y > < / a : K e y > < a : V a l u e   i : t y p e = " M e a s u r e G r i d V i e w S t a t e I D i a g r a m L i n k E n d p o i n t " / > < / a : K e y V a l u e O f D i a g r a m O b j e c t K e y a n y T y p e z b w N T n L X > < a : K e y V a l u e O f D i a g r a m O b j e c t K e y a n y T y p e z b w N T n L X > < a : K e y > < K e y > L i n k s \ & l t ; C o l u m n s \ S u m   o f   l o w   5 & g t ; - & l t ; M e a s u r e s \ l o w & g t ; < / K e y > < / a : K e y > < a : V a l u e   i : t y p e = " M e a s u r e G r i d V i e w S t a t e I D i a g r a m L i n k " / > < / a : K e y V a l u e O f D i a g r a m O b j e c t K e y a n y T y p e z b w N T n L X > < a : K e y V a l u e O f D i a g r a m O b j e c t K e y a n y T y p e z b w N T n L X > < a : K e y > < K e y > L i n k s \ & l t ; C o l u m n s \ S u m   o f   l o w   5 & g t ; - & l t ; M e a s u r e s \ l o w & g t ; \ C O L U M N < / K e y > < / a : K e y > < a : V a l u e   i : t y p e = " M e a s u r e G r i d V i e w S t a t e I D i a g r a m L i n k E n d p o i n t " / > < / a : K e y V a l u e O f D i a g r a m O b j e c t K e y a n y T y p e z b w N T n L X > < a : K e y V a l u e O f D i a g r a m O b j e c t K e y a n y T y p e z b w N T n L X > < a : K e y > < K e y > L i n k s \ & l t ; C o l u m n s \ S u m   o f   l o w   5 & g t ; - & l t ; M e a s u r e s \ l o w & g t ; \ M E A S U R E < / K e y > < / a : K e y > < a : V a l u e   i : t y p e = " M e a s u r e G r i d V i e w S t a t e I D i a g r a m L i n k E n d p o i n t " / > < / a : K e y V a l u e O f D i a g r a m O b j e c t K e y a n y T y p e z b w N T n L X > < a : K e y V a l u e O f D i a g r a m O b j e c t K e y a n y T y p e z b w N T n L X > < a : K e y > < K e y > L i n k s \ & l t ; C o l u m n s \ M i n   o f   l o w   5 & g t ; - & l t ; M e a s u r e s \ l o w & g t ; < / K e y > < / a : K e y > < a : V a l u e   i : t y p e = " M e a s u r e G r i d V i e w S t a t e I D i a g r a m L i n k " / > < / a : K e y V a l u e O f D i a g r a m O b j e c t K e y a n y T y p e z b w N T n L X > < a : K e y V a l u e O f D i a g r a m O b j e c t K e y a n y T y p e z b w N T n L X > < a : K e y > < K e y > L i n k s \ & l t ; C o l u m n s \ M i n   o f   l o w   5 & g t ; - & l t ; M e a s u r e s \ l o w & g t ; \ C O L U M N < / K e y > < / a : K e y > < a : V a l u e   i : t y p e = " M e a s u r e G r i d V i e w S t a t e I D i a g r a m L i n k E n d p o i n t " / > < / a : K e y V a l u e O f D i a g r a m O b j e c t K e y a n y T y p e z b w N T n L X > < a : K e y V a l u e O f D i a g r a m O b j e c t K e y a n y T y p e z b w N T n L X > < a : K e y > < K e y > L i n k s \ & l t ; C o l u m n s \ M i n   o f   l o w   5 & g t ; - & l t ; M e a s u r e s \ l o w & g t ; \ M E A S U R E < / K e y > < / a : K e y > < a : V a l u e   i : t y p e = " M e a s u r e G r i d V i e w S t a t e I D i a g r a m L i n k E n d p o i n t " / > < / a : K e y V a l u e O f D i a g r a m O b j e c t K e y a n y T y p e z b w N T n L X > < a : K e y V a l u e O f D i a g r a m O b j e c t K e y a n y T y p e z b w N T n L X > < a : K e y > < K e y > L i n k s \ & l t ; C o l u m n s \ S u m   o f   o p e n   5 & g t ; - & l t ; M e a s u r e s \ o p e n & g t ; < / K e y > < / a : K e y > < a : V a l u e   i : t y p e = " M e a s u r e G r i d V i e w S t a t e I D i a g r a m L i n k " / > < / a : K e y V a l u e O f D i a g r a m O b j e c t K e y a n y T y p e z b w N T n L X > < a : K e y V a l u e O f D i a g r a m O b j e c t K e y a n y T y p e z b w N T n L X > < a : K e y > < K e y > L i n k s \ & l t ; C o l u m n s \ S u m   o f   o p e n   5 & g t ; - & l t ; M e a s u r e s \ o p e n & g t ; \ C O L U M N < / K e y > < / a : K e y > < a : V a l u e   i : t y p e = " M e a s u r e G r i d V i e w S t a t e I D i a g r a m L i n k E n d p o i n t " / > < / a : K e y V a l u e O f D i a g r a m O b j e c t K e y a n y T y p e z b w N T n L X > < a : K e y V a l u e O f D i a g r a m O b j e c t K e y a n y T y p e z b w N T n L X > < a : K e y > < K e y > L i n k s \ & l t ; C o l u m n s \ S u m   o f   o p e n   5 & g t ; - & l t ; M e a s u r e s \ o p e n & g t ; \ M E A S U R E < / K e y > < / a : K e y > < a : V a l u e   i : t y p e = " M e a s u r e G r i d V i e w S t a t e I D i a g r a m L i n k E n d p o i n t " / > < / a : K e y V a l u e O f D i a g r a m O b j e c t K e y a n y T y p e z b w N T n L X > < a : K e y V a l u e O f D i a g r a m O b j e c t K e y a n y T y p e z b w N T n L X > < a : K e y > < K e y > L i n k s \ & l t ; C o l u m n s \ A v e r a g e   o f   o p e n   5 & g t ; - & l t ; M e a s u r e s \ o p e n & g t ; < / K e y > < / a : K e y > < a : V a l u e   i : t y p e = " M e a s u r e G r i d V i e w S t a t e I D i a g r a m L i n k " / > < / a : K e y V a l u e O f D i a g r a m O b j e c t K e y a n y T y p e z b w N T n L X > < a : K e y V a l u e O f D i a g r a m O b j e c t K e y a n y T y p e z b w N T n L X > < a : K e y > < K e y > L i n k s \ & l t ; C o l u m n s \ A v e r a g e   o f   o p e n   5 & g t ; - & l t ; M e a s u r e s \ o p e n & g t ; \ C O L U M N < / K e y > < / a : K e y > < a : V a l u e   i : t y p e = " M e a s u r e G r i d V i e w S t a t e I D i a g r a m L i n k E n d p o i n t " / > < / a : K e y V a l u e O f D i a g r a m O b j e c t K e y a n y T y p e z b w N T n L X > < a : K e y V a l u e O f D i a g r a m O b j e c t K e y a n y T y p e z b w N T n L X > < a : K e y > < K e y > L i n k s \ & l t ; C o l u m n s \ A v e r a g e   o f   o p e n   5 & g t ; - & l t ; M e a s u r e s \ o p e n & g t ; \ M E A S U R E < / K e y > < / a : K e y > < a : V a l u e   i : t y p e = " M e a s u r e G r i d V i e w S t a t e I D i a g r a m L i n k E n d p o i n t " / > < / a : K e y V a l u e O f D i a g r a m O b j e c t K e y a n y T y p e z b w N T n L X > < a : K e y V a l u e O f D i a g r a m O b j e c t K e y a n y T y p e z b w N T n L X > < a : K e y > < K e y > L i n k s \ & l t ; C o l u m n s \ S t d D e v   o f   o p e n   5 & g t ; - & l t ; M e a s u r e s \ o p e n & g t ; < / K e y > < / a : K e y > < a : V a l u e   i : t y p e = " M e a s u r e G r i d V i e w S t a t e I D i a g r a m L i n k " / > < / a : K e y V a l u e O f D i a g r a m O b j e c t K e y a n y T y p e z b w N T n L X > < a : K e y V a l u e O f D i a g r a m O b j e c t K e y a n y T y p e z b w N T n L X > < a : K e y > < K e y > L i n k s \ & l t ; C o l u m n s \ S t d D e v   o f   o p e n   5 & g t ; - & l t ; M e a s u r e s \ o p e n & g t ; \ C O L U M N < / K e y > < / a : K e y > < a : V a l u e   i : t y p e = " M e a s u r e G r i d V i e w S t a t e I D i a g r a m L i n k E n d p o i n t " / > < / a : K e y V a l u e O f D i a g r a m O b j e c t K e y a n y T y p e z b w N T n L X > < a : K e y V a l u e O f D i a g r a m O b j e c t K e y a n y T y p e z b w N T n L X > < a : K e y > < K e y > L i n k s \ & l t ; C o l u m n s \ S t d D e v   o f   o p e n   5 & g t ; - & l t ; M e a s u r e s \ o p e n & g t ; \ M E A S U R E < / K e y > < / a : K e y > < a : V a l u e   i : t y p e = " M e a s u r e G r i d V i e w S t a t e I D i a g r a m L i n k E n d p o i n t " / > < / a : K e y V a l u e O f D i a g r a m O b j e c t K e y a n y T y p e z b w N T n L X > < a : K e y V a l u e O f D i a g r a m O b j e c t K e y a n y T y p e z b w N T n L X > < a : K e y > < K e y > L i n k s \ & l t ; C o l u m n s \ S u m   o f   v o l u m e   5 & g t ; - & l t ; M e a s u r e s \ v o l u m e & g t ; < / K e y > < / a : K e y > < a : V a l u e   i : t y p e = " M e a s u r e G r i d V i e w S t a t e I D i a g r a m L i n k " / > < / a : K e y V a l u e O f D i a g r a m O b j e c t K e y a n y T y p e z b w N T n L X > < a : K e y V a l u e O f D i a g r a m O b j e c t K e y a n y T y p e z b w N T n L X > < a : K e y > < K e y > L i n k s \ & l t ; C o l u m n s \ S u m   o f   v o l u m e   5 & g t ; - & l t ; M e a s u r e s \ v o l u m e & g t ; \ C O L U M N < / K e y > < / a : K e y > < a : V a l u e   i : t y p e = " M e a s u r e G r i d V i e w S t a t e I D i a g r a m L i n k E n d p o i n t " / > < / a : K e y V a l u e O f D i a g r a m O b j e c t K e y a n y T y p e z b w N T n L X > < a : K e y V a l u e O f D i a g r a m O b j e c t K e y a n y T y p e z b w N T n L X > < a : K e y > < K e y > L i n k s \ & l t ; C o l u m n s \ S u m   o f   v o l u m e   5 & g t ; - & l t ; M e a s u r e s \ v o l u m e & g t ; \ M E A S U R E < / K e y > < / a : K e y > < a : V a l u e   i : t y p e = " M e a s u r e G r i d V i e w S t a t e I D i a g r a m L i n k E n d p o i n t " / > < / a : K e y V a l u e O f D i a g r a m O b j e c t K e y a n y T y p e z b w N T n L X > < a : K e y V a l u e O f D i a g r a m O b j e c t K e y a n y T y p e z b w N T n L X > < a : K e y > < K e y > L i n k s \ & l t ; C o l u m n s \ S u m   o f   c l o s e   5 & g t ; - & l t ; M e a s u r e s \ c l o s e & g t ; < / K e y > < / a : K e y > < a : V a l u e   i : t y p e = " M e a s u r e G r i d V i e w S t a t e I D i a g r a m L i n k " / > < / a : K e y V a l u e O f D i a g r a m O b j e c t K e y a n y T y p e z b w N T n L X > < a : K e y V a l u e O f D i a g r a m O b j e c t K e y a n y T y p e z b w N T n L X > < a : K e y > < K e y > L i n k s \ & l t ; C o l u m n s \ S u m   o f   c l o s e   5 & g t ; - & l t ; M e a s u r e s \ c l o s e & g t ; \ C O L U M N < / K e y > < / a : K e y > < a : V a l u e   i : t y p e = " M e a s u r e G r i d V i e w S t a t e I D i a g r a m L i n k E n d p o i n t " / > < / a : K e y V a l u e O f D i a g r a m O b j e c t K e y a n y T y p e z b w N T n L X > < a : K e y V a l u e O f D i a g r a m O b j e c t K e y a n y T y p e z b w N T n L X > < a : K e y > < K e y > L i n k s \ & l t ; C o l u m n s \ S u m   o f   c l o s e   5 & g t ; - & l t ; M e a s u r e s \ c l o s e & g t ; \ M E A S U R E < / K e y > < / a : K e y > < a : V a l u e   i : t y p e = " M e a s u r e G r i d V i e w S t a t e I D i a g r a m L i n k E n d p o i n t " / > < / a : K e y V a l u e O f D i a g r a m O b j e c t K e y a n y T y p e z b w N T n L X > < a : K e y V a l u e O f D i a g r a m O b j e c t K e y a n y T y p e z b w N T n L X > < a : K e y > < K e y > L i n k s \ & l t ; C o l u m n s \ D i s t i n c t   C o u n t   o f   c l o s e & g t ; - & l t ; M e a s u r e s \ c l o s e & g t ; < / K e y > < / a : K e y > < a : V a l u e   i : t y p e = " M e a s u r e G r i d V i e w S t a t e I D i a g r a m L i n k " / > < / a : K e y V a l u e O f D i a g r a m O b j e c t K e y a n y T y p e z b w N T n L X > < a : K e y V a l u e O f D i a g r a m O b j e c t K e y a n y T y p e z b w N T n L X > < a : K e y > < K e y > L i n k s \ & l t ; C o l u m n s \ D i s t i n c t   C o u n t   o f   c l o s e & g t ; - & l t ; M e a s u r e s \ c l o s e & g t ; \ C O L U M N < / K e y > < / a : K e y > < a : V a l u e   i : t y p e = " M e a s u r e G r i d V i e w S t a t e I D i a g r a m L i n k E n d p o i n t " / > < / a : K e y V a l u e O f D i a g r a m O b j e c t K e y a n y T y p e z b w N T n L X > < a : K e y V a l u e O f D i a g r a m O b j e c t K e y a n y T y p e z b w N T n L X > < a : K e y > < K e y > L i n k s \ & l t ; C o l u m n s \ D i s t i n c t   C o u n t   o f   c l o s e & g t ; - & l t ; M e a s u r e s \ c l o s e & g t ; \ M E A S U R E < / K e y > < / a : K e y > < a : V a l u e   i : t y p e = " M e a s u r e G r i d V i e w S t a t e I D i a g r a m L i n k E n d p o i n t " / > < / a : K e y V a l u e O f D i a g r a m O b j e c t K e y a n y T y p e z b w N T n L X > < / V i e w S t a t e s > < / D i a g r a m M a n a g e r . S e r i a l i z a b l e D i a g r a m > < D i a g r a m M a n a g e r . S e r i a l i z a b l e D i a g r a m > < A d a p t e r   i : t y p e = " M e a s u r e D i a g r a m S a n d b o x A d a p t e r " > < T a b l e N a m e > M S F T _ d a t a 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 M S F T _ d a t a 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 h i g h   3 < / K e y > < / D i a g r a m O b j e c t K e y > < D i a g r a m O b j e c t K e y > < K e y > M e a s u r e s \ S u m   o f   h i g h   3 \ T a g I n f o \ F o r m u l a < / K e y > < / D i a g r a m O b j e c t K e y > < D i a g r a m O b j e c t K e y > < K e y > M e a s u r e s \ S u m   o f   h i g h   3 \ T a g I n f o \ V a l u e < / K e y > < / D i a g r a m O b j e c t K e y > < D i a g r a m O b j e c t K e y > < K e y > M e a s u r e s \ M a x   o f   h i g h   3 < / K e y > < / D i a g r a m O b j e c t K e y > < D i a g r a m O b j e c t K e y > < K e y > M e a s u r e s \ M a x   o f   h i g h   3 \ T a g I n f o \ F o r m u l a < / K e y > < / D i a g r a m O b j e c t K e y > < D i a g r a m O b j e c t K e y > < K e y > M e a s u r e s \ M a x   o f   h i g h   3 \ T a g I n f o \ V a l u e < / K e y > < / D i a g r a m O b j e c t K e y > < D i a g r a m O b j e c t K e y > < K e y > M e a s u r e s \ S u m   o f   l o w   3 < / K e y > < / D i a g r a m O b j e c t K e y > < D i a g r a m O b j e c t K e y > < K e y > M e a s u r e s \ S u m   o f   l o w   3 \ T a g I n f o \ F o r m u l a < / K e y > < / D i a g r a m O b j e c t K e y > < D i a g r a m O b j e c t K e y > < K e y > M e a s u r e s \ S u m   o f   l o w   3 \ T a g I n f o \ V a l u e < / K e y > < / D i a g r a m O b j e c t K e y > < D i a g r a m O b j e c t K e y > < K e y > M e a s u r e s \ M i n   o f   l o w   3 < / K e y > < / D i a g r a m O b j e c t K e y > < D i a g r a m O b j e c t K e y > < K e y > M e a s u r e s \ M i n   o f   l o w   3 \ T a g I n f o \ F o r m u l a < / K e y > < / D i a g r a m O b j e c t K e y > < D i a g r a m O b j e c t K e y > < K e y > M e a s u r e s \ M i n   o f   l o w   3 \ T a g I n f o \ V a l u e < / K e y > < / D i a g r a m O b j e c t K e y > < D i a g r a m O b j e c t K e y > < K e y > M e a s u r e s \ S u m   o f   o p e n   3 < / K e y > < / D i a g r a m O b j e c t K e y > < D i a g r a m O b j e c t K e y > < K e y > M e a s u r e s \ S u m   o f   o p e n   3 \ T a g I n f o \ F o r m u l a < / K e y > < / D i a g r a m O b j e c t K e y > < D i a g r a m O b j e c t K e y > < K e y > M e a s u r e s \ S u m   o f   o p e n   3 \ T a g I n f o \ V a l u e < / K e y > < / D i a g r a m O b j e c t K e y > < D i a g r a m O b j e c t K e y > < K e y > M e a s u r e s \ A v e r a g e   o f   o p e n   3 < / K e y > < / D i a g r a m O b j e c t K e y > < D i a g r a m O b j e c t K e y > < K e y > M e a s u r e s \ A v e r a g e   o f   o p e n   3 \ T a g I n f o \ F o r m u l a < / K e y > < / D i a g r a m O b j e c t K e y > < D i a g r a m O b j e c t K e y > < K e y > M e a s u r e s \ A v e r a g e   o f   o p e n   3 \ T a g I n f o \ V a l u e < / K e y > < / D i a g r a m O b j e c t K e y > < D i a g r a m O b j e c t K e y > < K e y > M e a s u r e s \ S t d D e v   o f   o p e n   3 < / K e y > < / D i a g r a m O b j e c t K e y > < D i a g r a m O b j e c t K e y > < K e y > M e a s u r e s \ S t d D e v   o f   o p e n   3 \ T a g I n f o \ F o r m u l a < / K e y > < / D i a g r a m O b j e c t K e y > < D i a g r a m O b j e c t K e y > < K e y > M e a s u r e s \ S t d D e v   o f   o p e n   3 \ T a g I n f o \ V a l u e < / K e y > < / D i a g r a m O b j e c t K e y > < D i a g r a m O b j e c t K e y > < K e y > M e a s u r e s \ S u m   o f   v o l u m e   3 < / K e y > < / D i a g r a m O b j e c t K e y > < D i a g r a m O b j e c t K e y > < K e y > M e a s u r e s \ S u m   o f   v o l u m e   3 \ T a g I n f o \ F o r m u l a < / K e y > < / D i a g r a m O b j e c t K e y > < D i a g r a m O b j e c t K e y > < K e y > M e a s u r e s \ S u m   o f   v o l u m e   3 \ T a g I n f o \ V a l u e < / K e y > < / D i a g r a m O b j e c t K e y > < D i a g r a m O b j e c t K e y > < K e y > M e a s u r e s \ S u m   o f   c l o s e   3 < / K e y > < / D i a g r a m O b j e c t K e y > < D i a g r a m O b j e c t K e y > < K e y > M e a s u r e s \ S u m   o f   c l o s e   3 \ T a g I n f o \ F o r m u l a < / K e y > < / D i a g r a m O b j e c t K e y > < D i a g r a m O b j e c t K e y > < K e y > M e a s u r e s \ S u m   o f   c l o s e   3 \ T a g I n f o \ V a l u e < / K e y > < / D i a g r a m O b j e c t K e y > < D i a g r a m O b j e c t K e y > < K e y > M e a s u r e s \ S u m   o f   V o l a t i l l i t y   % < / K e y > < / D i a g r a m O b j e c t K e y > < D i a g r a m O b j e c t K e y > < K e y > M e a s u r e s \ S u m   o f   V o l a t i l l i t y   % \ T a g I n f o \ F o r m u l a < / K e y > < / D i a g r a m O b j e c t K e y > < D i a g r a m O b j e c t K e y > < K e y > M e a s u r e s \ S u m   o f   V o l a t i l l i t y   % \ T a g I n f o \ V a l u e < / K e y > < / D i a g r a m O b j e c t K e y > < D i a g r a m O b j e c t K e y > < K e y > M e a s u r e s \ M a x   o f   V o l a t i l l i t y   % < / K e y > < / D i a g r a m O b j e c t K e y > < D i a g r a m O b j e c t K e y > < K e y > M e a s u r e s \ M a x   o f   V o l a t i l l i t y   % \ T a g I n f o \ F o r m u l a < / K e y > < / D i a g r a m O b j e c t K e y > < D i a g r a m O b j e c t K e y > < K e y > M e a s u r e s \ M a x   o f   V o l a t i l l i t y   % \ T a g I n f o \ V a l u e < / K e y > < / D i a g r a m O b j e c t K e y > < D i a g r a m O b j e c t K e y > < K e y > M e a s u r e s \ M i n   o f   V o l a t i l l i t y   % < / K e y > < / D i a g r a m O b j e c t K e y > < D i a g r a m O b j e c t K e y > < K e y > M e a s u r e s \ M i n   o f   V o l a t i l l i t y   % \ T a g I n f o \ F o r m u l a < / K e y > < / D i a g r a m O b j e c t K e y > < D i a g r a m O b j e c t K e y > < K e y > M e a s u r e s \ M i n   o f   V o l a t i l l i t y   % \ T a g I n f o \ V a l u e < / K e y > < / D i a g r a m O b j e c t K e y > < D i a g r a m O b j e c t K e y > < K e y > M e a s u r e s \ A v e r a g e   o f   V o l a t i l l i t y   % < / K e y > < / D i a g r a m O b j e c t K e y > < D i a g r a m O b j e c t K e y > < K e y > M e a s u r e s \ A v e r a g e   o f   V o l a t i l l i t y   % \ T a g I n f o \ F o r m u l a < / K e y > < / D i a g r a m O b j e c t K e y > < D i a g r a m O b j e c t K e y > < K e y > M e a s u r e s \ A v e r a g e   o f   V o l a t i l l i t y   % \ T a g I n f o \ V a l u e < / K e y > < / D i a g r a m O b j e c t K e y > < D i a g r a m O b j e c t K e y > < K e y > C o l u m n s \ d a t e < / K e y > < / D i a g r a m O b j e c t K e y > < D i a g r a m O b j e c t K e y > < K e y > C o l u m n s \ o p e n < / K e y > < / D i a g r a m O b j e c t K e y > < D i a g r a m O b j e c t K e y > < K e y > C o l u m n s \ h i g h < / K e y > < / D i a g r a m O b j e c t K e y > < D i a g r a m O b j e c t K e y > < K e y > C o l u m n s \ l o w < / K e y > < / D i a g r a m O b j e c t K e y > < D i a g r a m O b j e c t K e y > < K e y > C o l u m n s \ c l o s e < / K e y > < / D i a g r a m O b j e c t K e y > < D i a g r a m O b j e c t K e y > < K e y > C o l u m n s \ v o l u m e < / K e y > < / D i a g r a m O b j e c t K e y > < D i a g r a m O b j e c t K e y > < K e y > C o l u m n s \ N a m e < / K e y > < / D i a g r a m O b j e c t K e y > < D i a g r a m O b j e c t K e y > < K e y > C o l u m n s \ d a t e   ( Y e a r ) < / K e y > < / D i a g r a m O b j e c t K e y > < D i a g r a m O b j e c t K e y > < K e y > C o l u m n s \ d a t e   ( Q u a r t e r ) < / K e y > < / D i a g r a m O b j e c t K e y > < D i a g r a m O b j e c t K e y > < K e y > C o l u m n s \ d a t e   ( M o n t h   I n d e x ) < / K e y > < / D i a g r a m O b j e c t K e y > < D i a g r a m O b j e c t K e y > < K e y > C o l u m n s \ d a t e   ( M o n t h ) < / K e y > < / D i a g r a m O b j e c t K e y > < D i a g r a m O b j e c t K e y > < K e y > C o l u m n s \ V o l a t i l i t y < / K e y > < / D i a g r a m O b j e c t K e y > < D i a g r a m O b j e c t K e y > < K e y > C o l u m n s \ V o l a t i l l i t y   % < / K e y > < / D i a g r a m O b j e c t K e y > < D i a g r a m O b j e c t K e y > < K e y > L i n k s \ & l t ; C o l u m n s \ S u m   o f   h i g h   3 & g t ; - & l t ; M e a s u r e s \ h i g h & g t ; < / K e y > < / D i a g r a m O b j e c t K e y > < D i a g r a m O b j e c t K e y > < K e y > L i n k s \ & l t ; C o l u m n s \ S u m   o f   h i g h   3 & g t ; - & l t ; M e a s u r e s \ h i g h & g t ; \ C O L U M N < / K e y > < / D i a g r a m O b j e c t K e y > < D i a g r a m O b j e c t K e y > < K e y > L i n k s \ & l t ; C o l u m n s \ S u m   o f   h i g h   3 & g t ; - & l t ; M e a s u r e s \ h i g h & g t ; \ M E A S U R E < / K e y > < / D i a g r a m O b j e c t K e y > < D i a g r a m O b j e c t K e y > < K e y > L i n k s \ & l t ; C o l u m n s \ M a x   o f   h i g h   3 & g t ; - & l t ; M e a s u r e s \ h i g h & g t ; < / K e y > < / D i a g r a m O b j e c t K e y > < D i a g r a m O b j e c t K e y > < K e y > L i n k s \ & l t ; C o l u m n s \ M a x   o f   h i g h   3 & g t ; - & l t ; M e a s u r e s \ h i g h & g t ; \ C O L U M N < / K e y > < / D i a g r a m O b j e c t K e y > < D i a g r a m O b j e c t K e y > < K e y > L i n k s \ & l t ; C o l u m n s \ M a x   o f   h i g h   3 & g t ; - & l t ; M e a s u r e s \ h i g h & g t ; \ M E A S U R E < / K e y > < / D i a g r a m O b j e c t K e y > < D i a g r a m O b j e c t K e y > < K e y > L i n k s \ & l t ; C o l u m n s \ S u m   o f   l o w   3 & g t ; - & l t ; M e a s u r e s \ l o w & g t ; < / K e y > < / D i a g r a m O b j e c t K e y > < D i a g r a m O b j e c t K e y > < K e y > L i n k s \ & l t ; C o l u m n s \ S u m   o f   l o w   3 & g t ; - & l t ; M e a s u r e s \ l o w & g t ; \ C O L U M N < / K e y > < / D i a g r a m O b j e c t K e y > < D i a g r a m O b j e c t K e y > < K e y > L i n k s \ & l t ; C o l u m n s \ S u m   o f   l o w   3 & g t ; - & l t ; M e a s u r e s \ l o w & g t ; \ M E A S U R E < / K e y > < / D i a g r a m O b j e c t K e y > < D i a g r a m O b j e c t K e y > < K e y > L i n k s \ & l t ; C o l u m n s \ M i n   o f   l o w   3 & g t ; - & l t ; M e a s u r e s \ l o w & g t ; < / K e y > < / D i a g r a m O b j e c t K e y > < D i a g r a m O b j e c t K e y > < K e y > L i n k s \ & l t ; C o l u m n s \ M i n   o f   l o w   3 & g t ; - & l t ; M e a s u r e s \ l o w & g t ; \ C O L U M N < / K e y > < / D i a g r a m O b j e c t K e y > < D i a g r a m O b j e c t K e y > < K e y > L i n k s \ & l t ; C o l u m n s \ M i n   o f   l o w   3 & g t ; - & l t ; M e a s u r e s \ l o w & g t ; \ M E A S U R E < / K e y > < / D i a g r a m O b j e c t K e y > < D i a g r a m O b j e c t K e y > < K e y > L i n k s \ & l t ; C o l u m n s \ S u m   o f   o p e n   3 & g t ; - & l t ; M e a s u r e s \ o p e n & g t ; < / K e y > < / D i a g r a m O b j e c t K e y > < D i a g r a m O b j e c t K e y > < K e y > L i n k s \ & l t ; C o l u m n s \ S u m   o f   o p e n   3 & g t ; - & l t ; M e a s u r e s \ o p e n & g t ; \ C O L U M N < / K e y > < / D i a g r a m O b j e c t K e y > < D i a g r a m O b j e c t K e y > < K e y > L i n k s \ & l t ; C o l u m n s \ S u m   o f   o p e n   3 & g t ; - & l t ; M e a s u r e s \ o p e n & g t ; \ M E A S U R E < / K e y > < / D i a g r a m O b j e c t K e y > < D i a g r a m O b j e c t K e y > < K e y > L i n k s \ & l t ; C o l u m n s \ A v e r a g e   o f   o p e n   3 & g t ; - & l t ; M e a s u r e s \ o p e n & g t ; < / K e y > < / D i a g r a m O b j e c t K e y > < D i a g r a m O b j e c t K e y > < K e y > L i n k s \ & l t ; C o l u m n s \ A v e r a g e   o f   o p e n   3 & g t ; - & l t ; M e a s u r e s \ o p e n & g t ; \ C O L U M N < / K e y > < / D i a g r a m O b j e c t K e y > < D i a g r a m O b j e c t K e y > < K e y > L i n k s \ & l t ; C o l u m n s \ A v e r a g e   o f   o p e n   3 & g t ; - & l t ; M e a s u r e s \ o p e n & g t ; \ M E A S U R E < / K e y > < / D i a g r a m O b j e c t K e y > < D i a g r a m O b j e c t K e y > < K e y > L i n k s \ & l t ; C o l u m n s \ S t d D e v   o f   o p e n   3 & g t ; - & l t ; M e a s u r e s \ o p e n & g t ; < / K e y > < / D i a g r a m O b j e c t K e y > < D i a g r a m O b j e c t K e y > < K e y > L i n k s \ & l t ; C o l u m n s \ S t d D e v   o f   o p e n   3 & g t ; - & l t ; M e a s u r e s \ o p e n & g t ; \ C O L U M N < / K e y > < / D i a g r a m O b j e c t K e y > < D i a g r a m O b j e c t K e y > < K e y > L i n k s \ & l t ; C o l u m n s \ S t d D e v   o f   o p e n   3 & g t ; - & l t ; M e a s u r e s \ o p e n & g t ; \ M E A S U R E < / K e y > < / D i a g r a m O b j e c t K e y > < D i a g r a m O b j e c t K e y > < K e y > L i n k s \ & l t ; C o l u m n s \ S u m   o f   v o l u m e   3 & g t ; - & l t ; M e a s u r e s \ v o l u m e & g t ; < / K e y > < / D i a g r a m O b j e c t K e y > < D i a g r a m O b j e c t K e y > < K e y > L i n k s \ & l t ; C o l u m n s \ S u m   o f   v o l u m e   3 & g t ; - & l t ; M e a s u r e s \ v o l u m e & g t ; \ C O L U M N < / K e y > < / D i a g r a m O b j e c t K e y > < D i a g r a m O b j e c t K e y > < K e y > L i n k s \ & l t ; C o l u m n s \ S u m   o f   v o l u m e   3 & g t ; - & l t ; M e a s u r e s \ v o l u m e & g t ; \ M E A S U R E < / K e y > < / D i a g r a m O b j e c t K e y > < D i a g r a m O b j e c t K e y > < K e y > L i n k s \ & l t ; C o l u m n s \ S u m   o f   c l o s e   3 & g t ; - & l t ; M e a s u r e s \ c l o s e & g t ; < / K e y > < / D i a g r a m O b j e c t K e y > < D i a g r a m O b j e c t K e y > < K e y > L i n k s \ & l t ; C o l u m n s \ S u m   o f   c l o s e   3 & g t ; - & l t ; M e a s u r e s \ c l o s e & g t ; \ C O L U M N < / K e y > < / D i a g r a m O b j e c t K e y > < D i a g r a m O b j e c t K e y > < K e y > L i n k s \ & l t ; C o l u m n s \ S u m   o f   c l o s e   3 & g t ; - & l t ; M e a s u r e s \ c l o s e & g t ; \ M E A S U R E < / K e y > < / D i a g r a m O b j e c t K e y > < D i a g r a m O b j e c t K e y > < K e y > L i n k s \ & l t ; C o l u m n s \ S u m   o f   V o l a t i l l i t y   % & g t ; - & l t ; M e a s u r e s \ V o l a t i l l i t y   % & g t ; < / K e y > < / D i a g r a m O b j e c t K e y > < D i a g r a m O b j e c t K e y > < K e y > L i n k s \ & l t ; C o l u m n s \ S u m   o f   V o l a t i l l i t y   % & g t ; - & l t ; M e a s u r e s \ V o l a t i l l i t y   % & g t ; \ C O L U M N < / K e y > < / D i a g r a m O b j e c t K e y > < D i a g r a m O b j e c t K e y > < K e y > L i n k s \ & l t ; C o l u m n s \ S u m   o f   V o l a t i l l i t y   % & g t ; - & l t ; M e a s u r e s \ V o l a t i l l i t y   % & g t ; \ M E A S U R E < / K e y > < / D i a g r a m O b j e c t K e y > < D i a g r a m O b j e c t K e y > < K e y > L i n k s \ & l t ; C o l u m n s \ M a x   o f   V o l a t i l l i t y   % & g t ; - & l t ; M e a s u r e s \ V o l a t i l l i t y   % & g t ; < / K e y > < / D i a g r a m O b j e c t K e y > < D i a g r a m O b j e c t K e y > < K e y > L i n k s \ & l t ; C o l u m n s \ M a x   o f   V o l a t i l l i t y   % & g t ; - & l t ; M e a s u r e s \ V o l a t i l l i t y   % & g t ; \ C O L U M N < / K e y > < / D i a g r a m O b j e c t K e y > < D i a g r a m O b j e c t K e y > < K e y > L i n k s \ & l t ; C o l u m n s \ M a x   o f   V o l a t i l l i t y   % & g t ; - & l t ; M e a s u r e s \ V o l a t i l l i t y   % & g t ; \ M E A S U R E < / K e y > < / D i a g r a m O b j e c t K e y > < D i a g r a m O b j e c t K e y > < K e y > L i n k s \ & l t ; C o l u m n s \ M i n   o f   V o l a t i l l i t y   % & g t ; - & l t ; M e a s u r e s \ V o l a t i l l i t y   % & g t ; < / K e y > < / D i a g r a m O b j e c t K e y > < D i a g r a m O b j e c t K e y > < K e y > L i n k s \ & l t ; C o l u m n s \ M i n   o f   V o l a t i l l i t y   % & g t ; - & l t ; M e a s u r e s \ V o l a t i l l i t y   % & g t ; \ C O L U M N < / K e y > < / D i a g r a m O b j e c t K e y > < D i a g r a m O b j e c t K e y > < K e y > L i n k s \ & l t ; C o l u m n s \ M i n   o f   V o l a t i l l i t y   % & g t ; - & l t ; M e a s u r e s \ V o l a t i l l i t y   % & g t ; \ M E A S U R E < / K e y > < / D i a g r a m O b j e c t K e y > < D i a g r a m O b j e c t K e y > < K e y > L i n k s \ & l t ; C o l u m n s \ A v e r a g e   o f   V o l a t i l l i t y   % & g t ; - & l t ; M e a s u r e s \ V o l a t i l l i t y   % & g t ; < / K e y > < / D i a g r a m O b j e c t K e y > < D i a g r a m O b j e c t K e y > < K e y > L i n k s \ & l t ; C o l u m n s \ A v e r a g e   o f   V o l a t i l l i t y   % & g t ; - & l t ; M e a s u r e s \ V o l a t i l l i t y   % & g t ; \ C O L U M N < / K e y > < / D i a g r a m O b j e c t K e y > < D i a g r a m O b j e c t K e y > < K e y > L i n k s \ & l t ; C o l u m n s \ A v e r a g e   o f   V o l a t i l l i t y   % & g t ; - & l t ; M e a s u r e s \ V o l a t i l l i t y 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 h i g h   3 < / K e y > < / a : K e y > < a : V a l u e   i : t y p e = " M e a s u r e G r i d N o d e V i e w S t a t e " > < C o l u m n > 2 < / C o l u m n > < L a y e d O u t > t r u e < / L a y e d O u t > < W a s U I I n v i s i b l e > t r u e < / W a s U I I n v i s i b l e > < / a : V a l u e > < / a : K e y V a l u e O f D i a g r a m O b j e c t K e y a n y T y p e z b w N T n L X > < a : K e y V a l u e O f D i a g r a m O b j e c t K e y a n y T y p e z b w N T n L X > < a : K e y > < K e y > M e a s u r e s \ S u m   o f   h i g h   3 \ T a g I n f o \ F o r m u l a < / K e y > < / a : K e y > < a : V a l u e   i : t y p e = " M e a s u r e G r i d V i e w S t a t e I D i a g r a m T a g A d d i t i o n a l I n f o " / > < / a : K e y V a l u e O f D i a g r a m O b j e c t K e y a n y T y p e z b w N T n L X > < a : K e y V a l u e O f D i a g r a m O b j e c t K e y a n y T y p e z b w N T n L X > < a : K e y > < K e y > M e a s u r e s \ S u m   o f   h i g h   3 \ T a g I n f o \ V a l u e < / K e y > < / a : K e y > < a : V a l u e   i : t y p e = " M e a s u r e G r i d V i e w S t a t e I D i a g r a m T a g A d d i t i o n a l I n f o " / > < / a : K e y V a l u e O f D i a g r a m O b j e c t K e y a n y T y p e z b w N T n L X > < a : K e y V a l u e O f D i a g r a m O b j e c t K e y a n y T y p e z b w N T n L X > < a : K e y > < K e y > M e a s u r e s \ M a x   o f   h i g h   3 < / K e y > < / a : K e y > < a : V a l u e   i : t y p e = " M e a s u r e G r i d N o d e V i e w S t a t e " > < C o l u m n > 2 < / C o l u m n > < L a y e d O u t > t r u e < / L a y e d O u t > < R o w > 1 < / R o w > < W a s U I I n v i s i b l e > t r u e < / W a s U I I n v i s i b l e > < / a : V a l u e > < / a : K e y V a l u e O f D i a g r a m O b j e c t K e y a n y T y p e z b w N T n L X > < a : K e y V a l u e O f D i a g r a m O b j e c t K e y a n y T y p e z b w N T n L X > < a : K e y > < K e y > M e a s u r e s \ M a x   o f   h i g h   3 \ T a g I n f o \ F o r m u l a < / K e y > < / a : K e y > < a : V a l u e   i : t y p e = " M e a s u r e G r i d V i e w S t a t e I D i a g r a m T a g A d d i t i o n a l I n f o " / > < / a : K e y V a l u e O f D i a g r a m O b j e c t K e y a n y T y p e z b w N T n L X > < a : K e y V a l u e O f D i a g r a m O b j e c t K e y a n y T y p e z b w N T n L X > < a : K e y > < K e y > M e a s u r e s \ M a x   o f   h i g h   3 \ T a g I n f o \ V a l u e < / K e y > < / a : K e y > < a : V a l u e   i : t y p e = " M e a s u r e G r i d V i e w S t a t e I D i a g r a m T a g A d d i t i o n a l I n f o " / > < / a : K e y V a l u e O f D i a g r a m O b j e c t K e y a n y T y p e z b w N T n L X > < a : K e y V a l u e O f D i a g r a m O b j e c t K e y a n y T y p e z b w N T n L X > < a : K e y > < K e y > M e a s u r e s \ S u m   o f   l o w   3 < / K e y > < / a : K e y > < a : V a l u e   i : t y p e = " M e a s u r e G r i d N o d e V i e w S t a t e " > < C o l u m n > 3 < / C o l u m n > < L a y e d O u t > t r u e < / L a y e d O u t > < W a s U I I n v i s i b l e > t r u e < / W a s U I I n v i s i b l e > < / a : V a l u e > < / a : K e y V a l u e O f D i a g r a m O b j e c t K e y a n y T y p e z b w N T n L X > < a : K e y V a l u e O f D i a g r a m O b j e c t K e y a n y T y p e z b w N T n L X > < a : K e y > < K e y > M e a s u r e s \ S u m   o f   l o w   3 \ T a g I n f o \ F o r m u l a < / K e y > < / a : K e y > < a : V a l u e   i : t y p e = " M e a s u r e G r i d V i e w S t a t e I D i a g r a m T a g A d d i t i o n a l I n f o " / > < / a : K e y V a l u e O f D i a g r a m O b j e c t K e y a n y T y p e z b w N T n L X > < a : K e y V a l u e O f D i a g r a m O b j e c t K e y a n y T y p e z b w N T n L X > < a : K e y > < K e y > M e a s u r e s \ S u m   o f   l o w   3 \ T a g I n f o \ V a l u e < / K e y > < / a : K e y > < a : V a l u e   i : t y p e = " M e a s u r e G r i d V i e w S t a t e I D i a g r a m T a g A d d i t i o n a l I n f o " / > < / a : K e y V a l u e O f D i a g r a m O b j e c t K e y a n y T y p e z b w N T n L X > < a : K e y V a l u e O f D i a g r a m O b j e c t K e y a n y T y p e z b w N T n L X > < a : K e y > < K e y > M e a s u r e s \ M i n   o f   l o w   3 < / K e y > < / a : K e y > < a : V a l u e   i : t y p e = " M e a s u r e G r i d N o d e V i e w S t a t e " > < C o l u m n > 3 < / C o l u m n > < L a y e d O u t > t r u e < / L a y e d O u t > < R o w > 1 < / R o w > < W a s U I I n v i s i b l e > t r u e < / W a s U I I n v i s i b l e > < / a : V a l u e > < / a : K e y V a l u e O f D i a g r a m O b j e c t K e y a n y T y p e z b w N T n L X > < a : K e y V a l u e O f D i a g r a m O b j e c t K e y a n y T y p e z b w N T n L X > < a : K e y > < K e y > M e a s u r e s \ M i n   o f   l o w   3 \ T a g I n f o \ F o r m u l a < / K e y > < / a : K e y > < a : V a l u e   i : t y p e = " M e a s u r e G r i d V i e w S t a t e I D i a g r a m T a g A d d i t i o n a l I n f o " / > < / a : K e y V a l u e O f D i a g r a m O b j e c t K e y a n y T y p e z b w N T n L X > < a : K e y V a l u e O f D i a g r a m O b j e c t K e y a n y T y p e z b w N T n L X > < a : K e y > < K e y > M e a s u r e s \ M i n   o f   l o w   3 \ T a g I n f o \ V a l u e < / K e y > < / a : K e y > < a : V a l u e   i : t y p e = " M e a s u r e G r i d V i e w S t a t e I D i a g r a m T a g A d d i t i o n a l I n f o " / > < / a : K e y V a l u e O f D i a g r a m O b j e c t K e y a n y T y p e z b w N T n L X > < a : K e y V a l u e O f D i a g r a m O b j e c t K e y a n y T y p e z b w N T n L X > < a : K e y > < K e y > M e a s u r e s \ S u m   o f   o p e n   3 < / K e y > < / a : K e y > < a : V a l u e   i : t y p e = " M e a s u r e G r i d N o d e V i e w S t a t e " > < C o l u m n > 1 < / C o l u m n > < L a y e d O u t > t r u e < / L a y e d O u t > < W a s U I I n v i s i b l e > t r u e < / W a s U I I n v i s i b l e > < / a : V a l u e > < / a : K e y V a l u e O f D i a g r a m O b j e c t K e y a n y T y p e z b w N T n L X > < a : K e y V a l u e O f D i a g r a m O b j e c t K e y a n y T y p e z b w N T n L X > < a : K e y > < K e y > M e a s u r e s \ S u m   o f   o p e n   3 \ T a g I n f o \ F o r m u l a < / K e y > < / a : K e y > < a : V a l u e   i : t y p e = " M e a s u r e G r i d V i e w S t a t e I D i a g r a m T a g A d d i t i o n a l I n f o " / > < / a : K e y V a l u e O f D i a g r a m O b j e c t K e y a n y T y p e z b w N T n L X > < a : K e y V a l u e O f D i a g r a m O b j e c t K e y a n y T y p e z b w N T n L X > < a : K e y > < K e y > M e a s u r e s \ S u m   o f   o p e n   3 \ T a g I n f o \ V a l u e < / K e y > < / a : K e y > < a : V a l u e   i : t y p e = " M e a s u r e G r i d V i e w S t a t e I D i a g r a m T a g A d d i t i o n a l I n f o " / > < / a : K e y V a l u e O f D i a g r a m O b j e c t K e y a n y T y p e z b w N T n L X > < a : K e y V a l u e O f D i a g r a m O b j e c t K e y a n y T y p e z b w N T n L X > < a : K e y > < K e y > M e a s u r e s \ A v e r a g e   o f   o p e n   3 < / K e y > < / a : K e y > < a : V a l u e   i : t y p e = " M e a s u r e G r i d N o d e V i e w S t a t e " > < C o l u m n > 1 < / C o l u m n > < L a y e d O u t > t r u e < / L a y e d O u t > < R o w > 1 < / R o w > < W a s U I I n v i s i b l e > t r u e < / W a s U I I n v i s i b l e > < / a : V a l u e > < / a : K e y V a l u e O f D i a g r a m O b j e c t K e y a n y T y p e z b w N T n L X > < a : K e y V a l u e O f D i a g r a m O b j e c t K e y a n y T y p e z b w N T n L X > < a : K e y > < K e y > M e a s u r e s \ A v e r a g e   o f   o p e n   3 \ T a g I n f o \ F o r m u l a < / K e y > < / a : K e y > < a : V a l u e   i : t y p e = " M e a s u r e G r i d V i e w S t a t e I D i a g r a m T a g A d d i t i o n a l I n f o " / > < / a : K e y V a l u e O f D i a g r a m O b j e c t K e y a n y T y p e z b w N T n L X > < a : K e y V a l u e O f D i a g r a m O b j e c t K e y a n y T y p e z b w N T n L X > < a : K e y > < K e y > M e a s u r e s \ A v e r a g e   o f   o p e n   3 \ T a g I n f o \ V a l u e < / K e y > < / a : K e y > < a : V a l u e   i : t y p e = " M e a s u r e G r i d V i e w S t a t e I D i a g r a m T a g A d d i t i o n a l I n f o " / > < / a : K e y V a l u e O f D i a g r a m O b j e c t K e y a n y T y p e z b w N T n L X > < a : K e y V a l u e O f D i a g r a m O b j e c t K e y a n y T y p e z b w N T n L X > < a : K e y > < K e y > M e a s u r e s \ S t d D e v   o f   o p e n   3 < / K e y > < / a : K e y > < a : V a l u e   i : t y p e = " M e a s u r e G r i d N o d e V i e w S t a t e " > < C o l u m n > 1 < / C o l u m n > < L a y e d O u t > t r u e < / L a y e d O u t > < R o w > 2 < / R o w > < W a s U I I n v i s i b l e > t r u e < / W a s U I I n v i s i b l e > < / a : V a l u e > < / a : K e y V a l u e O f D i a g r a m O b j e c t K e y a n y T y p e z b w N T n L X > < a : K e y V a l u e O f D i a g r a m O b j e c t K e y a n y T y p e z b w N T n L X > < a : K e y > < K e y > M e a s u r e s \ S t d D e v   o f   o p e n   3 \ T a g I n f o \ F o r m u l a < / K e y > < / a : K e y > < a : V a l u e   i : t y p e = " M e a s u r e G r i d V i e w S t a t e I D i a g r a m T a g A d d i t i o n a l I n f o " / > < / a : K e y V a l u e O f D i a g r a m O b j e c t K e y a n y T y p e z b w N T n L X > < a : K e y V a l u e O f D i a g r a m O b j e c t K e y a n y T y p e z b w N T n L X > < a : K e y > < K e y > M e a s u r e s \ S t d D e v   o f   o p e n   3 \ T a g I n f o \ V a l u e < / K e y > < / a : K e y > < a : V a l u e   i : t y p e = " M e a s u r e G r i d V i e w S t a t e I D i a g r a m T a g A d d i t i o n a l I n f o " / > < / a : K e y V a l u e O f D i a g r a m O b j e c t K e y a n y T y p e z b w N T n L X > < a : K e y V a l u e O f D i a g r a m O b j e c t K e y a n y T y p e z b w N T n L X > < a : K e y > < K e y > M e a s u r e s \ S u m   o f   v o l u m e   3 < / K e y > < / a : K e y > < a : V a l u e   i : t y p e = " M e a s u r e G r i d N o d e V i e w S t a t e " > < C o l u m n > 5 < / C o l u m n > < L a y e d O u t > t r u e < / L a y e d O u t > < W a s U I I n v i s i b l e > t r u e < / W a s U I I n v i s i b l e > < / a : V a l u e > < / a : K e y V a l u e O f D i a g r a m O b j e c t K e y a n y T y p e z b w N T n L X > < a : K e y V a l u e O f D i a g r a m O b j e c t K e y a n y T y p e z b w N T n L X > < a : K e y > < K e y > M e a s u r e s \ S u m   o f   v o l u m e   3 \ T a g I n f o \ F o r m u l a < / K e y > < / a : K e y > < a : V a l u e   i : t y p e = " M e a s u r e G r i d V i e w S t a t e I D i a g r a m T a g A d d i t i o n a l I n f o " / > < / a : K e y V a l u e O f D i a g r a m O b j e c t K e y a n y T y p e z b w N T n L X > < a : K e y V a l u e O f D i a g r a m O b j e c t K e y a n y T y p e z b w N T n L X > < a : K e y > < K e y > M e a s u r e s \ S u m   o f   v o l u m e   3 \ T a g I n f o \ V a l u e < / K e y > < / a : K e y > < a : V a l u e   i : t y p e = " M e a s u r e G r i d V i e w S t a t e I D i a g r a m T a g A d d i t i o n a l I n f o " / > < / a : K e y V a l u e O f D i a g r a m O b j e c t K e y a n y T y p e z b w N T n L X > < a : K e y V a l u e O f D i a g r a m O b j e c t K e y a n y T y p e z b w N T n L X > < a : K e y > < K e y > M e a s u r e s \ S u m   o f   c l o s e   3 < / K e y > < / a : K e y > < a : V a l u e   i : t y p e = " M e a s u r e G r i d N o d e V i e w S t a t e " > < C o l u m n > 4 < / C o l u m n > < L a y e d O u t > t r u e < / L a y e d O u t > < W a s U I I n v i s i b l e > t r u e < / W a s U I I n v i s i b l e > < / a : V a l u e > < / a : K e y V a l u e O f D i a g r a m O b j e c t K e y a n y T y p e z b w N T n L X > < a : K e y V a l u e O f D i a g r a m O b j e c t K e y a n y T y p e z b w N T n L X > < a : K e y > < K e y > M e a s u r e s \ S u m   o f   c l o s e   3 \ T a g I n f o \ F o r m u l a < / K e y > < / a : K e y > < a : V a l u e   i : t y p e = " M e a s u r e G r i d V i e w S t a t e I D i a g r a m T a g A d d i t i o n a l I n f o " / > < / a : K e y V a l u e O f D i a g r a m O b j e c t K e y a n y T y p e z b w N T n L X > < a : K e y V a l u e O f D i a g r a m O b j e c t K e y a n y T y p e z b w N T n L X > < a : K e y > < K e y > M e a s u r e s \ S u m   o f   c l o s e   3 \ T a g I n f o \ V a l u e < / K e y > < / a : K e y > < a : V a l u e   i : t y p e = " M e a s u r e G r i d V i e w S t a t e I D i a g r a m T a g A d d i t i o n a l I n f o " / > < / a : K e y V a l u e O f D i a g r a m O b j e c t K e y a n y T y p e z b w N T n L X > < a : K e y V a l u e O f D i a g r a m O b j e c t K e y a n y T y p e z b w N T n L X > < a : K e y > < K e y > M e a s u r e s \ S u m   o f   V o l a t i l l i t y   % < / K e y > < / a : K e y > < a : V a l u e   i : t y p e = " M e a s u r e G r i d N o d e V i e w S t a t e " > < C o l u m n > 1 2 < / C o l u m n > < L a y e d O u t > t r u e < / L a y e d O u t > < W a s U I I n v i s i b l e > t r u e < / W a s U I I n v i s i b l e > < / a : V a l u e > < / a : K e y V a l u e O f D i a g r a m O b j e c t K e y a n y T y p e z b w N T n L X > < a : K e y V a l u e O f D i a g r a m O b j e c t K e y a n y T y p e z b w N T n L X > < a : K e y > < K e y > M e a s u r e s \ S u m   o f   V o l a t i l l i t y   % \ T a g I n f o \ F o r m u l a < / K e y > < / a : K e y > < a : V a l u e   i : t y p e = " M e a s u r e G r i d V i e w S t a t e I D i a g r a m T a g A d d i t i o n a l I n f o " / > < / a : K e y V a l u e O f D i a g r a m O b j e c t K e y a n y T y p e z b w N T n L X > < a : K e y V a l u e O f D i a g r a m O b j e c t K e y a n y T y p e z b w N T n L X > < a : K e y > < K e y > M e a s u r e s \ S u m   o f   V o l a t i l l i t y   % \ T a g I n f o \ V a l u e < / K e y > < / a : K e y > < a : V a l u e   i : t y p e = " M e a s u r e G r i d V i e w S t a t e I D i a g r a m T a g A d d i t i o n a l I n f o " / > < / a : K e y V a l u e O f D i a g r a m O b j e c t K e y a n y T y p e z b w N T n L X > < a : K e y V a l u e O f D i a g r a m O b j e c t K e y a n y T y p e z b w N T n L X > < a : K e y > < K e y > M e a s u r e s \ M a x   o f   V o l a t i l l i t y   % < / K e y > < / a : K e y > < a : V a l u e   i : t y p e = " M e a s u r e G r i d N o d e V i e w S t a t e " > < C o l u m n > 1 2 < / C o l u m n > < L a y e d O u t > t r u e < / L a y e d O u t > < R o w > 1 < / R o w > < W a s U I I n v i s i b l e > t r u e < / W a s U I I n v i s i b l e > < / a : V a l u e > < / a : K e y V a l u e O f D i a g r a m O b j e c t K e y a n y T y p e z b w N T n L X > < a : K e y V a l u e O f D i a g r a m O b j e c t K e y a n y T y p e z b w N T n L X > < a : K e y > < K e y > M e a s u r e s \ M a x   o f   V o l a t i l l i t y   % \ T a g I n f o \ F o r m u l a < / K e y > < / a : K e y > < a : V a l u e   i : t y p e = " M e a s u r e G r i d V i e w S t a t e I D i a g r a m T a g A d d i t i o n a l I n f o " / > < / a : K e y V a l u e O f D i a g r a m O b j e c t K e y a n y T y p e z b w N T n L X > < a : K e y V a l u e O f D i a g r a m O b j e c t K e y a n y T y p e z b w N T n L X > < a : K e y > < K e y > M e a s u r e s \ M a x   o f   V o l a t i l l i t y   % \ T a g I n f o \ V a l u e < / K e y > < / a : K e y > < a : V a l u e   i : t y p e = " M e a s u r e G r i d V i e w S t a t e I D i a g r a m T a g A d d i t i o n a l I n f o " / > < / a : K e y V a l u e O f D i a g r a m O b j e c t K e y a n y T y p e z b w N T n L X > < a : K e y V a l u e O f D i a g r a m O b j e c t K e y a n y T y p e z b w N T n L X > < a : K e y > < K e y > M e a s u r e s \ M i n   o f   V o l a t i l l i t y   % < / K e y > < / a : K e y > < a : V a l u e   i : t y p e = " M e a s u r e G r i d N o d e V i e w S t a t e " > < C o l u m n > 1 2 < / C o l u m n > < L a y e d O u t > t r u e < / L a y e d O u t > < R o w > 2 < / R o w > < W a s U I I n v i s i b l e > t r u e < / W a s U I I n v i s i b l e > < / a : V a l u e > < / a : K e y V a l u e O f D i a g r a m O b j e c t K e y a n y T y p e z b w N T n L X > < a : K e y V a l u e O f D i a g r a m O b j e c t K e y a n y T y p e z b w N T n L X > < a : K e y > < K e y > M e a s u r e s \ M i n   o f   V o l a t i l l i t y   % \ T a g I n f o \ F o r m u l a < / K e y > < / a : K e y > < a : V a l u e   i : t y p e = " M e a s u r e G r i d V i e w S t a t e I D i a g r a m T a g A d d i t i o n a l I n f o " / > < / a : K e y V a l u e O f D i a g r a m O b j e c t K e y a n y T y p e z b w N T n L X > < a : K e y V a l u e O f D i a g r a m O b j e c t K e y a n y T y p e z b w N T n L X > < a : K e y > < K e y > M e a s u r e s \ M i n   o f   V o l a t i l l i t y   % \ T a g I n f o \ V a l u e < / K e y > < / a : K e y > < a : V a l u e   i : t y p e = " M e a s u r e G r i d V i e w S t a t e I D i a g r a m T a g A d d i t i o n a l I n f o " / > < / a : K e y V a l u e O f D i a g r a m O b j e c t K e y a n y T y p e z b w N T n L X > < a : K e y V a l u e O f D i a g r a m O b j e c t K e y a n y T y p e z b w N T n L X > < a : K e y > < K e y > M e a s u r e s \ A v e r a g e   o f   V o l a t i l l i t y   % < / K e y > < / a : K e y > < a : V a l u e   i : t y p e = " M e a s u r e G r i d N o d e V i e w S t a t e " > < C o l u m n > 1 2 < / C o l u m n > < L a y e d O u t > t r u e < / L a y e d O u t > < R o w > 3 < / R o w > < W a s U I I n v i s i b l e > t r u e < / W a s U I I n v i s i b l e > < / a : V a l u e > < / a : K e y V a l u e O f D i a g r a m O b j e c t K e y a n y T y p e z b w N T n L X > < a : K e y V a l u e O f D i a g r a m O b j e c t K e y a n y T y p e z b w N T n L X > < a : K e y > < K e y > M e a s u r e s \ A v e r a g e   o f   V o l a t i l l i t y   % \ T a g I n f o \ F o r m u l a < / K e y > < / a : K e y > < a : V a l u e   i : t y p e = " M e a s u r e G r i d V i e w S t a t e I D i a g r a m T a g A d d i t i o n a l I n f o " / > < / a : K e y V a l u e O f D i a g r a m O b j e c t K e y a n y T y p e z b w N T n L X > < a : K e y V a l u e O f D i a g r a m O b j e c t K e y a n y T y p e z b w N T n L X > < a : K e y > < K e y > M e a s u r e s \ A v e r a g e   o f   V o l a t i l l i t y   % \ T a g I n f o \ V a l u e 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 C o l u m n s \ o p e n < / K e y > < / a : K e y > < a : V a l u e   i : t y p e = " M e a s u r e G r i d N o d e V i e w S t a t e " > < C o l u m n > 1 < / C o l u m n > < L a y e d O u t > t r u e < / L a y e d O u t > < / a : V a l u e > < / a : K e y V a l u e O f D i a g r a m O b j e c t K e y a n y T y p e z b w N T n L X > < a : K e y V a l u e O f D i a g r a m O b j e c t K e y a n y T y p e z b w N T n L X > < a : K e y > < K e y > C o l u m n s \ h i g h < / K e y > < / a : K e y > < a : V a l u e   i : t y p e = " M e a s u r e G r i d N o d e V i e w S t a t e " > < C o l u m n > 2 < / C o l u m n > < L a y e d O u t > t r u e < / L a y e d O u t > < / a : V a l u e > < / a : K e y V a l u e O f D i a g r a m O b j e c t K e y a n y T y p e z b w N T n L X > < a : K e y V a l u e O f D i a g r a m O b j e c t K e y a n y T y p e z b w N T n L X > < a : K e y > < K e y > C o l u m n s \ l o w < / K e y > < / a : K e y > < a : V a l u e   i : t y p e = " M e a s u r e G r i d N o d e V i e w S t a t e " > < C o l u m n > 3 < / C o l u m n > < L a y e d O u t > t r u e < / L a y e d O u t > < / a : V a l u e > < / a : K e y V a l u e O f D i a g r a m O b j e c t K e y a n y T y p e z b w N T n L X > < a : K e y V a l u e O f D i a g r a m O b j e c t K e y a n y T y p e z b w N T n L X > < a : K e y > < K e y > C o l u m n s \ c l o s e < / K e y > < / a : K e y > < a : V a l u e   i : t y p e = " M e a s u r e G r i d N o d e V i e w S t a t e " > < C o l u m n > 4 < / C o l u m n > < L a y e d O u t > t r u e < / L a y e d O u t > < / a : V a l u e > < / a : K e y V a l u e O f D i a g r a m O b j e c t K e y a n y T y p e z b w N T n L X > < a : K e y V a l u e O f D i a g r a m O b j e c t K e y a n y T y p e z b w N T n L X > < a : K e y > < K e y > C o l u m n s \ v o l u m e < / K e y > < / a : K e y > < a : V a l u e   i : t y p e = " M e a s u r e G r i d N o d e V i e w S t a t e " > < C o l u m n > 5 < / C o l u m n > < L a y e d O u t > t r u e < / L a y e d O u t > < / a : V a l u e > < / a : K e y V a l u e O f D i a g r a m O b j e c t K e y a n y T y p e z b w N T n L X > < a : K e y V a l u e O f D i a g r a m O b j e c t K e y a n y T y p e z b w N T n L X > < a : K e y > < K e y > C o l u m n s \ N a m e < / K e y > < / a : K e y > < a : V a l u e   i : t y p e = " M e a s u r e G r i d N o d e V i e w S t a t e " > < C o l u m n > 6 < / C o l u m n > < L a y e d O u t > t r u e < / L a y e d O u t > < / a : V a l u e > < / a : K e y V a l u e O f D i a g r a m O b j e c t K e y a n y T y p e z b w N T n L X > < a : K e y V a l u e O f D i a g r a m O b j e c t K e y a n y T y p e z b w N T n L X > < a : K e y > < K e y > C o l u m n s \ d a t e   ( Y e a r ) < / K e y > < / a : K e y > < a : V a l u e   i : t y p e = " M e a s u r e G r i d N o d e V i e w S t a t e " > < C o l u m n > 7 < / C o l u m n > < L a y e d O u t > t r u e < / L a y e d O u t > < / a : V a l u e > < / a : K e y V a l u e O f D i a g r a m O b j e c t K e y a n y T y p e z b w N T n L X > < a : K e y V a l u e O f D i a g r a m O b j e c t K e y a n y T y p e z b w N T n L X > < a : K e y > < K e y > C o l u m n s \ d a t e   ( Q u a r t e r ) < / K e y > < / a : K e y > < a : V a l u e   i : t y p e = " M e a s u r e G r i d N o d e V i e w S t a t e " > < C o l u m n > 8 < / C o l u m n > < L a y e d O u t > t r u e < / L a y e d O u t > < / a : V a l u e > < / a : K e y V a l u e O f D i a g r a m O b j e c t K e y a n y T y p e z b w N T n L X > < a : K e y V a l u e O f D i a g r a m O b j e c t K e y a n y T y p e z b w N T n L X > < a : K e y > < K e y > C o l u m n s \ d a t e   ( M o n t h   I n d e x ) < / K e y > < / a : K e y > < a : V a l u e   i : t y p e = " M e a s u r e G r i d N o d e V i e w S t a t e " > < C o l u m n > 9 < / C o l u m n > < L a y e d O u t > t r u e < / L a y e d O u t > < / a : V a l u e > < / a : K e y V a l u e O f D i a g r a m O b j e c t K e y a n y T y p e z b w N T n L X > < a : K e y V a l u e O f D i a g r a m O b j e c t K e y a n y T y p e z b w N T n L X > < a : K e y > < K e y > C o l u m n s \ d a t e   ( M o n t h ) < / K e y > < / a : K e y > < a : V a l u e   i : t y p e = " M e a s u r e G r i d N o d e V i e w S t a t e " > < C o l u m n > 1 0 < / C o l u m n > < L a y e d O u t > t r u e < / L a y e d O u t > < / a : V a l u e > < / a : K e y V a l u e O f D i a g r a m O b j e c t K e y a n y T y p e z b w N T n L X > < a : K e y V a l u e O f D i a g r a m O b j e c t K e y a n y T y p e z b w N T n L X > < a : K e y > < K e y > C o l u m n s \ V o l a t i l i t y < / K e y > < / a : K e y > < a : V a l u e   i : t y p e = " M e a s u r e G r i d N o d e V i e w S t a t e " > < C o l u m n > 1 1 < / C o l u m n > < L a y e d O u t > t r u e < / L a y e d O u t > < / a : V a l u e > < / a : K e y V a l u e O f D i a g r a m O b j e c t K e y a n y T y p e z b w N T n L X > < a : K e y V a l u e O f D i a g r a m O b j e c t K e y a n y T y p e z b w N T n L X > < a : K e y > < K e y > C o l u m n s \ V o l a t i l l i t y   % < / K e y > < / a : K e y > < a : V a l u e   i : t y p e = " M e a s u r e G r i d N o d e V i e w S t a t e " > < C o l u m n > 1 2 < / C o l u m n > < L a y e d O u t > t r u e < / L a y e d O u t > < / a : V a l u e > < / a : K e y V a l u e O f D i a g r a m O b j e c t K e y a n y T y p e z b w N T n L X > < a : K e y V a l u e O f D i a g r a m O b j e c t K e y a n y T y p e z b w N T n L X > < a : K e y > < K e y > L i n k s \ & l t ; C o l u m n s \ S u m   o f   h i g h   3 & g t ; - & l t ; M e a s u r e s \ h i g h & g t ; < / K e y > < / a : K e y > < a : V a l u e   i : t y p e = " M e a s u r e G r i d V i e w S t a t e I D i a g r a m L i n k " / > < / a : K e y V a l u e O f D i a g r a m O b j e c t K e y a n y T y p e z b w N T n L X > < a : K e y V a l u e O f D i a g r a m O b j e c t K e y a n y T y p e z b w N T n L X > < a : K e y > < K e y > L i n k s \ & l t ; C o l u m n s \ S u m   o f   h i g h   3 & g t ; - & l t ; M e a s u r e s \ h i g h & g t ; \ C O L U M N < / K e y > < / a : K e y > < a : V a l u e   i : t y p e = " M e a s u r e G r i d V i e w S t a t e I D i a g r a m L i n k E n d p o i n t " / > < / a : K e y V a l u e O f D i a g r a m O b j e c t K e y a n y T y p e z b w N T n L X > < a : K e y V a l u e O f D i a g r a m O b j e c t K e y a n y T y p e z b w N T n L X > < a : K e y > < K e y > L i n k s \ & l t ; C o l u m n s \ S u m   o f   h i g h   3 & g t ; - & l t ; M e a s u r e s \ h i g h & g t ; \ M E A S U R E < / K e y > < / a : K e y > < a : V a l u e   i : t y p e = " M e a s u r e G r i d V i e w S t a t e I D i a g r a m L i n k E n d p o i n t " / > < / a : K e y V a l u e O f D i a g r a m O b j e c t K e y a n y T y p e z b w N T n L X > < a : K e y V a l u e O f D i a g r a m O b j e c t K e y a n y T y p e z b w N T n L X > < a : K e y > < K e y > L i n k s \ & l t ; C o l u m n s \ M a x   o f   h i g h   3 & g t ; - & l t ; M e a s u r e s \ h i g h & g t ; < / K e y > < / a : K e y > < a : V a l u e   i : t y p e = " M e a s u r e G r i d V i e w S t a t e I D i a g r a m L i n k " / > < / a : K e y V a l u e O f D i a g r a m O b j e c t K e y a n y T y p e z b w N T n L X > < a : K e y V a l u e O f D i a g r a m O b j e c t K e y a n y T y p e z b w N T n L X > < a : K e y > < K e y > L i n k s \ & l t ; C o l u m n s \ M a x   o f   h i g h   3 & g t ; - & l t ; M e a s u r e s \ h i g h & g t ; \ C O L U M N < / K e y > < / a : K e y > < a : V a l u e   i : t y p e = " M e a s u r e G r i d V i e w S t a t e I D i a g r a m L i n k E n d p o i n t " / > < / a : K e y V a l u e O f D i a g r a m O b j e c t K e y a n y T y p e z b w N T n L X > < a : K e y V a l u e O f D i a g r a m O b j e c t K e y a n y T y p e z b w N T n L X > < a : K e y > < K e y > L i n k s \ & l t ; C o l u m n s \ M a x   o f   h i g h   3 & g t ; - & l t ; M e a s u r e s \ h i g h & g t ; \ M E A S U R E < / K e y > < / a : K e y > < a : V a l u e   i : t y p e = " M e a s u r e G r i d V i e w S t a t e I D i a g r a m L i n k E n d p o i n t " / > < / a : K e y V a l u e O f D i a g r a m O b j e c t K e y a n y T y p e z b w N T n L X > < a : K e y V a l u e O f D i a g r a m O b j e c t K e y a n y T y p e z b w N T n L X > < a : K e y > < K e y > L i n k s \ & l t ; C o l u m n s \ S u m   o f   l o w   3 & g t ; - & l t ; M e a s u r e s \ l o w & g t ; < / K e y > < / a : K e y > < a : V a l u e   i : t y p e = " M e a s u r e G r i d V i e w S t a t e I D i a g r a m L i n k " / > < / a : K e y V a l u e O f D i a g r a m O b j e c t K e y a n y T y p e z b w N T n L X > < a : K e y V a l u e O f D i a g r a m O b j e c t K e y a n y T y p e z b w N T n L X > < a : K e y > < K e y > L i n k s \ & l t ; C o l u m n s \ S u m   o f   l o w   3 & g t ; - & l t ; M e a s u r e s \ l o w & g t ; \ C O L U M N < / K e y > < / a : K e y > < a : V a l u e   i : t y p e = " M e a s u r e G r i d V i e w S t a t e I D i a g r a m L i n k E n d p o i n t " / > < / a : K e y V a l u e O f D i a g r a m O b j e c t K e y a n y T y p e z b w N T n L X > < a : K e y V a l u e O f D i a g r a m O b j e c t K e y a n y T y p e z b w N T n L X > < a : K e y > < K e y > L i n k s \ & l t ; C o l u m n s \ S u m   o f   l o w   3 & g t ; - & l t ; M e a s u r e s \ l o w & g t ; \ M E A S U R E < / K e y > < / a : K e y > < a : V a l u e   i : t y p e = " M e a s u r e G r i d V i e w S t a t e I D i a g r a m L i n k E n d p o i n t " / > < / a : K e y V a l u e O f D i a g r a m O b j e c t K e y a n y T y p e z b w N T n L X > < a : K e y V a l u e O f D i a g r a m O b j e c t K e y a n y T y p e z b w N T n L X > < a : K e y > < K e y > L i n k s \ & l t ; C o l u m n s \ M i n   o f   l o w   3 & g t ; - & l t ; M e a s u r e s \ l o w & g t ; < / K e y > < / a : K e y > < a : V a l u e   i : t y p e = " M e a s u r e G r i d V i e w S t a t e I D i a g r a m L i n k " / > < / a : K e y V a l u e O f D i a g r a m O b j e c t K e y a n y T y p e z b w N T n L X > < a : K e y V a l u e O f D i a g r a m O b j e c t K e y a n y T y p e z b w N T n L X > < a : K e y > < K e y > L i n k s \ & l t ; C o l u m n s \ M i n   o f   l o w   3 & g t ; - & l t ; M e a s u r e s \ l o w & g t ; \ C O L U M N < / K e y > < / a : K e y > < a : V a l u e   i : t y p e = " M e a s u r e G r i d V i e w S t a t e I D i a g r a m L i n k E n d p o i n t " / > < / a : K e y V a l u e O f D i a g r a m O b j e c t K e y a n y T y p e z b w N T n L X > < a : K e y V a l u e O f D i a g r a m O b j e c t K e y a n y T y p e z b w N T n L X > < a : K e y > < K e y > L i n k s \ & l t ; C o l u m n s \ M i n   o f   l o w   3 & g t ; - & l t ; M e a s u r e s \ l o w & g t ; \ M E A S U R E < / K e y > < / a : K e y > < a : V a l u e   i : t y p e = " M e a s u r e G r i d V i e w S t a t e I D i a g r a m L i n k E n d p o i n t " / > < / a : K e y V a l u e O f D i a g r a m O b j e c t K e y a n y T y p e z b w N T n L X > < a : K e y V a l u e O f D i a g r a m O b j e c t K e y a n y T y p e z b w N T n L X > < a : K e y > < K e y > L i n k s \ & l t ; C o l u m n s \ S u m   o f   o p e n   3 & g t ; - & l t ; M e a s u r e s \ o p e n & g t ; < / K e y > < / a : K e y > < a : V a l u e   i : t y p e = " M e a s u r e G r i d V i e w S t a t e I D i a g r a m L i n k " / > < / a : K e y V a l u e O f D i a g r a m O b j e c t K e y a n y T y p e z b w N T n L X > < a : K e y V a l u e O f D i a g r a m O b j e c t K e y a n y T y p e z b w N T n L X > < a : K e y > < K e y > L i n k s \ & l t ; C o l u m n s \ S u m   o f   o p e n   3 & g t ; - & l t ; M e a s u r e s \ o p e n & g t ; \ C O L U M N < / K e y > < / a : K e y > < a : V a l u e   i : t y p e = " M e a s u r e G r i d V i e w S t a t e I D i a g r a m L i n k E n d p o i n t " / > < / a : K e y V a l u e O f D i a g r a m O b j e c t K e y a n y T y p e z b w N T n L X > < a : K e y V a l u e O f D i a g r a m O b j e c t K e y a n y T y p e z b w N T n L X > < a : K e y > < K e y > L i n k s \ & l t ; C o l u m n s \ S u m   o f   o p e n   3 & g t ; - & l t ; M e a s u r e s \ o p e n & g t ; \ M E A S U R E < / K e y > < / a : K e y > < a : V a l u e   i : t y p e = " M e a s u r e G r i d V i e w S t a t e I D i a g r a m L i n k E n d p o i n t " / > < / a : K e y V a l u e O f D i a g r a m O b j e c t K e y a n y T y p e z b w N T n L X > < a : K e y V a l u e O f D i a g r a m O b j e c t K e y a n y T y p e z b w N T n L X > < a : K e y > < K e y > L i n k s \ & l t ; C o l u m n s \ A v e r a g e   o f   o p e n   3 & g t ; - & l t ; M e a s u r e s \ o p e n & g t ; < / K e y > < / a : K e y > < a : V a l u e   i : t y p e = " M e a s u r e G r i d V i e w S t a t e I D i a g r a m L i n k " / > < / a : K e y V a l u e O f D i a g r a m O b j e c t K e y a n y T y p e z b w N T n L X > < a : K e y V a l u e O f D i a g r a m O b j e c t K e y a n y T y p e z b w N T n L X > < a : K e y > < K e y > L i n k s \ & l t ; C o l u m n s \ A v e r a g e   o f   o p e n   3 & g t ; - & l t ; M e a s u r e s \ o p e n & g t ; \ C O L U M N < / K e y > < / a : K e y > < a : V a l u e   i : t y p e = " M e a s u r e G r i d V i e w S t a t e I D i a g r a m L i n k E n d p o i n t " / > < / a : K e y V a l u e O f D i a g r a m O b j e c t K e y a n y T y p e z b w N T n L X > < a : K e y V a l u e O f D i a g r a m O b j e c t K e y a n y T y p e z b w N T n L X > < a : K e y > < K e y > L i n k s \ & l t ; C o l u m n s \ A v e r a g e   o f   o p e n   3 & g t ; - & l t ; M e a s u r e s \ o p e n & g t ; \ M E A S U R E < / K e y > < / a : K e y > < a : V a l u e   i : t y p e = " M e a s u r e G r i d V i e w S t a t e I D i a g r a m L i n k E n d p o i n t " / > < / a : K e y V a l u e O f D i a g r a m O b j e c t K e y a n y T y p e z b w N T n L X > < a : K e y V a l u e O f D i a g r a m O b j e c t K e y a n y T y p e z b w N T n L X > < a : K e y > < K e y > L i n k s \ & l t ; C o l u m n s \ S t d D e v   o f   o p e n   3 & g t ; - & l t ; M e a s u r e s \ o p e n & g t ; < / K e y > < / a : K e y > < a : V a l u e   i : t y p e = " M e a s u r e G r i d V i e w S t a t e I D i a g r a m L i n k " / > < / a : K e y V a l u e O f D i a g r a m O b j e c t K e y a n y T y p e z b w N T n L X > < a : K e y V a l u e O f D i a g r a m O b j e c t K e y a n y T y p e z b w N T n L X > < a : K e y > < K e y > L i n k s \ & l t ; C o l u m n s \ S t d D e v   o f   o p e n   3 & g t ; - & l t ; M e a s u r e s \ o p e n & g t ; \ C O L U M N < / K e y > < / a : K e y > < a : V a l u e   i : t y p e = " M e a s u r e G r i d V i e w S t a t e I D i a g r a m L i n k E n d p o i n t " / > < / a : K e y V a l u e O f D i a g r a m O b j e c t K e y a n y T y p e z b w N T n L X > < a : K e y V a l u e O f D i a g r a m O b j e c t K e y a n y T y p e z b w N T n L X > < a : K e y > < K e y > L i n k s \ & l t ; C o l u m n s \ S t d D e v   o f   o p e n   3 & g t ; - & l t ; M e a s u r e s \ o p e n & g t ; \ M E A S U R E < / K e y > < / a : K e y > < a : V a l u e   i : t y p e = " M e a s u r e G r i d V i e w S t a t e I D i a g r a m L i n k E n d p o i n t " / > < / a : K e y V a l u e O f D i a g r a m O b j e c t K e y a n y T y p e z b w N T n L X > < a : K e y V a l u e O f D i a g r a m O b j e c t K e y a n y T y p e z b w N T n L X > < a : K e y > < K e y > L i n k s \ & l t ; C o l u m n s \ S u m   o f   v o l u m e   3 & g t ; - & l t ; M e a s u r e s \ v o l u m e & g t ; < / K e y > < / a : K e y > < a : V a l u e   i : t y p e = " M e a s u r e G r i d V i e w S t a t e I D i a g r a m L i n k " / > < / a : K e y V a l u e O f D i a g r a m O b j e c t K e y a n y T y p e z b w N T n L X > < a : K e y V a l u e O f D i a g r a m O b j e c t K e y a n y T y p e z b w N T n L X > < a : K e y > < K e y > L i n k s \ & l t ; C o l u m n s \ S u m   o f   v o l u m e   3 & g t ; - & l t ; M e a s u r e s \ v o l u m e & g t ; \ C O L U M N < / K e y > < / a : K e y > < a : V a l u e   i : t y p e = " M e a s u r e G r i d V i e w S t a t e I D i a g r a m L i n k E n d p o i n t " / > < / a : K e y V a l u e O f D i a g r a m O b j e c t K e y a n y T y p e z b w N T n L X > < a : K e y V a l u e O f D i a g r a m O b j e c t K e y a n y T y p e z b w N T n L X > < a : K e y > < K e y > L i n k s \ & l t ; C o l u m n s \ S u m   o f   v o l u m e   3 & g t ; - & l t ; M e a s u r e s \ v o l u m e & g t ; \ M E A S U R E < / K e y > < / a : K e y > < a : V a l u e   i : t y p e = " M e a s u r e G r i d V i e w S t a t e I D i a g r a m L i n k E n d p o i n t " / > < / a : K e y V a l u e O f D i a g r a m O b j e c t K e y a n y T y p e z b w N T n L X > < a : K e y V a l u e O f D i a g r a m O b j e c t K e y a n y T y p e z b w N T n L X > < a : K e y > < K e y > L i n k s \ & l t ; C o l u m n s \ S u m   o f   c l o s e   3 & g t ; - & l t ; M e a s u r e s \ c l o s e & g t ; < / K e y > < / a : K e y > < a : V a l u e   i : t y p e = " M e a s u r e G r i d V i e w S t a t e I D i a g r a m L i n k " / > < / a : K e y V a l u e O f D i a g r a m O b j e c t K e y a n y T y p e z b w N T n L X > < a : K e y V a l u e O f D i a g r a m O b j e c t K e y a n y T y p e z b w N T n L X > < a : K e y > < K e y > L i n k s \ & l t ; C o l u m n s \ S u m   o f   c l o s e   3 & g t ; - & l t ; M e a s u r e s \ c l o s e & g t ; \ C O L U M N < / K e y > < / a : K e y > < a : V a l u e   i : t y p e = " M e a s u r e G r i d V i e w S t a t e I D i a g r a m L i n k E n d p o i n t " / > < / a : K e y V a l u e O f D i a g r a m O b j e c t K e y a n y T y p e z b w N T n L X > < a : K e y V a l u e O f D i a g r a m O b j e c t K e y a n y T y p e z b w N T n L X > < a : K e y > < K e y > L i n k s \ & l t ; C o l u m n s \ S u m   o f   c l o s e   3 & g t ; - & l t ; M e a s u r e s \ c l o s e & g t ; \ M E A S U R E < / K e y > < / a : K e y > < a : V a l u e   i : t y p e = " M e a s u r e G r i d V i e w S t a t e I D i a g r a m L i n k E n d p o i n t " / > < / a : K e y V a l u e O f D i a g r a m O b j e c t K e y a n y T y p e z b w N T n L X > < a : K e y V a l u e O f D i a g r a m O b j e c t K e y a n y T y p e z b w N T n L X > < a : K e y > < K e y > L i n k s \ & l t ; C o l u m n s \ S u m   o f   V o l a t i l l i t y   % & g t ; - & l t ; M e a s u r e s \ V o l a t i l l i t y   % & g t ; < / K e y > < / a : K e y > < a : V a l u e   i : t y p e = " M e a s u r e G r i d V i e w S t a t e I D i a g r a m L i n k " / > < / a : K e y V a l u e O f D i a g r a m O b j e c t K e y a n y T y p e z b w N T n L X > < a : K e y V a l u e O f D i a g r a m O b j e c t K e y a n y T y p e z b w N T n L X > < a : K e y > < K e y > L i n k s \ & l t ; C o l u m n s \ S u m   o f   V o l a t i l l i t y   % & g t ; - & l t ; M e a s u r e s \ V o l a t i l l i t y   % & g t ; \ C O L U M N < / K e y > < / a : K e y > < a : V a l u e   i : t y p e = " M e a s u r e G r i d V i e w S t a t e I D i a g r a m L i n k E n d p o i n t " / > < / a : K e y V a l u e O f D i a g r a m O b j e c t K e y a n y T y p e z b w N T n L X > < a : K e y V a l u e O f D i a g r a m O b j e c t K e y a n y T y p e z b w N T n L X > < a : K e y > < K e y > L i n k s \ & l t ; C o l u m n s \ S u m   o f   V o l a t i l l i t y   % & g t ; - & l t ; M e a s u r e s \ V o l a t i l l i t y   % & g t ; \ M E A S U R E < / K e y > < / a : K e y > < a : V a l u e   i : t y p e = " M e a s u r e G r i d V i e w S t a t e I D i a g r a m L i n k E n d p o i n t " / > < / a : K e y V a l u e O f D i a g r a m O b j e c t K e y a n y T y p e z b w N T n L X > < a : K e y V a l u e O f D i a g r a m O b j e c t K e y a n y T y p e z b w N T n L X > < a : K e y > < K e y > L i n k s \ & l t ; C o l u m n s \ M a x   o f   V o l a t i l l i t y   % & g t ; - & l t ; M e a s u r e s \ V o l a t i l l i t y   % & g t ; < / K e y > < / a : K e y > < a : V a l u e   i : t y p e = " M e a s u r e G r i d V i e w S t a t e I D i a g r a m L i n k " / > < / a : K e y V a l u e O f D i a g r a m O b j e c t K e y a n y T y p e z b w N T n L X > < a : K e y V a l u e O f D i a g r a m O b j e c t K e y a n y T y p e z b w N T n L X > < a : K e y > < K e y > L i n k s \ & l t ; C o l u m n s \ M a x   o f   V o l a t i l l i t y   % & g t ; - & l t ; M e a s u r e s \ V o l a t i l l i t y   % & g t ; \ C O L U M N < / K e y > < / a : K e y > < a : V a l u e   i : t y p e = " M e a s u r e G r i d V i e w S t a t e I D i a g r a m L i n k E n d p o i n t " / > < / a : K e y V a l u e O f D i a g r a m O b j e c t K e y a n y T y p e z b w N T n L X > < a : K e y V a l u e O f D i a g r a m O b j e c t K e y a n y T y p e z b w N T n L X > < a : K e y > < K e y > L i n k s \ & l t ; C o l u m n s \ M a x   o f   V o l a t i l l i t y   % & g t ; - & l t ; M e a s u r e s \ V o l a t i l l i t y   % & g t ; \ M E A S U R E < / K e y > < / a : K e y > < a : V a l u e   i : t y p e = " M e a s u r e G r i d V i e w S t a t e I D i a g r a m L i n k E n d p o i n t " / > < / a : K e y V a l u e O f D i a g r a m O b j e c t K e y a n y T y p e z b w N T n L X > < a : K e y V a l u e O f D i a g r a m O b j e c t K e y a n y T y p e z b w N T n L X > < a : K e y > < K e y > L i n k s \ & l t ; C o l u m n s \ M i n   o f   V o l a t i l l i t y   % & g t ; - & l t ; M e a s u r e s \ V o l a t i l l i t y   % & g t ; < / K e y > < / a : K e y > < a : V a l u e   i : t y p e = " M e a s u r e G r i d V i e w S t a t e I D i a g r a m L i n k " / > < / a : K e y V a l u e O f D i a g r a m O b j e c t K e y a n y T y p e z b w N T n L X > < a : K e y V a l u e O f D i a g r a m O b j e c t K e y a n y T y p e z b w N T n L X > < a : K e y > < K e y > L i n k s \ & l t ; C o l u m n s \ M i n   o f   V o l a t i l l i t y   % & g t ; - & l t ; M e a s u r e s \ V o l a t i l l i t y   % & g t ; \ C O L U M N < / K e y > < / a : K e y > < a : V a l u e   i : t y p e = " M e a s u r e G r i d V i e w S t a t e I D i a g r a m L i n k E n d p o i n t " / > < / a : K e y V a l u e O f D i a g r a m O b j e c t K e y a n y T y p e z b w N T n L X > < a : K e y V a l u e O f D i a g r a m O b j e c t K e y a n y T y p e z b w N T n L X > < a : K e y > < K e y > L i n k s \ & l t ; C o l u m n s \ M i n   o f   V o l a t i l l i t y   % & g t ; - & l t ; M e a s u r e s \ V o l a t i l l i t y   % & g t ; \ M E A S U R E < / K e y > < / a : K e y > < a : V a l u e   i : t y p e = " M e a s u r e G r i d V i e w S t a t e I D i a g r a m L i n k E n d p o i n t " / > < / a : K e y V a l u e O f D i a g r a m O b j e c t K e y a n y T y p e z b w N T n L X > < a : K e y V a l u e O f D i a g r a m O b j e c t K e y a n y T y p e z b w N T n L X > < a : K e y > < K e y > L i n k s \ & l t ; C o l u m n s \ A v e r a g e   o f   V o l a t i l l i t y   % & g t ; - & l t ; M e a s u r e s \ V o l a t i l l i t y   % & g t ; < / K e y > < / a : K e y > < a : V a l u e   i : t y p e = " M e a s u r e G r i d V i e w S t a t e I D i a g r a m L i n k " / > < / a : K e y V a l u e O f D i a g r a m O b j e c t K e y a n y T y p e z b w N T n L X > < a : K e y V a l u e O f D i a g r a m O b j e c t K e y a n y T y p e z b w N T n L X > < a : K e y > < K e y > L i n k s \ & l t ; C o l u m n s \ A v e r a g e   o f   V o l a t i l l i t y   % & g t ; - & l t ; M e a s u r e s \ V o l a t i l l i t y   % & g t ; \ C O L U M N < / K e y > < / a : K e y > < a : V a l u e   i : t y p e = " M e a s u r e G r i d V i e w S t a t e I D i a g r a m L i n k E n d p o i n t " / > < / a : K e y V a l u e O f D i a g r a m O b j e c t K e y a n y T y p e z b w N T n L X > < a : K e y V a l u e O f D i a g r a m O b j e c t K e y a n y T y p e z b w N T n L X > < a : K e y > < K e y > L i n k s \ & l t ; C o l u m n s \ A v e r a g e   o f   V o l a t i l l i t y   % & g t ; - & l t ; M e a s u r e s \ V o l a t i l l i t y   % & g t ; \ M E A S U R E < / K e y > < / a : K e y > < a : V a l u e   i : t y p e = " M e a s u r e G r i d V i e w S t a t e I D i a g r a m L i n k E n d p o i n t " / > < / a : K e y V a l u e O f D i a g r a m O b j e c t K e y a n y T y p e z b w N T n L X > < / V i e w S t a t e s > < / D i a g r a m M a n a g e r . S e r i a l i z a b l e D i a g r a m > < D i a g r a m M a n a g e r . S e r i a l i z a b l e D i a g r a m > < A d a p t e r   i : t y p e = " M e a s u r e D i a g r a m S a n d b o x A d a p t e r " > < T a b l e N a m e > G O O G _ d a t a 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 G O O G _ d a t a 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 h i g h   2 < / K e y > < / D i a g r a m O b j e c t K e y > < D i a g r a m O b j e c t K e y > < K e y > M e a s u r e s \ S u m   o f   h i g h   2 \ T a g I n f o \ F o r m u l a < / K e y > < / D i a g r a m O b j e c t K e y > < D i a g r a m O b j e c t K e y > < K e y > M e a s u r e s \ S u m   o f   h i g h   2 \ T a g I n f o \ V a l u e < / K e y > < / D i a g r a m O b j e c t K e y > < D i a g r a m O b j e c t K e y > < K e y > M e a s u r e s \ M a x   o f   h i g h   2 < / K e y > < / D i a g r a m O b j e c t K e y > < D i a g r a m O b j e c t K e y > < K e y > M e a s u r e s \ M a x   o f   h i g h   2 \ T a g I n f o \ F o r m u l a < / K e y > < / D i a g r a m O b j e c t K e y > < D i a g r a m O b j e c t K e y > < K e y > M e a s u r e s \ M a x   o f   h i g h   2 \ T a g I n f o \ V a l u e < / K e y > < / D i a g r a m O b j e c t K e y > < D i a g r a m O b j e c t K e y > < K e y > M e a s u r e s \ S u m   o f   l o w   2 < / K e y > < / D i a g r a m O b j e c t K e y > < D i a g r a m O b j e c t K e y > < K e y > M e a s u r e s \ S u m   o f   l o w   2 \ T a g I n f o \ F o r m u l a < / K e y > < / D i a g r a m O b j e c t K e y > < D i a g r a m O b j e c t K e y > < K e y > M e a s u r e s \ S u m   o f   l o w   2 \ T a g I n f o \ V a l u e < / K e y > < / D i a g r a m O b j e c t K e y > < D i a g r a m O b j e c t K e y > < K e y > M e a s u r e s \ M i n   o f   l o w   2 < / K e y > < / D i a g r a m O b j e c t K e y > < D i a g r a m O b j e c t K e y > < K e y > M e a s u r e s \ M i n   o f   l o w   2 \ T a g I n f o \ F o r m u l a < / K e y > < / D i a g r a m O b j e c t K e y > < D i a g r a m O b j e c t K e y > < K e y > M e a s u r e s \ M i n   o f   l o w   2 \ T a g I n f o \ V a l u e < / K e y > < / D i a g r a m O b j e c t K e y > < D i a g r a m O b j e c t K e y > < K e y > M e a s u r e s \ S u m   o f   o p e n   2 < / K e y > < / D i a g r a m O b j e c t K e y > < D i a g r a m O b j e c t K e y > < K e y > M e a s u r e s \ S u m   o f   o p e n   2 \ T a g I n f o \ F o r m u l a < / K e y > < / D i a g r a m O b j e c t K e y > < D i a g r a m O b j e c t K e y > < K e y > M e a s u r e s \ S u m   o f   o p e n   2 \ T a g I n f o \ V a l u e < / K e y > < / D i a g r a m O b j e c t K e y > < D i a g r a m O b j e c t K e y > < K e y > M e a s u r e s \ A v e r a g e   o f   o p e n   2 < / K e y > < / D i a g r a m O b j e c t K e y > < D i a g r a m O b j e c t K e y > < K e y > M e a s u r e s \ A v e r a g e   o f   o p e n   2 \ T a g I n f o \ F o r m u l a < / K e y > < / D i a g r a m O b j e c t K e y > < D i a g r a m O b j e c t K e y > < K e y > M e a s u r e s \ A v e r a g e   o f   o p e n   2 \ T a g I n f o \ V a l u e < / K e y > < / D i a g r a m O b j e c t K e y > < D i a g r a m O b j e c t K e y > < K e y > M e a s u r e s \ S t d D e v   o f   o p e n   2 < / K e y > < / D i a g r a m O b j e c t K e y > < D i a g r a m O b j e c t K e y > < K e y > M e a s u r e s \ S t d D e v   o f   o p e n   2 \ T a g I n f o \ F o r m u l a < / K e y > < / D i a g r a m O b j e c t K e y > < D i a g r a m O b j e c t K e y > < K e y > M e a s u r e s \ S t d D e v   o f   o p e n   2 \ T a g I n f o \ V a l u e < / K e y > < / D i a g r a m O b j e c t K e y > < D i a g r a m O b j e c t K e y > < K e y > M e a s u r e s \ S u m   o f   v o l u m e   2 < / K e y > < / D i a g r a m O b j e c t K e y > < D i a g r a m O b j e c t K e y > < K e y > M e a s u r e s \ S u m   o f   v o l u m e   2 \ T a g I n f o \ F o r m u l a < / K e y > < / D i a g r a m O b j e c t K e y > < D i a g r a m O b j e c t K e y > < K e y > M e a s u r e s \ S u m   o f   v o l u m e   2 \ T a g I n f o \ V a l u e < / K e y > < / D i a g r a m O b j e c t K e y > < D i a g r a m O b j e c t K e y > < K e y > M e a s u r e s \ S u m   o f   c l o s e   2 < / K e y > < / D i a g r a m O b j e c t K e y > < D i a g r a m O b j e c t K e y > < K e y > M e a s u r e s \ S u m   o f   c l o s e   2 \ T a g I n f o \ F o r m u l a < / K e y > < / D i a g r a m O b j e c t K e y > < D i a g r a m O b j e c t K e y > < K e y > M e a s u r e s \ S u m   o f   c l o s e   2 \ T a g I n f o \ V a l u e < / K e y > < / D i a g r a m O b j e c t K e y > < D i a g r a m O b j e c t K e y > < K e y > M e a s u r e s \ S u m   o f   V o l a t i l i t y   %   2 < / K e y > < / D i a g r a m O b j e c t K e y > < D i a g r a m O b j e c t K e y > < K e y > M e a s u r e s \ S u m   o f   V o l a t i l i t y   %   2 \ T a g I n f o \ F o r m u l a < / K e y > < / D i a g r a m O b j e c t K e y > < D i a g r a m O b j e c t K e y > < K e y > M e a s u r e s \ S u m   o f   V o l a t i l i t y   %   2 \ T a g I n f o \ V a l u e < / K e y > < / D i a g r a m O b j e c t K e y > < D i a g r a m O b j e c t K e y > < K e y > M e a s u r e s \ M a x   o f   V o l a t i l i t y   %   2 < / K e y > < / D i a g r a m O b j e c t K e y > < D i a g r a m O b j e c t K e y > < K e y > M e a s u r e s \ M a x   o f   V o l a t i l i t y   %   2 \ T a g I n f o \ F o r m u l a < / K e y > < / D i a g r a m O b j e c t K e y > < D i a g r a m O b j e c t K e y > < K e y > M e a s u r e s \ M a x   o f   V o l a t i l i t y   %   2 \ T a g I n f o \ V a l u e < / K e y > < / D i a g r a m O b j e c t K e y > < D i a g r a m O b j e c t K e y > < K e y > M e a s u r e s \ M i n   o f   V o l a t i l i t y   %   2 < / K e y > < / D i a g r a m O b j e c t K e y > < D i a g r a m O b j e c t K e y > < K e y > M e a s u r e s \ M i n   o f   V o l a t i l i t y   %   2 \ T a g I n f o \ F o r m u l a < / K e y > < / D i a g r a m O b j e c t K e y > < D i a g r a m O b j e c t K e y > < K e y > M e a s u r e s \ M i n   o f   V o l a t i l i t y   %   2 \ T a g I n f o \ V a l u e < / K e y > < / D i a g r a m O b j e c t K e y > < D i a g r a m O b j e c t K e y > < K e y > M e a s u r e s \ A v e r a g e   o f   V o l a t i l i t y   %   2 < / K e y > < / D i a g r a m O b j e c t K e y > < D i a g r a m O b j e c t K e y > < K e y > M e a s u r e s \ A v e r a g e   o f   V o l a t i l i t y   %   2 \ T a g I n f o \ F o r m u l a < / K e y > < / D i a g r a m O b j e c t K e y > < D i a g r a m O b j e c t K e y > < K e y > M e a s u r e s \ A v e r a g e   o f   V o l a t i l i t y   %   2 \ T a g I n f o \ V a l u e < / K e y > < / D i a g r a m O b j e c t K e y > < D i a g r a m O b j e c t K e y > < K e y > C o l u m n s \ d a t e < / K e y > < / D i a g r a m O b j e c t K e y > < D i a g r a m O b j e c t K e y > < K e y > C o l u m n s \ o p e n < / K e y > < / D i a g r a m O b j e c t K e y > < D i a g r a m O b j e c t K e y > < K e y > C o l u m n s \ h i g h < / K e y > < / D i a g r a m O b j e c t K e y > < D i a g r a m O b j e c t K e y > < K e y > C o l u m n s \ l o w < / K e y > < / D i a g r a m O b j e c t K e y > < D i a g r a m O b j e c t K e y > < K e y > C o l u m n s \ c l o s e < / K e y > < / D i a g r a m O b j e c t K e y > < D i a g r a m O b j e c t K e y > < K e y > C o l u m n s \ v o l u m e < / K e y > < / D i a g r a m O b j e c t K e y > < D i a g r a m O b j e c t K e y > < K e y > C o l u m n s \ N a m e < / K e y > < / D i a g r a m O b j e c t K e y > < D i a g r a m O b j e c t K e y > < K e y > C o l u m n s \ d a t e   ( Y e a r ) < / K e y > < / D i a g r a m O b j e c t K e y > < D i a g r a m O b j e c t K e y > < K e y > C o l u m n s \ d a t e   ( Q u a r t e r ) < / K e y > < / D i a g r a m O b j e c t K e y > < D i a g r a m O b j e c t K e y > < K e y > C o l u m n s \ d a t e   ( M o n t h   I n d e x ) < / K e y > < / D i a g r a m O b j e c t K e y > < D i a g r a m O b j e c t K e y > < K e y > C o l u m n s \ d a t e   ( M o n t h ) < / K e y > < / D i a g r a m O b j e c t K e y > < D i a g r a m O b j e c t K e y > < K e y > C o l u m n s \ V o l a t i l i t y < / K e y > < / D i a g r a m O b j e c t K e y > < D i a g r a m O b j e c t K e y > < K e y > C o l u m n s \ V o l a t i l i t y   % < / K e y > < / D i a g r a m O b j e c t K e y > < D i a g r a m O b j e c t K e y > < K e y > L i n k s \ & l t ; C o l u m n s \ S u m   o f   h i g h   2 & g t ; - & l t ; M e a s u r e s \ h i g h & g t ; < / K e y > < / D i a g r a m O b j e c t K e y > < D i a g r a m O b j e c t K e y > < K e y > L i n k s \ & l t ; C o l u m n s \ S u m   o f   h i g h   2 & g t ; - & l t ; M e a s u r e s \ h i g h & g t ; \ C O L U M N < / K e y > < / D i a g r a m O b j e c t K e y > < D i a g r a m O b j e c t K e y > < K e y > L i n k s \ & l t ; C o l u m n s \ S u m   o f   h i g h   2 & g t ; - & l t ; M e a s u r e s \ h i g h & g t ; \ M E A S U R E < / K e y > < / D i a g r a m O b j e c t K e y > < D i a g r a m O b j e c t K e y > < K e y > L i n k s \ & l t ; C o l u m n s \ M a x   o f   h i g h   2 & g t ; - & l t ; M e a s u r e s \ h i g h & g t ; < / K e y > < / D i a g r a m O b j e c t K e y > < D i a g r a m O b j e c t K e y > < K e y > L i n k s \ & l t ; C o l u m n s \ M a x   o f   h i g h   2 & g t ; - & l t ; M e a s u r e s \ h i g h & g t ; \ C O L U M N < / K e y > < / D i a g r a m O b j e c t K e y > < D i a g r a m O b j e c t K e y > < K e y > L i n k s \ & l t ; C o l u m n s \ M a x   o f   h i g h   2 & g t ; - & l t ; M e a s u r e s \ h i g h & g t ; \ M E A S U R E < / K e y > < / D i a g r a m O b j e c t K e y > < D i a g r a m O b j e c t K e y > < K e y > L i n k s \ & l t ; C o l u m n s \ S u m   o f   l o w   2 & g t ; - & l t ; M e a s u r e s \ l o w & g t ; < / K e y > < / D i a g r a m O b j e c t K e y > < D i a g r a m O b j e c t K e y > < K e y > L i n k s \ & l t ; C o l u m n s \ S u m   o f   l o w   2 & g t ; - & l t ; M e a s u r e s \ l o w & g t ; \ C O L U M N < / K e y > < / D i a g r a m O b j e c t K e y > < D i a g r a m O b j e c t K e y > < K e y > L i n k s \ & l t ; C o l u m n s \ S u m   o f   l o w   2 & g t ; - & l t ; M e a s u r e s \ l o w & g t ; \ M E A S U R E < / K e y > < / D i a g r a m O b j e c t K e y > < D i a g r a m O b j e c t K e y > < K e y > L i n k s \ & l t ; C o l u m n s \ M i n   o f   l o w   2 & g t ; - & l t ; M e a s u r e s \ l o w & g t ; < / K e y > < / D i a g r a m O b j e c t K e y > < D i a g r a m O b j e c t K e y > < K e y > L i n k s \ & l t ; C o l u m n s \ M i n   o f   l o w   2 & g t ; - & l t ; M e a s u r e s \ l o w & g t ; \ C O L U M N < / K e y > < / D i a g r a m O b j e c t K e y > < D i a g r a m O b j e c t K e y > < K e y > L i n k s \ & l t ; C o l u m n s \ M i n   o f   l o w   2 & g t ; - & l t ; M e a s u r e s \ l o w & g t ; \ M E A S U R E < / K e y > < / D i a g r a m O b j e c t K e y > < D i a g r a m O b j e c t K e y > < K e y > L i n k s \ & l t ; C o l u m n s \ S u m   o f   o p e n   2 & g t ; - & l t ; M e a s u r e s \ o p e n & g t ; < / K e y > < / D i a g r a m O b j e c t K e y > < D i a g r a m O b j e c t K e y > < K e y > L i n k s \ & l t ; C o l u m n s \ S u m   o f   o p e n   2 & g t ; - & l t ; M e a s u r e s \ o p e n & g t ; \ C O L U M N < / K e y > < / D i a g r a m O b j e c t K e y > < D i a g r a m O b j e c t K e y > < K e y > L i n k s \ & l t ; C o l u m n s \ S u m   o f   o p e n   2 & g t ; - & l t ; M e a s u r e s \ o p e n & g t ; \ M E A S U R E < / K e y > < / D i a g r a m O b j e c t K e y > < D i a g r a m O b j e c t K e y > < K e y > L i n k s \ & l t ; C o l u m n s \ A v e r a g e   o f   o p e n   2 & g t ; - & l t ; M e a s u r e s \ o p e n & g t ; < / K e y > < / D i a g r a m O b j e c t K e y > < D i a g r a m O b j e c t K e y > < K e y > L i n k s \ & l t ; C o l u m n s \ A v e r a g e   o f   o p e n   2 & g t ; - & l t ; M e a s u r e s \ o p e n & g t ; \ C O L U M N < / K e y > < / D i a g r a m O b j e c t K e y > < D i a g r a m O b j e c t K e y > < K e y > L i n k s \ & l t ; C o l u m n s \ A v e r a g e   o f   o p e n   2 & g t ; - & l t ; M e a s u r e s \ o p e n & g t ; \ M E A S U R E < / K e y > < / D i a g r a m O b j e c t K e y > < D i a g r a m O b j e c t K e y > < K e y > L i n k s \ & l t ; C o l u m n s \ S t d D e v   o f   o p e n   2 & g t ; - & l t ; M e a s u r e s \ o p e n & g t ; < / K e y > < / D i a g r a m O b j e c t K e y > < D i a g r a m O b j e c t K e y > < K e y > L i n k s \ & l t ; C o l u m n s \ S t d D e v   o f   o p e n   2 & g t ; - & l t ; M e a s u r e s \ o p e n & g t ; \ C O L U M N < / K e y > < / D i a g r a m O b j e c t K e y > < D i a g r a m O b j e c t K e y > < K e y > L i n k s \ & l t ; C o l u m n s \ S t d D e v   o f   o p e n   2 & g t ; - & l t ; M e a s u r e s \ o p e n & g t ; \ M E A S U R E < / K e y > < / D i a g r a m O b j e c t K e y > < D i a g r a m O b j e c t K e y > < K e y > L i n k s \ & l t ; C o l u m n s \ S u m   o f   v o l u m e   2 & g t ; - & l t ; M e a s u r e s \ v o l u m e & g t ; < / K e y > < / D i a g r a m O b j e c t K e y > < D i a g r a m O b j e c t K e y > < K e y > L i n k s \ & l t ; C o l u m n s \ S u m   o f   v o l u m e   2 & g t ; - & l t ; M e a s u r e s \ v o l u m e & g t ; \ C O L U M N < / K e y > < / D i a g r a m O b j e c t K e y > < D i a g r a m O b j e c t K e y > < K e y > L i n k s \ & l t ; C o l u m n s \ S u m   o f   v o l u m e   2 & g t ; - & l t ; M e a s u r e s \ v o l u m e & g t ; \ M E A S U R E < / K e y > < / D i a g r a m O b j e c t K e y > < D i a g r a m O b j e c t K e y > < K e y > L i n k s \ & l t ; C o l u m n s \ S u m   o f   c l o s e   2 & g t ; - & l t ; M e a s u r e s \ c l o s e & g t ; < / K e y > < / D i a g r a m O b j e c t K e y > < D i a g r a m O b j e c t K e y > < K e y > L i n k s \ & l t ; C o l u m n s \ S u m   o f   c l o s e   2 & g t ; - & l t ; M e a s u r e s \ c l o s e & g t ; \ C O L U M N < / K e y > < / D i a g r a m O b j e c t K e y > < D i a g r a m O b j e c t K e y > < K e y > L i n k s \ & l t ; C o l u m n s \ S u m   o f   c l o s e   2 & g t ; - & l t ; M e a s u r e s \ c l o s e & g t ; \ M E A S U R E < / K e y > < / D i a g r a m O b j e c t K e y > < D i a g r a m O b j e c t K e y > < K e y > L i n k s \ & l t ; C o l u m n s \ S u m   o f   V o l a t i l i t y   %   2 & g t ; - & l t ; M e a s u r e s \ V o l a t i l i t y   % & g t ; < / K e y > < / D i a g r a m O b j e c t K e y > < D i a g r a m O b j e c t K e y > < K e y > L i n k s \ & l t ; C o l u m n s \ S u m   o f   V o l a t i l i t y   %   2 & g t ; - & l t ; M e a s u r e s \ V o l a t i l i t y   % & g t ; \ C O L U M N < / K e y > < / D i a g r a m O b j e c t K e y > < D i a g r a m O b j e c t K e y > < K e y > L i n k s \ & l t ; C o l u m n s \ S u m   o f   V o l a t i l i t y   %   2 & g t ; - & l t ; M e a s u r e s \ V o l a t i l i t y   % & g t ; \ M E A S U R E < / K e y > < / D i a g r a m O b j e c t K e y > < D i a g r a m O b j e c t K e y > < K e y > L i n k s \ & l t ; C o l u m n s \ M a x   o f   V o l a t i l i t y   %   2 & g t ; - & l t ; M e a s u r e s \ V o l a t i l i t y   % & g t ; < / K e y > < / D i a g r a m O b j e c t K e y > < D i a g r a m O b j e c t K e y > < K e y > L i n k s \ & l t ; C o l u m n s \ M a x   o f   V o l a t i l i t y   %   2 & g t ; - & l t ; M e a s u r e s \ V o l a t i l i t y   % & g t ; \ C O L U M N < / K e y > < / D i a g r a m O b j e c t K e y > < D i a g r a m O b j e c t K e y > < K e y > L i n k s \ & l t ; C o l u m n s \ M a x   o f   V o l a t i l i t y   %   2 & g t ; - & l t ; M e a s u r e s \ V o l a t i l i t y   % & g t ; \ M E A S U R E < / K e y > < / D i a g r a m O b j e c t K e y > < D i a g r a m O b j e c t K e y > < K e y > L i n k s \ & l t ; C o l u m n s \ M i n   o f   V o l a t i l i t y   %   2 & g t ; - & l t ; M e a s u r e s \ V o l a t i l i t y   % & g t ; < / K e y > < / D i a g r a m O b j e c t K e y > < D i a g r a m O b j e c t K e y > < K e y > L i n k s \ & l t ; C o l u m n s \ M i n   o f   V o l a t i l i t y   %   2 & g t ; - & l t ; M e a s u r e s \ V o l a t i l i t y   % & g t ; \ C O L U M N < / K e y > < / D i a g r a m O b j e c t K e y > < D i a g r a m O b j e c t K e y > < K e y > L i n k s \ & l t ; C o l u m n s \ M i n   o f   V o l a t i l i t y   %   2 & g t ; - & l t ; M e a s u r e s \ V o l a t i l i t y   % & g t ; \ M E A S U R E < / K e y > < / D i a g r a m O b j e c t K e y > < D i a g r a m O b j e c t K e y > < K e y > L i n k s \ & l t ; C o l u m n s \ A v e r a g e   o f   V o l a t i l i t y   %   2 & g t ; - & l t ; M e a s u r e s \ V o l a t i l i t y   % & g t ; < / K e y > < / D i a g r a m O b j e c t K e y > < D i a g r a m O b j e c t K e y > < K e y > L i n k s \ & l t ; C o l u m n s \ A v e r a g e   o f   V o l a t i l i t y   %   2 & g t ; - & l t ; M e a s u r e s \ V o l a t i l i t y   % & g t ; \ C O L U M N < / K e y > < / D i a g r a m O b j e c t K e y > < D i a g r a m O b j e c t K e y > < K e y > L i n k s \ & l t ; C o l u m n s \ A v e r a g e   o f   V o l a t i l i t y   %   2 & g t ; - & l t ; M e a s u r e s \ V o l a t i l i t y 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 h i g h   2 < / K e y > < / a : K e y > < a : V a l u e   i : t y p e = " M e a s u r e G r i d N o d e V i e w S t a t e " > < C o l u m n > 2 < / C o l u m n > < L a y e d O u t > t r u e < / L a y e d O u t > < W a s U I I n v i s i b l e > t r u e < / W a s U I I n v i s i b l e > < / a : V a l u e > < / a : K e y V a l u e O f D i a g r a m O b j e c t K e y a n y T y p e z b w N T n L X > < a : K e y V a l u e O f D i a g r a m O b j e c t K e y a n y T y p e z b w N T n L X > < a : K e y > < K e y > M e a s u r e s \ S u m   o f   h i g h   2 \ T a g I n f o \ F o r m u l a < / K e y > < / a : K e y > < a : V a l u e   i : t y p e = " M e a s u r e G r i d V i e w S t a t e I D i a g r a m T a g A d d i t i o n a l I n f o " / > < / a : K e y V a l u e O f D i a g r a m O b j e c t K e y a n y T y p e z b w N T n L X > < a : K e y V a l u e O f D i a g r a m O b j e c t K e y a n y T y p e z b w N T n L X > < a : K e y > < K e y > M e a s u r e s \ S u m   o f   h i g h   2 \ T a g I n f o \ V a l u e < / K e y > < / a : K e y > < a : V a l u e   i : t y p e = " M e a s u r e G r i d V i e w S t a t e I D i a g r a m T a g A d d i t i o n a l I n f o " / > < / a : K e y V a l u e O f D i a g r a m O b j e c t K e y a n y T y p e z b w N T n L X > < a : K e y V a l u e O f D i a g r a m O b j e c t K e y a n y T y p e z b w N T n L X > < a : K e y > < K e y > M e a s u r e s \ M a x   o f   h i g h   2 < / K e y > < / a : K e y > < a : V a l u e   i : t y p e = " M e a s u r e G r i d N o d e V i e w S t a t e " > < C o l u m n > 2 < / C o l u m n > < L a y e d O u t > t r u e < / L a y e d O u t > < R o w > 1 < / R o w > < W a s U I I n v i s i b l e > t r u e < / W a s U I I n v i s i b l e > < / a : V a l u e > < / a : K e y V a l u e O f D i a g r a m O b j e c t K e y a n y T y p e z b w N T n L X > < a : K e y V a l u e O f D i a g r a m O b j e c t K e y a n y T y p e z b w N T n L X > < a : K e y > < K e y > M e a s u r e s \ M a x   o f   h i g h   2 \ T a g I n f o \ F o r m u l a < / K e y > < / a : K e y > < a : V a l u e   i : t y p e = " M e a s u r e G r i d V i e w S t a t e I D i a g r a m T a g A d d i t i o n a l I n f o " / > < / a : K e y V a l u e O f D i a g r a m O b j e c t K e y a n y T y p e z b w N T n L X > < a : K e y V a l u e O f D i a g r a m O b j e c t K e y a n y T y p e z b w N T n L X > < a : K e y > < K e y > M e a s u r e s \ M a x   o f   h i g h   2 \ T a g I n f o \ V a l u e < / K e y > < / a : K e y > < a : V a l u e   i : t y p e = " M e a s u r e G r i d V i e w S t a t e I D i a g r a m T a g A d d i t i o n a l I n f o " / > < / a : K e y V a l u e O f D i a g r a m O b j e c t K e y a n y T y p e z b w N T n L X > < a : K e y V a l u e O f D i a g r a m O b j e c t K e y a n y T y p e z b w N T n L X > < a : K e y > < K e y > M e a s u r e s \ S u m   o f   l o w   2 < / K e y > < / a : K e y > < a : V a l u e   i : t y p e = " M e a s u r e G r i d N o d e V i e w S t a t e " > < C o l u m n > 3 < / C o l u m n > < L a y e d O u t > t r u e < / L a y e d O u t > < W a s U I I n v i s i b l e > t r u e < / W a s U I I n v i s i b l e > < / a : V a l u e > < / a : K e y V a l u e O f D i a g r a m O b j e c t K e y a n y T y p e z b w N T n L X > < a : K e y V a l u e O f D i a g r a m O b j e c t K e y a n y T y p e z b w N T n L X > < a : K e y > < K e y > M e a s u r e s \ S u m   o f   l o w   2 \ T a g I n f o \ F o r m u l a < / K e y > < / a : K e y > < a : V a l u e   i : t y p e = " M e a s u r e G r i d V i e w S t a t e I D i a g r a m T a g A d d i t i o n a l I n f o " / > < / a : K e y V a l u e O f D i a g r a m O b j e c t K e y a n y T y p e z b w N T n L X > < a : K e y V a l u e O f D i a g r a m O b j e c t K e y a n y T y p e z b w N T n L X > < a : K e y > < K e y > M e a s u r e s \ S u m   o f   l o w   2 \ T a g I n f o \ V a l u e < / K e y > < / a : K e y > < a : V a l u e   i : t y p e = " M e a s u r e G r i d V i e w S t a t e I D i a g r a m T a g A d d i t i o n a l I n f o " / > < / a : K e y V a l u e O f D i a g r a m O b j e c t K e y a n y T y p e z b w N T n L X > < a : K e y V a l u e O f D i a g r a m O b j e c t K e y a n y T y p e z b w N T n L X > < a : K e y > < K e y > M e a s u r e s \ M i n   o f   l o w   2 < / K e y > < / a : K e y > < a : V a l u e   i : t y p e = " M e a s u r e G r i d N o d e V i e w S t a t e " > < C o l u m n > 3 < / C o l u m n > < L a y e d O u t > t r u e < / L a y e d O u t > < R o w > 1 < / R o w > < W a s U I I n v i s i b l e > t r u e < / W a s U I I n v i s i b l e > < / a : V a l u e > < / a : K e y V a l u e O f D i a g r a m O b j e c t K e y a n y T y p e z b w N T n L X > < a : K e y V a l u e O f D i a g r a m O b j e c t K e y a n y T y p e z b w N T n L X > < a : K e y > < K e y > M e a s u r e s \ M i n   o f   l o w   2 \ T a g I n f o \ F o r m u l a < / K e y > < / a : K e y > < a : V a l u e   i : t y p e = " M e a s u r e G r i d V i e w S t a t e I D i a g r a m T a g A d d i t i o n a l I n f o " / > < / a : K e y V a l u e O f D i a g r a m O b j e c t K e y a n y T y p e z b w N T n L X > < a : K e y V a l u e O f D i a g r a m O b j e c t K e y a n y T y p e z b w N T n L X > < a : K e y > < K e y > M e a s u r e s \ M i n   o f   l o w   2 \ T a g I n f o \ V a l u e < / K e y > < / a : K e y > < a : V a l u e   i : t y p e = " M e a s u r e G r i d V i e w S t a t e I D i a g r a m T a g A d d i t i o n a l I n f o " / > < / a : K e y V a l u e O f D i a g r a m O b j e c t K e y a n y T y p e z b w N T n L X > < a : K e y V a l u e O f D i a g r a m O b j e c t K e y a n y T y p e z b w N T n L X > < a : K e y > < K e y > M e a s u r e s \ S u m   o f   o p e n   2 < / K e y > < / a : K e y > < a : V a l u e   i : t y p e = " M e a s u r e G r i d N o d e V i e w S t a t e " > < C o l u m n > 1 < / C o l u m n > < L a y e d O u t > t r u e < / L a y e d O u t > < W a s U I I n v i s i b l e > t r u e < / W a s U I I n v i s i b l e > < / a : V a l u e > < / a : K e y V a l u e O f D i a g r a m O b j e c t K e y a n y T y p e z b w N T n L X > < a : K e y V a l u e O f D i a g r a m O b j e c t K e y a n y T y p e z b w N T n L X > < a : K e y > < K e y > M e a s u r e s \ S u m   o f   o p e n   2 \ T a g I n f o \ F o r m u l a < / K e y > < / a : K e y > < a : V a l u e   i : t y p e = " M e a s u r e G r i d V i e w S t a t e I D i a g r a m T a g A d d i t i o n a l I n f o " / > < / a : K e y V a l u e O f D i a g r a m O b j e c t K e y a n y T y p e z b w N T n L X > < a : K e y V a l u e O f D i a g r a m O b j e c t K e y a n y T y p e z b w N T n L X > < a : K e y > < K e y > M e a s u r e s \ S u m   o f   o p e n   2 \ T a g I n f o \ V a l u e < / K e y > < / a : K e y > < a : V a l u e   i : t y p e = " M e a s u r e G r i d V i e w S t a t e I D i a g r a m T a g A d d i t i o n a l I n f o " / > < / a : K e y V a l u e O f D i a g r a m O b j e c t K e y a n y T y p e z b w N T n L X > < a : K e y V a l u e O f D i a g r a m O b j e c t K e y a n y T y p e z b w N T n L X > < a : K e y > < K e y > M e a s u r e s \ A v e r a g e   o f   o p e n   2 < / K e y > < / a : K e y > < a : V a l u e   i : t y p e = " M e a s u r e G r i d N o d e V i e w S t a t e " > < C o l u m n > 1 < / C o l u m n > < L a y e d O u t > t r u e < / L a y e d O u t > < R o w > 1 < / R o w > < W a s U I I n v i s i b l e > t r u e < / W a s U I I n v i s i b l e > < / a : V a l u e > < / a : K e y V a l u e O f D i a g r a m O b j e c t K e y a n y T y p e z b w N T n L X > < a : K e y V a l u e O f D i a g r a m O b j e c t K e y a n y T y p e z b w N T n L X > < a : K e y > < K e y > M e a s u r e s \ A v e r a g e   o f   o p e n   2 \ T a g I n f o \ F o r m u l a < / K e y > < / a : K e y > < a : V a l u e   i : t y p e = " M e a s u r e G r i d V i e w S t a t e I D i a g r a m T a g A d d i t i o n a l I n f o " / > < / a : K e y V a l u e O f D i a g r a m O b j e c t K e y a n y T y p e z b w N T n L X > < a : K e y V a l u e O f D i a g r a m O b j e c t K e y a n y T y p e z b w N T n L X > < a : K e y > < K e y > M e a s u r e s \ A v e r a g e   o f   o p e n   2 \ T a g I n f o \ V a l u e < / K e y > < / a : K e y > < a : V a l u e   i : t y p e = " M e a s u r e G r i d V i e w S t a t e I D i a g r a m T a g A d d i t i o n a l I n f o " / > < / a : K e y V a l u e O f D i a g r a m O b j e c t K e y a n y T y p e z b w N T n L X > < a : K e y V a l u e O f D i a g r a m O b j e c t K e y a n y T y p e z b w N T n L X > < a : K e y > < K e y > M e a s u r e s \ S t d D e v   o f   o p e n   2 < / K e y > < / a : K e y > < a : V a l u e   i : t y p e = " M e a s u r e G r i d N o d e V i e w S t a t e " > < C o l u m n > 1 < / C o l u m n > < L a y e d O u t > t r u e < / L a y e d O u t > < R o w > 2 < / R o w > < W a s U I I n v i s i b l e > t r u e < / W a s U I I n v i s i b l e > < / a : V a l u e > < / a : K e y V a l u e O f D i a g r a m O b j e c t K e y a n y T y p e z b w N T n L X > < a : K e y V a l u e O f D i a g r a m O b j e c t K e y a n y T y p e z b w N T n L X > < a : K e y > < K e y > M e a s u r e s \ S t d D e v   o f   o p e n   2 \ T a g I n f o \ F o r m u l a < / K e y > < / a : K e y > < a : V a l u e   i : t y p e = " M e a s u r e G r i d V i e w S t a t e I D i a g r a m T a g A d d i t i o n a l I n f o " / > < / a : K e y V a l u e O f D i a g r a m O b j e c t K e y a n y T y p e z b w N T n L X > < a : K e y V a l u e O f D i a g r a m O b j e c t K e y a n y T y p e z b w N T n L X > < a : K e y > < K e y > M e a s u r e s \ S t d D e v   o f   o p e n   2 \ T a g I n f o \ V a l u e < / K e y > < / a : K e y > < a : V a l u e   i : t y p e = " M e a s u r e G r i d V i e w S t a t e I D i a g r a m T a g A d d i t i o n a l I n f o " / > < / a : K e y V a l u e O f D i a g r a m O b j e c t K e y a n y T y p e z b w N T n L X > < a : K e y V a l u e O f D i a g r a m O b j e c t K e y a n y T y p e z b w N T n L X > < a : K e y > < K e y > M e a s u r e s \ S u m   o f   v o l u m e   2 < / K e y > < / a : K e y > < a : V a l u e   i : t y p e = " M e a s u r e G r i d N o d e V i e w S t a t e " > < C o l u m n > 5 < / C o l u m n > < L a y e d O u t > t r u e < / L a y e d O u t > < W a s U I I n v i s i b l e > t r u e < / W a s U I I n v i s i b l e > < / a : V a l u e > < / a : K e y V a l u e O f D i a g r a m O b j e c t K e y a n y T y p e z b w N T n L X > < a : K e y V a l u e O f D i a g r a m O b j e c t K e y a n y T y p e z b w N T n L X > < a : K e y > < K e y > M e a s u r e s \ S u m   o f   v o l u m e   2 \ T a g I n f o \ F o r m u l a < / K e y > < / a : K e y > < a : V a l u e   i : t y p e = " M e a s u r e G r i d V i e w S t a t e I D i a g r a m T a g A d d i t i o n a l I n f o " / > < / a : K e y V a l u e O f D i a g r a m O b j e c t K e y a n y T y p e z b w N T n L X > < a : K e y V a l u e O f D i a g r a m O b j e c t K e y a n y T y p e z b w N T n L X > < a : K e y > < K e y > M e a s u r e s \ S u m   o f   v o l u m e   2 \ T a g I n f o \ V a l u e < / K e y > < / a : K e y > < a : V a l u e   i : t y p e = " M e a s u r e G r i d V i e w S t a t e I D i a g r a m T a g A d d i t i o n a l I n f o " / > < / a : K e y V a l u e O f D i a g r a m O b j e c t K e y a n y T y p e z b w N T n L X > < a : K e y V a l u e O f D i a g r a m O b j e c t K e y a n y T y p e z b w N T n L X > < a : K e y > < K e y > M e a s u r e s \ S u m   o f   c l o s e   2 < / K e y > < / a : K e y > < a : V a l u e   i : t y p e = " M e a s u r e G r i d N o d e V i e w S t a t e " > < C o l u m n > 4 < / C o l u m n > < L a y e d O u t > t r u e < / L a y e d O u t > < W a s U I I n v i s i b l e > t r u e < / W a s U I I n v i s i b l e > < / a : V a l u e > < / a : K e y V a l u e O f D i a g r a m O b j e c t K e y a n y T y p e z b w N T n L X > < a : K e y V a l u e O f D i a g r a m O b j e c t K e y a n y T y p e z b w N T n L X > < a : K e y > < K e y > M e a s u r e s \ S u m   o f   c l o s e   2 \ T a g I n f o \ F o r m u l a < / K e y > < / a : K e y > < a : V a l u e   i : t y p e = " M e a s u r e G r i d V i e w S t a t e I D i a g r a m T a g A d d i t i o n a l I n f o " / > < / a : K e y V a l u e O f D i a g r a m O b j e c t K e y a n y T y p e z b w N T n L X > < a : K e y V a l u e O f D i a g r a m O b j e c t K e y a n y T y p e z b w N T n L X > < a : K e y > < K e y > M e a s u r e s \ S u m   o f   c l o s e   2 \ T a g I n f o \ V a l u e < / K e y > < / a : K e y > < a : V a l u e   i : t y p e = " M e a s u r e G r i d V i e w S t a t e I D i a g r a m T a g A d d i t i o n a l I n f o " / > < / a : K e y V a l u e O f D i a g r a m O b j e c t K e y a n y T y p e z b w N T n L X > < a : K e y V a l u e O f D i a g r a m O b j e c t K e y a n y T y p e z b w N T n L X > < a : K e y > < K e y > M e a s u r e s \ S u m   o f   V o l a t i l i t y   %   2 < / K e y > < / a : K e y > < a : V a l u e   i : t y p e = " M e a s u r e G r i d N o d e V i e w S t a t e " > < C o l u m n > 1 2 < / C o l u m n > < L a y e d O u t > t r u e < / L a y e d O u t > < W a s U I I n v i s i b l e > t r u e < / W a s U I I n v i s i b l e > < / a : V a l u e > < / a : K e y V a l u e O f D i a g r a m O b j e c t K e y a n y T y p e z b w N T n L X > < a : K e y V a l u e O f D i a g r a m O b j e c t K e y a n y T y p e z b w N T n L X > < a : K e y > < K e y > M e a s u r e s \ S u m   o f   V o l a t i l i t y   %   2 \ T a g I n f o \ F o r m u l a < / K e y > < / a : K e y > < a : V a l u e   i : t y p e = " M e a s u r e G r i d V i e w S t a t e I D i a g r a m T a g A d d i t i o n a l I n f o " / > < / a : K e y V a l u e O f D i a g r a m O b j e c t K e y a n y T y p e z b w N T n L X > < a : K e y V a l u e O f D i a g r a m O b j e c t K e y a n y T y p e z b w N T n L X > < a : K e y > < K e y > M e a s u r e s \ S u m   o f   V o l a t i l i t y   %   2 \ T a g I n f o \ V a l u e < / K e y > < / a : K e y > < a : V a l u e   i : t y p e = " M e a s u r e G r i d V i e w S t a t e I D i a g r a m T a g A d d i t i o n a l I n f o " / > < / a : K e y V a l u e O f D i a g r a m O b j e c t K e y a n y T y p e z b w N T n L X > < a : K e y V a l u e O f D i a g r a m O b j e c t K e y a n y T y p e z b w N T n L X > < a : K e y > < K e y > M e a s u r e s \ M a x   o f   V o l a t i l i t y   %   2 < / K e y > < / a : K e y > < a : V a l u e   i : t y p e = " M e a s u r e G r i d N o d e V i e w S t a t e " > < C o l u m n > 1 2 < / C o l u m n > < L a y e d O u t > t r u e < / L a y e d O u t > < R o w > 1 < / R o w > < W a s U I I n v i s i b l e > t r u e < / W a s U I I n v i s i b l e > < / a : V a l u e > < / a : K e y V a l u e O f D i a g r a m O b j e c t K e y a n y T y p e z b w N T n L X > < a : K e y V a l u e O f D i a g r a m O b j e c t K e y a n y T y p e z b w N T n L X > < a : K e y > < K e y > M e a s u r e s \ M a x   o f   V o l a t i l i t y   %   2 \ T a g I n f o \ F o r m u l a < / K e y > < / a : K e y > < a : V a l u e   i : t y p e = " M e a s u r e G r i d V i e w S t a t e I D i a g r a m T a g A d d i t i o n a l I n f o " / > < / a : K e y V a l u e O f D i a g r a m O b j e c t K e y a n y T y p e z b w N T n L X > < a : K e y V a l u e O f D i a g r a m O b j e c t K e y a n y T y p e z b w N T n L X > < a : K e y > < K e y > M e a s u r e s \ M a x   o f   V o l a t i l i t y   %   2 \ T a g I n f o \ V a l u e < / K e y > < / a : K e y > < a : V a l u e   i : t y p e = " M e a s u r e G r i d V i e w S t a t e I D i a g r a m T a g A d d i t i o n a l I n f o " / > < / a : K e y V a l u e O f D i a g r a m O b j e c t K e y a n y T y p e z b w N T n L X > < a : K e y V a l u e O f D i a g r a m O b j e c t K e y a n y T y p e z b w N T n L X > < a : K e y > < K e y > M e a s u r e s \ M i n   o f   V o l a t i l i t y   %   2 < / K e y > < / a : K e y > < a : V a l u e   i : t y p e = " M e a s u r e G r i d N o d e V i e w S t a t e " > < C o l u m n > 1 2 < / C o l u m n > < L a y e d O u t > t r u e < / L a y e d O u t > < R o w > 2 < / R o w > < W a s U I I n v i s i b l e > t r u e < / W a s U I I n v i s i b l e > < / a : V a l u e > < / a : K e y V a l u e O f D i a g r a m O b j e c t K e y a n y T y p e z b w N T n L X > < a : K e y V a l u e O f D i a g r a m O b j e c t K e y a n y T y p e z b w N T n L X > < a : K e y > < K e y > M e a s u r e s \ M i n   o f   V o l a t i l i t y   %   2 \ T a g I n f o \ F o r m u l a < / K e y > < / a : K e y > < a : V a l u e   i : t y p e = " M e a s u r e G r i d V i e w S t a t e I D i a g r a m T a g A d d i t i o n a l I n f o " / > < / a : K e y V a l u e O f D i a g r a m O b j e c t K e y a n y T y p e z b w N T n L X > < a : K e y V a l u e O f D i a g r a m O b j e c t K e y a n y T y p e z b w N T n L X > < a : K e y > < K e y > M e a s u r e s \ M i n   o f   V o l a t i l i t y   %   2 \ T a g I n f o \ V a l u e < / K e y > < / a : K e y > < a : V a l u e   i : t y p e = " M e a s u r e G r i d V i e w S t a t e I D i a g r a m T a g A d d i t i o n a l I n f o " / > < / a : K e y V a l u e O f D i a g r a m O b j e c t K e y a n y T y p e z b w N T n L X > < a : K e y V a l u e O f D i a g r a m O b j e c t K e y a n y T y p e z b w N T n L X > < a : K e y > < K e y > M e a s u r e s \ A v e r a g e   o f   V o l a t i l i t y   %   2 < / K e y > < / a : K e y > < a : V a l u e   i : t y p e = " M e a s u r e G r i d N o d e V i e w S t a t e " > < C o l u m n > 1 2 < / C o l u m n > < L a y e d O u t > t r u e < / L a y e d O u t > < R o w > 3 < / R o w > < W a s U I I n v i s i b l e > t r u e < / W a s U I I n v i s i b l e > < / a : V a l u e > < / a : K e y V a l u e O f D i a g r a m O b j e c t K e y a n y T y p e z b w N T n L X > < a : K e y V a l u e O f D i a g r a m O b j e c t K e y a n y T y p e z b w N T n L X > < a : K e y > < K e y > M e a s u r e s \ A v e r a g e   o f   V o l a t i l i t y   %   2 \ T a g I n f o \ F o r m u l a < / K e y > < / a : K e y > < a : V a l u e   i : t y p e = " M e a s u r e G r i d V i e w S t a t e I D i a g r a m T a g A d d i t i o n a l I n f o " / > < / a : K e y V a l u e O f D i a g r a m O b j e c t K e y a n y T y p e z b w N T n L X > < a : K e y V a l u e O f D i a g r a m O b j e c t K e y a n y T y p e z b w N T n L X > < a : K e y > < K e y > M e a s u r e s \ A v e r a g e   o f   V o l a t i l i t y   %   2 \ T a g I n f o \ V a l u e 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 C o l u m n s \ o p e n < / K e y > < / a : K e y > < a : V a l u e   i : t y p e = " M e a s u r e G r i d N o d e V i e w S t a t e " > < C o l u m n > 1 < / C o l u m n > < L a y e d O u t > t r u e < / L a y e d O u t > < / a : V a l u e > < / a : K e y V a l u e O f D i a g r a m O b j e c t K e y a n y T y p e z b w N T n L X > < a : K e y V a l u e O f D i a g r a m O b j e c t K e y a n y T y p e z b w N T n L X > < a : K e y > < K e y > C o l u m n s \ h i g h < / K e y > < / a : K e y > < a : V a l u e   i : t y p e = " M e a s u r e G r i d N o d e V i e w S t a t e " > < C o l u m n > 2 < / C o l u m n > < L a y e d O u t > t r u e < / L a y e d O u t > < / a : V a l u e > < / a : K e y V a l u e O f D i a g r a m O b j e c t K e y a n y T y p e z b w N T n L X > < a : K e y V a l u e O f D i a g r a m O b j e c t K e y a n y T y p e z b w N T n L X > < a : K e y > < K e y > C o l u m n s \ l o w < / K e y > < / a : K e y > < a : V a l u e   i : t y p e = " M e a s u r e G r i d N o d e V i e w S t a t e " > < C o l u m n > 3 < / C o l u m n > < L a y e d O u t > t r u e < / L a y e d O u t > < / a : V a l u e > < / a : K e y V a l u e O f D i a g r a m O b j e c t K e y a n y T y p e z b w N T n L X > < a : K e y V a l u e O f D i a g r a m O b j e c t K e y a n y T y p e z b w N T n L X > < a : K e y > < K e y > C o l u m n s \ c l o s e < / K e y > < / a : K e y > < a : V a l u e   i : t y p e = " M e a s u r e G r i d N o d e V i e w S t a t e " > < C o l u m n > 4 < / C o l u m n > < L a y e d O u t > t r u e < / L a y e d O u t > < / a : V a l u e > < / a : K e y V a l u e O f D i a g r a m O b j e c t K e y a n y T y p e z b w N T n L X > < a : K e y V a l u e O f D i a g r a m O b j e c t K e y a n y T y p e z b w N T n L X > < a : K e y > < K e y > C o l u m n s \ v o l u m e < / K e y > < / a : K e y > < a : V a l u e   i : t y p e = " M e a s u r e G r i d N o d e V i e w S t a t e " > < C o l u m n > 5 < / C o l u m n > < L a y e d O u t > t r u e < / L a y e d O u t > < / a : V a l u e > < / a : K e y V a l u e O f D i a g r a m O b j e c t K e y a n y T y p e z b w N T n L X > < a : K e y V a l u e O f D i a g r a m O b j e c t K e y a n y T y p e z b w N T n L X > < a : K e y > < K e y > C o l u m n s \ N a m e < / K e y > < / a : K e y > < a : V a l u e   i : t y p e = " M e a s u r e G r i d N o d e V i e w S t a t e " > < C o l u m n > 6 < / C o l u m n > < L a y e d O u t > t r u e < / L a y e d O u t > < / a : V a l u e > < / a : K e y V a l u e O f D i a g r a m O b j e c t K e y a n y T y p e z b w N T n L X > < a : K e y V a l u e O f D i a g r a m O b j e c t K e y a n y T y p e z b w N T n L X > < a : K e y > < K e y > C o l u m n s \ d a t e   ( Y e a r ) < / K e y > < / a : K e y > < a : V a l u e   i : t y p e = " M e a s u r e G r i d N o d e V i e w S t a t e " > < C o l u m n > 7 < / C o l u m n > < L a y e d O u t > t r u e < / L a y e d O u t > < / a : V a l u e > < / a : K e y V a l u e O f D i a g r a m O b j e c t K e y a n y T y p e z b w N T n L X > < a : K e y V a l u e O f D i a g r a m O b j e c t K e y a n y T y p e z b w N T n L X > < a : K e y > < K e y > C o l u m n s \ d a t e   ( Q u a r t e r ) < / K e y > < / a : K e y > < a : V a l u e   i : t y p e = " M e a s u r e G r i d N o d e V i e w S t a t e " > < C o l u m n > 8 < / C o l u m n > < L a y e d O u t > t r u e < / L a y e d O u t > < / a : V a l u e > < / a : K e y V a l u e O f D i a g r a m O b j e c t K e y a n y T y p e z b w N T n L X > < a : K e y V a l u e O f D i a g r a m O b j e c t K e y a n y T y p e z b w N T n L X > < a : K e y > < K e y > C o l u m n s \ d a t e   ( M o n t h   I n d e x ) < / K e y > < / a : K e y > < a : V a l u e   i : t y p e = " M e a s u r e G r i d N o d e V i e w S t a t e " > < C o l u m n > 9 < / C o l u m n > < L a y e d O u t > t r u e < / L a y e d O u t > < / a : V a l u e > < / a : K e y V a l u e O f D i a g r a m O b j e c t K e y a n y T y p e z b w N T n L X > < a : K e y V a l u e O f D i a g r a m O b j e c t K e y a n y T y p e z b w N T n L X > < a : K e y > < K e y > C o l u m n s \ d a t e   ( M o n t h ) < / K e y > < / a : K e y > < a : V a l u e   i : t y p e = " M e a s u r e G r i d N o d e V i e w S t a t e " > < C o l u m n > 1 0 < / C o l u m n > < L a y e d O u t > t r u e < / L a y e d O u t > < / a : V a l u e > < / a : K e y V a l u e O f D i a g r a m O b j e c t K e y a n y T y p e z b w N T n L X > < a : K e y V a l u e O f D i a g r a m O b j e c t K e y a n y T y p e z b w N T n L X > < a : K e y > < K e y > C o l u m n s \ V o l a t i l i t y < / K e y > < / a : K e y > < a : V a l u e   i : t y p e = " M e a s u r e G r i d N o d e V i e w S t a t e " > < C o l u m n > 1 1 < / C o l u m n > < L a y e d O u t > t r u e < / L a y e d O u t > < / a : V a l u e > < / a : K e y V a l u e O f D i a g r a m O b j e c t K e y a n y T y p e z b w N T n L X > < a : K e y V a l u e O f D i a g r a m O b j e c t K e y a n y T y p e z b w N T n L X > < a : K e y > < K e y > C o l u m n s \ V o l a t i l i t y   % < / K e y > < / a : K e y > < a : V a l u e   i : t y p e = " M e a s u r e G r i d N o d e V i e w S t a t e " > < C o l u m n > 1 2 < / C o l u m n > < L a y e d O u t > t r u e < / L a y e d O u t > < / a : V a l u e > < / a : K e y V a l u e O f D i a g r a m O b j e c t K e y a n y T y p e z b w N T n L X > < a : K e y V a l u e O f D i a g r a m O b j e c t K e y a n y T y p e z b w N T n L X > < a : K e y > < K e y > L i n k s \ & l t ; C o l u m n s \ S u m   o f   h i g h   2 & g t ; - & l t ; M e a s u r e s \ h i g h & g t ; < / K e y > < / a : K e y > < a : V a l u e   i : t y p e = " M e a s u r e G r i d V i e w S t a t e I D i a g r a m L i n k " / > < / a : K e y V a l u e O f D i a g r a m O b j e c t K e y a n y T y p e z b w N T n L X > < a : K e y V a l u e O f D i a g r a m O b j e c t K e y a n y T y p e z b w N T n L X > < a : K e y > < K e y > L i n k s \ & l t ; C o l u m n s \ S u m   o f   h i g h   2 & g t ; - & l t ; M e a s u r e s \ h i g h & g t ; \ C O L U M N < / K e y > < / a : K e y > < a : V a l u e   i : t y p e = " M e a s u r e G r i d V i e w S t a t e I D i a g r a m L i n k E n d p o i n t " / > < / a : K e y V a l u e O f D i a g r a m O b j e c t K e y a n y T y p e z b w N T n L X > < a : K e y V a l u e O f D i a g r a m O b j e c t K e y a n y T y p e z b w N T n L X > < a : K e y > < K e y > L i n k s \ & l t ; C o l u m n s \ S u m   o f   h i g h   2 & g t ; - & l t ; M e a s u r e s \ h i g h & g t ; \ M E A S U R E < / K e y > < / a : K e y > < a : V a l u e   i : t y p e = " M e a s u r e G r i d V i e w S t a t e I D i a g r a m L i n k E n d p o i n t " / > < / a : K e y V a l u e O f D i a g r a m O b j e c t K e y a n y T y p e z b w N T n L X > < a : K e y V a l u e O f D i a g r a m O b j e c t K e y a n y T y p e z b w N T n L X > < a : K e y > < K e y > L i n k s \ & l t ; C o l u m n s \ M a x   o f   h i g h   2 & g t ; - & l t ; M e a s u r e s \ h i g h & g t ; < / K e y > < / a : K e y > < a : V a l u e   i : t y p e = " M e a s u r e G r i d V i e w S t a t e I D i a g r a m L i n k " / > < / a : K e y V a l u e O f D i a g r a m O b j e c t K e y a n y T y p e z b w N T n L X > < a : K e y V a l u e O f D i a g r a m O b j e c t K e y a n y T y p e z b w N T n L X > < a : K e y > < K e y > L i n k s \ & l t ; C o l u m n s \ M a x   o f   h i g h   2 & g t ; - & l t ; M e a s u r e s \ h i g h & g t ; \ C O L U M N < / K e y > < / a : K e y > < a : V a l u e   i : t y p e = " M e a s u r e G r i d V i e w S t a t e I D i a g r a m L i n k E n d p o i n t " / > < / a : K e y V a l u e O f D i a g r a m O b j e c t K e y a n y T y p e z b w N T n L X > < a : K e y V a l u e O f D i a g r a m O b j e c t K e y a n y T y p e z b w N T n L X > < a : K e y > < K e y > L i n k s \ & l t ; C o l u m n s \ M a x   o f   h i g h   2 & g t ; - & l t ; M e a s u r e s \ h i g h & g t ; \ M E A S U R E < / K e y > < / a : K e y > < a : V a l u e   i : t y p e = " M e a s u r e G r i d V i e w S t a t e I D i a g r a m L i n k E n d p o i n t " / > < / a : K e y V a l u e O f D i a g r a m O b j e c t K e y a n y T y p e z b w N T n L X > < a : K e y V a l u e O f D i a g r a m O b j e c t K e y a n y T y p e z b w N T n L X > < a : K e y > < K e y > L i n k s \ & l t ; C o l u m n s \ S u m   o f   l o w   2 & g t ; - & l t ; M e a s u r e s \ l o w & g t ; < / K e y > < / a : K e y > < a : V a l u e   i : t y p e = " M e a s u r e G r i d V i e w S t a t e I D i a g r a m L i n k " / > < / a : K e y V a l u e O f D i a g r a m O b j e c t K e y a n y T y p e z b w N T n L X > < a : K e y V a l u e O f D i a g r a m O b j e c t K e y a n y T y p e z b w N T n L X > < a : K e y > < K e y > L i n k s \ & l t ; C o l u m n s \ S u m   o f   l o w   2 & g t ; - & l t ; M e a s u r e s \ l o w & g t ; \ C O L U M N < / K e y > < / a : K e y > < a : V a l u e   i : t y p e = " M e a s u r e G r i d V i e w S t a t e I D i a g r a m L i n k E n d p o i n t " / > < / a : K e y V a l u e O f D i a g r a m O b j e c t K e y a n y T y p e z b w N T n L X > < a : K e y V a l u e O f D i a g r a m O b j e c t K e y a n y T y p e z b w N T n L X > < a : K e y > < K e y > L i n k s \ & l t ; C o l u m n s \ S u m   o f   l o w   2 & g t ; - & l t ; M e a s u r e s \ l o w & g t ; \ M E A S U R E < / K e y > < / a : K e y > < a : V a l u e   i : t y p e = " M e a s u r e G r i d V i e w S t a t e I D i a g r a m L i n k E n d p o i n t " / > < / a : K e y V a l u e O f D i a g r a m O b j e c t K e y a n y T y p e z b w N T n L X > < a : K e y V a l u e O f D i a g r a m O b j e c t K e y a n y T y p e z b w N T n L X > < a : K e y > < K e y > L i n k s \ & l t ; C o l u m n s \ M i n   o f   l o w   2 & g t ; - & l t ; M e a s u r e s \ l o w & g t ; < / K e y > < / a : K e y > < a : V a l u e   i : t y p e = " M e a s u r e G r i d V i e w S t a t e I D i a g r a m L i n k " / > < / a : K e y V a l u e O f D i a g r a m O b j e c t K e y a n y T y p e z b w N T n L X > < a : K e y V a l u e O f D i a g r a m O b j e c t K e y a n y T y p e z b w N T n L X > < a : K e y > < K e y > L i n k s \ & l t ; C o l u m n s \ M i n   o f   l o w   2 & g t ; - & l t ; M e a s u r e s \ l o w & g t ; \ C O L U M N < / K e y > < / a : K e y > < a : V a l u e   i : t y p e = " M e a s u r e G r i d V i e w S t a t e I D i a g r a m L i n k E n d p o i n t " / > < / a : K e y V a l u e O f D i a g r a m O b j e c t K e y a n y T y p e z b w N T n L X > < a : K e y V a l u e O f D i a g r a m O b j e c t K e y a n y T y p e z b w N T n L X > < a : K e y > < K e y > L i n k s \ & l t ; C o l u m n s \ M i n   o f   l o w   2 & g t ; - & l t ; M e a s u r e s \ l o w & g t ; \ M E A S U R E < / K e y > < / a : K e y > < a : V a l u e   i : t y p e = " M e a s u r e G r i d V i e w S t a t e I D i a g r a m L i n k E n d p o i n t " / > < / a : K e y V a l u e O f D i a g r a m O b j e c t K e y a n y T y p e z b w N T n L X > < a : K e y V a l u e O f D i a g r a m O b j e c t K e y a n y T y p e z b w N T n L X > < a : K e y > < K e y > L i n k s \ & l t ; C o l u m n s \ S u m   o f   o p e n   2 & g t ; - & l t ; M e a s u r e s \ o p e n & g t ; < / K e y > < / a : K e y > < a : V a l u e   i : t y p e = " M e a s u r e G r i d V i e w S t a t e I D i a g r a m L i n k " / > < / a : K e y V a l u e O f D i a g r a m O b j e c t K e y a n y T y p e z b w N T n L X > < a : K e y V a l u e O f D i a g r a m O b j e c t K e y a n y T y p e z b w N T n L X > < a : K e y > < K e y > L i n k s \ & l t ; C o l u m n s \ S u m   o f   o p e n   2 & g t ; - & l t ; M e a s u r e s \ o p e n & g t ; \ C O L U M N < / K e y > < / a : K e y > < a : V a l u e   i : t y p e = " M e a s u r e G r i d V i e w S t a t e I D i a g r a m L i n k E n d p o i n t " / > < / a : K e y V a l u e O f D i a g r a m O b j e c t K e y a n y T y p e z b w N T n L X > < a : K e y V a l u e O f D i a g r a m O b j e c t K e y a n y T y p e z b w N T n L X > < a : K e y > < K e y > L i n k s \ & l t ; C o l u m n s \ S u m   o f   o p e n   2 & g t ; - & l t ; M e a s u r e s \ o p e n & g t ; \ M E A S U R E < / K e y > < / a : K e y > < a : V a l u e   i : t y p e = " M e a s u r e G r i d V i e w S t a t e I D i a g r a m L i n k E n d p o i n t " / > < / a : K e y V a l u e O f D i a g r a m O b j e c t K e y a n y T y p e z b w N T n L X > < a : K e y V a l u e O f D i a g r a m O b j e c t K e y a n y T y p e z b w N T n L X > < a : K e y > < K e y > L i n k s \ & l t ; C o l u m n s \ A v e r a g e   o f   o p e n   2 & g t ; - & l t ; M e a s u r e s \ o p e n & g t ; < / K e y > < / a : K e y > < a : V a l u e   i : t y p e = " M e a s u r e G r i d V i e w S t a t e I D i a g r a m L i n k " / > < / a : K e y V a l u e O f D i a g r a m O b j e c t K e y a n y T y p e z b w N T n L X > < a : K e y V a l u e O f D i a g r a m O b j e c t K e y a n y T y p e z b w N T n L X > < a : K e y > < K e y > L i n k s \ & l t ; C o l u m n s \ A v e r a g e   o f   o p e n   2 & g t ; - & l t ; M e a s u r e s \ o p e n & g t ; \ C O L U M N < / K e y > < / a : K e y > < a : V a l u e   i : t y p e = " M e a s u r e G r i d V i e w S t a t e I D i a g r a m L i n k E n d p o i n t " / > < / a : K e y V a l u e O f D i a g r a m O b j e c t K e y a n y T y p e z b w N T n L X > < a : K e y V a l u e O f D i a g r a m O b j e c t K e y a n y T y p e z b w N T n L X > < a : K e y > < K e y > L i n k s \ & l t ; C o l u m n s \ A v e r a g e   o f   o p e n   2 & g t ; - & l t ; M e a s u r e s \ o p e n & g t ; \ M E A S U R E < / K e y > < / a : K e y > < a : V a l u e   i : t y p e = " M e a s u r e G r i d V i e w S t a t e I D i a g r a m L i n k E n d p o i n t " / > < / a : K e y V a l u e O f D i a g r a m O b j e c t K e y a n y T y p e z b w N T n L X > < a : K e y V a l u e O f D i a g r a m O b j e c t K e y a n y T y p e z b w N T n L X > < a : K e y > < K e y > L i n k s \ & l t ; C o l u m n s \ S t d D e v   o f   o p e n   2 & g t ; - & l t ; M e a s u r e s \ o p e n & g t ; < / K e y > < / a : K e y > < a : V a l u e   i : t y p e = " M e a s u r e G r i d V i e w S t a t e I D i a g r a m L i n k " / > < / a : K e y V a l u e O f D i a g r a m O b j e c t K e y a n y T y p e z b w N T n L X > < a : K e y V a l u e O f D i a g r a m O b j e c t K e y a n y T y p e z b w N T n L X > < a : K e y > < K e y > L i n k s \ & l t ; C o l u m n s \ S t d D e v   o f   o p e n   2 & g t ; - & l t ; M e a s u r e s \ o p e n & g t ; \ C O L U M N < / K e y > < / a : K e y > < a : V a l u e   i : t y p e = " M e a s u r e G r i d V i e w S t a t e I D i a g r a m L i n k E n d p o i n t " / > < / a : K e y V a l u e O f D i a g r a m O b j e c t K e y a n y T y p e z b w N T n L X > < a : K e y V a l u e O f D i a g r a m O b j e c t K e y a n y T y p e z b w N T n L X > < a : K e y > < K e y > L i n k s \ & l t ; C o l u m n s \ S t d D e v   o f   o p e n   2 & g t ; - & l t ; M e a s u r e s \ o p e n & g t ; \ M E A S U R E < / K e y > < / a : K e y > < a : V a l u e   i : t y p e = " M e a s u r e G r i d V i e w S t a t e I D i a g r a m L i n k E n d p o i n t " / > < / a : K e y V a l u e O f D i a g r a m O b j e c t K e y a n y T y p e z b w N T n L X > < a : K e y V a l u e O f D i a g r a m O b j e c t K e y a n y T y p e z b w N T n L X > < a : K e y > < K e y > L i n k s \ & l t ; C o l u m n s \ S u m   o f   v o l u m e   2 & g t ; - & l t ; M e a s u r e s \ v o l u m e & g t ; < / K e y > < / a : K e y > < a : V a l u e   i : t y p e = " M e a s u r e G r i d V i e w S t a t e I D i a g r a m L i n k " / > < / a : K e y V a l u e O f D i a g r a m O b j e c t K e y a n y T y p e z b w N T n L X > < a : K e y V a l u e O f D i a g r a m O b j e c t K e y a n y T y p e z b w N T n L X > < a : K e y > < K e y > L i n k s \ & l t ; C o l u m n s \ S u m   o f   v o l u m e   2 & g t ; - & l t ; M e a s u r e s \ v o l u m e & g t ; \ C O L U M N < / K e y > < / a : K e y > < a : V a l u e   i : t y p e = " M e a s u r e G r i d V i e w S t a t e I D i a g r a m L i n k E n d p o i n t " / > < / a : K e y V a l u e O f D i a g r a m O b j e c t K e y a n y T y p e z b w N T n L X > < a : K e y V a l u e O f D i a g r a m O b j e c t K e y a n y T y p e z b w N T n L X > < a : K e y > < K e y > L i n k s \ & l t ; C o l u m n s \ S u m   o f   v o l u m e   2 & g t ; - & l t ; M e a s u r e s \ v o l u m e & g t ; \ M E A S U R E < / K e y > < / a : K e y > < a : V a l u e   i : t y p e = " M e a s u r e G r i d V i e w S t a t e I D i a g r a m L i n k E n d p o i n t " / > < / a : K e y V a l u e O f D i a g r a m O b j e c t K e y a n y T y p e z b w N T n L X > < a : K e y V a l u e O f D i a g r a m O b j e c t K e y a n y T y p e z b w N T n L X > < a : K e y > < K e y > L i n k s \ & l t ; C o l u m n s \ S u m   o f   c l o s e   2 & g t ; - & l t ; M e a s u r e s \ c l o s e & g t ; < / K e y > < / a : K e y > < a : V a l u e   i : t y p e = " M e a s u r e G r i d V i e w S t a t e I D i a g r a m L i n k " / > < / a : K e y V a l u e O f D i a g r a m O b j e c t K e y a n y T y p e z b w N T n L X > < a : K e y V a l u e O f D i a g r a m O b j e c t K e y a n y T y p e z b w N T n L X > < a : K e y > < K e y > L i n k s \ & l t ; C o l u m n s \ S u m   o f   c l o s e   2 & g t ; - & l t ; M e a s u r e s \ c l o s e & g t ; \ C O L U M N < / K e y > < / a : K e y > < a : V a l u e   i : t y p e = " M e a s u r e G r i d V i e w S t a t e I D i a g r a m L i n k E n d p o i n t " / > < / a : K e y V a l u e O f D i a g r a m O b j e c t K e y a n y T y p e z b w N T n L X > < a : K e y V a l u e O f D i a g r a m O b j e c t K e y a n y T y p e z b w N T n L X > < a : K e y > < K e y > L i n k s \ & l t ; C o l u m n s \ S u m   o f   c l o s e   2 & g t ; - & l t ; M e a s u r e s \ c l o s e & g t ; \ M E A S U R E < / K e y > < / a : K e y > < a : V a l u e   i : t y p e = " M e a s u r e G r i d V i e w S t a t e I D i a g r a m L i n k E n d p o i n t " / > < / a : K e y V a l u e O f D i a g r a m O b j e c t K e y a n y T y p e z b w N T n L X > < a : K e y V a l u e O f D i a g r a m O b j e c t K e y a n y T y p e z b w N T n L X > < a : K e y > < K e y > L i n k s \ & l t ; C o l u m n s \ S u m   o f   V o l a t i l i t y   %   2 & g t ; - & l t ; M e a s u r e s \ V o l a t i l i t y   % & g t ; < / K e y > < / a : K e y > < a : V a l u e   i : t y p e = " M e a s u r e G r i d V i e w S t a t e I D i a g r a m L i n k " / > < / a : K e y V a l u e O f D i a g r a m O b j e c t K e y a n y T y p e z b w N T n L X > < a : K e y V a l u e O f D i a g r a m O b j e c t K e y a n y T y p e z b w N T n L X > < a : K e y > < K e y > L i n k s \ & l t ; C o l u m n s \ S u m   o f   V o l a t i l i t y   %   2 & g t ; - & l t ; M e a s u r e s \ V o l a t i l i t y   % & g t ; \ C O L U M N < / K e y > < / a : K e y > < a : V a l u e   i : t y p e = " M e a s u r e G r i d V i e w S t a t e I D i a g r a m L i n k E n d p o i n t " / > < / a : K e y V a l u e O f D i a g r a m O b j e c t K e y a n y T y p e z b w N T n L X > < a : K e y V a l u e O f D i a g r a m O b j e c t K e y a n y T y p e z b w N T n L X > < a : K e y > < K e y > L i n k s \ & l t ; C o l u m n s \ S u m   o f   V o l a t i l i t y   %   2 & g t ; - & l t ; M e a s u r e s \ V o l a t i l i t y   % & g t ; \ M E A S U R E < / K e y > < / a : K e y > < a : V a l u e   i : t y p e = " M e a s u r e G r i d V i e w S t a t e I D i a g r a m L i n k E n d p o i n t " / > < / a : K e y V a l u e O f D i a g r a m O b j e c t K e y a n y T y p e z b w N T n L X > < a : K e y V a l u e O f D i a g r a m O b j e c t K e y a n y T y p e z b w N T n L X > < a : K e y > < K e y > L i n k s \ & l t ; C o l u m n s \ M a x   o f   V o l a t i l i t y   %   2 & g t ; - & l t ; M e a s u r e s \ V o l a t i l i t y   % & g t ; < / K e y > < / a : K e y > < a : V a l u e   i : t y p e = " M e a s u r e G r i d V i e w S t a t e I D i a g r a m L i n k " / > < / a : K e y V a l u e O f D i a g r a m O b j e c t K e y a n y T y p e z b w N T n L X > < a : K e y V a l u e O f D i a g r a m O b j e c t K e y a n y T y p e z b w N T n L X > < a : K e y > < K e y > L i n k s \ & l t ; C o l u m n s \ M a x   o f   V o l a t i l i t y   %   2 & g t ; - & l t ; M e a s u r e s \ V o l a t i l i t y   % & g t ; \ C O L U M N < / K e y > < / a : K e y > < a : V a l u e   i : t y p e = " M e a s u r e G r i d V i e w S t a t e I D i a g r a m L i n k E n d p o i n t " / > < / a : K e y V a l u e O f D i a g r a m O b j e c t K e y a n y T y p e z b w N T n L X > < a : K e y V a l u e O f D i a g r a m O b j e c t K e y a n y T y p e z b w N T n L X > < a : K e y > < K e y > L i n k s \ & l t ; C o l u m n s \ M a x   o f   V o l a t i l i t y   %   2 & g t ; - & l t ; M e a s u r e s \ V o l a t i l i t y   % & g t ; \ M E A S U R E < / K e y > < / a : K e y > < a : V a l u e   i : t y p e = " M e a s u r e G r i d V i e w S t a t e I D i a g r a m L i n k E n d p o i n t " / > < / a : K e y V a l u e O f D i a g r a m O b j e c t K e y a n y T y p e z b w N T n L X > < a : K e y V a l u e O f D i a g r a m O b j e c t K e y a n y T y p e z b w N T n L X > < a : K e y > < K e y > L i n k s \ & l t ; C o l u m n s \ M i n   o f   V o l a t i l i t y   %   2 & g t ; - & l t ; M e a s u r e s \ V o l a t i l i t y   % & g t ; < / K e y > < / a : K e y > < a : V a l u e   i : t y p e = " M e a s u r e G r i d V i e w S t a t e I D i a g r a m L i n k " / > < / a : K e y V a l u e O f D i a g r a m O b j e c t K e y a n y T y p e z b w N T n L X > < a : K e y V a l u e O f D i a g r a m O b j e c t K e y a n y T y p e z b w N T n L X > < a : K e y > < K e y > L i n k s \ & l t ; C o l u m n s \ M i n   o f   V o l a t i l i t y   %   2 & g t ; - & l t ; M e a s u r e s \ V o l a t i l i t y   % & g t ; \ C O L U M N < / K e y > < / a : K e y > < a : V a l u e   i : t y p e = " M e a s u r e G r i d V i e w S t a t e I D i a g r a m L i n k E n d p o i n t " / > < / a : K e y V a l u e O f D i a g r a m O b j e c t K e y a n y T y p e z b w N T n L X > < a : K e y V a l u e O f D i a g r a m O b j e c t K e y a n y T y p e z b w N T n L X > < a : K e y > < K e y > L i n k s \ & l t ; C o l u m n s \ M i n   o f   V o l a t i l i t y   %   2 & g t ; - & l t ; M e a s u r e s \ V o l a t i l i t y   % & g t ; \ M E A S U R E < / K e y > < / a : K e y > < a : V a l u e   i : t y p e = " M e a s u r e G r i d V i e w S t a t e I D i a g r a m L i n k E n d p o i n t " / > < / a : K e y V a l u e O f D i a g r a m O b j e c t K e y a n y T y p e z b w N T n L X > < a : K e y V a l u e O f D i a g r a m O b j e c t K e y a n y T y p e z b w N T n L X > < a : K e y > < K e y > L i n k s \ & l t ; C o l u m n s \ A v e r a g e   o f   V o l a t i l i t y   %   2 & g t ; - & l t ; M e a s u r e s \ V o l a t i l i t y   % & g t ; < / K e y > < / a : K e y > < a : V a l u e   i : t y p e = " M e a s u r e G r i d V i e w S t a t e I D i a g r a m L i n k " / > < / a : K e y V a l u e O f D i a g r a m O b j e c t K e y a n y T y p e z b w N T n L X > < a : K e y V a l u e O f D i a g r a m O b j e c t K e y a n y T y p e z b w N T n L X > < a : K e y > < K e y > L i n k s \ & l t ; C o l u m n s \ A v e r a g e   o f   V o l a t i l i t y   %   2 & g t ; - & l t ; M e a s u r e s \ V o l a t i l i t y   % & g t ; \ C O L U M N < / K e y > < / a : K e y > < a : V a l u e   i : t y p e = " M e a s u r e G r i d V i e w S t a t e I D i a g r a m L i n k E n d p o i n t " / > < / a : K e y V a l u e O f D i a g r a m O b j e c t K e y a n y T y p e z b w N T n L X > < a : K e y V a l u e O f D i a g r a m O b j e c t K e y a n y T y p e z b w N T n L X > < a : K e y > < K e y > L i n k s \ & l t ; C o l u m n s \ A v e r a g e   o f   V o l a t i l i t y   %   2 & g t ; - & l t ; M e a s u r e s \ V o l a t i l i t y   % & g t ; \ M E A S U R E < / K e y > < / a : K e y > < a : V a l u e   i : t y p e = " M e a s u r e G r i d V i e w S t a t e I D i a g r a m L i n k E n d p o i n t " / > < / a : K e y V a l u e O f D i a g r a m O b j e c t K e y a n y T y p e z b w N T n L X > < / V i e w S t a t e s > < / D i a g r a m M a n a g e r . S e r i a l i z a b l e D i a g r a m > < D i a g r a m M a n a g e r . S e r i a l i z a b l e D i a g r a m > < A d a p t e r   i : t y p e = " M e a s u r e D i a g r a m S a n d b o x A d a p t e r " > < T a b l e N a m e > A A P L _ d a t a 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 A A P L _ d a t a 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 o p e n < / K e y > < / D i a g r a m O b j e c t K e y > < D i a g r a m O b j e c t K e y > < K e y > M e a s u r e s \ S u m   o f   o p e n \ T a g I n f o \ F o r m u l a < / K e y > < / D i a g r a m O b j e c t K e y > < D i a g r a m O b j e c t K e y > < K e y > M e a s u r e s \ S u m   o f   o p e n \ T a g I n f o \ V a l u e < / K e y > < / D i a g r a m O b j e c t K e y > < D i a g r a m O b j e c t K e y > < K e y > M e a s u r e s \ M a x   o f   o p e n < / K e y > < / D i a g r a m O b j e c t K e y > < D i a g r a m O b j e c t K e y > < K e y > M e a s u r e s \ M a x   o f   o p e n \ T a g I n f o \ F o r m u l a < / K e y > < / D i a g r a m O b j e c t K e y > < D i a g r a m O b j e c t K e y > < K e y > M e a s u r e s \ M a x   o f   o p e n \ T a g I n f o \ V a l u e < / K e y > < / D i a g r a m O b j e c t K e y > < D i a g r a m O b j e c t K e y > < K e y > M e a s u r e s \ S u m   o f   h i g h < / K e y > < / D i a g r a m O b j e c t K e y > < D i a g r a m O b j e c t K e y > < K e y > M e a s u r e s \ S u m   o f   h i g h \ T a g I n f o \ F o r m u l a < / K e y > < / D i a g r a m O b j e c t K e y > < D i a g r a m O b j e c t K e y > < K e y > M e a s u r e s \ S u m   o f   h i g h \ T a g I n f o \ V a l u e < / K e y > < / D i a g r a m O b j e c t K e y > < D i a g r a m O b j e c t K e y > < K e y > M e a s u r e s \ M a x   o f   h i g h < / K e y > < / D i a g r a m O b j e c t K e y > < D i a g r a m O b j e c t K e y > < K e y > M e a s u r e s \ M a x   o f   h i g h \ T a g I n f o \ F o r m u l a < / K e y > < / D i a g r a m O b j e c t K e y > < D i a g r a m O b j e c t K e y > < K e y > M e a s u r e s \ M a x   o f   h i g h \ T a g I n f o \ V a l u e < / K e y > < / D i a g r a m O b j e c t K e y > < D i a g r a m O b j e c t K e y > < K e y > M e a s u r e s \ S u m   o f   l o w < / K e y > < / D i a g r a m O b j e c t K e y > < D i a g r a m O b j e c t K e y > < K e y > M e a s u r e s \ S u m   o f   l o w \ T a g I n f o \ F o r m u l a < / K e y > < / D i a g r a m O b j e c t K e y > < D i a g r a m O b j e c t K e y > < K e y > M e a s u r e s \ S u m   o f   l o w \ T a g I n f o \ V a l u e < / K e y > < / D i a g r a m O b j e c t K e y > < D i a g r a m O b j e c t K e y > < K e y > M e a s u r e s \ M i n   o f   l o w < / K e y > < / D i a g r a m O b j e c t K e y > < D i a g r a m O b j e c t K e y > < K e y > M e a s u r e s \ M i n   o f   l o w \ T a g I n f o \ F o r m u l a < / K e y > < / D i a g r a m O b j e c t K e y > < D i a g r a m O b j e c t K e y > < K e y > M e a s u r e s \ M i n   o f   l o w \ T a g I n f o \ V a l u e < / K e y > < / D i a g r a m O b j e c t K e y > < D i a g r a m O b j e c t K e y > < K e y > M e a s u r e s \ S t d D e v   o f   o p e n < / K e y > < / D i a g r a m O b j e c t K e y > < D i a g r a m O b j e c t K e y > < K e y > M e a s u r e s \ S t d D e v   o f   o p e n \ T a g I n f o \ F o r m u l a < / K e y > < / D i a g r a m O b j e c t K e y > < D i a g r a m O b j e c t K e y > < K e y > M e a s u r e s \ S t d D e v   o f   o p e n \ T a g I n f o \ V a l u e < / K e y > < / D i a g r a m O b j e c t K e y > < D i a g r a m O b j e c t K e y > < K e y > M e a s u r e s \ S u m   o f   v o l u m e < / K e y > < / D i a g r a m O b j e c t K e y > < D i a g r a m O b j e c t K e y > < K e y > M e a s u r e s \ S u m   o f   v o l u m e \ T a g I n f o \ F o r m u l a < / K e y > < / D i a g r a m O b j e c t K e y > < D i a g r a m O b j e c t K e y > < K e y > M e a s u r e s \ S u m   o f   v o l u m e \ T a g I n f o \ V a l u e < / K e y > < / D i a g r a m O b j e c t K e y > < D i a g r a m O b j e c t K e y > < K e y > M e a s u r e s \ S u m   o f   c l o s e < / K e y > < / D i a g r a m O b j e c t K e y > < D i a g r a m O b j e c t K e y > < K e y > M e a s u r e s \ S u m   o f   c l o s e \ T a g I n f o \ F o r m u l a < / K e y > < / D i a g r a m O b j e c t K e y > < D i a g r a m O b j e c t K e y > < K e y > M e a s u r e s \ S u m   o f   c l o s e \ T a g I n f o \ V a l u e < / K e y > < / D i a g r a m O b j e c t K e y > < D i a g r a m O b j e c t K e y > < K e y > M e a s u r e s \ A v e r a g e   o f   o p e n < / K e y > < / D i a g r a m O b j e c t K e y > < D i a g r a m O b j e c t K e y > < K e y > M e a s u r e s \ A v e r a g e   o f   o p e n \ T a g I n f o \ F o r m u l a < / K e y > < / D i a g r a m O b j e c t K e y > < D i a g r a m O b j e c t K e y > < K e y > M e a s u r e s \ A v e r a g e   o f   o p e n \ T a g I n f o \ V a l u e < / K e y > < / D i a g r a m O b j e c t K e y > < D i a g r a m O b j e c t K e y > < K e y > M e a s u r e s \ S u m   o f   V o l a t i l i t y   % < / K e y > < / D i a g r a m O b j e c t K e y > < D i a g r a m O b j e c t K e y > < K e y > M e a s u r e s \ S u m   o f   V o l a t i l i t y   % \ T a g I n f o \ F o r m u l a < / K e y > < / D i a g r a m O b j e c t K e y > < D i a g r a m O b j e c t K e y > < K e y > M e a s u r e s \ S u m   o f   V o l a t i l i t y   % \ T a g I n f o \ V a l u e < / K e y > < / D i a g r a m O b j e c t K e y > < D i a g r a m O b j e c t K e y > < K e y > M e a s u r e s \ A v e r a g e   o f   V o l a t i l i t y   % < / K e y > < / D i a g r a m O b j e c t K e y > < D i a g r a m O b j e c t K e y > < K e y > M e a s u r e s \ A v e r a g e   o f   V o l a t i l i t y   % \ T a g I n f o \ F o r m u l a < / K e y > < / D i a g r a m O b j e c t K e y > < D i a g r a m O b j e c t K e y > < K e y > M e a s u r e s \ A v e r a g e   o f   V o l a t i l i t y   % \ T a g I n f o \ V a l u e < / K e y > < / D i a g r a m O b j e c t K e y > < D i a g r a m O b j e c t K e y > < K e y > M e a s u r e s \ M a x   o f   V o l a t i l i t y   % < / K e y > < / D i a g r a m O b j e c t K e y > < D i a g r a m O b j e c t K e y > < K e y > M e a s u r e s \ M a x   o f   V o l a t i l i t y   % \ T a g I n f o \ F o r m u l a < / K e y > < / D i a g r a m O b j e c t K e y > < D i a g r a m O b j e c t K e y > < K e y > M e a s u r e s \ M a x   o f   V o l a t i l i t y   % \ T a g I n f o \ V a l u e < / K e y > < / D i a g r a m O b j e c t K e y > < D i a g r a m O b j e c t K e y > < K e y > M e a s u r e s \ M i n   o f   V o l a t i l i t y   % < / K e y > < / D i a g r a m O b j e c t K e y > < D i a g r a m O b j e c t K e y > < K e y > M e a s u r e s \ M i n   o f   V o l a t i l i t y   % \ T a g I n f o \ F o r m u l a < / K e y > < / D i a g r a m O b j e c t K e y > < D i a g r a m O b j e c t K e y > < K e y > M e a s u r e s \ M i n   o f   V o l a t i l i t y   % \ T a g I n f o \ V a l u e < / K e y > < / D i a g r a m O b j e c t K e y > < D i a g r a m O b j e c t K e y > < K e y > C o l u m n s \ d a t e < / K e y > < / D i a g r a m O b j e c t K e y > < D i a g r a m O b j e c t K e y > < K e y > C o l u m n s \ o p e n < / K e y > < / D i a g r a m O b j e c t K e y > < D i a g r a m O b j e c t K e y > < K e y > C o l u m n s \ h i g h < / K e y > < / D i a g r a m O b j e c t K e y > < D i a g r a m O b j e c t K e y > < K e y > C o l u m n s \ l o w < / K e y > < / D i a g r a m O b j e c t K e y > < D i a g r a m O b j e c t K e y > < K e y > C o l u m n s \ c l o s e < / K e y > < / D i a g r a m O b j e c t K e y > < D i a g r a m O b j e c t K e y > < K e y > C o l u m n s \ v o l u m e < / K e y > < / D i a g r a m O b j e c t K e y > < D i a g r a m O b j e c t K e y > < K e y > C o l u m n s \ N a m e < / K e y > < / D i a g r a m O b j e c t K e y > < D i a g r a m O b j e c t K e y > < K e y > C o l u m n s \ d a t e   ( Y e a r ) < / K e y > < / D i a g r a m O b j e c t K e y > < D i a g r a m O b j e c t K e y > < K e y > C o l u m n s \ d a t e   ( Q u a r t e r ) < / K e y > < / D i a g r a m O b j e c t K e y > < D i a g r a m O b j e c t K e y > < K e y > C o l u m n s \ d a t e   ( M o n t h   I n d e x ) < / K e y > < / D i a g r a m O b j e c t K e y > < D i a g r a m O b j e c t K e y > < K e y > C o l u m n s \ d a t e   ( M o n t h ) < / K e y > < / D i a g r a m O b j e c t K e y > < D i a g r a m O b j e c t K e y > < K e y > C o l u m n s \ V o l a t i l i t y < / K e y > < / D i a g r a m O b j e c t K e y > < D i a g r a m O b j e c t K e y > < K e y > C o l u m n s \ V o l a t i l i t y   % < / K e y > < / D i a g r a m O b j e c t K e y > < D i a g r a m O b j e c t K e y > < K e y > L i n k s \ & l t ; C o l u m n s \ S u m   o f   o p e n & g t ; - & l t ; M e a s u r e s \ o p e n & g t ; < / K e y > < / D i a g r a m O b j e c t K e y > < D i a g r a m O b j e c t K e y > < K e y > L i n k s \ & l t ; C o l u m n s \ S u m   o f   o p e n & g t ; - & l t ; M e a s u r e s \ o p e n & g t ; \ C O L U M N < / K e y > < / D i a g r a m O b j e c t K e y > < D i a g r a m O b j e c t K e y > < K e y > L i n k s \ & l t ; C o l u m n s \ S u m   o f   o p e n & g t ; - & l t ; M e a s u r e s \ o p e n & g t ; \ M E A S U R E < / K e y > < / D i a g r a m O b j e c t K e y > < D i a g r a m O b j e c t K e y > < K e y > L i n k s \ & l t ; C o l u m n s \ M a x   o f   o p e n & g t ; - & l t ; M e a s u r e s \ o p e n & g t ; < / K e y > < / D i a g r a m O b j e c t K e y > < D i a g r a m O b j e c t K e y > < K e y > L i n k s \ & l t ; C o l u m n s \ M a x   o f   o p e n & g t ; - & l t ; M e a s u r e s \ o p e n & g t ; \ C O L U M N < / K e y > < / D i a g r a m O b j e c t K e y > < D i a g r a m O b j e c t K e y > < K e y > L i n k s \ & l t ; C o l u m n s \ M a x   o f   o p e n & g t ; - & l t ; M e a s u r e s \ o p e n & g t ; \ M E A S U R E < / K e y > < / D i a g r a m O b j e c t K e y > < D i a g r a m O b j e c t K e y > < K e y > L i n k s \ & l t ; C o l u m n s \ S u m   o f   h i g h & g t ; - & l t ; M e a s u r e s \ h i g h & g t ; < / K e y > < / D i a g r a m O b j e c t K e y > < D i a g r a m O b j e c t K e y > < K e y > L i n k s \ & l t ; C o l u m n s \ S u m   o f   h i g h & g t ; - & l t ; M e a s u r e s \ h i g h & g t ; \ C O L U M N < / K e y > < / D i a g r a m O b j e c t K e y > < D i a g r a m O b j e c t K e y > < K e y > L i n k s \ & l t ; C o l u m n s \ S u m   o f   h i g h & g t ; - & l t ; M e a s u r e s \ h i g h & g t ; \ M E A S U R E < / K e y > < / D i a g r a m O b j e c t K e y > < D i a g r a m O b j e c t K e y > < K e y > L i n k s \ & l t ; C o l u m n s \ M a x   o f   h i g h & g t ; - & l t ; M e a s u r e s \ h i g h & g t ; < / K e y > < / D i a g r a m O b j e c t K e y > < D i a g r a m O b j e c t K e y > < K e y > L i n k s \ & l t ; C o l u m n s \ M a x   o f   h i g h & g t ; - & l t ; M e a s u r e s \ h i g h & g t ; \ C O L U M N < / K e y > < / D i a g r a m O b j e c t K e y > < D i a g r a m O b j e c t K e y > < K e y > L i n k s \ & l t ; C o l u m n s \ M a x   o f   h i g h & g t ; - & l t ; M e a s u r e s \ h i g h & g t ; \ M E A S U R E < / K e y > < / D i a g r a m O b j e c t K e y > < D i a g r a m O b j e c t K e y > < K e y > L i n k s \ & l t ; C o l u m n s \ S u m   o f   l o w & g t ; - & l t ; M e a s u r e s \ l o w & g t ; < / K e y > < / D i a g r a m O b j e c t K e y > < D i a g r a m O b j e c t K e y > < K e y > L i n k s \ & l t ; C o l u m n s \ S u m   o f   l o w & g t ; - & l t ; M e a s u r e s \ l o w & g t ; \ C O L U M N < / K e y > < / D i a g r a m O b j e c t K e y > < D i a g r a m O b j e c t K e y > < K e y > L i n k s \ & l t ; C o l u m n s \ S u m   o f   l o w & g t ; - & l t ; M e a s u r e s \ l o w & g t ; \ M E A S U R E < / K e y > < / D i a g r a m O b j e c t K e y > < D i a g r a m O b j e c t K e y > < K e y > L i n k s \ & l t ; C o l u m n s \ M i n   o f   l o w & g t ; - & l t ; M e a s u r e s \ l o w & g t ; < / K e y > < / D i a g r a m O b j e c t K e y > < D i a g r a m O b j e c t K e y > < K e y > L i n k s \ & l t ; C o l u m n s \ M i n   o f   l o w & g t ; - & l t ; M e a s u r e s \ l o w & g t ; \ C O L U M N < / K e y > < / D i a g r a m O b j e c t K e y > < D i a g r a m O b j e c t K e y > < K e y > L i n k s \ & l t ; C o l u m n s \ M i n   o f   l o w & g t ; - & l t ; M e a s u r e s \ l o w & g t ; \ M E A S U R E < / K e y > < / D i a g r a m O b j e c t K e y > < D i a g r a m O b j e c t K e y > < K e y > L i n k s \ & l t ; C o l u m n s \ S t d D e v   o f   o p e n & g t ; - & l t ; M e a s u r e s \ o p e n & g t ; < / K e y > < / D i a g r a m O b j e c t K e y > < D i a g r a m O b j e c t K e y > < K e y > L i n k s \ & l t ; C o l u m n s \ S t d D e v   o f   o p e n & g t ; - & l t ; M e a s u r e s \ o p e n & g t ; \ C O L U M N < / K e y > < / D i a g r a m O b j e c t K e y > < D i a g r a m O b j e c t K e y > < K e y > L i n k s \ & l t ; C o l u m n s \ S t d D e v   o f   o p e n & g t ; - & l t ; M e a s u r e s \ o p e n & g t ; \ M E A S U R E < / K e y > < / D i a g r a m O b j e c t K e y > < D i a g r a m O b j e c t K e y > < K e y > L i n k s \ & l t ; C o l u m n s \ S u m   o f   v o l u m e & g t ; - & l t ; M e a s u r e s \ v o l u m e & g t ; < / K e y > < / D i a g r a m O b j e c t K e y > < D i a g r a m O b j e c t K e y > < K e y > L i n k s \ & l t ; C o l u m n s \ S u m   o f   v o l u m e & g t ; - & l t ; M e a s u r e s \ v o l u m e & g t ; \ C O L U M N < / K e y > < / D i a g r a m O b j e c t K e y > < D i a g r a m O b j e c t K e y > < K e y > L i n k s \ & l t ; C o l u m n s \ S u m   o f   v o l u m e & g t ; - & l t ; M e a s u r e s \ v o l u m e & g t ; \ M E A S U R E < / K e y > < / D i a g r a m O b j e c t K e y > < D i a g r a m O b j e c t K e y > < K e y > L i n k s \ & l t ; C o l u m n s \ S u m   o f   c l o s e & g t ; - & l t ; M e a s u r e s \ c l o s e & g t ; < / K e y > < / D i a g r a m O b j e c t K e y > < D i a g r a m O b j e c t K e y > < K e y > L i n k s \ & l t ; C o l u m n s \ S u m   o f   c l o s e & g t ; - & l t ; M e a s u r e s \ c l o s e & g t ; \ C O L U M N < / K e y > < / D i a g r a m O b j e c t K e y > < D i a g r a m O b j e c t K e y > < K e y > L i n k s \ & l t ; C o l u m n s \ S u m   o f   c l o s e & g t ; - & l t ; M e a s u r e s \ c l o s e & g t ; \ M E A S U R E < / K e y > < / D i a g r a m O b j e c t K e y > < D i a g r a m O b j e c t K e y > < K e y > L i n k s \ & l t ; C o l u m n s \ A v e r a g e   o f   o p e n & g t ; - & l t ; M e a s u r e s \ o p e n & g t ; < / K e y > < / D i a g r a m O b j e c t K e y > < D i a g r a m O b j e c t K e y > < K e y > L i n k s \ & l t ; C o l u m n s \ A v e r a g e   o f   o p e n & g t ; - & l t ; M e a s u r e s \ o p e n & g t ; \ C O L U M N < / K e y > < / D i a g r a m O b j e c t K e y > < D i a g r a m O b j e c t K e y > < K e y > L i n k s \ & l t ; C o l u m n s \ A v e r a g e   o f   o p e n & g t ; - & l t ; M e a s u r e s \ o p e n & g t ; \ M E A S U R E < / K e y > < / D i a g r a m O b j e c t K e y > < D i a g r a m O b j e c t K e y > < K e y > L i n k s \ & l t ; C o l u m n s \ S u m   o f   V o l a t i l i t y   % & g t ; - & l t ; M e a s u r e s \ V o l a t i l i t y   % & g t ; < / K e y > < / D i a g r a m O b j e c t K e y > < D i a g r a m O b j e c t K e y > < K e y > L i n k s \ & l t ; C o l u m n s \ S u m   o f   V o l a t i l i t y   % & g t ; - & l t ; M e a s u r e s \ V o l a t i l i t y   % & g t ; \ C O L U M N < / K e y > < / D i a g r a m O b j e c t K e y > < D i a g r a m O b j e c t K e y > < K e y > L i n k s \ & l t ; C o l u m n s \ S u m   o f   V o l a t i l i t y   % & g t ; - & l t ; M e a s u r e s \ V o l a t i l i t y   % & g t ; \ M E A S U R E < / K e y > < / D i a g r a m O b j e c t K e y > < D i a g r a m O b j e c t K e y > < K e y > L i n k s \ & l t ; C o l u m n s \ A v e r a g e   o f   V o l a t i l i t y   % & g t ; - & l t ; M e a s u r e s \ V o l a t i l i t y   % & g t ; < / K e y > < / D i a g r a m O b j e c t K e y > < D i a g r a m O b j e c t K e y > < K e y > L i n k s \ & l t ; C o l u m n s \ A v e r a g e   o f   V o l a t i l i t y   % & g t ; - & l t ; M e a s u r e s \ V o l a t i l i t y   % & g t ; \ C O L U M N < / K e y > < / D i a g r a m O b j e c t K e y > < D i a g r a m O b j e c t K e y > < K e y > L i n k s \ & l t ; C o l u m n s \ A v e r a g e   o f   V o l a t i l i t y   % & g t ; - & l t ; M e a s u r e s \ V o l a t i l i t y   % & g t ; \ M E A S U R E < / K e y > < / D i a g r a m O b j e c t K e y > < D i a g r a m O b j e c t K e y > < K e y > L i n k s \ & l t ; C o l u m n s \ M a x   o f   V o l a t i l i t y   % & g t ; - & l t ; M e a s u r e s \ V o l a t i l i t y   % & g t ; < / K e y > < / D i a g r a m O b j e c t K e y > < D i a g r a m O b j e c t K e y > < K e y > L i n k s \ & l t ; C o l u m n s \ M a x   o f   V o l a t i l i t y   % & g t ; - & l t ; M e a s u r e s \ V o l a t i l i t y   % & g t ; \ C O L U M N < / K e y > < / D i a g r a m O b j e c t K e y > < D i a g r a m O b j e c t K e y > < K e y > L i n k s \ & l t ; C o l u m n s \ M a x   o f   V o l a t i l i t y   % & g t ; - & l t ; M e a s u r e s \ V o l a t i l i t y   % & g t ; \ M E A S U R E < / K e y > < / D i a g r a m O b j e c t K e y > < D i a g r a m O b j e c t K e y > < K e y > L i n k s \ & l t ; C o l u m n s \ M i n   o f   V o l a t i l i t y   % & g t ; - & l t ; M e a s u r e s \ V o l a t i l i t y   % & g t ; < / K e y > < / D i a g r a m O b j e c t K e y > < D i a g r a m O b j e c t K e y > < K e y > L i n k s \ & l t ; C o l u m n s \ M i n   o f   V o l a t i l i t y   % & g t ; - & l t ; M e a s u r e s \ V o l a t i l i t y   % & g t ; \ C O L U M N < / K e y > < / D i a g r a m O b j e c t K e y > < D i a g r a m O b j e c t K e y > < K e y > L i n k s \ & l t ; C o l u m n s \ M i n   o f   V o l a t i l i t y   % & g t ; - & l t ; M e a s u r e s \ V o l a t i l i t y 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 o p e n < / K e y > < / a : K e y > < a : V a l u e   i : t y p e = " M e a s u r e G r i d N o d e V i e w S t a t e " > < C o l u m n > 1 < / C o l u m n > < L a y e d O u t > t r u e < / L a y e d O u t > < W a s U I I n v i s i b l e > t r u e < / W a s U I I n v i s i b l e > < / a : V a l u e > < / a : K e y V a l u e O f D i a g r a m O b j e c t K e y a n y T y p e z b w N T n L X > < a : K e y V a l u e O f D i a g r a m O b j e c t K e y a n y T y p e z b w N T n L X > < a : K e y > < K e y > M e a s u r e s \ S u m   o f   o p e n \ T a g I n f o \ F o r m u l a < / K e y > < / a : K e y > < a : V a l u e   i : t y p e = " M e a s u r e G r i d V i e w S t a t e I D i a g r a m T a g A d d i t i o n a l I n f o " / > < / a : K e y V a l u e O f D i a g r a m O b j e c t K e y a n y T y p e z b w N T n L X > < a : K e y V a l u e O f D i a g r a m O b j e c t K e y a n y T y p e z b w N T n L X > < a : K e y > < K e y > M e a s u r e s \ S u m   o f   o p e n \ T a g I n f o \ V a l u e < / K e y > < / a : K e y > < a : V a l u e   i : t y p e = " M e a s u r e G r i d V i e w S t a t e I D i a g r a m T a g A d d i t i o n a l I n f o " / > < / a : K e y V a l u e O f D i a g r a m O b j e c t K e y a n y T y p e z b w N T n L X > < a : K e y V a l u e O f D i a g r a m O b j e c t K e y a n y T y p e z b w N T n L X > < a : K e y > < K e y > M e a s u r e s \ M a x   o f   o p e n < / K e y > < / a : K e y > < a : V a l u e   i : t y p e = " M e a s u r e G r i d N o d e V i e w S t a t e " > < C o l u m n > 1 < / C o l u m n > < L a y e d O u t > t r u e < / L a y e d O u t > < R o w > 1 < / R o w > < W a s U I I n v i s i b l e > t r u e < / W a s U I I n v i s i b l e > < / a : V a l u e > < / a : K e y V a l u e O f D i a g r a m O b j e c t K e y a n y T y p e z b w N T n L X > < a : K e y V a l u e O f D i a g r a m O b j e c t K e y a n y T y p e z b w N T n L X > < a : K e y > < K e y > M e a s u r e s \ M a x   o f   o p e n \ T a g I n f o \ F o r m u l a < / K e y > < / a : K e y > < a : V a l u e   i : t y p e = " M e a s u r e G r i d V i e w S t a t e I D i a g r a m T a g A d d i t i o n a l I n f o " / > < / a : K e y V a l u e O f D i a g r a m O b j e c t K e y a n y T y p e z b w N T n L X > < a : K e y V a l u e O f D i a g r a m O b j e c t K e y a n y T y p e z b w N T n L X > < a : K e y > < K e y > M e a s u r e s \ M a x   o f   o p e n \ T a g I n f o \ V a l u e < / K e y > < / a : K e y > < a : V a l u e   i : t y p e = " M e a s u r e G r i d V i e w S t a t e I D i a g r a m T a g A d d i t i o n a l I n f o " / > < / a : K e y V a l u e O f D i a g r a m O b j e c t K e y a n y T y p e z b w N T n L X > < a : K e y V a l u e O f D i a g r a m O b j e c t K e y a n y T y p e z b w N T n L X > < a : K e y > < K e y > M e a s u r e s \ S u m   o f   h i g h < / K e y > < / a : K e y > < a : V a l u e   i : t y p e = " M e a s u r e G r i d N o d e V i e w S t a t e " > < C o l u m n > 2 < / C o l u m n > < L a y e d O u t > t r u e < / L a y e d O u t > < W a s U I I n v i s i b l e > t r u e < / W a s U I I n v i s i b l e > < / a : V a l u e > < / a : K e y V a l u e O f D i a g r a m O b j e c t K e y a n y T y p e z b w N T n L X > < a : K e y V a l u e O f D i a g r a m O b j e c t K e y a n y T y p e z b w N T n L X > < a : K e y > < K e y > M e a s u r e s \ S u m   o f   h i g h \ T a g I n f o \ F o r m u l a < / K e y > < / a : K e y > < a : V a l u e   i : t y p e = " M e a s u r e G r i d V i e w S t a t e I D i a g r a m T a g A d d i t i o n a l I n f o " / > < / a : K e y V a l u e O f D i a g r a m O b j e c t K e y a n y T y p e z b w N T n L X > < a : K e y V a l u e O f D i a g r a m O b j e c t K e y a n y T y p e z b w N T n L X > < a : K e y > < K e y > M e a s u r e s \ S u m   o f   h i g h \ T a g I n f o \ V a l u e < / K e y > < / a : K e y > < a : V a l u e   i : t y p e = " M e a s u r e G r i d V i e w S t a t e I D i a g r a m T a g A d d i t i o n a l I n f o " / > < / a : K e y V a l u e O f D i a g r a m O b j e c t K e y a n y T y p e z b w N T n L X > < a : K e y V a l u e O f D i a g r a m O b j e c t K e y a n y T y p e z b w N T n L X > < a : K e y > < K e y > M e a s u r e s \ M a x   o f   h i g h < / K e y > < / a : K e y > < a : V a l u e   i : t y p e = " M e a s u r e G r i d N o d e V i e w S t a t e " > < C o l u m n > 2 < / C o l u m n > < L a y e d O u t > t r u e < / L a y e d O u t > < R o w > 1 < / R o w > < W a s U I I n v i s i b l e > t r u e < / W a s U I I n v i s i b l e > < / a : V a l u e > < / a : K e y V a l u e O f D i a g r a m O b j e c t K e y a n y T y p e z b w N T n L X > < a : K e y V a l u e O f D i a g r a m O b j e c t K e y a n y T y p e z b w N T n L X > < a : K e y > < K e y > M e a s u r e s \ M a x   o f   h i g h \ T a g I n f o \ F o r m u l a < / K e y > < / a : K e y > < a : V a l u e   i : t y p e = " M e a s u r e G r i d V i e w S t a t e I D i a g r a m T a g A d d i t i o n a l I n f o " / > < / a : K e y V a l u e O f D i a g r a m O b j e c t K e y a n y T y p e z b w N T n L X > < a : K e y V a l u e O f D i a g r a m O b j e c t K e y a n y T y p e z b w N T n L X > < a : K e y > < K e y > M e a s u r e s \ M a x   o f   h i g h \ T a g I n f o \ V a l u e < / K e y > < / a : K e y > < a : V a l u e   i : t y p e = " M e a s u r e G r i d V i e w S t a t e I D i a g r a m T a g A d d i t i o n a l I n f o " / > < / a : K e y V a l u e O f D i a g r a m O b j e c t K e y a n y T y p e z b w N T n L X > < a : K e y V a l u e O f D i a g r a m O b j e c t K e y a n y T y p e z b w N T n L X > < a : K e y > < K e y > M e a s u r e s \ S u m   o f   l o w < / K e y > < / a : K e y > < a : V a l u e   i : t y p e = " M e a s u r e G r i d N o d e V i e w S t a t e " > < C o l u m n > 3 < / C o l u m n > < L a y e d O u t > t r u e < / L a y e d O u t > < W a s U I I n v i s i b l e > t r u e < / W a s U I I n v i s i b l e > < / a : V a l u e > < / a : K e y V a l u e O f D i a g r a m O b j e c t K e y a n y T y p e z b w N T n L X > < a : K e y V a l u e O f D i a g r a m O b j e c t K e y a n y T y p e z b w N T n L X > < a : K e y > < K e y > M e a s u r e s \ S u m   o f   l o w \ T a g I n f o \ F o r m u l a < / K e y > < / a : K e y > < a : V a l u e   i : t y p e = " M e a s u r e G r i d V i e w S t a t e I D i a g r a m T a g A d d i t i o n a l I n f o " / > < / a : K e y V a l u e O f D i a g r a m O b j e c t K e y a n y T y p e z b w N T n L X > < a : K e y V a l u e O f D i a g r a m O b j e c t K e y a n y T y p e z b w N T n L X > < a : K e y > < K e y > M e a s u r e s \ S u m   o f   l o w \ T a g I n f o \ V a l u e < / K e y > < / a : K e y > < a : V a l u e   i : t y p e = " M e a s u r e G r i d V i e w S t a t e I D i a g r a m T a g A d d i t i o n a l I n f o " / > < / a : K e y V a l u e O f D i a g r a m O b j e c t K e y a n y T y p e z b w N T n L X > < a : K e y V a l u e O f D i a g r a m O b j e c t K e y a n y T y p e z b w N T n L X > < a : K e y > < K e y > M e a s u r e s \ M i n   o f   l o w < / K e y > < / a : K e y > < a : V a l u e   i : t y p e = " M e a s u r e G r i d N o d e V i e w S t a t e " > < C o l u m n > 3 < / C o l u m n > < L a y e d O u t > t r u e < / L a y e d O u t > < R o w > 1 < / R o w > < W a s U I I n v i s i b l e > t r u e < / W a s U I I n v i s i b l e > < / a : V a l u e > < / a : K e y V a l u e O f D i a g r a m O b j e c t K e y a n y T y p e z b w N T n L X > < a : K e y V a l u e O f D i a g r a m O b j e c t K e y a n y T y p e z b w N T n L X > < a : K e y > < K e y > M e a s u r e s \ M i n   o f   l o w \ T a g I n f o \ F o r m u l a < / K e y > < / a : K e y > < a : V a l u e   i : t y p e = " M e a s u r e G r i d V i e w S t a t e I D i a g r a m T a g A d d i t i o n a l I n f o " / > < / a : K e y V a l u e O f D i a g r a m O b j e c t K e y a n y T y p e z b w N T n L X > < a : K e y V a l u e O f D i a g r a m O b j e c t K e y a n y T y p e z b w N T n L X > < a : K e y > < K e y > M e a s u r e s \ M i n   o f   l o w \ T a g I n f o \ V a l u e < / K e y > < / a : K e y > < a : V a l u e   i : t y p e = " M e a s u r e G r i d V i e w S t a t e I D i a g r a m T a g A d d i t i o n a l I n f o " / > < / a : K e y V a l u e O f D i a g r a m O b j e c t K e y a n y T y p e z b w N T n L X > < a : K e y V a l u e O f D i a g r a m O b j e c t K e y a n y T y p e z b w N T n L X > < a : K e y > < K e y > M e a s u r e s \ S t d D e v   o f   o p e n < / K e y > < / a : K e y > < a : V a l u e   i : t y p e = " M e a s u r e G r i d N o d e V i e w S t a t e " > < C o l u m n > 1 < / C o l u m n > < L a y e d O u t > t r u e < / L a y e d O u t > < R o w > 2 < / R o w > < W a s U I I n v i s i b l e > t r u e < / W a s U I I n v i s i b l e > < / a : V a l u e > < / a : K e y V a l u e O f D i a g r a m O b j e c t K e y a n y T y p e z b w N T n L X > < a : K e y V a l u e O f D i a g r a m O b j e c t K e y a n y T y p e z b w N T n L X > < a : K e y > < K e y > M e a s u r e s \ S t d D e v   o f   o p e n \ T a g I n f o \ F o r m u l a < / K e y > < / a : K e y > < a : V a l u e   i : t y p e = " M e a s u r e G r i d V i e w S t a t e I D i a g r a m T a g A d d i t i o n a l I n f o " / > < / a : K e y V a l u e O f D i a g r a m O b j e c t K e y a n y T y p e z b w N T n L X > < a : K e y V a l u e O f D i a g r a m O b j e c t K e y a n y T y p e z b w N T n L X > < a : K e y > < K e y > M e a s u r e s \ S t d D e v   o f   o p e n \ T a g I n f o \ V a l u e < / K e y > < / a : K e y > < a : V a l u e   i : t y p e = " M e a s u r e G r i d V i e w S t a t e I D i a g r a m T a g A d d i t i o n a l I n f o " / > < / a : K e y V a l u e O f D i a g r a m O b j e c t K e y a n y T y p e z b w N T n L X > < a : K e y V a l u e O f D i a g r a m O b j e c t K e y a n y T y p e z b w N T n L X > < a : K e y > < K e y > M e a s u r e s \ S u m   o f   v o l u m e < / K e y > < / a : K e y > < a : V a l u e   i : t y p e = " M e a s u r e G r i d N o d e V i e w S t a t e " > < C o l u m n > 5 < / C o l u m n > < L a y e d O u t > t r u e < / L a y e d O u t > < W a s U I I n v i s i b l e > t r u e < / W a s U I I n v i s i b l e > < / a : V a l u e > < / a : K e y V a l u e O f D i a g r a m O b j e c t K e y a n y T y p e z b w N T n L X > < a : K e y V a l u e O f D i a g r a m O b j e c t K e y a n y T y p e z b w N T n L X > < a : K e y > < K e y > M e a s u r e s \ S u m   o f   v o l u m e \ T a g I n f o \ F o r m u l a < / K e y > < / a : K e y > < a : V a l u e   i : t y p e = " M e a s u r e G r i d V i e w S t a t e I D i a g r a m T a g A d d i t i o n a l I n f o " / > < / a : K e y V a l u e O f D i a g r a m O b j e c t K e y a n y T y p e z b w N T n L X > < a : K e y V a l u e O f D i a g r a m O b j e c t K e y a n y T y p e z b w N T n L X > < a : K e y > < K e y > M e a s u r e s \ S u m   o f   v o l u m e \ T a g I n f o \ V a l u e < / K e y > < / a : K e y > < a : V a l u e   i : t y p e = " M e a s u r e G r i d V i e w S t a t e I D i a g r a m T a g A d d i t i o n a l I n f o " / > < / a : K e y V a l u e O f D i a g r a m O b j e c t K e y a n y T y p e z b w N T n L X > < a : K e y V a l u e O f D i a g r a m O b j e c t K e y a n y T y p e z b w N T n L X > < a : K e y > < K e y > M e a s u r e s \ S u m   o f   c l o s e < / K e y > < / a : K e y > < a : V a l u e   i : t y p e = " M e a s u r e G r i d N o d e V i e w S t a t e " > < C o l u m n > 4 < / C o l u m n > < L a y e d O u t > t r u e < / L a y e d O u t > < W a s U I I n v i s i b l e > t r u e < / W a s U I I n v i s i b l e > < / a : V a l u e > < / a : K e y V a l u e O f D i a g r a m O b j e c t K e y a n y T y p e z b w N T n L X > < a : K e y V a l u e O f D i a g r a m O b j e c t K e y a n y T y p e z b w N T n L X > < a : K e y > < K e y > M e a s u r e s \ S u m   o f   c l o s e \ T a g I n f o \ F o r m u l a < / K e y > < / a : K e y > < a : V a l u e   i : t y p e = " M e a s u r e G r i d V i e w S t a t e I D i a g r a m T a g A d d i t i o n a l I n f o " / > < / a : K e y V a l u e O f D i a g r a m O b j e c t K e y a n y T y p e z b w N T n L X > < a : K e y V a l u e O f D i a g r a m O b j e c t K e y a n y T y p e z b w N T n L X > < a : K e y > < K e y > M e a s u r e s \ S u m   o f   c l o s e \ T a g I n f o \ V a l u e < / K e y > < / a : K e y > < a : V a l u e   i : t y p e = " M e a s u r e G r i d V i e w S t a t e I D i a g r a m T a g A d d i t i o n a l I n f o " / > < / a : K e y V a l u e O f D i a g r a m O b j e c t K e y a n y T y p e z b w N T n L X > < a : K e y V a l u e O f D i a g r a m O b j e c t K e y a n y T y p e z b w N T n L X > < a : K e y > < K e y > M e a s u r e s \ A v e r a g e   o f   o p e n < / K e y > < / a : K e y > < a : V a l u e   i : t y p e = " M e a s u r e G r i d N o d e V i e w S t a t e " > < C o l u m n > 1 < / C o l u m n > < L a y e d O u t > t r u e < / L a y e d O u t > < R o w > 3 < / R o w > < W a s U I I n v i s i b l e > t r u e < / W a s U I I n v i s i b l e > < / a : V a l u e > < / a : K e y V a l u e O f D i a g r a m O b j e c t K e y a n y T y p e z b w N T n L X > < a : K e y V a l u e O f D i a g r a m O b j e c t K e y a n y T y p e z b w N T n L X > < a : K e y > < K e y > M e a s u r e s \ A v e r a g e   o f   o p e n \ T a g I n f o \ F o r m u l a < / K e y > < / a : K e y > < a : V a l u e   i : t y p e = " M e a s u r e G r i d V i e w S t a t e I D i a g r a m T a g A d d i t i o n a l I n f o " / > < / a : K e y V a l u e O f D i a g r a m O b j e c t K e y a n y T y p e z b w N T n L X > < a : K e y V a l u e O f D i a g r a m O b j e c t K e y a n y T y p e z b w N T n L X > < a : K e y > < K e y > M e a s u r e s \ A v e r a g e   o f   o p e n \ T a g I n f o \ V a l u e < / K e y > < / a : K e y > < a : V a l u e   i : t y p e = " M e a s u r e G r i d V i e w S t a t e I D i a g r a m T a g A d d i t i o n a l I n f o " / > < / a : K e y V a l u e O f D i a g r a m O b j e c t K e y a n y T y p e z b w N T n L X > < a : K e y V a l u e O f D i a g r a m O b j e c t K e y a n y T y p e z b w N T n L X > < a : K e y > < K e y > M e a s u r e s \ S u m   o f   V o l a t i l i t y   % < / K e y > < / a : K e y > < a : V a l u e   i : t y p e = " M e a s u r e G r i d N o d e V i e w S t a t e " > < C o l u m n > 1 2 < / C o l u m n > < L a y e d O u t > t r u e < / L a y e d O u t > < W a s U I I n v i s i b l e > t r u e < / W a s U I I n v i s i b l e > < / a : V a l u e > < / a : K e y V a l u e O f D i a g r a m O b j e c t K e y a n y T y p e z b w N T n L X > < a : K e y V a l u e O f D i a g r a m O b j e c t K e y a n y T y p e z b w N T n L X > < a : K e y > < K e y > M e a s u r e s \ S u m   o f   V o l a t i l i t y   % \ T a g I n f o \ F o r m u l a < / K e y > < / a : K e y > < a : V a l u e   i : t y p e = " M e a s u r e G r i d V i e w S t a t e I D i a g r a m T a g A d d i t i o n a l I n f o " / > < / a : K e y V a l u e O f D i a g r a m O b j e c t K e y a n y T y p e z b w N T n L X > < a : K e y V a l u e O f D i a g r a m O b j e c t K e y a n y T y p e z b w N T n L X > < a : K e y > < K e y > M e a s u r e s \ S u m   o f   V o l a t i l i t y   % \ T a g I n f o \ V a l u e < / K e y > < / a : K e y > < a : V a l u e   i : t y p e = " M e a s u r e G r i d V i e w S t a t e I D i a g r a m T a g A d d i t i o n a l I n f o " / > < / a : K e y V a l u e O f D i a g r a m O b j e c t K e y a n y T y p e z b w N T n L X > < a : K e y V a l u e O f D i a g r a m O b j e c t K e y a n y T y p e z b w N T n L X > < a : K e y > < K e y > M e a s u r e s \ A v e r a g e   o f   V o l a t i l i t y   % < / K e y > < / a : K e y > < a : V a l u e   i : t y p e = " M e a s u r e G r i d N o d e V i e w S t a t e " > < C o l u m n > 1 2 < / C o l u m n > < L a y e d O u t > t r u e < / L a y e d O u t > < R o w > 1 < / R o w > < W a s U I I n v i s i b l e > t r u e < / W a s U I I n v i s i b l e > < / a : V a l u e > < / a : K e y V a l u e O f D i a g r a m O b j e c t K e y a n y T y p e z b w N T n L X > < a : K e y V a l u e O f D i a g r a m O b j e c t K e y a n y T y p e z b w N T n L X > < a : K e y > < K e y > M e a s u r e s \ A v e r a g e   o f   V o l a t i l i t y   % \ T a g I n f o \ F o r m u l a < / K e y > < / a : K e y > < a : V a l u e   i : t y p e = " M e a s u r e G r i d V i e w S t a t e I D i a g r a m T a g A d d i t i o n a l I n f o " / > < / a : K e y V a l u e O f D i a g r a m O b j e c t K e y a n y T y p e z b w N T n L X > < a : K e y V a l u e O f D i a g r a m O b j e c t K e y a n y T y p e z b w N T n L X > < a : K e y > < K e y > M e a s u r e s \ A v e r a g e   o f   V o l a t i l i t y   % \ T a g I n f o \ V a l u e < / K e y > < / a : K e y > < a : V a l u e   i : t y p e = " M e a s u r e G r i d V i e w S t a t e I D i a g r a m T a g A d d i t i o n a l I n f o " / > < / a : K e y V a l u e O f D i a g r a m O b j e c t K e y a n y T y p e z b w N T n L X > < a : K e y V a l u e O f D i a g r a m O b j e c t K e y a n y T y p e z b w N T n L X > < a : K e y > < K e y > M e a s u r e s \ M a x   o f   V o l a t i l i t y   % < / K e y > < / a : K e y > < a : V a l u e   i : t y p e = " M e a s u r e G r i d N o d e V i e w S t a t e " > < C o l u m n > 1 2 < / C o l u m n > < L a y e d O u t > t r u e < / L a y e d O u t > < R o w > 2 < / R o w > < W a s U I I n v i s i b l e > t r u e < / W a s U I I n v i s i b l e > < / a : V a l u e > < / a : K e y V a l u e O f D i a g r a m O b j e c t K e y a n y T y p e z b w N T n L X > < a : K e y V a l u e O f D i a g r a m O b j e c t K e y a n y T y p e z b w N T n L X > < a : K e y > < K e y > M e a s u r e s \ M a x   o f   V o l a t i l i t y   % \ T a g I n f o \ F o r m u l a < / K e y > < / a : K e y > < a : V a l u e   i : t y p e = " M e a s u r e G r i d V i e w S t a t e I D i a g r a m T a g A d d i t i o n a l I n f o " / > < / a : K e y V a l u e O f D i a g r a m O b j e c t K e y a n y T y p e z b w N T n L X > < a : K e y V a l u e O f D i a g r a m O b j e c t K e y a n y T y p e z b w N T n L X > < a : K e y > < K e y > M e a s u r e s \ M a x   o f   V o l a t i l i t y   % \ T a g I n f o \ V a l u e < / K e y > < / a : K e y > < a : V a l u e   i : t y p e = " M e a s u r e G r i d V i e w S t a t e I D i a g r a m T a g A d d i t i o n a l I n f o " / > < / a : K e y V a l u e O f D i a g r a m O b j e c t K e y a n y T y p e z b w N T n L X > < a : K e y V a l u e O f D i a g r a m O b j e c t K e y a n y T y p e z b w N T n L X > < a : K e y > < K e y > M e a s u r e s \ M i n   o f   V o l a t i l i t y   % < / K e y > < / a : K e y > < a : V a l u e   i : t y p e = " M e a s u r e G r i d N o d e V i e w S t a t e " > < C o l u m n > 1 2 < / C o l u m n > < L a y e d O u t > t r u e < / L a y e d O u t > < R o w > 3 < / R o w > < W a s U I I n v i s i b l e > t r u e < / W a s U I I n v i s i b l e > < / a : V a l u e > < / a : K e y V a l u e O f D i a g r a m O b j e c t K e y a n y T y p e z b w N T n L X > < a : K e y V a l u e O f D i a g r a m O b j e c t K e y a n y T y p e z b w N T n L X > < a : K e y > < K e y > M e a s u r e s \ M i n   o f   V o l a t i l i t y   % \ T a g I n f o \ F o r m u l a < / K e y > < / a : K e y > < a : V a l u e   i : t y p e = " M e a s u r e G r i d V i e w S t a t e I D i a g r a m T a g A d d i t i o n a l I n f o " / > < / a : K e y V a l u e O f D i a g r a m O b j e c t K e y a n y T y p e z b w N T n L X > < a : K e y V a l u e O f D i a g r a m O b j e c t K e y a n y T y p e z b w N T n L X > < a : K e y > < K e y > M e a s u r e s \ M i n   o f   V o l a t i l i t y   % \ T a g I n f o \ V a l u e 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 C o l u m n s \ o p e n < / K e y > < / a : K e y > < a : V a l u e   i : t y p e = " M e a s u r e G r i d N o d e V i e w S t a t e " > < C o l u m n > 1 < / C o l u m n > < L a y e d O u t > t r u e < / L a y e d O u t > < / a : V a l u e > < / a : K e y V a l u e O f D i a g r a m O b j e c t K e y a n y T y p e z b w N T n L X > < a : K e y V a l u e O f D i a g r a m O b j e c t K e y a n y T y p e z b w N T n L X > < a : K e y > < K e y > C o l u m n s \ h i g h < / K e y > < / a : K e y > < a : V a l u e   i : t y p e = " M e a s u r e G r i d N o d e V i e w S t a t e " > < C o l u m n > 2 < / C o l u m n > < L a y e d O u t > t r u e < / L a y e d O u t > < / a : V a l u e > < / a : K e y V a l u e O f D i a g r a m O b j e c t K e y a n y T y p e z b w N T n L X > < a : K e y V a l u e O f D i a g r a m O b j e c t K e y a n y T y p e z b w N T n L X > < a : K e y > < K e y > C o l u m n s \ l o w < / K e y > < / a : K e y > < a : V a l u e   i : t y p e = " M e a s u r e G r i d N o d e V i e w S t a t e " > < C o l u m n > 3 < / C o l u m n > < L a y e d O u t > t r u e < / L a y e d O u t > < / a : V a l u e > < / a : K e y V a l u e O f D i a g r a m O b j e c t K e y a n y T y p e z b w N T n L X > < a : K e y V a l u e O f D i a g r a m O b j e c t K e y a n y T y p e z b w N T n L X > < a : K e y > < K e y > C o l u m n s \ c l o s e < / K e y > < / a : K e y > < a : V a l u e   i : t y p e = " M e a s u r e G r i d N o d e V i e w S t a t e " > < C o l u m n > 4 < / C o l u m n > < L a y e d O u t > t r u e < / L a y e d O u t > < / a : V a l u e > < / a : K e y V a l u e O f D i a g r a m O b j e c t K e y a n y T y p e z b w N T n L X > < a : K e y V a l u e O f D i a g r a m O b j e c t K e y a n y T y p e z b w N T n L X > < a : K e y > < K e y > C o l u m n s \ v o l u m e < / K e y > < / a : K e y > < a : V a l u e   i : t y p e = " M e a s u r e G r i d N o d e V i e w S t a t e " > < C o l u m n > 5 < / C o l u m n > < L a y e d O u t > t r u e < / L a y e d O u t > < / a : V a l u e > < / a : K e y V a l u e O f D i a g r a m O b j e c t K e y a n y T y p e z b w N T n L X > < a : K e y V a l u e O f D i a g r a m O b j e c t K e y a n y T y p e z b w N T n L X > < a : K e y > < K e y > C o l u m n s \ N a m e < / K e y > < / a : K e y > < a : V a l u e   i : t y p e = " M e a s u r e G r i d N o d e V i e w S t a t e " > < C o l u m n > 6 < / C o l u m n > < L a y e d O u t > t r u e < / L a y e d O u t > < / a : V a l u e > < / a : K e y V a l u e O f D i a g r a m O b j e c t K e y a n y T y p e z b w N T n L X > < a : K e y V a l u e O f D i a g r a m O b j e c t K e y a n y T y p e z b w N T n L X > < a : K e y > < K e y > C o l u m n s \ d a t e   ( Y e a r ) < / K e y > < / a : K e y > < a : V a l u e   i : t y p e = " M e a s u r e G r i d N o d e V i e w S t a t e " > < C o l u m n > 7 < / C o l u m n > < L a y e d O u t > t r u e < / L a y e d O u t > < / a : V a l u e > < / a : K e y V a l u e O f D i a g r a m O b j e c t K e y a n y T y p e z b w N T n L X > < a : K e y V a l u e O f D i a g r a m O b j e c t K e y a n y T y p e z b w N T n L X > < a : K e y > < K e y > C o l u m n s \ d a t e   ( Q u a r t e r ) < / K e y > < / a : K e y > < a : V a l u e   i : t y p e = " M e a s u r e G r i d N o d e V i e w S t a t e " > < C o l u m n > 8 < / C o l u m n > < L a y e d O u t > t r u e < / L a y e d O u t > < / a : V a l u e > < / a : K e y V a l u e O f D i a g r a m O b j e c t K e y a n y T y p e z b w N T n L X > < a : K e y V a l u e O f D i a g r a m O b j e c t K e y a n y T y p e z b w N T n L X > < a : K e y > < K e y > C o l u m n s \ d a t e   ( M o n t h   I n d e x ) < / K e y > < / a : K e y > < a : V a l u e   i : t y p e = " M e a s u r e G r i d N o d e V i e w S t a t e " > < C o l u m n > 9 < / C o l u m n > < L a y e d O u t > t r u e < / L a y e d O u t > < / a : V a l u e > < / a : K e y V a l u e O f D i a g r a m O b j e c t K e y a n y T y p e z b w N T n L X > < a : K e y V a l u e O f D i a g r a m O b j e c t K e y a n y T y p e z b w N T n L X > < a : K e y > < K e y > C o l u m n s \ d a t e   ( M o n t h ) < / K e y > < / a : K e y > < a : V a l u e   i : t y p e = " M e a s u r e G r i d N o d e V i e w S t a t e " > < C o l u m n > 1 0 < / C o l u m n > < L a y e d O u t > t r u e < / L a y e d O u t > < / a : V a l u e > < / a : K e y V a l u e O f D i a g r a m O b j e c t K e y a n y T y p e z b w N T n L X > < a : K e y V a l u e O f D i a g r a m O b j e c t K e y a n y T y p e z b w N T n L X > < a : K e y > < K e y > C o l u m n s \ V o l a t i l i t y < / K e y > < / a : K e y > < a : V a l u e   i : t y p e = " M e a s u r e G r i d N o d e V i e w S t a t e " > < C o l u m n > 1 1 < / C o l u m n > < L a y e d O u t > t r u e < / L a y e d O u t > < / a : V a l u e > < / a : K e y V a l u e O f D i a g r a m O b j e c t K e y a n y T y p e z b w N T n L X > < a : K e y V a l u e O f D i a g r a m O b j e c t K e y a n y T y p e z b w N T n L X > < a : K e y > < K e y > C o l u m n s \ V o l a t i l i t y   % < / K e y > < / a : K e y > < a : V a l u e   i : t y p e = " M e a s u r e G r i d N o d e V i e w S t a t e " > < C o l u m n > 1 2 < / C o l u m n > < L a y e d O u t > t r u e < / L a y e d O u t > < / a : V a l u e > < / a : K e y V a l u e O f D i a g r a m O b j e c t K e y a n y T y p e z b w N T n L X > < a : K e y V a l u e O f D i a g r a m O b j e c t K e y a n y T y p e z b w N T n L X > < a : K e y > < K e y > L i n k s \ & l t ; C o l u m n s \ S u m   o f   o p e n & g t ; - & l t ; M e a s u r e s \ o p e n & g t ; < / K e y > < / a : K e y > < a : V a l u e   i : t y p e = " M e a s u r e G r i d V i e w S t a t e I D i a g r a m L i n k " / > < / a : K e y V a l u e O f D i a g r a m O b j e c t K e y a n y T y p e z b w N T n L X > < a : K e y V a l u e O f D i a g r a m O b j e c t K e y a n y T y p e z b w N T n L X > < a : K e y > < K e y > L i n k s \ & l t ; C o l u m n s \ S u m   o f   o p e n & g t ; - & l t ; M e a s u r e s \ o p e n & g t ; \ C O L U M N < / K e y > < / a : K e y > < a : V a l u e   i : t y p e = " M e a s u r e G r i d V i e w S t a t e I D i a g r a m L i n k E n d p o i n t " / > < / a : K e y V a l u e O f D i a g r a m O b j e c t K e y a n y T y p e z b w N T n L X > < a : K e y V a l u e O f D i a g r a m O b j e c t K e y a n y T y p e z b w N T n L X > < a : K e y > < K e y > L i n k s \ & l t ; C o l u m n s \ S u m   o f   o p e n & g t ; - & l t ; M e a s u r e s \ o p e n & g t ; \ M E A S U R E < / K e y > < / a : K e y > < a : V a l u e   i : t y p e = " M e a s u r e G r i d V i e w S t a t e I D i a g r a m L i n k E n d p o i n t " / > < / a : K e y V a l u e O f D i a g r a m O b j e c t K e y a n y T y p e z b w N T n L X > < a : K e y V a l u e O f D i a g r a m O b j e c t K e y a n y T y p e z b w N T n L X > < a : K e y > < K e y > L i n k s \ & l t ; C o l u m n s \ M a x   o f   o p e n & g t ; - & l t ; M e a s u r e s \ o p e n & g t ; < / K e y > < / a : K e y > < a : V a l u e   i : t y p e = " M e a s u r e G r i d V i e w S t a t e I D i a g r a m L i n k " / > < / a : K e y V a l u e O f D i a g r a m O b j e c t K e y a n y T y p e z b w N T n L X > < a : K e y V a l u e O f D i a g r a m O b j e c t K e y a n y T y p e z b w N T n L X > < a : K e y > < K e y > L i n k s \ & l t ; C o l u m n s \ M a x   o f   o p e n & g t ; - & l t ; M e a s u r e s \ o p e n & g t ; \ C O L U M N < / K e y > < / a : K e y > < a : V a l u e   i : t y p e = " M e a s u r e G r i d V i e w S t a t e I D i a g r a m L i n k E n d p o i n t " / > < / a : K e y V a l u e O f D i a g r a m O b j e c t K e y a n y T y p e z b w N T n L X > < a : K e y V a l u e O f D i a g r a m O b j e c t K e y a n y T y p e z b w N T n L X > < a : K e y > < K e y > L i n k s \ & l t ; C o l u m n s \ M a x   o f   o p e n & g t ; - & l t ; M e a s u r e s \ o p e n & g t ; \ M E A S U R E < / K e y > < / a : K e y > < a : V a l u e   i : t y p e = " M e a s u r e G r i d V i e w S t a t e I D i a g r a m L i n k E n d p o i n t " / > < / a : K e y V a l u e O f D i a g r a m O b j e c t K e y a n y T y p e z b w N T n L X > < a : K e y V a l u e O f D i a g r a m O b j e c t K e y a n y T y p e z b w N T n L X > < a : K e y > < K e y > L i n k s \ & l t ; C o l u m n s \ S u m   o f   h i g h & g t ; - & l t ; M e a s u r e s \ h i g h & g t ; < / K e y > < / a : K e y > < a : V a l u e   i : t y p e = " M e a s u r e G r i d V i e w S t a t e I D i a g r a m L i n k " / > < / a : K e y V a l u e O f D i a g r a m O b j e c t K e y a n y T y p e z b w N T n L X > < a : K e y V a l u e O f D i a g r a m O b j e c t K e y a n y T y p e z b w N T n L X > < a : K e y > < K e y > L i n k s \ & l t ; C o l u m n s \ S u m   o f   h i g h & g t ; - & l t ; M e a s u r e s \ h i g h & g t ; \ C O L U M N < / K e y > < / a : K e y > < a : V a l u e   i : t y p e = " M e a s u r e G r i d V i e w S t a t e I D i a g r a m L i n k E n d p o i n t " / > < / a : K e y V a l u e O f D i a g r a m O b j e c t K e y a n y T y p e z b w N T n L X > < a : K e y V a l u e O f D i a g r a m O b j e c t K e y a n y T y p e z b w N T n L X > < a : K e y > < K e y > L i n k s \ & l t ; C o l u m n s \ S u m   o f   h i g h & g t ; - & l t ; M e a s u r e s \ h i g h & g t ; \ M E A S U R E < / K e y > < / a : K e y > < a : V a l u e   i : t y p e = " M e a s u r e G r i d V i e w S t a t e I D i a g r a m L i n k E n d p o i n t " / > < / a : K e y V a l u e O f D i a g r a m O b j e c t K e y a n y T y p e z b w N T n L X > < a : K e y V a l u e O f D i a g r a m O b j e c t K e y a n y T y p e z b w N T n L X > < a : K e y > < K e y > L i n k s \ & l t ; C o l u m n s \ M a x   o f   h i g h & g t ; - & l t ; M e a s u r e s \ h i g h & g t ; < / K e y > < / a : K e y > < a : V a l u e   i : t y p e = " M e a s u r e G r i d V i e w S t a t e I D i a g r a m L i n k " / > < / a : K e y V a l u e O f D i a g r a m O b j e c t K e y a n y T y p e z b w N T n L X > < a : K e y V a l u e O f D i a g r a m O b j e c t K e y a n y T y p e z b w N T n L X > < a : K e y > < K e y > L i n k s \ & l t ; C o l u m n s \ M a x   o f   h i g h & g t ; - & l t ; M e a s u r e s \ h i g h & g t ; \ C O L U M N < / K e y > < / a : K e y > < a : V a l u e   i : t y p e = " M e a s u r e G r i d V i e w S t a t e I D i a g r a m L i n k E n d p o i n t " / > < / a : K e y V a l u e O f D i a g r a m O b j e c t K e y a n y T y p e z b w N T n L X > < a : K e y V a l u e O f D i a g r a m O b j e c t K e y a n y T y p e z b w N T n L X > < a : K e y > < K e y > L i n k s \ & l t ; C o l u m n s \ M a x   o f   h i g h & g t ; - & l t ; M e a s u r e s \ h i g h & g t ; \ M E A S U R E < / K e y > < / a : K e y > < a : V a l u e   i : t y p e = " M e a s u r e G r i d V i e w S t a t e I D i a g r a m L i n k E n d p o i n t " / > < / a : K e y V a l u e O f D i a g r a m O b j e c t K e y a n y T y p e z b w N T n L X > < a : K e y V a l u e O f D i a g r a m O b j e c t K e y a n y T y p e z b w N T n L X > < a : K e y > < K e y > L i n k s \ & l t ; C o l u m n s \ S u m   o f   l o w & g t ; - & l t ; M e a s u r e s \ l o w & g t ; < / K e y > < / a : K e y > < a : V a l u e   i : t y p e = " M e a s u r e G r i d V i e w S t a t e I D i a g r a m L i n k " / > < / a : K e y V a l u e O f D i a g r a m O b j e c t K e y a n y T y p e z b w N T n L X > < a : K e y V a l u e O f D i a g r a m O b j e c t K e y a n y T y p e z b w N T n L X > < a : K e y > < K e y > L i n k s \ & l t ; C o l u m n s \ S u m   o f   l o w & g t ; - & l t ; M e a s u r e s \ l o w & g t ; \ C O L U M N < / K e y > < / a : K e y > < a : V a l u e   i : t y p e = " M e a s u r e G r i d V i e w S t a t e I D i a g r a m L i n k E n d p o i n t " / > < / a : K e y V a l u e O f D i a g r a m O b j e c t K e y a n y T y p e z b w N T n L X > < a : K e y V a l u e O f D i a g r a m O b j e c t K e y a n y T y p e z b w N T n L X > < a : K e y > < K e y > L i n k s \ & l t ; C o l u m n s \ S u m   o f   l o w & g t ; - & l t ; M e a s u r e s \ l o w & g t ; \ M E A S U R E < / K e y > < / a : K e y > < a : V a l u e   i : t y p e = " M e a s u r e G r i d V i e w S t a t e I D i a g r a m L i n k E n d p o i n t " / > < / a : K e y V a l u e O f D i a g r a m O b j e c t K e y a n y T y p e z b w N T n L X > < a : K e y V a l u e O f D i a g r a m O b j e c t K e y a n y T y p e z b w N T n L X > < a : K e y > < K e y > L i n k s \ & l t ; C o l u m n s \ M i n   o f   l o w & g t ; - & l t ; M e a s u r e s \ l o w & g t ; < / K e y > < / a : K e y > < a : V a l u e   i : t y p e = " M e a s u r e G r i d V i e w S t a t e I D i a g r a m L i n k " / > < / a : K e y V a l u e O f D i a g r a m O b j e c t K e y a n y T y p e z b w N T n L X > < a : K e y V a l u e O f D i a g r a m O b j e c t K e y a n y T y p e z b w N T n L X > < a : K e y > < K e y > L i n k s \ & l t ; C o l u m n s \ M i n   o f   l o w & g t ; - & l t ; M e a s u r e s \ l o w & g t ; \ C O L U M N < / K e y > < / a : K e y > < a : V a l u e   i : t y p e = " M e a s u r e G r i d V i e w S t a t e I D i a g r a m L i n k E n d p o i n t " / > < / a : K e y V a l u e O f D i a g r a m O b j e c t K e y a n y T y p e z b w N T n L X > < a : K e y V a l u e O f D i a g r a m O b j e c t K e y a n y T y p e z b w N T n L X > < a : K e y > < K e y > L i n k s \ & l t ; C o l u m n s \ M i n   o f   l o w & g t ; - & l t ; M e a s u r e s \ l o w & g t ; \ M E A S U R E < / K e y > < / a : K e y > < a : V a l u e   i : t y p e = " M e a s u r e G r i d V i e w S t a t e I D i a g r a m L i n k E n d p o i n t " / > < / a : K e y V a l u e O f D i a g r a m O b j e c t K e y a n y T y p e z b w N T n L X > < a : K e y V a l u e O f D i a g r a m O b j e c t K e y a n y T y p e z b w N T n L X > < a : K e y > < K e y > L i n k s \ & l t ; C o l u m n s \ S t d D e v   o f   o p e n & g t ; - & l t ; M e a s u r e s \ o p e n & g t ; < / K e y > < / a : K e y > < a : V a l u e   i : t y p e = " M e a s u r e G r i d V i e w S t a t e I D i a g r a m L i n k " / > < / a : K e y V a l u e O f D i a g r a m O b j e c t K e y a n y T y p e z b w N T n L X > < a : K e y V a l u e O f D i a g r a m O b j e c t K e y a n y T y p e z b w N T n L X > < a : K e y > < K e y > L i n k s \ & l t ; C o l u m n s \ S t d D e v   o f   o p e n & g t ; - & l t ; M e a s u r e s \ o p e n & g t ; \ C O L U M N < / K e y > < / a : K e y > < a : V a l u e   i : t y p e = " M e a s u r e G r i d V i e w S t a t e I D i a g r a m L i n k E n d p o i n t " / > < / a : K e y V a l u e O f D i a g r a m O b j e c t K e y a n y T y p e z b w N T n L X > < a : K e y V a l u e O f D i a g r a m O b j e c t K e y a n y T y p e z b w N T n L X > < a : K e y > < K e y > L i n k s \ & l t ; C o l u m n s \ S t d D e v   o f   o p e n & g t ; - & l t ; M e a s u r e s \ o p e n & g t ; \ M E A S U R E < / K e y > < / a : K e y > < a : V a l u e   i : t y p e = " M e a s u r e G r i d V i e w S t a t e I D i a g r a m L i n k E n d p o i n t " / > < / a : K e y V a l u e O f D i a g r a m O b j e c t K e y a n y T y p e z b w N T n L X > < a : K e y V a l u e O f D i a g r a m O b j e c t K e y a n y T y p e z b w N T n L X > < a : K e y > < K e y > L i n k s \ & l t ; C o l u m n s \ S u m   o f   v o l u m e & g t ; - & l t ; M e a s u r e s \ v o l u m e & g t ; < / K e y > < / a : K e y > < a : V a l u e   i : t y p e = " M e a s u r e G r i d V i e w S t a t e I D i a g r a m L i n k " / > < / a : K e y V a l u e O f D i a g r a m O b j e c t K e y a n y T y p e z b w N T n L X > < a : K e y V a l u e O f D i a g r a m O b j e c t K e y a n y T y p e z b w N T n L X > < a : K e y > < K e y > L i n k s \ & l t ; C o l u m n s \ S u m   o f   v o l u m e & g t ; - & l t ; M e a s u r e s \ v o l u m e & g t ; \ C O L U M N < / K e y > < / a : K e y > < a : V a l u e   i : t y p e = " M e a s u r e G r i d V i e w S t a t e I D i a g r a m L i n k E n d p o i n t " / > < / a : K e y V a l u e O f D i a g r a m O b j e c t K e y a n y T y p e z b w N T n L X > < a : K e y V a l u e O f D i a g r a m O b j e c t K e y a n y T y p e z b w N T n L X > < a : K e y > < K e y > L i n k s \ & l t ; C o l u m n s \ S u m   o f   v o l u m e & g t ; - & l t ; M e a s u r e s \ v o l u m e & g t ; \ M E A S U R E < / K e y > < / a : K e y > < a : V a l u e   i : t y p e = " M e a s u r e G r i d V i e w S t a t e I D i a g r a m L i n k E n d p o i n t " / > < / a : K e y V a l u e O f D i a g r a m O b j e c t K e y a n y T y p e z b w N T n L X > < a : K e y V a l u e O f D i a g r a m O b j e c t K e y a n y T y p e z b w N T n L X > < a : K e y > < K e y > L i n k s \ & l t ; C o l u m n s \ S u m   o f   c l o s e & g t ; - & l t ; M e a s u r e s \ c l o s e & g t ; < / K e y > < / a : K e y > < a : V a l u e   i : t y p e = " M e a s u r e G r i d V i e w S t a t e I D i a g r a m L i n k " / > < / a : K e y V a l u e O f D i a g r a m O b j e c t K e y a n y T y p e z b w N T n L X > < a : K e y V a l u e O f D i a g r a m O b j e c t K e y a n y T y p e z b w N T n L X > < a : K e y > < K e y > L i n k s \ & l t ; C o l u m n s \ S u m   o f   c l o s e & g t ; - & l t ; M e a s u r e s \ c l o s e & g t ; \ C O L U M N < / K e y > < / a : K e y > < a : V a l u e   i : t y p e = " M e a s u r e G r i d V i e w S t a t e I D i a g r a m L i n k E n d p o i n t " / > < / a : K e y V a l u e O f D i a g r a m O b j e c t K e y a n y T y p e z b w N T n L X > < a : K e y V a l u e O f D i a g r a m O b j e c t K e y a n y T y p e z b w N T n L X > < a : K e y > < K e y > L i n k s \ & l t ; C o l u m n s \ S u m   o f   c l o s e & g t ; - & l t ; M e a s u r e s \ c l o s e & g t ; \ M E A S U R E < / K e y > < / a : K e y > < a : V a l u e   i : t y p e = " M e a s u r e G r i d V i e w S t a t e I D i a g r a m L i n k E n d p o i n t " / > < / a : K e y V a l u e O f D i a g r a m O b j e c t K e y a n y T y p e z b w N T n L X > < a : K e y V a l u e O f D i a g r a m O b j e c t K e y a n y T y p e z b w N T n L X > < a : K e y > < K e y > L i n k s \ & l t ; C o l u m n s \ A v e r a g e   o f   o p e n & g t ; - & l t ; M e a s u r e s \ o p e n & g t ; < / K e y > < / a : K e y > < a : V a l u e   i : t y p e = " M e a s u r e G r i d V i e w S t a t e I D i a g r a m L i n k " / > < / a : K e y V a l u e O f D i a g r a m O b j e c t K e y a n y T y p e z b w N T n L X > < a : K e y V a l u e O f D i a g r a m O b j e c t K e y a n y T y p e z b w N T n L X > < a : K e y > < K e y > L i n k s \ & l t ; C o l u m n s \ A v e r a g e   o f   o p e n & g t ; - & l t ; M e a s u r e s \ o p e n & g t ; \ C O L U M N < / K e y > < / a : K e y > < a : V a l u e   i : t y p e = " M e a s u r e G r i d V i e w S t a t e I D i a g r a m L i n k E n d p o i n t " / > < / a : K e y V a l u e O f D i a g r a m O b j e c t K e y a n y T y p e z b w N T n L X > < a : K e y V a l u e O f D i a g r a m O b j e c t K e y a n y T y p e z b w N T n L X > < a : K e y > < K e y > L i n k s \ & l t ; C o l u m n s \ A v e r a g e   o f   o p e n & g t ; - & l t ; M e a s u r e s \ o p e n & g t ; \ M E A S U R E < / K e y > < / a : K e y > < a : V a l u e   i : t y p e = " M e a s u r e G r i d V i e w S t a t e I D i a g r a m L i n k E n d p o i n t " / > < / a : K e y V a l u e O f D i a g r a m O b j e c t K e y a n y T y p e z b w N T n L X > < a : K e y V a l u e O f D i a g r a m O b j e c t K e y a n y T y p e z b w N T n L X > < a : K e y > < K e y > L i n k s \ & l t ; C o l u m n s \ S u m   o f   V o l a t i l i t y   % & g t ; - & l t ; M e a s u r e s \ V o l a t i l i t y   % & g t ; < / K e y > < / a : K e y > < a : V a l u e   i : t y p e = " M e a s u r e G r i d V i e w S t a t e I D i a g r a m L i n k " / > < / a : K e y V a l u e O f D i a g r a m O b j e c t K e y a n y T y p e z b w N T n L X > < a : K e y V a l u e O f D i a g r a m O b j e c t K e y a n y T y p e z b w N T n L X > < a : K e y > < K e y > L i n k s \ & l t ; C o l u m n s \ S u m   o f   V o l a t i l i t y   % & g t ; - & l t ; M e a s u r e s \ V o l a t i l i t y   % & g t ; \ C O L U M N < / K e y > < / a : K e y > < a : V a l u e   i : t y p e = " M e a s u r e G r i d V i e w S t a t e I D i a g r a m L i n k E n d p o i n t " / > < / a : K e y V a l u e O f D i a g r a m O b j e c t K e y a n y T y p e z b w N T n L X > < a : K e y V a l u e O f D i a g r a m O b j e c t K e y a n y T y p e z b w N T n L X > < a : K e y > < K e y > L i n k s \ & l t ; C o l u m n s \ S u m   o f   V o l a t i l i t y   % & g t ; - & l t ; M e a s u r e s \ V o l a t i l i t y   % & g t ; \ M E A S U R E < / K e y > < / a : K e y > < a : V a l u e   i : t y p e = " M e a s u r e G r i d V i e w S t a t e I D i a g r a m L i n k E n d p o i n t " / > < / a : K e y V a l u e O f D i a g r a m O b j e c t K e y a n y T y p e z b w N T n L X > < a : K e y V a l u e O f D i a g r a m O b j e c t K e y a n y T y p e z b w N T n L X > < a : K e y > < K e y > L i n k s \ & l t ; C o l u m n s \ A v e r a g e   o f   V o l a t i l i t y   % & g t ; - & l t ; M e a s u r e s \ V o l a t i l i t y   % & g t ; < / K e y > < / a : K e y > < a : V a l u e   i : t y p e = " M e a s u r e G r i d V i e w S t a t e I D i a g r a m L i n k " / > < / a : K e y V a l u e O f D i a g r a m O b j e c t K e y a n y T y p e z b w N T n L X > < a : K e y V a l u e O f D i a g r a m O b j e c t K e y a n y T y p e z b w N T n L X > < a : K e y > < K e y > L i n k s \ & l t ; C o l u m n s \ A v e r a g e   o f   V o l a t i l i t y   % & g t ; - & l t ; M e a s u r e s \ V o l a t i l i t y   % & g t ; \ C O L U M N < / K e y > < / a : K e y > < a : V a l u e   i : t y p e = " M e a s u r e G r i d V i e w S t a t e I D i a g r a m L i n k E n d p o i n t " / > < / a : K e y V a l u e O f D i a g r a m O b j e c t K e y a n y T y p e z b w N T n L X > < a : K e y V a l u e O f D i a g r a m O b j e c t K e y a n y T y p e z b w N T n L X > < a : K e y > < K e y > L i n k s \ & l t ; C o l u m n s \ A v e r a g e   o f   V o l a t i l i t y   % & g t ; - & l t ; M e a s u r e s \ V o l a t i l i t y   % & g t ; \ M E A S U R E < / K e y > < / a : K e y > < a : V a l u e   i : t y p e = " M e a s u r e G r i d V i e w S t a t e I D i a g r a m L i n k E n d p o i n t " / > < / a : K e y V a l u e O f D i a g r a m O b j e c t K e y a n y T y p e z b w N T n L X > < a : K e y V a l u e O f D i a g r a m O b j e c t K e y a n y T y p e z b w N T n L X > < a : K e y > < K e y > L i n k s \ & l t ; C o l u m n s \ M a x   o f   V o l a t i l i t y   % & g t ; - & l t ; M e a s u r e s \ V o l a t i l i t y   % & g t ; < / K e y > < / a : K e y > < a : V a l u e   i : t y p e = " M e a s u r e G r i d V i e w S t a t e I D i a g r a m L i n k " / > < / a : K e y V a l u e O f D i a g r a m O b j e c t K e y a n y T y p e z b w N T n L X > < a : K e y V a l u e O f D i a g r a m O b j e c t K e y a n y T y p e z b w N T n L X > < a : K e y > < K e y > L i n k s \ & l t ; C o l u m n s \ M a x   o f   V o l a t i l i t y   % & g t ; - & l t ; M e a s u r e s \ V o l a t i l i t y   % & g t ; \ C O L U M N < / K e y > < / a : K e y > < a : V a l u e   i : t y p e = " M e a s u r e G r i d V i e w S t a t e I D i a g r a m L i n k E n d p o i n t " / > < / a : K e y V a l u e O f D i a g r a m O b j e c t K e y a n y T y p e z b w N T n L X > < a : K e y V a l u e O f D i a g r a m O b j e c t K e y a n y T y p e z b w N T n L X > < a : K e y > < K e y > L i n k s \ & l t ; C o l u m n s \ M a x   o f   V o l a t i l i t y   % & g t ; - & l t ; M e a s u r e s \ V o l a t i l i t y   % & g t ; \ M E A S U R E < / K e y > < / a : K e y > < a : V a l u e   i : t y p e = " M e a s u r e G r i d V i e w S t a t e I D i a g r a m L i n k E n d p o i n t " / > < / a : K e y V a l u e O f D i a g r a m O b j e c t K e y a n y T y p e z b w N T n L X > < a : K e y V a l u e O f D i a g r a m O b j e c t K e y a n y T y p e z b w N T n L X > < a : K e y > < K e y > L i n k s \ & l t ; C o l u m n s \ M i n   o f   V o l a t i l i t y   % & g t ; - & l t ; M e a s u r e s \ V o l a t i l i t y   % & g t ; < / K e y > < / a : K e y > < a : V a l u e   i : t y p e = " M e a s u r e G r i d V i e w S t a t e I D i a g r a m L i n k " / > < / a : K e y V a l u e O f D i a g r a m O b j e c t K e y a n y T y p e z b w N T n L X > < a : K e y V a l u e O f D i a g r a m O b j e c t K e y a n y T y p e z b w N T n L X > < a : K e y > < K e y > L i n k s \ & l t ; C o l u m n s \ M i n   o f   V o l a t i l i t y   % & g t ; - & l t ; M e a s u r e s \ V o l a t i l i t y   % & g t ; \ C O L U M N < / K e y > < / a : K e y > < a : V a l u e   i : t y p e = " M e a s u r e G r i d V i e w S t a t e I D i a g r a m L i n k E n d p o i n t " / > < / a : K e y V a l u e O f D i a g r a m O b j e c t K e y a n y T y p e z b w N T n L X > < a : K e y V a l u e O f D i a g r a m O b j e c t K e y a n y T y p e z b w N T n L X > < a : K e y > < K e y > L i n k s \ & l t ; C o l u m n s \ M i n   o f   V o l a t i l i t y   % & g t ; - & l t ; M e a s u r e s \ V o l a t i l i t y   % & g t ; \ M E A S U R E < / K e y > < / a : K e y > < a : V a l u e   i : t y p e = " M e a s u r e G r i d V i e w S t a t e I D i a g r a m L i n k E n d p o i n t " / > < / a : K e y V a l u e O f D i a g r a m O b j e c t K e y a n y T y p e z b w N T n L X > < / V i e w S t a t e s > < / D i a g r a m M a n a g e r . S e r i a l i z a b l e D i a g r a m > < / A r r a y O f D i a g r a m M a n a g e r . S e r i a l i z a b l e D i a g r a m > ] ] > < / 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 M S F T _ d a t a 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 M S F T _ d a t a 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 C o l u m n s \ o p e n < / K e y > < / a : K e y > < a : V a l u e   i : t y p e = " T a b l e W i d g e t B a s e V i e w S t a t e " / > < / a : K e y V a l u e O f D i a g r a m O b j e c t K e y a n y T y p e z b w N T n L X > < a : K e y V a l u e O f D i a g r a m O b j e c t K e y a n y T y p e z b w N T n L X > < a : K e y > < K e y > C o l u m n s \ h i g h < / K e y > < / a : K e y > < a : V a l u e   i : t y p e = " T a b l e W i d g e t B a s e V i e w S t a t e " / > < / a : K e y V a l u e O f D i a g r a m O b j e c t K e y a n y T y p e z b w N T n L X > < a : K e y V a l u e O f D i a g r a m O b j e c t K e y a n y T y p e z b w N T n L X > < a : K e y > < K e y > C o l u m n s \ l o w < / K e y > < / a : K e y > < a : V a l u e   i : t y p e = " T a b l e W i d g e t B a s e V i e w S t a t e " / > < / a : K e y V a l u e O f D i a g r a m O b j e c t K e y a n y T y p e z b w N T n L X > < a : K e y V a l u e O f D i a g r a m O b j e c t K e y a n y T y p e z b w N T n L X > < a : K e y > < K e y > C o l u m n s \ c l o s e < / K e y > < / a : K e y > < a : V a l u e   i : t y p e = " T a b l e W i d g e t B a s e V i e w S t a t e " / > < / a : K e y V a l u e O f D i a g r a m O b j e c t K e y a n y T y p e z b w N T n L X > < a : K e y V a l u e O f D i a g r a m O b j e c t K e y a n y T y p e z b w N T n L X > < a : K e y > < K e y > C o l u m n s \ v o l u m e 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 C o l u m n s \ V o l a t i l i t y < / K e y > < / a : K e y > < a : V a l u e   i : t y p e = " T a b l e W i d g e t B a s e V i e w S t a t e " / > < / a : K e y V a l u e O f D i a g r a m O b j e c t K e y a n y T y p e z b w N T n L X > < a : K e y V a l u e O f D i a g r a m O b j e c t K e y a n y T y p e z b w N T n L X > < a : K e y > < K e y > C o l u m n s \ V o l a t i l l i t y 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 A M Z N _ d a t a 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 A M Z N _ d a t a 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 C o l u m n s \ o p e n < / K e y > < / a : K e y > < a : V a l u e   i : t y p e = " T a b l e W i d g e t B a s e V i e w S t a t e " / > < / a : K e y V a l u e O f D i a g r a m O b j e c t K e y a n y T y p e z b w N T n L X > < a : K e y V a l u e O f D i a g r a m O b j e c t K e y a n y T y p e z b w N T n L X > < a : K e y > < K e y > C o l u m n s \ h i g h < / K e y > < / a : K e y > < a : V a l u e   i : t y p e = " T a b l e W i d g e t B a s e V i e w S t a t e " / > < / a : K e y V a l u e O f D i a g r a m O b j e c t K e y a n y T y p e z b w N T n L X > < a : K e y V a l u e O f D i a g r a m O b j e c t K e y a n y T y p e z b w N T n L X > < a : K e y > < K e y > C o l u m n s \ l o w < / K e y > < / a : K e y > < a : V a l u e   i : t y p e = " T a b l e W i d g e t B a s e V i e w S t a t e " / > < / a : K e y V a l u e O f D i a g r a m O b j e c t K e y a n y T y p e z b w N T n L X > < a : K e y V a l u e O f D i a g r a m O b j e c t K e y a n y T y p e z b w N T n L X > < a : K e y > < K e y > C o l u m n s \ c l o s e < / K e y > < / a : K e y > < a : V a l u e   i : t y p e = " T a b l e W i d g e t B a s e V i e w S t a t e " / > < / a : K e y V a l u e O f D i a g r a m O b j e c t K e y a n y T y p e z b w N T n L X > < a : K e y V a l u e O f D i a g r a m O b j e c t K e y a n y T y p e z b w N T n L X > < a : K e y > < K e y > C o l u m n s \ v o l u m e 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 C o l u m n s \ V o l a t i l i t y < / K e y > < / a : K e y > < a : V a l u e   i : t y p e = " T a b l e W i d g e t B a s e V i e w S t a t e " / > < / a : K e y V a l u e O f D i a g r a m O b j e c t K e y a n y T y p e z b w N T n L X > < a : K e y V a l u e O f D i a g r a m O b j e c t K e y a n y T y p e z b w N T n L X > < a : K e y > < K e y > C o l u m n s \ V o l a t i l i t y 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 A M Z N _ d a t a 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 A M Z N _ d a t a 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 C o l u m n s \ o p e n < / K e y > < / a : K e y > < a : V a l u e   i : t y p e = " T a b l e W i d g e t B a s e V i e w S t a t e " / > < / a : K e y V a l u e O f D i a g r a m O b j e c t K e y a n y T y p e z b w N T n L X > < a : K e y V a l u e O f D i a g r a m O b j e c t K e y a n y T y p e z b w N T n L X > < a : K e y > < K e y > C o l u m n s \ h i g h < / K e y > < / a : K e y > < a : V a l u e   i : t y p e = " T a b l e W i d g e t B a s e V i e w S t a t e " / > < / a : K e y V a l u e O f D i a g r a m O b j e c t K e y a n y T y p e z b w N T n L X > < a : K e y V a l u e O f D i a g r a m O b j e c t K e y a n y T y p e z b w N T n L X > < a : K e y > < K e y > C o l u m n s \ l o w < / K e y > < / a : K e y > < a : V a l u e   i : t y p e = " T a b l e W i d g e t B a s e V i e w S t a t e " / > < / a : K e y V a l u e O f D i a g r a m O b j e c t K e y a n y T y p e z b w N T n L X > < a : K e y V a l u e O f D i a g r a m O b j e c t K e y a n y T y p e z b w N T n L X > < a : K e y > < K e y > C o l u m n s \ c l o s e < / K e y > < / a : K e y > < a : V a l u e   i : t y p e = " T a b l e W i d g e t B a s e V i e w S t a t e " / > < / a : K e y V a l u e O f D i a g r a m O b j e c t K e y a n y T y p e z b w N T n L X > < a : K e y V a l u e O f D i a g r a m O b j e c t K e y a n y T y p e z b w N T n L X > < a : K e y > < K e y > C o l u m n s \ v o l u m e 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 G O O G _ d a t a 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 G O O G _ d a t a 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 C o l u m n s \ o p e n < / K e y > < / a : K e y > < a : V a l u e   i : t y p e = " T a b l e W i d g e t B a s e V i e w S t a t e " / > < / a : K e y V a l u e O f D i a g r a m O b j e c t K e y a n y T y p e z b w N T n L X > < a : K e y V a l u e O f D i a g r a m O b j e c t K e y a n y T y p e z b w N T n L X > < a : K e y > < K e y > C o l u m n s \ h i g h < / K e y > < / a : K e y > < a : V a l u e   i : t y p e = " T a b l e W i d g e t B a s e V i e w S t a t e " / > < / a : K e y V a l u e O f D i a g r a m O b j e c t K e y a n y T y p e z b w N T n L X > < a : K e y V a l u e O f D i a g r a m O b j e c t K e y a n y T y p e z b w N T n L X > < a : K e y > < K e y > C o l u m n s \ l o w < / K e y > < / a : K e y > < a : V a l u e   i : t y p e = " T a b l e W i d g e t B a s e V i e w S t a t e " / > < / a : K e y V a l u e O f D i a g r a m O b j e c t K e y a n y T y p e z b w N T n L X > < a : K e y V a l u e O f D i a g r a m O b j e c t K e y a n y T y p e z b w N T n L X > < a : K e y > < K e y > C o l u m n s \ c l o s e < / K e y > < / a : K e y > < a : V a l u e   i : t y p e = " T a b l e W i d g e t B a s e V i e w S t a t e " / > < / a : K e y V a l u e O f D i a g r a m O b j e c t K e y a n y T y p e z b w N T n L X > < a : K e y V a l u e O f D i a g r a m O b j e c t K e y a n y T y p e z b w N T n L X > < a : K e y > < K e y > C o l u m n s \ v o l u m e 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 C o l u m n s \ V o l a t i l i t y < / K e y > < / a : K e y > < a : V a l u e   i : t y p e = " T a b l e W i d g e t B a s e V i e w S t a t e " / > < / a : K e y V a l u e O f D i a g r a m O b j e c t K e y a n y T y p e z b w N T n L X > < a : K e y V a l u e O f D i a g r a m O b j e c t K e y a n y T y p e z b w N T n L X > < a : K e y > < K e y > C o l u m n s \ V o l a t i l i t y 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 A A P L _ d a t a 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 A A P L _ d a t a 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 C o l u m n s \ o p e n < / K e y > < / a : K e y > < a : V a l u e   i : t y p e = " T a b l e W i d g e t B a s e V i e w S t a t e " / > < / a : K e y V a l u e O f D i a g r a m O b j e c t K e y a n y T y p e z b w N T n L X > < a : K e y V a l u e O f D i a g r a m O b j e c t K e y a n y T y p e z b w N T n L X > < a : K e y > < K e y > C o l u m n s \ h i g h < / K e y > < / a : K e y > < a : V a l u e   i : t y p e = " T a b l e W i d g e t B a s e V i e w S t a t e " / > < / a : K e y V a l u e O f D i a g r a m O b j e c t K e y a n y T y p e z b w N T n L X > < a : K e y V a l u e O f D i a g r a m O b j e c t K e y a n y T y p e z b w N T n L X > < a : K e y > < K e y > C o l u m n s \ l o w < / K e y > < / a : K e y > < a : V a l u e   i : t y p e = " T a b l e W i d g e t B a s e V i e w S t a t e " / > < / a : K e y V a l u e O f D i a g r a m O b j e c t K e y a n y T y p e z b w N T n L X > < a : K e y V a l u e O f D i a g r a m O b j e c t K e y a n y T y p e z b w N T n L X > < a : K e y > < K e y > C o l u m n s \ c l o s e < / K e y > < / a : K e y > < a : V a l u e   i : t y p e = " T a b l e W i d g e t B a s e V i e w S t a t e " / > < / a : K e y V a l u e O f D i a g r a m O b j e c t K e y a n y T y p e z b w N T n L X > < a : K e y V a l u e O f D i a g r a m O b j e c t K e y a n y T y p e z b w N T n L X > < a : K e y > < K e y > C o l u m n s \ v o l u m e 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 C o l u m n s \ V o l a t i l i t y < / K e y > < / a : K e y > < a : V a l u e   i : t y p e = " T a b l e W i d g e t B a s e V i e w S t a t e " / > < / a : K e y V a l u e O f D i a g r a m O b j e c t K e y a n y T y p e z b w N T n L X > < a : K e y V a l u e O f D i a g r a m O b j e c t K e y a n y T y p e z b w N T n L X > < a : K e y > < K e y > C o l u m n s \ V o l a t i l i t y   % < / 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 A A P L _ d a t a _ b a 6 6 2 d 8 8 - 7 9 0 f - 4 a 6 5 - 9 1 9 a - 3 1 b 3 b 1 3 f d 3 f 1 < / K e y > < V a l u e   x m l n s : a = " h t t p : / / s c h e m a s . d a t a c o n t r a c t . o r g / 2 0 0 4 / 0 7 / M i c r o s o f t . A n a l y s i s S e r v i c e s . C o m m o n " > < a : H a s F o c u s > t r u e < / a : H a s F o c u s > < a : S i z e A t D p i 9 6 > 1 3 0 < / a : S i z e A t D p i 9 6 > < a : V i s i b l e > t r u e < / a : V i s i b l e > < / V a l u e > < / K e y V a l u e O f s t r i n g S a n d b o x E d i t o r . M e a s u r e G r i d S t a t e S c d E 3 5 R y > < K e y V a l u e O f s t r i n g S a n d b o x E d i t o r . M e a s u r e G r i d S t a t e S c d E 3 5 R y > < K e y > G O O G _ d a t a _ a c 4 2 9 e 1 3 - c f 9 9 - 4 9 9 1 - b 1 b 6 - 0 7 9 0 3 1 2 e 1 0 4 c < / K e y > < V a l u e   x m l n s : a = " h t t p : / / s c h e m a s . d a t a c o n t r a c t . o r g / 2 0 0 4 / 0 7 / M i c r o s o f t . A n a l y s i s S e r v i c e s . C o m m o n " > < a : H a s F o c u s > t r u e < / a : H a s F o c u s > < a : S i z e A t D p i 9 6 > 1 3 0 < / a : S i z e A t D p i 9 6 > < a : V i s i b l e > t r u e < / a : V i s i b l e > < / V a l u e > < / K e y V a l u e O f s t r i n g S a n d b o x E d i t o r . M e a s u r e G r i d S t a t e S c d E 3 5 R y > < K e y V a l u e O f s t r i n g S a n d b o x E d i t o r . M e a s u r e G r i d S t a t e S c d E 3 5 R y > < K e y > M S F T _ d a t a _ 2 e 7 d 1 e f 2 - 4 e 1 3 - 4 b b a - 8 2 8 4 - d 4 b 9 5 4 3 4 3 c b 1 < / K e y > < V a l u e   x m l n s : a = " h t t p : / / s c h e m a s . d a t a c o n t r a c t . o r g / 2 0 0 4 / 0 7 / M i c r o s o f t . A n a l y s i s S e r v i c e s . C o m m o n " > < a : H a s F o c u s > t r u e < / a : H a s F o c u s > < a : S i z e A t D p i 9 6 > 1 3 0 < / a : S i z e A t D p i 9 6 > < a : V i s i b l e > t r u e < / a : V i s i b l e > < / V a l u e > < / K e y V a l u e O f s t r i n g S a n d b o x E d i t o r . M e a s u r e G r i d S t a t e S c d E 3 5 R y > < K e y V a l u e O f s t r i n g S a n d b o x E d i t o r . M e a s u r e G r i d S t a t e S c d E 3 5 R y > < K e y > A M Z N _ d a t a _ 5 f 7 0 a 5 5 8 - 9 1 3 f - 4 3 1 b - 9 7 6 c - 8 5 e e f 0 8 b 8 0 b 2 < / K e y > < V a l u e   x m l n s : a = " h t t p : / / s c h e m a s . d a t a c o n t r a c t . o r g / 2 0 0 4 / 0 7 / M i c r o s o f t . A n a l y s i s S e r v i c e s . C o m m o n " > < a : H a s F o c u s > t r u e < / a : H a s F o c u s > < a : S i z e A t D p i 9 6 > 1 3 0 < / a : S i z e A t D p i 9 6 > < a : V i s i b l e > t r u e < / a : V i s i b l e > < / V a l u e > < / K e y V a l u e O f s t r i n g S a n d b o x E d i t o r . M e a s u r e G r i d S t a t e S c d E 3 5 R y > < K e y V a l u e O f s t r i n g S a n d b o x E d i t o r . M e a s u r e G r i d S t a t e S c d E 3 5 R y > < K e y > A M Z N _ d a t a     2 _ 7 b 0 f c 6 5 9 - a b 4 2 - 4 7 c e - a 2 a c - 0 0 d 7 3 d d c e 3 c 7 < / K e y > < V a l u e   x m l n s : a = " h t t p : / / s c h e m a s . d a t a c o n t r a c t . o r g / 2 0 0 4 / 0 7 / M i c r o s o f t . A n a l y s i s S e r v i c e s . C o m m o n " > < a : H a s F o c u s > t r u e < / a : H a s F o c u s > < a : S i z e A t D p i 9 6 > 1 3 0 < / a : S i z e A t D p i 9 6 > < a : V i s i b l e > t r u e < / a : V i s i b l e > < / V a l u e > < / K e y V a l u e O f s t r i n g S a n d b o x E d i t o r . M e a s u r e G r i d S t a t e S c d E 3 5 R y > < K e y V a l u e O f s t r i n g S a n d b o x E d i t o r . M e a s u r e G r i d S t a t e S c d E 3 5 R y > < K e y > Q u e r y 1 _ 6 a f b 9 4 f 2 - d 6 a 9 - 4 6 a a - 8 d f 7 - 8 5 c a f d 1 5 1 5 6 4 < / 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1 6 0 5 . 2 1 5 ] ] > < / 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 2 0 2 1 - 0 7 - 2 2 T 1 2 : 5 2 : 1 9 . 9 0 0 2 1 4 6 + 0 5 : 3 0 < / L a s t P r o c e s s e d T i m e > < / D a t a M o d e l i n g S a n d b o x . S e r i a l i z e d S a n d b o x E r r o r C a c h e > ] ] > < / C u s t o m C o n t e n t > < / G e m i n i > 
</file>

<file path=customXml/item4.xml>��< ? x m l   v e r s i o n = " 1 . 0 "   e n c o d i n g = " U T F - 1 6 " ? > < G e m i n i   x m l n s = " h t t p : / / g e m i n i / p i v o t c u s t o m i z a t i o n / T a b l e X M L _ A M Z N _ d a t a     2 _ 7 b 0 f c 6 5 9 - a b 4 2 - 4 7 c e - a 2 a c - 0 0 d 7 3 d d c e 3 c 7 " > < C u s t o m C o n t e n t   x m l n s = " h t t p : / / g e m i n i / p i v o t c u s t o m i z a t i o n / T a b l e X M L _ A M Z N _ d a t a   2 _ 7 b 0 f c 6 5 9 - a b 4 2 - 4 7 c e - a 2 a c - 0 0 d 7 3 d d c e 3 c 7 " > < ! [ 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 Y e a r < / s t r i n g > < / k e y > < v a l u e > < i n t > 7 6 < / i n t > < / v a l u e > < / i t e m > < i t e m > < k e y > < s t r i n g > Q u a r t e r < / s t r i n g > < / k e y > < v a l u e > < i n t > 1 0 4 < / i n t > < / v a l u e > < / i t e m > < i t e m > < k e y > < s t r i n g > M o n t h < / s t r i n g > < / k e y > < v a l u e > < i n t > 9 5 < / i n t > < / v a l u e > < / i t e m > < i t e m > < k e y > < s t r i n g > D a y < / s t r i n g > < / k e y > < v a l u e > < i n t > 7 3 < / i n t > < / v a l u e > < / i t e m > < i t e m > < k e y > < s t r i n g > o p e n < / s t r i n g > < / k e y > < v a l u e > < i n t > 8 2 < / i n t > < / v a l u e > < / i t e m > < i t e m > < k e y > < s t r i n g > h i g h < / s t r i n g > < / k e y > < v a l u e > < i n t > 7 6 < / i n t > < / v a l u e > < / i t e m > < i t e m > < k e y > < s t r i n g > l o w < / s t r i n g > < / k e y > < v a l u e > < i n t > 7 1 < / i n t > < / v a l u e > < / i t e m > < i t e m > < k e y > < s t r i n g > c l o s e < / s t r i n g > < / k e y > < v a l u e > < i n t > 8 2 < / i n t > < / v a l u e > < / i t e m > < i t e m > < k e y > < s t r i n g > v o l u m e < / s t r i n g > < / k e y > < v a l u e > < i n t > 1 0 0 < / i n t > < / v a l u e > < / i t e m > < i t e m > < k e y > < s t r i n g > N a m e < / s t r i n g > < / k e y > < v a l u e > < i n t > 8 8 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 d a t e < / s t r i n g > < / k e y > < v a l u e > < i n t > 0 < / i n t > < / v a l u e > < / i t e m > < i t e m > < k e y > < s t r i n g > Y e a r < / s t r i n g > < / k e y > < v a l u e > < i n t > 1 < / i n t > < / v a l u e > < / i t e m > < i t e m > < k e y > < s t r i n g > Q u a r t e r < / s t r i n g > < / k e y > < v a l u e > < i n t > 2 < / i n t > < / v a l u e > < / i t e m > < i t e m > < k e y > < s t r i n g > M o n t h < / s t r i n g > < / k e y > < v a l u e > < i n t > 3 < / i n t > < / v a l u e > < / i t e m > < i t e m > < k e y > < s t r i n g > D a y < / s t r i n g > < / k e y > < v a l u e > < i n t > 4 < / i n t > < / v a l u e > < / i t e m > < i t e m > < k e y > < s t r i n g > o p e n < / s t r i n g > < / k e y > < v a l u e > < i n t > 5 < / i n t > < / v a l u e > < / i t e m > < i t e m > < k e y > < s t r i n g > h i g h < / s t r i n g > < / k e y > < v a l u e > < i n t > 6 < / i n t > < / v a l u e > < / i t e m > < i t e m > < k e y > < s t r i n g > l o w < / s t r i n g > < / k e y > < v a l u e > < i n t > 7 < / i n t > < / v a l u e > < / i t e m > < i t e m > < k e y > < s t r i n g > c l o s e < / s t r i n g > < / k e y > < v a l u e > < i n t > 8 < / i n t > < / v a l u e > < / i t e m > < i t e m > < k e y > < s t r i n g > v o l u m e < / s t r i n g > < / k e y > < v a l u e > < i n t > 9 < / i n t > < / v a l u e > < / i t e m > < i t e m > < k e y > < s t r i n g > N a m e < / s t r i n g > < / k e y > < v a l u e > < i n t > 1 0 < / i n t > < / v a l u e > < / i t e m > < i t e m > < k e y > < s t r i n g > d a t e   ( Y e a r ) < / s t r i n g > < / k e y > < v a l u e > < i n t > 1 1 < / i n t > < / v a l u e > < / i t e m > < i t e m > < k e y > < s t r i n g > d a t e   ( Q u a r t e r ) < / s t r i n g > < / k e y > < v a l u e > < i n t > 1 2 < / i n t > < / v a l u e > < / i t e m > < i t e m > < k e y > < s t r i n g > d a t e   ( M o n t h   I n d e x ) < / s t r i n g > < / k e y > < v a l u e > < i n t > 1 3 < / i n t > < / v a l u e > < / i t e m > < i t e m > < k e y > < s t r i n g > d a t e   ( M o n t h ) < / s t r i n g > < / k e y > < v a l u e > < i n t > 1 4 < / i n t > < / v a l u e > < / i t e m > < / C o l u m n D i s p l a y I n d e x > < C o l u m n F r o z e n   / > < C o l u m n C h e c k e d   / > < C o l u m n F i l t e r   / > < S e l e c t i o n F i l t e r   / > < F i l t e r P a r a m e t e r s   / > < I s S o r t D e s c e n d i n g > f a l s e < / I s S o r t D e s c e n d i n g > < / T a b l e W i d g e t G r i d S e r i a l i z a t i o n > ] ] > < / C u s t o m C o n t e n t > < / G e m i n i > 
</file>

<file path=customXml/item5.xml>��< ? x m l   v e r s i o n = " 1 . 0 "   e n c o d i n g = " u t f - 1 6 " ? > < D a t a M a s h u p   s q m i d = " 4 8 2 2 4 f 8 1 - f 1 d 9 - 4 8 2 b - 8 b 1 0 - 3 a f 1 7 0 7 6 2 a f 6 "   x m l n s = " h t t p : / / s c h e m a s . m i c r o s o f t . c o m / D a t a M a s h u p " > A A A A A L 0 F A A B Q S w M E F A A C A A g A Z F 7 y U i j B r D + n A A A A + A A A A B I A H A B D b 2 5 m a W c v U G F j a 2 F n Z S 5 4 b W w g o h g A K K A U A A A A A A A A A A A A A A A A A A A A A A A A A A A A h Y 8 x D o I w G E a v Q r r T 1 i q G k J 8 y O J m I M T E x r k 2 p 0 A j F 0 G K 5 m 4 N H 8 g q S K O r m + L 2 8 4 X 2 P 2 x 2 y o a m D q + q s b k 2 K Z p i i Q B n Z F t q U K e r d K Y x R x m E n 5 F m U K h h l Y 5 P B F i m q n L s k h H j v s Z / j t i s J o 3 R G j v l m L y v V C P S R 9 X 8 5 1 M Y 6 Y a R C H A 6 v G M 7 w c o E j F k c 4 i h m Q C U O u z V d h Y z G m Q H 4 g r P r a 9 Z 3 i y o T r L Z B p A n m / 4 E 9 Q S w M E F A A C A A g A Z F 7 y 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R e 8 l L n I g S b t A I A A I Y P A A A T A B w A R m 9 y b X V s Y X M v U 2 V j d G l v b j E u b S C i G A A o o B Q A A A A A A A A A A A A A A A A A A A A A A A A A A A D t V N F O 2 z A U f a / U f 7 D M S y p 5 E S l j m 4 b 6 k L W F g S A F E k 1 i d E I m M c S a Y y P b 6 Y i q / v u c J k 3 S k o 1 t 0 i S Q W l W N c + 6 t z 7 n X x 1 e R U F P B g V 8 8 n Y N u p 9 t R M Z Y k A q 5 7 f n o T Y Y 3 B A D C i u x 1 g P r 5 I Z U g M M l Q z e y T C N C F c W 4 e U E X s o u D Y v y o L j j 9 P h x A v G X j B 1 9 u 2 R G 7 j A 9 d z T K / / Y B + e X k 5 P x M P C n / T c B T Y h h l p Q o M M p 5 X I 5 Z p q i a U h 7 R G Y 1 S z G 6 U F u F 3 d b O f y W k l y A 7 V D P b Q 9 Y g w m l B N 5 A A i i M B Q s D T h a v A e g T E P R U T 5 / c D p 7 / c R u E i F J r 7 O G B n U S 9 s T n H z r o a K w H X g u R W J i E f h M c E S k g q b K A N + a x D J S 4 l b R A w S u S 9 x l z A 8 x w 1 I N t E y b W w 5 j z O / N j k H 2 Q O r t A o m 5 u h M y K Q T n Q W W 1 8 K P 5 H J p y i S l N m x y Q r x c I z K F 4 I H w F 8 j S 5 J X I J x / Q + b o G Z + N G C h k w o 0 o L P c k 1 5 4 J j r d 2 / t X N w S 9 3 B S p W v y q B e L X r d D e W u l T R c d T S Z H L 8 p F l a C t i 1 6 P i 8 7 8 w + B F u a g S t H X R 6 3 G R e / b V e 1 E u q g R t X f R 6 X L Q D a x 9 Z / R 7 c m m l r p j Y z V W U e c 0 V k r v y K Y F n X 6 U Z R U a G 1 0 Q k E 4 D I T A Y L D O D 9 7 Y u e A d Z 2 X a P r X I G 9 h u U i x e f 6 C a F 2 L Y V p l N 8 l K b H L 3 F 6 x n x t 7 x M 5 w 1 F y z S m 6 R L 5 A / J R j h 7 h m q 1 P 8 x T m z T m / f c k l 0 R I 4 y + z R 3 l h a q Y y V O L W h i B U 2 R E + b S 7 c E L Q y 6 c q V p Q 0 r 3 9 V G K 6 y 1 P p u e a m w O q I u U y M x p H U t z b 2 l l + 9 B c J m s n l 2 v 1 d 5 0 9 t O u Y b 6 9 n 2 6 3 x D 8 j p o z 0 T X 9 R X V / B Z U b o W R X f q N u V / P q V K V 5 P A f 2 B U m z 7 Y y 8 W n z B M 6 N t P H M i f A U 8 Z W v + N H L f E X z F K i 7 L G U Q v 7 j p G j R l s + K I s l Z G x f / 5 Z a W R B s G a 5 7 f O t f B T 1 B L A Q I t A B Q A A g A I A G R e 8 l I o w a w / p w A A A P g A A A A S A A A A A A A A A A A A A A A A A A A A A A B D b 2 5 m a W c v U G F j a 2 F n Z S 5 4 b W x Q S w E C L Q A U A A I A C A B k X v J S D 8 r p q 6 Q A A A D p A A A A E w A A A A A A A A A A A A A A A A D z A A A A W 0 N v b n R l b n R f V H l w Z X N d L n h t b F B L A Q I t A B Q A A g A I A G R e 8 l L n I g S b t A I A A I Y P A A A T A A A A A A A A A A A A A A A A A O Q B A A B G b 3 J t d W x h c y 9 T Z W N 0 a W 9 u M S 5 t U E s F B g A A A A A D A A M A w g A A A O 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1 A A A A A A A A A S 0 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B U E x f Z G F 0 Y 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M j U 5 I i A v P j x F b n R y e S B U e X B l P S J G a W x s R X J y b 3 J D b 2 R l I i B W Y W x 1 Z T 0 i c 1 V u a 2 5 v d 2 4 i I C 8 + P E V u d H J 5 I F R 5 c G U 9 I k Z p b G x F c n J v c k N v d W 5 0 I i B W Y W x 1 Z T 0 i b D A i I C 8 + P E V u d H J 5 I F R 5 c G U 9 I k Z p b G x M Y X N 0 V X B k Y X R l Z C I g V m F s d W U 9 I m Q y M D I x L T A 3 L T E 3 V D I z O j U z O j U 4 L j A z M T U z O D B a I i A v P j x F b n R y e S B U e X B l P S J G a W x s Q 2 9 s d W 1 u V H l w Z X M i I F Z h b H V l P S J z Q 1 F V R k J R V U R C Z z 0 9 I i A v P j x F b n R y e S B U e X B l P S J G a W x s Q 2 9 s d W 1 u T m F t Z X M i I F Z h b H V l P S J z W y Z x d W 9 0 O 2 R h d G U m c X V v d D s s J n F 1 b 3 Q 7 b 3 B l b i Z x d W 9 0 O y w m c X V v d D t o a W d o J n F 1 b 3 Q 7 L C Z x d W 9 0 O 2 x v d y Z x d W 9 0 O y w m c X V v d D t j b G 9 z Z S Z x d W 9 0 O y w m c X V v d D t 2 b 2 x 1 b W U m c X V v d D s s J n F 1 b 3 Q 7 T m F t 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F B U E x f Z G F 0 Y S 9 D a G F u Z 2 V k I F R 5 c G U u e 2 R h d G U s M H 0 m c X V v d D s s J n F 1 b 3 Q 7 U 2 V j d G l v b j E v Q U F Q T F 9 k Y X R h L 0 N o Y W 5 n Z W Q g V H l w Z S 5 7 b 3 B l b i w x f S Z x d W 9 0 O y w m c X V v d D t T Z W N 0 a W 9 u M S 9 B Q V B M X 2 R h d G E v Q 2 h h b m d l Z C B U e X B l L n t o a W d o L D J 9 J n F 1 b 3 Q 7 L C Z x d W 9 0 O 1 N l Y 3 R p b 2 4 x L 0 F B U E x f Z G F 0 Y S 9 D a G F u Z 2 V k I F R 5 c G U u e 2 x v d y w z f S Z x d W 9 0 O y w m c X V v d D t T Z W N 0 a W 9 u M S 9 B Q V B M X 2 R h d G E v Q 2 h h b m d l Z C B U e X B l L n t j b G 9 z Z S w 0 f S Z x d W 9 0 O y w m c X V v d D t T Z W N 0 a W 9 u M S 9 B Q V B M X 2 R h d G E v Q 2 h h b m d l Z C B U e X B l L n t 2 b 2 x 1 b W U s N X 0 m c X V v d D s s J n F 1 b 3 Q 7 U 2 V j d G l v b j E v Q U F Q T F 9 k Y X R h L 0 N o Y W 5 n Z W Q g V H l w Z S 5 7 T m F t Z S w 2 f S Z x d W 9 0 O 1 0 s J n F 1 b 3 Q 7 Q 2 9 s d W 1 u Q 2 9 1 b n Q m c X V v d D s 6 N y w m c X V v d D t L Z X l D b 2 x 1 b W 5 O Y W 1 l c y Z x d W 9 0 O z p b X S w m c X V v d D t D b 2 x 1 b W 5 J Z G V u d G l 0 a W V z J n F 1 b 3 Q 7 O l s m c X V v d D t T Z W N 0 a W 9 u M S 9 B Q V B M X 2 R h d G E v Q 2 h h b m d l Z C B U e X B l L n t k Y X R l L D B 9 J n F 1 b 3 Q 7 L C Z x d W 9 0 O 1 N l Y 3 R p b 2 4 x L 0 F B U E x f Z G F 0 Y S 9 D a G F u Z 2 V k I F R 5 c G U u e 2 9 w Z W 4 s M X 0 m c X V v d D s s J n F 1 b 3 Q 7 U 2 V j d G l v b j E v Q U F Q T F 9 k Y X R h L 0 N o Y W 5 n Z W Q g V H l w Z S 5 7 a G l n a C w y f S Z x d W 9 0 O y w m c X V v d D t T Z W N 0 a W 9 u M S 9 B Q V B M X 2 R h d G E v Q 2 h h b m d l Z C B U e X B l L n t s b 3 c s M 3 0 m c X V v d D s s J n F 1 b 3 Q 7 U 2 V j d G l v b j E v Q U F Q T F 9 k Y X R h L 0 N o Y W 5 n Z W Q g V H l w Z S 5 7 Y 2 x v c 2 U s N H 0 m c X V v d D s s J n F 1 b 3 Q 7 U 2 V j d G l v b j E v Q U F Q T F 9 k Y X R h L 0 N o Y W 5 n Z W Q g V H l w Z S 5 7 d m 9 s d W 1 l L D V 9 J n F 1 b 3 Q 7 L C Z x d W 9 0 O 1 N l Y 3 R p b 2 4 x L 0 F B U E x f Z G F 0 Y S 9 D a G F u Z 2 V k I F R 5 c G U u e 0 5 h b W U s N n 0 m c X V v d D t d L C Z x d W 9 0 O 1 J l b G F 0 a W 9 u c 2 h p c E l u Z m 8 m c X V v d D s 6 W 1 1 9 I i A v P j w v U 3 R h Y m x l R W 5 0 c m l l c z 4 8 L 0 l 0 Z W 0 + P E l 0 Z W 0 + P E l 0 Z W 1 M b 2 N h d G l v b j 4 8 S X R l b V R 5 c G U + R m 9 y b X V s Y T w v S X R l b V R 5 c G U + P E l 0 Z W 1 Q Y X R o P l N l Y 3 R p b 2 4 x L 0 F B U E x f Z G F 0 Y S 9 T b 3 V y Y 2 U 8 L 0 l 0 Z W 1 Q Y X R o P j w v S X R l b U x v Y 2 F 0 a W 9 u P j x T d G F i b G V F b n R y a W V z I C 8 + P C 9 J d G V t P j x J d G V t P j x J d G V t T G 9 j Y X R p b 2 4 + P E l 0 Z W 1 U e X B l P k Z v c m 1 1 b G E 8 L 0 l 0 Z W 1 U e X B l P j x J d G V t U G F 0 a D 5 T Z W N 0 a W 9 u M S 9 B Q V B M X 2 R h d G E v U H J v b W 9 0 Z W Q l M j B I Z W F k Z X J z P C 9 J d G V t U G F 0 a D 4 8 L 0 l 0 Z W 1 M b 2 N h d G l v b j 4 8 U 3 R h Y m x l R W 5 0 c m l l c y A v P j w v S X R l b T 4 8 S X R l b T 4 8 S X R l b U x v Y 2 F 0 a W 9 u P j x J d G V t V H l w Z T 5 G b 3 J t d W x h P C 9 J d G V t V H l w Z T 4 8 S X R l b V B h d G g + U 2 V j d G l v b j E v Q U F Q T F 9 k Y X R h L 0 N o Y W 5 n Z W Q l M j B U e X B l P C 9 J d G V t U G F 0 a D 4 8 L 0 l 0 Z W 1 M b 2 N h d G l v b j 4 8 U 3 R h Y m x l R W 5 0 c m l l c y A v P j w v S X R l b T 4 8 S X R l b T 4 8 S X R l b U x v Y 2 F 0 a W 9 u P j x J d G V t V H l w Z T 5 G b 3 J t d W x h P C 9 J d G V t V H l w Z T 4 8 S X R l b V B h d G g + U 2 V j d G l v b j E v R 0 9 P R 1 9 k Y X R h 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k 3 N S I g L z 4 8 R W 5 0 c n k g V H l w Z T 0 i R m l s b E V y c m 9 y Q 2 9 k Z S I g V m F s d W U 9 I n N V b m t u b 3 d u I i A v P j x F b n R y e S B U e X B l P S J G a W x s R X J y b 3 J D b 3 V u d C I g V m F s d W U 9 I m w w I i A v P j x F b n R y e S B U e X B l P S J G a W x s T G F z d F V w Z G F 0 Z W Q i I F Z h b H V l P S J k M j A y M S 0 w N y 0 x O F Q w M j o x O D o 0 M S 4 w M z g 4 M D k y W i I g L z 4 8 R W 5 0 c n k g V H l w Z T 0 i R m l s b E N v b H V t b l R 5 c G V z I i B W Y W x 1 Z T 0 i c 0 N R V U Z C U V V E Q m c 9 P S I g L z 4 8 R W 5 0 c n k g V H l w Z T 0 i R m l s b E N v b H V t b k 5 h b W V z I i B W Y W x 1 Z T 0 i c 1 s m c X V v d D t k Y X R l J n F 1 b 3 Q 7 L C Z x d W 9 0 O 2 9 w Z W 4 m c X V v d D s s J n F 1 b 3 Q 7 a G l n a C Z x d W 9 0 O y w m c X V v d D t s b 3 c m c X V v d D s s J n F 1 b 3 Q 7 Y 2 x v c 2 U m c X V v d D s s J n F 1 b 3 Q 7 d m 9 s d W 1 l J n F 1 b 3 Q 7 L C Z x d W 9 0 O 0 5 h b W 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H T 0 9 H X 2 R h d G E v Q 2 h h b m d l Z C B U e X B l L n t k Y X R l L D B 9 J n F 1 b 3 Q 7 L C Z x d W 9 0 O 1 N l Y 3 R p b 2 4 x L 0 d P T 0 d f Z G F 0 Y S 9 D a G F u Z 2 V k I F R 5 c G U u e 2 9 w Z W 4 s M X 0 m c X V v d D s s J n F 1 b 3 Q 7 U 2 V j d G l v b j E v R 0 9 P R 1 9 k Y X R h L 0 N o Y W 5 n Z W Q g V H l w Z S 5 7 a G l n a C w y f S Z x d W 9 0 O y w m c X V v d D t T Z W N 0 a W 9 u M S 9 H T 0 9 H X 2 R h d G E v Q 2 h h b m d l Z C B U e X B l L n t s b 3 c s M 3 0 m c X V v d D s s J n F 1 b 3 Q 7 U 2 V j d G l v b j E v R 0 9 P R 1 9 k Y X R h L 0 N o Y W 5 n Z W Q g V H l w Z S 5 7 Y 2 x v c 2 U s N H 0 m c X V v d D s s J n F 1 b 3 Q 7 U 2 V j d G l v b j E v R 0 9 P R 1 9 k Y X R h L 0 N o Y W 5 n Z W Q g V H l w Z S 5 7 d m 9 s d W 1 l L D V 9 J n F 1 b 3 Q 7 L C Z x d W 9 0 O 1 N l Y 3 R p b 2 4 x L 0 d P T 0 d f Z G F 0 Y S 9 D a G F u Z 2 V k I F R 5 c G U u e 0 5 h b W U s N n 0 m c X V v d D t d L C Z x d W 9 0 O 0 N v b H V t b k N v d W 5 0 J n F 1 b 3 Q 7 O j c s J n F 1 b 3 Q 7 S 2 V 5 Q 2 9 s d W 1 u T m F t Z X M m c X V v d D s 6 W 1 0 s J n F 1 b 3 Q 7 Q 2 9 s d W 1 u S W R l b n R p d G l l c y Z x d W 9 0 O z p b J n F 1 b 3 Q 7 U 2 V j d G l v b j E v R 0 9 P R 1 9 k Y X R h L 0 N o Y W 5 n Z W Q g V H l w Z S 5 7 Z G F 0 Z S w w f S Z x d W 9 0 O y w m c X V v d D t T Z W N 0 a W 9 u M S 9 H T 0 9 H X 2 R h d G E v Q 2 h h b m d l Z C B U e X B l L n t v c G V u L D F 9 J n F 1 b 3 Q 7 L C Z x d W 9 0 O 1 N l Y 3 R p b 2 4 x L 0 d P T 0 d f Z G F 0 Y S 9 D a G F u Z 2 V k I F R 5 c G U u e 2 h p Z 2 g s M n 0 m c X V v d D s s J n F 1 b 3 Q 7 U 2 V j d G l v b j E v R 0 9 P R 1 9 k Y X R h L 0 N o Y W 5 n Z W Q g V H l w Z S 5 7 b G 9 3 L D N 9 J n F 1 b 3 Q 7 L C Z x d W 9 0 O 1 N l Y 3 R p b 2 4 x L 0 d P T 0 d f Z G F 0 Y S 9 D a G F u Z 2 V k I F R 5 c G U u e 2 N s b 3 N l L D R 9 J n F 1 b 3 Q 7 L C Z x d W 9 0 O 1 N l Y 3 R p b 2 4 x L 0 d P T 0 d f Z G F 0 Y S 9 D a G F u Z 2 V k I F R 5 c G U u e 3 Z v b H V t Z S w 1 f S Z x d W 9 0 O y w m c X V v d D t T Z W N 0 a W 9 u M S 9 H T 0 9 H X 2 R h d G E v Q 2 h h b m d l Z C B U e X B l L n t O Y W 1 l L D Z 9 J n F 1 b 3 Q 7 X S w m c X V v d D t S Z W x h d G l v b n N o a X B J b m Z v J n F 1 b 3 Q 7 O l t d f S I g L z 4 8 L 1 N 0 Y W J s Z U V u d H J p Z X M + P C 9 J d G V t P j x J d G V t P j x J d G V t T G 9 j Y X R p b 2 4 + P E l 0 Z W 1 U e X B l P k Z v c m 1 1 b G E 8 L 0 l 0 Z W 1 U e X B l P j x J d G V t U G F 0 a D 5 T Z W N 0 a W 9 u M S 9 H T 0 9 H X 2 R h d G E v U 2 9 1 c m N l P C 9 J d G V t U G F 0 a D 4 8 L 0 l 0 Z W 1 M b 2 N h d G l v b j 4 8 U 3 R h Y m x l R W 5 0 c m l l c y A v P j w v S X R l b T 4 8 S X R l b T 4 8 S X R l b U x v Y 2 F 0 a W 9 u P j x J d G V t V H l w Z T 5 G b 3 J t d W x h P C 9 J d G V t V H l w Z T 4 8 S X R l b V B h d G g + U 2 V j d G l v b j E v R 0 9 P R 1 9 k Y X R h L 1 B y b 2 1 v d G V k J T I w S G V h Z G V y c z w v S X R l b V B h d G g + P C 9 J d G V t T G 9 j Y X R p b 2 4 + P F N 0 Y W J s Z U V u d H J p Z X M g L z 4 8 L 0 l 0 Z W 0 + P E l 0 Z W 0 + P E l 0 Z W 1 M b 2 N h d G l v b j 4 8 S X R l b V R 5 c G U + R m 9 y b X V s Y T w v S X R l b V R 5 c G U + P E l 0 Z W 1 Q Y X R o P l N l Y 3 R p b 2 4 x L 0 d P T 0 d f Z G F 0 Y S 9 D a G F u Z 2 V k J T I w V H l w Z T w v S X R l b V B h d G g + P C 9 J d G V t T G 9 j Y X R p b 2 4 + P F N 0 Y W J s Z U V u d H J p Z X M g L z 4 8 L 0 l 0 Z W 0 + P E l 0 Z W 0 + P E l 0 Z W 1 M b 2 N h d G l v b j 4 8 S X R l b V R 5 c G U + R m 9 y b X V s Y T w v S X R l b V R 5 c G U + P E l 0 Z W 1 Q Y X R o P l N l Y 3 R p b 2 4 x L 0 1 T R l R f Z G F 0 Y 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M j U 5 I i A v P j x F b n R y e S B U e X B l P S J G a W x s R X J y b 3 J D b 2 R l I i B W Y W x 1 Z T 0 i c 1 V u a 2 5 v d 2 4 i I C 8 + P E V u d H J 5 I F R 5 c G U 9 I k Z p b G x F c n J v c k N v d W 5 0 I i B W Y W x 1 Z T 0 i b D A i I C 8 + P E V u d H J 5 I F R 5 c G U 9 I k Z p b G x M Y X N 0 V X B k Y X R l Z C I g V m F s d W U 9 I m Q y M D I x L T A 3 L T E 4 V D A z O j A x O j Q 4 L j A z O T Y x M j d a I i A v P j x F b n R y e S B U e X B l P S J G a W x s Q 2 9 s d W 1 u V H l w Z X M i I F Z h b H V l P S J z Q 1 F V R k J R V U R C Z z 0 9 I i A v P j x F b n R y e S B U e X B l P S J G a W x s Q 2 9 s d W 1 u T m F t Z X M i I F Z h b H V l P S J z W y Z x d W 9 0 O 2 R h d G U m c X V v d D s s J n F 1 b 3 Q 7 b 3 B l b i Z x d W 9 0 O y w m c X V v d D t o a W d o J n F 1 b 3 Q 7 L C Z x d W 9 0 O 2 x v d y Z x d W 9 0 O y w m c X V v d D t j b G 9 z Z S Z x d W 9 0 O y w m c X V v d D t 2 b 2 x 1 b W U m c X V v d D s s J n F 1 b 3 Q 7 T m F t 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1 T R l R f Z G F 0 Y S 9 D a G F u Z 2 V k I F R 5 c G U u e 2 R h d G U s M H 0 m c X V v d D s s J n F 1 b 3 Q 7 U 2 V j d G l v b j E v T V N G V F 9 k Y X R h L 0 N o Y W 5 n Z W Q g V H l w Z S 5 7 b 3 B l b i w x f S Z x d W 9 0 O y w m c X V v d D t T Z W N 0 a W 9 u M S 9 N U 0 Z U X 2 R h d G E v Q 2 h h b m d l Z C B U e X B l L n t o a W d o L D J 9 J n F 1 b 3 Q 7 L C Z x d W 9 0 O 1 N l Y 3 R p b 2 4 x L 0 1 T R l R f Z G F 0 Y S 9 D a G F u Z 2 V k I F R 5 c G U u e 2 x v d y w z f S Z x d W 9 0 O y w m c X V v d D t T Z W N 0 a W 9 u M S 9 N U 0 Z U X 2 R h d G E v Q 2 h h b m d l Z C B U e X B l L n t j b G 9 z Z S w 0 f S Z x d W 9 0 O y w m c X V v d D t T Z W N 0 a W 9 u M S 9 N U 0 Z U X 2 R h d G E v Q 2 h h b m d l Z C B U e X B l L n t 2 b 2 x 1 b W U s N X 0 m c X V v d D s s J n F 1 b 3 Q 7 U 2 V j d G l v b j E v T V N G V F 9 k Y X R h L 0 N o Y W 5 n Z W Q g V H l w Z S 5 7 T m F t Z S w 2 f S Z x d W 9 0 O 1 0 s J n F 1 b 3 Q 7 Q 2 9 s d W 1 u Q 2 9 1 b n Q m c X V v d D s 6 N y w m c X V v d D t L Z X l D b 2 x 1 b W 5 O Y W 1 l c y Z x d W 9 0 O z p b X S w m c X V v d D t D b 2 x 1 b W 5 J Z G V u d G l 0 a W V z J n F 1 b 3 Q 7 O l s m c X V v d D t T Z W N 0 a W 9 u M S 9 N U 0 Z U X 2 R h d G E v Q 2 h h b m d l Z C B U e X B l L n t k Y X R l L D B 9 J n F 1 b 3 Q 7 L C Z x d W 9 0 O 1 N l Y 3 R p b 2 4 x L 0 1 T R l R f Z G F 0 Y S 9 D a G F u Z 2 V k I F R 5 c G U u e 2 9 w Z W 4 s M X 0 m c X V v d D s s J n F 1 b 3 Q 7 U 2 V j d G l v b j E v T V N G V F 9 k Y X R h L 0 N o Y W 5 n Z W Q g V H l w Z S 5 7 a G l n a C w y f S Z x d W 9 0 O y w m c X V v d D t T Z W N 0 a W 9 u M S 9 N U 0 Z U X 2 R h d G E v Q 2 h h b m d l Z C B U e X B l L n t s b 3 c s M 3 0 m c X V v d D s s J n F 1 b 3 Q 7 U 2 V j d G l v b j E v T V N G V F 9 k Y X R h L 0 N o Y W 5 n Z W Q g V H l w Z S 5 7 Y 2 x v c 2 U s N H 0 m c X V v d D s s J n F 1 b 3 Q 7 U 2 V j d G l v b j E v T V N G V F 9 k Y X R h L 0 N o Y W 5 n Z W Q g V H l w Z S 5 7 d m 9 s d W 1 l L D V 9 J n F 1 b 3 Q 7 L C Z x d W 9 0 O 1 N l Y 3 R p b 2 4 x L 0 1 T R l R f Z G F 0 Y S 9 D a G F u Z 2 V k I F R 5 c G U u e 0 5 h b W U s N n 0 m c X V v d D t d L C Z x d W 9 0 O 1 J l b G F 0 a W 9 u c 2 h p c E l u Z m 8 m c X V v d D s 6 W 1 1 9 I i A v P j w v U 3 R h Y m x l R W 5 0 c m l l c z 4 8 L 0 l 0 Z W 0 + P E l 0 Z W 0 + P E l 0 Z W 1 M b 2 N h d G l v b j 4 8 S X R l b V R 5 c G U + R m 9 y b X V s Y T w v S X R l b V R 5 c G U + P E l 0 Z W 1 Q Y X R o P l N l Y 3 R p b 2 4 x L 0 1 T R l R f Z G F 0 Y S 9 T b 3 V y Y 2 U 8 L 0 l 0 Z W 1 Q Y X R o P j w v S X R l b U x v Y 2 F 0 a W 9 u P j x T d G F i b G V F b n R y a W V z I C 8 + P C 9 J d G V t P j x J d G V t P j x J d G V t T G 9 j Y X R p b 2 4 + P E l 0 Z W 1 U e X B l P k Z v c m 1 1 b G E 8 L 0 l 0 Z W 1 U e X B l P j x J d G V t U G F 0 a D 5 T Z W N 0 a W 9 u M S 9 N U 0 Z U X 2 R h d G E v U H J v b W 9 0 Z W Q l M j B I Z W F k Z X J z P C 9 J d G V t U G F 0 a D 4 8 L 0 l 0 Z W 1 M b 2 N h d G l v b j 4 8 U 3 R h Y m x l R W 5 0 c m l l c y A v P j w v S X R l b T 4 8 S X R l b T 4 8 S X R l b U x v Y 2 F 0 a W 9 u P j x J d G V t V H l w Z T 5 G b 3 J t d W x h P C 9 J d G V t V H l w Z T 4 8 S X R l b V B h d G g + U 2 V j d G l v b j E v T V N G V F 9 k Y X R h L 0 N o Y W 5 n Z W Q l M j B U e X B l P C 9 J d G V t U G F 0 a D 4 8 L 0 l 0 Z W 1 M b 2 N h d G l v b j 4 8 U 3 R h Y m x l R W 5 0 c m l l c y A v P j w v S X R l b T 4 8 S X R l b T 4 8 S X R l b U x v Y 2 F 0 a W 9 u P j x J d G V t V H l w Z T 5 G b 3 J t d W x h P C 9 J d G V t V H l w Z T 4 8 S X R l b V B h d G g + U 2 V j d G l v b j E v Q U 1 a T l 9 k Y X R h 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E y N T k i I C 8 + P E V u d H J 5 I F R 5 c G U 9 I k Z p b G x F c n J v c k N v Z G U i I F Z h b H V l P S J z V W 5 r b m 9 3 b i I g L z 4 8 R W 5 0 c n k g V H l w Z T 0 i R m l s b E V y c m 9 y Q 2 9 1 b n Q i I F Z h b H V l P S J s M C I g L z 4 8 R W 5 0 c n k g V H l w Z T 0 i R m l s b E x h c 3 R V c G R h d G V k I i B W Y W x 1 Z T 0 i Z D I w M j E t M D c t M T h U M D M 6 M D I 6 N D A u M j I 5 M D U z M F o i I C 8 + P E V u d H J 5 I F R 5 c G U 9 I k Z p b G x D b 2 x 1 b W 5 U e X B l c y I g V m F s d W U 9 I n N D U V V G Q l F V R E J n P T 0 i I C 8 + P E V u d H J 5 I F R 5 c G U 9 I k Z p b G x D b 2 x 1 b W 5 O Y W 1 l c y I g V m F s d W U 9 I n N b J n F 1 b 3 Q 7 Z G F 0 Z S Z x d W 9 0 O y w m c X V v d D t v c G V u J n F 1 b 3 Q 7 L C Z x d W 9 0 O 2 h p Z 2 g m c X V v d D s s J n F 1 b 3 Q 7 b G 9 3 J n F 1 b 3 Q 7 L C Z x d W 9 0 O 2 N s b 3 N l J n F 1 b 3 Q 7 L C Z x d W 9 0 O 3 Z v b H V t Z S Z x d W 9 0 O y w m c X V v d D t O Y W 1 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U 1 a T l 9 k Y X R h L 0 N o Y W 5 n Z W Q g V H l w Z S 5 7 Z G F 0 Z S w w f S Z x d W 9 0 O y w m c X V v d D t T Z W N 0 a W 9 u M S 9 B T V p O X 2 R h d G E v Q 2 h h b m d l Z C B U e X B l L n t v c G V u L D F 9 J n F 1 b 3 Q 7 L C Z x d W 9 0 O 1 N l Y 3 R p b 2 4 x L 0 F N W k 5 f Z G F 0 Y S 9 D a G F u Z 2 V k I F R 5 c G U u e 2 h p Z 2 g s M n 0 m c X V v d D s s J n F 1 b 3 Q 7 U 2 V j d G l v b j E v Q U 1 a T l 9 k Y X R h L 0 N o Y W 5 n Z W Q g V H l w Z S 5 7 b G 9 3 L D N 9 J n F 1 b 3 Q 7 L C Z x d W 9 0 O 1 N l Y 3 R p b 2 4 x L 0 F N W k 5 f Z G F 0 Y S 9 D a G F u Z 2 V k I F R 5 c G U u e 2 N s b 3 N l L D R 9 J n F 1 b 3 Q 7 L C Z x d W 9 0 O 1 N l Y 3 R p b 2 4 x L 0 F N W k 5 f Z G F 0 Y S 9 D a G F u Z 2 V k I F R 5 c G U u e 3 Z v b H V t Z S w 1 f S Z x d W 9 0 O y w m c X V v d D t T Z W N 0 a W 9 u M S 9 B T V p O X 2 R h d G E v Q 2 h h b m d l Z C B U e X B l L n t O Y W 1 l L D Z 9 J n F 1 b 3 Q 7 X S w m c X V v d D t D b 2 x 1 b W 5 D b 3 V u d C Z x d W 9 0 O z o 3 L C Z x d W 9 0 O 0 t l e U N v b H V t b k 5 h b W V z J n F 1 b 3 Q 7 O l t d L C Z x d W 9 0 O 0 N v b H V t b k l k Z W 5 0 a X R p Z X M m c X V v d D s 6 W y Z x d W 9 0 O 1 N l Y 3 R p b 2 4 x L 0 F N W k 5 f Z G F 0 Y S 9 D a G F u Z 2 V k I F R 5 c G U u e 2 R h d G U s M H 0 m c X V v d D s s J n F 1 b 3 Q 7 U 2 V j d G l v b j E v Q U 1 a T l 9 k Y X R h L 0 N o Y W 5 n Z W Q g V H l w Z S 5 7 b 3 B l b i w x f S Z x d W 9 0 O y w m c X V v d D t T Z W N 0 a W 9 u M S 9 B T V p O X 2 R h d G E v Q 2 h h b m d l Z C B U e X B l L n t o a W d o L D J 9 J n F 1 b 3 Q 7 L C Z x d W 9 0 O 1 N l Y 3 R p b 2 4 x L 0 F N W k 5 f Z G F 0 Y S 9 D a G F u Z 2 V k I F R 5 c G U u e 2 x v d y w z f S Z x d W 9 0 O y w m c X V v d D t T Z W N 0 a W 9 u M S 9 B T V p O X 2 R h d G E v Q 2 h h b m d l Z C B U e X B l L n t j b G 9 z Z S w 0 f S Z x d W 9 0 O y w m c X V v d D t T Z W N 0 a W 9 u M S 9 B T V p O X 2 R h d G E v Q 2 h h b m d l Z C B U e X B l L n t 2 b 2 x 1 b W U s N X 0 m c X V v d D s s J n F 1 b 3 Q 7 U 2 V j d G l v b j E v Q U 1 a T l 9 k Y X R h L 0 N o Y W 5 n Z W Q g V H l w Z S 5 7 T m F t Z S w 2 f S Z x d W 9 0 O 1 0 s J n F 1 b 3 Q 7 U m V s Y X R p b 2 5 z a G l w S W 5 m b y Z x d W 9 0 O z p b X X 0 i I C 8 + P C 9 T d G F i b G V F b n R y a W V z P j w v S X R l b T 4 8 S X R l b T 4 8 S X R l b U x v Y 2 F 0 a W 9 u P j x J d G V t V H l w Z T 5 G b 3 J t d W x h P C 9 J d G V t V H l w Z T 4 8 S X R l b V B h d G g + U 2 V j d G l v b j E v Q U 1 a T l 9 k Y X R h L 1 N v d X J j Z T w v S X R l b V B h d G g + P C 9 J d G V t T G 9 j Y X R p b 2 4 + P F N 0 Y W J s Z U V u d H J p Z X M g L z 4 8 L 0 l 0 Z W 0 + P E l 0 Z W 0 + P E l 0 Z W 1 M b 2 N h d G l v b j 4 8 S X R l b V R 5 c G U + R m 9 y b X V s Y T w v S X R l b V R 5 c G U + P E l 0 Z W 1 Q Y X R o P l N l Y 3 R p b 2 4 x L 0 F N W k 5 f Z G F 0 Y S 9 Q c m 9 t b 3 R l Z C U y M E h l Y W R l c n M 8 L 0 l 0 Z W 1 Q Y X R o P j w v S X R l b U x v Y 2 F 0 a W 9 u P j x T d G F i b G V F b n R y a W V z I C 8 + P C 9 J d G V t P j x J d G V t P j x J d G V t T G 9 j Y X R p b 2 4 + P E l 0 Z W 1 U e X B l P k Z v c m 1 1 b G E 8 L 0 l 0 Z W 1 U e X B l P j x J d G V t U G F 0 a D 5 T Z W N 0 a W 9 u M S 9 B T V p O X 2 R h d G E v Q 2 h h b m d l Z C U y M F R 5 c G U 8 L 0 l 0 Z W 1 Q Y X R o P j w v S X R l b U x v Y 2 F 0 a W 9 u P j x T d G F i b G V F b n R y a W V z I C 8 + P C 9 J d G V t P j x J d G V t P j x J d G V t T G 9 j Y X R p b 2 4 + P E l 0 Z W 1 U e X B l P k Z v c m 1 1 b G E 8 L 0 l 0 Z W 1 U e X B l P j x J d G V t U G F 0 a D 5 T Z W N 0 a W 9 u M S 9 B T V p O X 2 R h d G E l M j A o M 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I 1 O S I g L z 4 8 R W 5 0 c n k g V H l w Z T 0 i R m l s b E V y c m 9 y Q 2 9 k Z S I g V m F s d W U 9 I n N V b m t u b 3 d u I i A v P j x F b n R y e S B U e X B l P S J G a W x s R X J y b 3 J D b 3 V u d C I g V m F s d W U 9 I m w w I i A v P j x F b n R y e S B U e X B l P S J G a W x s T G F z d F V w Z G F 0 Z W Q i I F Z h b H V l P S J k M j A y M S 0 w N y 0 x O F Q w N D o y N z o w M y 4 x M z Q y O T E y W i I g L z 4 8 R W 5 0 c n k g V H l w Z T 0 i R m l s b E N v b H V t b l R 5 c G V z I i B W Y W x 1 Z T 0 i c 0 N R T U R B d 0 1 G Q l F V R k F 3 W T 0 i I C 8 + P E V u d H J 5 I F R 5 c G U 9 I k Z p b G x D b 2 x 1 b W 5 O Y W 1 l c y I g V m F s d W U 9 I n N b J n F 1 b 3 Q 7 Z G F 0 Z S Z x d W 9 0 O y w m c X V v d D t Z Z W F y J n F 1 b 3 Q 7 L C Z x d W 9 0 O 1 F 1 Y X J 0 Z X I m c X V v d D s s J n F 1 b 3 Q 7 T W 9 u d G g m c X V v d D s s J n F 1 b 3 Q 7 R G F 5 J n F 1 b 3 Q 7 L C Z x d W 9 0 O 2 9 w Z W 4 m c X V v d D s s J n F 1 b 3 Q 7 a G l n a C Z x d W 9 0 O y w m c X V v d D t s b 3 c m c X V v d D s s J n F 1 b 3 Q 7 Y 2 x v c 2 U m c X V v d D s s J n F 1 b 3 Q 7 d m 9 s d W 1 l J n F 1 b 3 Q 7 L C Z x d W 9 0 O 0 5 h 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Q U 1 a T l 9 k Y X R h I C g y K S 9 D a G F u Z 2 V k I F R 5 c G U u e 2 R h d G U s M H 0 m c X V v d D s s J n F 1 b 3 Q 7 U 2 V j d G l v b j E v Q U 1 a T l 9 k Y X R h I C g y K S 9 J b n N l c n R l Z C B Z Z W F y L n t Z Z W F y L D d 9 J n F 1 b 3 Q 7 L C Z x d W 9 0 O 1 N l Y 3 R p b 2 4 x L 0 F N W k 5 f Z G F 0 Y S A o M i k v S W 5 z Z X J 0 Z W Q g U X V h c n R l c i 5 7 U X V h c n R l c i w 4 f S Z x d W 9 0 O y w m c X V v d D t T Z W N 0 a W 9 u M S 9 B T V p O X 2 R h d G E g K D I p L 0 l u c 2 V y d G V k I E 1 v b n R o L n t N b 2 5 0 a C w 5 f S Z x d W 9 0 O y w m c X V v d D t T Z W N 0 a W 9 u M S 9 B T V p O X 2 R h d G E g K D I p L 0 l u c 2 V y d G V k I E R h e S 5 7 R G F 5 L D E w f S Z x d W 9 0 O y w m c X V v d D t T Z W N 0 a W 9 u M S 9 B T V p O X 2 R h d G E g K D I p L 0 N o Y W 5 n Z W Q g V H l w Z S 5 7 b 3 B l b i w x f S Z x d W 9 0 O y w m c X V v d D t T Z W N 0 a W 9 u M S 9 B T V p O X 2 R h d G E g K D I p L 0 N o Y W 5 n Z W Q g V H l w Z S 5 7 a G l n a C w y f S Z x d W 9 0 O y w m c X V v d D t T Z W N 0 a W 9 u M S 9 B T V p O X 2 R h d G E g K D I p L 0 N o Y W 5 n Z W Q g V H l w Z S 5 7 b G 9 3 L D N 9 J n F 1 b 3 Q 7 L C Z x d W 9 0 O 1 N l Y 3 R p b 2 4 x L 0 F N W k 5 f Z G F 0 Y S A o M i k v Q 2 h h b m d l Z C B U e X B l L n t j b G 9 z Z S w 0 f S Z x d W 9 0 O y w m c X V v d D t T Z W N 0 a W 9 u M S 9 B T V p O X 2 R h d G E g K D I p L 0 N o Y W 5 n Z W Q g V H l w Z S 5 7 d m 9 s d W 1 l L D V 9 J n F 1 b 3 Q 7 L C Z x d W 9 0 O 1 N l Y 3 R p b 2 4 x L 0 F N W k 5 f Z G F 0 Y S A o M i k v Q 2 h h b m d l Z C B U e X B l L n t O Y W 1 l L D Z 9 J n F 1 b 3 Q 7 X S w m c X V v d D t D b 2 x 1 b W 5 D b 3 V u d C Z x d W 9 0 O z o x M S w m c X V v d D t L Z X l D b 2 x 1 b W 5 O Y W 1 l c y Z x d W 9 0 O z p b X S w m c X V v d D t D b 2 x 1 b W 5 J Z G V u d G l 0 a W V z J n F 1 b 3 Q 7 O l s m c X V v d D t T Z W N 0 a W 9 u M S 9 B T V p O X 2 R h d G E g K D I p L 0 N o Y W 5 n Z W Q g V H l w Z S 5 7 Z G F 0 Z S w w f S Z x d W 9 0 O y w m c X V v d D t T Z W N 0 a W 9 u M S 9 B T V p O X 2 R h d G E g K D I p L 0 l u c 2 V y d G V k I F l l Y X I u e 1 l l Y X I s N 3 0 m c X V v d D s s J n F 1 b 3 Q 7 U 2 V j d G l v b j E v Q U 1 a T l 9 k Y X R h I C g y K S 9 J b n N l c n R l Z C B R d W F y d G V y L n t R d W F y d G V y L D h 9 J n F 1 b 3 Q 7 L C Z x d W 9 0 O 1 N l Y 3 R p b 2 4 x L 0 F N W k 5 f Z G F 0 Y S A o M i k v S W 5 z Z X J 0 Z W Q g T W 9 u d G g u e 0 1 v b n R o L D l 9 J n F 1 b 3 Q 7 L C Z x d W 9 0 O 1 N l Y 3 R p b 2 4 x L 0 F N W k 5 f Z G F 0 Y S A o M i k v S W 5 z Z X J 0 Z W Q g R G F 5 L n t E Y X k s M T B 9 J n F 1 b 3 Q 7 L C Z x d W 9 0 O 1 N l Y 3 R p b 2 4 x L 0 F N W k 5 f Z G F 0 Y S A o M i k v Q 2 h h b m d l Z C B U e X B l L n t v c G V u L D F 9 J n F 1 b 3 Q 7 L C Z x d W 9 0 O 1 N l Y 3 R p b 2 4 x L 0 F N W k 5 f Z G F 0 Y S A o M i k v Q 2 h h b m d l Z C B U e X B l L n t o a W d o L D J 9 J n F 1 b 3 Q 7 L C Z x d W 9 0 O 1 N l Y 3 R p b 2 4 x L 0 F N W k 5 f Z G F 0 Y S A o M i k v Q 2 h h b m d l Z C B U e X B l L n t s b 3 c s M 3 0 m c X V v d D s s J n F 1 b 3 Q 7 U 2 V j d G l v b j E v Q U 1 a T l 9 k Y X R h I C g y K S 9 D a G F u Z 2 V k I F R 5 c G U u e 2 N s b 3 N l L D R 9 J n F 1 b 3 Q 7 L C Z x d W 9 0 O 1 N l Y 3 R p b 2 4 x L 0 F N W k 5 f Z G F 0 Y S A o M i k v Q 2 h h b m d l Z C B U e X B l L n t 2 b 2 x 1 b W U s N X 0 m c X V v d D s s J n F 1 b 3 Q 7 U 2 V j d G l v b j E v Q U 1 a T l 9 k Y X R h I C g y K S 9 D a G F u Z 2 V k I F R 5 c G U u e 0 5 h b W U s N n 0 m c X V v d D t d L C Z x d W 9 0 O 1 J l b G F 0 a W 9 u c 2 h p c E l u Z m 8 m c X V v d D s 6 W 1 1 9 I i A v P j w v U 3 R h Y m x l R W 5 0 c m l l c z 4 8 L 0 l 0 Z W 0 + P E l 0 Z W 0 + P E l 0 Z W 1 M b 2 N h d G l v b j 4 8 S X R l b V R 5 c G U + R m 9 y b X V s Y T w v S X R l b V R 5 c G U + P E l 0 Z W 1 Q Y X R o P l N l Y 3 R p b 2 4 x L 0 F N W k 5 f Z G F 0 Y S U y M C g y K S 9 T b 3 V y Y 2 U 8 L 0 l 0 Z W 1 Q Y X R o P j w v S X R l b U x v Y 2 F 0 a W 9 u P j x T d G F i b G V F b n R y a W V z I C 8 + P C 9 J d G V t P j x J d G V t P j x J d G V t T G 9 j Y X R p b 2 4 + P E l 0 Z W 1 U e X B l P k Z v c m 1 1 b G E 8 L 0 l 0 Z W 1 U e X B l P j x J d G V t U G F 0 a D 5 T Z W N 0 a W 9 u M S 9 B T V p O X 2 R h d G E l M j A o M i k v U H J v b W 9 0 Z W Q l M j B I Z W F k Z X J z P C 9 J d G V t U G F 0 a D 4 8 L 0 l 0 Z W 1 M b 2 N h d G l v b j 4 8 U 3 R h Y m x l R W 5 0 c m l l c y A v P j w v S X R l b T 4 8 S X R l b T 4 8 S X R l b U x v Y 2 F 0 a W 9 u P j x J d G V t V H l w Z T 5 G b 3 J t d W x h P C 9 J d G V t V H l w Z T 4 8 S X R l b V B h d G g + U 2 V j d G l v b j E v Q U 1 a T l 9 k Y X R h J T I w K D I p L 0 N o Y W 5 n Z W Q l M j B U e X B l P C 9 J d G V t U G F 0 a D 4 8 L 0 l 0 Z W 1 M b 2 N h d G l v b j 4 8 U 3 R h Y m x l R W 5 0 c m l l c y A v P j w v S X R l b T 4 8 S X R l b T 4 8 S X R l b U x v Y 2 F 0 a W 9 u P j x J d G V t V H l w Z T 5 G b 3 J t d W x h P C 9 J d G V t V H l w Z T 4 8 S X R l b V B h d G g + U 2 V j d G l v b j E v Q U 1 a T l 9 k Y X R h J T I w K D I p L 0 l u c 2 V y d G V k J T I w W W V h c j w v S X R l b V B h d G g + P C 9 J d G V t T G 9 j Y X R p b 2 4 + P F N 0 Y W J s Z U V u d H J p Z X M g L z 4 8 L 0 l 0 Z W 0 + P E l 0 Z W 0 + P E l 0 Z W 1 M b 2 N h d G l v b j 4 8 S X R l b V R 5 c G U + R m 9 y b X V s Y T w v S X R l b V R 5 c G U + P E l 0 Z W 1 Q Y X R o P l N l Y 3 R p b 2 4 x L 0 F N W k 5 f Z G F 0 Y S U y M C g y K S 9 J b n N l c n R l Z C U y M F F 1 Y X J 0 Z X I 8 L 0 l 0 Z W 1 Q Y X R o P j w v S X R l b U x v Y 2 F 0 a W 9 u P j x T d G F i b G V F b n R y a W V z I C 8 + P C 9 J d G V t P j x J d G V t P j x J d G V t T G 9 j Y X R p b 2 4 + P E l 0 Z W 1 U e X B l P k Z v c m 1 1 b G E 8 L 0 l 0 Z W 1 U e X B l P j x J d G V t U G F 0 a D 5 T Z W N 0 a W 9 u M S 9 B T V p O X 2 R h d G E l M j A o M i k v S W 5 z Z X J 0 Z W Q l M j B N b 2 5 0 a D w v S X R l b V B h d G g + P C 9 J d G V t T G 9 j Y X R p b 2 4 + P F N 0 Y W J s Z U V u d H J p Z X M g L z 4 8 L 0 l 0 Z W 0 + P E l 0 Z W 0 + P E l 0 Z W 1 M b 2 N h d G l v b j 4 8 S X R l b V R 5 c G U + R m 9 y b X V s Y T w v S X R l b V R 5 c G U + P E l 0 Z W 1 Q Y X R o P l N l Y 3 R p b 2 4 x L 0 F N W k 5 f Z G F 0 Y S U y M C g y K S 9 J b n N l c n R l Z C U y M E R h e T w v S X R l b V B h d G g + P C 9 J d G V t T G 9 j Y X R p b 2 4 + P F N 0 Y W J s Z U V u d H J p Z X M g L z 4 8 L 0 l 0 Z W 0 + P E l 0 Z W 0 + P E l 0 Z W 1 M b 2 N h d G l v b j 4 8 S X R l b V R 5 c G U + R m 9 y b X V s Y T w v S X R l b V R 5 c G U + P E l 0 Z W 1 Q Y X R o P l N l Y 3 R p b 2 4 x L 0 F N W k 5 f Z G F 0 Y S U y M C g y K S 9 S Z W 9 y Z G V y Z W Q l M j B D b 2 x 1 b W 5 z P C 9 J d G V t U G F 0 a D 4 8 L 0 l 0 Z W 1 M b 2 N h d G l v b j 4 8 U 3 R h Y m x l R W 5 0 c m l l c y A v P j w v S X R l b T 4 8 S X R l b T 4 8 S X R l b U x v Y 2 F 0 a W 9 u P j x J d G V t V H l w Z T 5 G b 3 J t d W x h P C 9 J d G V t V H l w Z T 4 8 S X R l b V B h d G g + U 2 V j d G l v b j E v U X V l c n k x 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I x O T E i I C 8 + P E V u d H J 5 I F R 5 c G U 9 I k Z p b G x F c n J v c k N v Z G U i I F Z h b H V l P S J z V W 5 r b m 9 3 b i I g L z 4 8 R W 5 0 c n k g V H l w Z T 0 i R m l s b E V y c m 9 y Q 2 9 1 b n Q i I F Z h b H V l P S J s M C I g L z 4 8 R W 5 0 c n k g V H l w Z T 0 i R m l s b E x h c 3 R V c G R h d G V k I i B W Y W x 1 Z T 0 i Z D I w M j E t M D c t M T h U M D Y 6 M T g 6 M j E u O T M 3 O D M 4 N 1 o i I C 8 + P E V u d H J 5 I F R 5 c G U 9 I k Z p b G x D b 2 x 1 b W 5 U e X B l c y I g V m F s d W U 9 I n N D U U 0 9 I i A v P j x F b n R y e S B U e X B l P S J G a W x s Q 2 9 s d W 1 u T m F t Z X M i I F Z h b H V l P S J z W y Z x d W 9 0 O 0 N v b H V t b j E m c X V v d D s s J n F 1 b 3 Q 7 W W V h c 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F 1 Z X J 5 M S 9 D a G F u Z 2 V k I F R 5 c G U u e 0 N v b H V t b j E s M H 0 m c X V v d D s s J n F 1 b 3 Q 7 U 2 V j d G l v b j E v U X V l c n k x L 0 l u c 2 V y d G V k I F l l Y X I u e 1 l l Y X I s M X 0 m c X V v d D t d L C Z x d W 9 0 O 0 N v b H V t b k N v d W 5 0 J n F 1 b 3 Q 7 O j I s J n F 1 b 3 Q 7 S 2 V 5 Q 2 9 s d W 1 u T m F t Z X M m c X V v d D s 6 W 1 0 s J n F 1 b 3 Q 7 Q 2 9 s d W 1 u S W R l b n R p d G l l c y Z x d W 9 0 O z p b J n F 1 b 3 Q 7 U 2 V j d G l v b j E v U X V l c n k x L 0 N o Y W 5 n Z W Q g V H l w Z S 5 7 Q 2 9 s d W 1 u M S w w f S Z x d W 9 0 O y w m c X V v d D t T Z W N 0 a W 9 u M S 9 R d W V y e T E v S W 5 z Z X J 0 Z W Q g W W V h c i 5 7 W W V h c i w x f S Z x d W 9 0 O 1 0 s J n F 1 b 3 Q 7 U m V s Y X R p b 2 5 z a G l w S W 5 m b y Z x d W 9 0 O z p b X X 0 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S 9 D b 2 5 2 Z X J 0 Z W Q l M j B 0 b y U y M F R h Y m x l P C 9 J d G V t U G F 0 a D 4 8 L 0 l 0 Z W 1 M b 2 N h d G l v b j 4 8 U 3 R h Y m x l R W 5 0 c m l l c y A v P j w v S X R l b T 4 8 S X R l b T 4 8 S X R l b U x v Y 2 F 0 a W 9 u P j x J d G V t V H l w Z T 5 G b 3 J t d W x h P C 9 J d G V t V H l w Z T 4 8 S X R l b V B h d G g + U 2 V j d G l v b j E v U X V l c n k x L 0 N o Y W 5 n Z W Q l M j B U e X B l P C 9 J d G V t U G F 0 a D 4 8 L 0 l 0 Z W 1 M b 2 N h d G l v b j 4 8 U 3 R h Y m x l R W 5 0 c m l l c y A v P j w v S X R l b T 4 8 S X R l b T 4 8 S X R l b U x v Y 2 F 0 a W 9 u P j x J d G V t V H l w Z T 5 G b 3 J t d W x h P C 9 J d G V t V H l w Z T 4 8 S X R l b V B h d G g + U 2 V j d G l v b j E v U X V l c n k x L 0 l u c 2 V y d G V k J T I w W W V h c j w v S X R l b V B h d G g + P C 9 J d G V t T G 9 j Y X R p b 2 4 + P F N 0 Y W J s Z U V u d H J p Z X M g L z 4 8 L 0 l 0 Z W 0 + P C 9 J d G V t c z 4 8 L 0 x v Y 2 F s U G F j a 2 F n Z U 1 l d G F k Y X R h R m l s Z T 4 W A A A A U E s F B g A A A A A A A A A A A A A A A A A A A A A A A C Y B A A A B A A A A 0 I y d 3 w E V 0 R G M e g D A T 8 K X 6 w E A A A B 1 u n 9 X 3 7 7 t R 4 I c s y H k 1 z T a A A A A A A I A A A A A A B B m A A A A A Q A A I A A A A P l c R 7 f w e 6 U G B D k C J U r e 7 D k u E Z w H M f y G m / L W d D j 2 8 a 8 J A A A A A A 6 A A A A A A g A A I A A A A J y S B v C q d V 5 3 m Z n Z g c y 4 n C k M O y O x P Z c A k C S E l l e O m y / a U A A A A I 0 8 f F H f Y 7 l A 0 8 4 C 1 J y H B e f D q C D Z + Y i E v 2 o Q h V 2 J 4 l p k A F n 5 x 1 o M G c Q / d s I V Z N c q V o H t / w 9 s b Z R A 3 O / + / i j R D D t 7 g M K Z B S 0 G Y K S k G N S O B w X 5 Q A A A A F g d o L 8 a w K S R 4 F W K H 8 1 / M c M A f e 3 l V 2 a 6 5 H F o K 9 a W o 0 z j r n e 4 f k 4 o 6 p 4 m 7 J X e L c R z i + g J O p 9 v L E G Z r Z W M J P L e Z s U = < / D a t a M a s h u p > 
</file>

<file path=customXml/item6.xml>��< ? x m l   v e r s i o n = " 1 . 0 "   e n c o d i n g = " U T F - 1 6 " ? > < G e m i n i   x m l n s = " h t t p : / / g e m i n i / p i v o t c u s t o m i z a t i o n / T a b l e O r d e r " > < C u s t o m C o n t e n t > < ! [ C D A T A [ A A P L _ d a t a _ b a 6 6 2 d 8 8 - 7 9 0 f - 4 a 6 5 - 9 1 9 a - 3 1 b 3 b 1 3 f d 3 f 1 , G O O G _ d a t a _ a c 4 2 9 e 1 3 - c f 9 9 - 4 9 9 1 - b 1 b 6 - 0 7 9 0 3 1 2 e 1 0 4 c , M S F T _ d a t a _ 2 e 7 d 1 e f 2 - 4 e 1 3 - 4 b b a - 8 2 8 4 - d 4 b 9 5 4 3 4 3 c b 1 , A M Z N _ d a t a _ 5 f 7 0 a 5 5 8 - 9 1 3 f - 4 3 1 b - 9 7 6 c - 8 5 e e f 0 8 b 8 0 b 2 , A M Z N _ d a t a     2 _ 7 b 0 f c 6 5 9 - a b 4 2 - 4 7 c e - a 2 a c - 0 0 d 7 3 d d c e 3 c 7 , Q u e r y 1 _ 6 a f b 9 4 f 2 - d 6 a 9 - 4 6 a a - 8 d f 7 - 8 5 c a f d 1 5 1 5 6 4 ] ] > < / 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A M Z N _ d a t a     2 _ 7 b 0 f c 6 5 9 - a b 4 2 - 4 7 c e - a 2 a c - 0 0 d 7 3 d d c e 3 c 7 " > < C u s t o m C o n t e n t   x m l n s = " h t t p : / / g e m i n i / p i v o t c u s t o m i z a t i o n / T a b l e X M L _ A M Z N _ d a t a   2 _ 7 b 0 f c 6 5 9 - a b 4 2 - 4 7 c e - a 2 a c - 0 0 d 7 3 d d c e 3 c 7 " > < ! [ 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 Y e a r < / s t r i n g > < / k e y > < v a l u e > < i n t > 7 6 < / i n t > < / v a l u e > < / i t e m > < i t e m > < k e y > < s t r i n g > Q u a r t e r < / s t r i n g > < / k e y > < v a l u e > < i n t > 1 0 4 < / i n t > < / v a l u e > < / i t e m > < i t e m > < k e y > < s t r i n g > M o n t h < / s t r i n g > < / k e y > < v a l u e > < i n t > 9 5 < / i n t > < / v a l u e > < / i t e m > < i t e m > < k e y > < s t r i n g > D a y < / s t r i n g > < / k e y > < v a l u e > < i n t > 7 3 < / i n t > < / v a l u e > < / i t e m > < i t e m > < k e y > < s t r i n g > o p e n < / s t r i n g > < / k e y > < v a l u e > < i n t > 8 2 < / i n t > < / v a l u e > < / i t e m > < i t e m > < k e y > < s t r i n g > h i g h < / s t r i n g > < / k e y > < v a l u e > < i n t > 7 6 < / i n t > < / v a l u e > < / i t e m > < i t e m > < k e y > < s t r i n g > l o w < / s t r i n g > < / k e y > < v a l u e > < i n t > 7 1 < / i n t > < / v a l u e > < / i t e m > < i t e m > < k e y > < s t r i n g > c l o s e < / s t r i n g > < / k e y > < v a l u e > < i n t > 8 2 < / i n t > < / v a l u e > < / i t e m > < i t e m > < k e y > < s t r i n g > v o l u m e < / s t r i n g > < / k e y > < v a l u e > < i n t > 1 0 0 < / i n t > < / v a l u e > < / i t e m > < i t e m > < k e y > < s t r i n g > N a m e < / s t r i n g > < / k e y > < v a l u e > < i n t > 8 8 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 d a t e < / s t r i n g > < / k e y > < v a l u e > < i n t > 0 < / i n t > < / v a l u e > < / i t e m > < i t e m > < k e y > < s t r i n g > Y e a r < / s t r i n g > < / k e y > < v a l u e > < i n t > 1 < / i n t > < / v a l u e > < / i t e m > < i t e m > < k e y > < s t r i n g > Q u a r t e r < / s t r i n g > < / k e y > < v a l u e > < i n t > 2 < / i n t > < / v a l u e > < / i t e m > < i t e m > < k e y > < s t r i n g > M o n t h < / s t r i n g > < / k e y > < v a l u e > < i n t > 3 < / i n t > < / v a l u e > < / i t e m > < i t e m > < k e y > < s t r i n g > D a y < / s t r i n g > < / k e y > < v a l u e > < i n t > 4 < / i n t > < / v a l u e > < / i t e m > < i t e m > < k e y > < s t r i n g > o p e n < / s t r i n g > < / k e y > < v a l u e > < i n t > 5 < / i n t > < / v a l u e > < / i t e m > < i t e m > < k e y > < s t r i n g > h i g h < / s t r i n g > < / k e y > < v a l u e > < i n t > 6 < / i n t > < / v a l u e > < / i t e m > < i t e m > < k e y > < s t r i n g > l o w < / s t r i n g > < / k e y > < v a l u e > < i n t > 7 < / i n t > < / v a l u e > < / i t e m > < i t e m > < k e y > < s t r i n g > c l o s e < / s t r i n g > < / k e y > < v a l u e > < i n t > 8 < / i n t > < / v a l u e > < / i t e m > < i t e m > < k e y > < s t r i n g > v o l u m e < / s t r i n g > < / k e y > < v a l u e > < i n t > 9 < / i n t > < / v a l u e > < / i t e m > < i t e m > < k e y > < s t r i n g > N a m e < / s t r i n g > < / k e y > < v a l u e > < i n t > 1 0 < / i n t > < / v a l u e > < / i t e m > < i t e m > < k e y > < s t r i n g > d a t e   ( Y e a r ) < / s t r i n g > < / k e y > < v a l u e > < i n t > 1 1 < / i n t > < / v a l u e > < / i t e m > < i t e m > < k e y > < s t r i n g > d a t e   ( Q u a r t e r ) < / s t r i n g > < / k e y > < v a l u e > < i n t > 1 2 < / i n t > < / v a l u e > < / i t e m > < i t e m > < k e y > < s t r i n g > d a t e   ( M o n t h   I n d e x ) < / s t r i n g > < / k e y > < v a l u e > < i n t > 1 3 < / i n t > < / v a l u e > < / i t e m > < i t e m > < k e y > < s t r i n g > d a t e   ( M o n t h ) < / s t r i n g > < / k e y > < v a l u e > < i n t > 1 4 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A M Z N _ d a t a     2 _ 7 b 0 f c 6 5 9 - a b 4 2 - 4 7 c e - a 2 a c - 0 0 d 7 3 d d c e 3 c 7 " > < C u s t o m C o n t e n t   x m l n s = " h t t p : / / g e m i n i / p i v o t c u s t o m i z a t i o n / T a b l e X M L _ A M Z N _ d a t a   2 _ 7 b 0 f c 6 5 9 - a b 4 2 - 4 7 c e - a 2 a c - 0 0 d 7 3 d d c e 3 c 7 " > < ! [ 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 Y e a r < / s t r i n g > < / k e y > < v a l u e > < i n t > 7 6 < / i n t > < / v a l u e > < / i t e m > < i t e m > < k e y > < s t r i n g > Q u a r t e r < / s t r i n g > < / k e y > < v a l u e > < i n t > 1 0 4 < / i n t > < / v a l u e > < / i t e m > < i t e m > < k e y > < s t r i n g > M o n t h < / s t r i n g > < / k e y > < v a l u e > < i n t > 9 5 < / i n t > < / v a l u e > < / i t e m > < i t e m > < k e y > < s t r i n g > D a y < / s t r i n g > < / k e y > < v a l u e > < i n t > 7 3 < / i n t > < / v a l u e > < / i t e m > < i t e m > < k e y > < s t r i n g > o p e n < / s t r i n g > < / k e y > < v a l u e > < i n t > 8 2 < / i n t > < / v a l u e > < / i t e m > < i t e m > < k e y > < s t r i n g > h i g h < / s t r i n g > < / k e y > < v a l u e > < i n t > 7 6 < / i n t > < / v a l u e > < / i t e m > < i t e m > < k e y > < s t r i n g > l o w < / s t r i n g > < / k e y > < v a l u e > < i n t > 7 1 < / i n t > < / v a l u e > < / i t e m > < i t e m > < k e y > < s t r i n g > c l o s e < / s t r i n g > < / k e y > < v a l u e > < i n t > 8 2 < / i n t > < / v a l u e > < / i t e m > < i t e m > < k e y > < s t r i n g > v o l u m e < / s t r i n g > < / k e y > < v a l u e > < i n t > 1 0 0 < / i n t > < / v a l u e > < / i t e m > < i t e m > < k e y > < s t r i n g > N a m e < / s t r i n g > < / k e y > < v a l u e > < i n t > 8 8 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 d a t e < / s t r i n g > < / k e y > < v a l u e > < i n t > 0 < / i n t > < / v a l u e > < / i t e m > < i t e m > < k e y > < s t r i n g > Y e a r < / s t r i n g > < / k e y > < v a l u e > < i n t > 1 < / i n t > < / v a l u e > < / i t e m > < i t e m > < k e y > < s t r i n g > Q u a r t e r < / s t r i n g > < / k e y > < v a l u e > < i n t > 2 < / i n t > < / v a l u e > < / i t e m > < i t e m > < k e y > < s t r i n g > M o n t h < / s t r i n g > < / k e y > < v a l u e > < i n t > 3 < / i n t > < / v a l u e > < / i t e m > < i t e m > < k e y > < s t r i n g > D a y < / s t r i n g > < / k e y > < v a l u e > < i n t > 4 < / i n t > < / v a l u e > < / i t e m > < i t e m > < k e y > < s t r i n g > o p e n < / s t r i n g > < / k e y > < v a l u e > < i n t > 5 < / i n t > < / v a l u e > < / i t e m > < i t e m > < k e y > < s t r i n g > h i g h < / s t r i n g > < / k e y > < v a l u e > < i n t > 6 < / i n t > < / v a l u e > < / i t e m > < i t e m > < k e y > < s t r i n g > l o w < / s t r i n g > < / k e y > < v a l u e > < i n t > 7 < / i n t > < / v a l u e > < / i t e m > < i t e m > < k e y > < s t r i n g > c l o s e < / s t r i n g > < / k e y > < v a l u e > < i n t > 8 < / i n t > < / v a l u e > < / i t e m > < i t e m > < k e y > < s t r i n g > v o l u m e < / s t r i n g > < / k e y > < v a l u e > < i n t > 9 < / i n t > < / v a l u e > < / i t e m > < i t e m > < k e y > < s t r i n g > N a m e < / s t r i n g > < / k e y > < v a l u e > < i n t > 1 0 < / i n t > < / v a l u e > < / i t e m > < i t e m > < k e y > < s t r i n g > d a t e   ( Y e a r ) < / s t r i n g > < / k e y > < v a l u e > < i n t > 1 1 < / i n t > < / v a l u e > < / i t e m > < i t e m > < k e y > < s t r i n g > d a t e   ( Q u a r t e r ) < / s t r i n g > < / k e y > < v a l u e > < i n t > 1 2 < / i n t > < / v a l u e > < / i t e m > < i t e m > < k e y > < s t r i n g > d a t e   ( M o n t h   I n d e x ) < / s t r i n g > < / k e y > < v a l u e > < i n t > 1 3 < / i n t > < / v a l u e > < / i t e m > < i t e m > < k e y > < s t r i n g > d a t e   ( M o n t h ) < / s t r i n g > < / k e y > < v a l u e > < i n t > 1 4 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47E989F-31BE-4EB3-965B-3AD4376D7B51}">
  <ds:schemaRefs/>
</ds:datastoreItem>
</file>

<file path=customXml/itemProps10.xml><?xml version="1.0" encoding="utf-8"?>
<ds:datastoreItem xmlns:ds="http://schemas.openxmlformats.org/officeDocument/2006/customXml" ds:itemID="{3C48F6EB-A648-43F0-A6F5-0B509C9CDD5E}">
  <ds:schemaRefs/>
</ds:datastoreItem>
</file>

<file path=customXml/itemProps11.xml><?xml version="1.0" encoding="utf-8"?>
<ds:datastoreItem xmlns:ds="http://schemas.openxmlformats.org/officeDocument/2006/customXml" ds:itemID="{A7996D8F-64AA-41BC-92B2-C0F4558A9E1A}">
  <ds:schemaRefs/>
</ds:datastoreItem>
</file>

<file path=customXml/itemProps12.xml><?xml version="1.0" encoding="utf-8"?>
<ds:datastoreItem xmlns:ds="http://schemas.openxmlformats.org/officeDocument/2006/customXml" ds:itemID="{4B1A9D5B-C4F4-49CE-8541-38A682E2B533}">
  <ds:schemaRefs/>
</ds:datastoreItem>
</file>

<file path=customXml/itemProps13.xml><?xml version="1.0" encoding="utf-8"?>
<ds:datastoreItem xmlns:ds="http://schemas.openxmlformats.org/officeDocument/2006/customXml" ds:itemID="{1E8DB2FF-4EA0-44BB-844C-51B54EADF712}">
  <ds:schemaRefs/>
</ds:datastoreItem>
</file>

<file path=customXml/itemProps14.xml><?xml version="1.0" encoding="utf-8"?>
<ds:datastoreItem xmlns:ds="http://schemas.openxmlformats.org/officeDocument/2006/customXml" ds:itemID="{15EB58F9-A472-4A0C-86E7-D61A7BD6C599}">
  <ds:schemaRefs/>
</ds:datastoreItem>
</file>

<file path=customXml/itemProps15.xml><?xml version="1.0" encoding="utf-8"?>
<ds:datastoreItem xmlns:ds="http://schemas.openxmlformats.org/officeDocument/2006/customXml" ds:itemID="{974F07B5-0AF0-48F4-A3F0-79FB87F1A144}">
  <ds:schemaRefs/>
</ds:datastoreItem>
</file>

<file path=customXml/itemProps16.xml><?xml version="1.0" encoding="utf-8"?>
<ds:datastoreItem xmlns:ds="http://schemas.openxmlformats.org/officeDocument/2006/customXml" ds:itemID="{7C9B5B5F-45DA-4F85-A4DF-1E7419445F62}">
  <ds:schemaRefs/>
</ds:datastoreItem>
</file>

<file path=customXml/itemProps17.xml><?xml version="1.0" encoding="utf-8"?>
<ds:datastoreItem xmlns:ds="http://schemas.openxmlformats.org/officeDocument/2006/customXml" ds:itemID="{C2A308EE-BD7A-490B-A820-516AA7E5DAB4}">
  <ds:schemaRefs/>
</ds:datastoreItem>
</file>

<file path=customXml/itemProps18.xml><?xml version="1.0" encoding="utf-8"?>
<ds:datastoreItem xmlns:ds="http://schemas.openxmlformats.org/officeDocument/2006/customXml" ds:itemID="{50BF9B29-8828-42D8-8CE2-3607DA890084}">
  <ds:schemaRefs/>
</ds:datastoreItem>
</file>

<file path=customXml/itemProps19.xml><?xml version="1.0" encoding="utf-8"?>
<ds:datastoreItem xmlns:ds="http://schemas.openxmlformats.org/officeDocument/2006/customXml" ds:itemID="{3CD8A017-FAD6-410C-B05C-B4193C5BFB25}">
  <ds:schemaRefs/>
</ds:datastoreItem>
</file>

<file path=customXml/itemProps2.xml><?xml version="1.0" encoding="utf-8"?>
<ds:datastoreItem xmlns:ds="http://schemas.openxmlformats.org/officeDocument/2006/customXml" ds:itemID="{F2DCC5D4-C144-4241-992E-9F2F2FA014CF}">
  <ds:schemaRefs/>
</ds:datastoreItem>
</file>

<file path=customXml/itemProps20.xml><?xml version="1.0" encoding="utf-8"?>
<ds:datastoreItem xmlns:ds="http://schemas.openxmlformats.org/officeDocument/2006/customXml" ds:itemID="{204E0ABA-C576-4EC1-84A5-E8B56013D3B6}">
  <ds:schemaRefs/>
</ds:datastoreItem>
</file>

<file path=customXml/itemProps21.xml><?xml version="1.0" encoding="utf-8"?>
<ds:datastoreItem xmlns:ds="http://schemas.openxmlformats.org/officeDocument/2006/customXml" ds:itemID="{9D9453FE-BAB0-4253-8157-3A72833077D6}">
  <ds:schemaRefs/>
</ds:datastoreItem>
</file>

<file path=customXml/itemProps22.xml><?xml version="1.0" encoding="utf-8"?>
<ds:datastoreItem xmlns:ds="http://schemas.openxmlformats.org/officeDocument/2006/customXml" ds:itemID="{DBE7739A-E027-4457-989C-4FF74C1C7BF9}">
  <ds:schemaRefs/>
</ds:datastoreItem>
</file>

<file path=customXml/itemProps23.xml><?xml version="1.0" encoding="utf-8"?>
<ds:datastoreItem xmlns:ds="http://schemas.openxmlformats.org/officeDocument/2006/customXml" ds:itemID="{B432652A-C9C2-4ED0-A2C2-B7C626D5FE9C}">
  <ds:schemaRefs/>
</ds:datastoreItem>
</file>

<file path=customXml/itemProps24.xml><?xml version="1.0" encoding="utf-8"?>
<ds:datastoreItem xmlns:ds="http://schemas.openxmlformats.org/officeDocument/2006/customXml" ds:itemID="{6ECED67D-2A26-4160-8156-917EF7DB702E}">
  <ds:schemaRefs/>
</ds:datastoreItem>
</file>

<file path=customXml/itemProps25.xml><?xml version="1.0" encoding="utf-8"?>
<ds:datastoreItem xmlns:ds="http://schemas.openxmlformats.org/officeDocument/2006/customXml" ds:itemID="{977FA85F-43CC-40A3-A22E-22F65382349F}">
  <ds:schemaRefs/>
</ds:datastoreItem>
</file>

<file path=customXml/itemProps26.xml><?xml version="1.0" encoding="utf-8"?>
<ds:datastoreItem xmlns:ds="http://schemas.openxmlformats.org/officeDocument/2006/customXml" ds:itemID="{8E51A023-C8D2-427E-8861-6D9EF9AE5667}">
  <ds:schemaRefs/>
</ds:datastoreItem>
</file>

<file path=customXml/itemProps27.xml><?xml version="1.0" encoding="utf-8"?>
<ds:datastoreItem xmlns:ds="http://schemas.openxmlformats.org/officeDocument/2006/customXml" ds:itemID="{BF767B99-E745-4DD3-A13F-3FD9A535F01D}">
  <ds:schemaRefs/>
</ds:datastoreItem>
</file>

<file path=customXml/itemProps28.xml><?xml version="1.0" encoding="utf-8"?>
<ds:datastoreItem xmlns:ds="http://schemas.openxmlformats.org/officeDocument/2006/customXml" ds:itemID="{898D77F6-B516-4A4A-A093-6C6B3419998E}">
  <ds:schemaRefs/>
</ds:datastoreItem>
</file>

<file path=customXml/itemProps29.xml><?xml version="1.0" encoding="utf-8"?>
<ds:datastoreItem xmlns:ds="http://schemas.openxmlformats.org/officeDocument/2006/customXml" ds:itemID="{5AD3A560-FD05-48CB-AC2E-4078C6534467}">
  <ds:schemaRefs/>
</ds:datastoreItem>
</file>

<file path=customXml/itemProps3.xml><?xml version="1.0" encoding="utf-8"?>
<ds:datastoreItem xmlns:ds="http://schemas.openxmlformats.org/officeDocument/2006/customXml" ds:itemID="{519F8616-6E52-442F-A2A4-58FC170E4295}">
  <ds:schemaRefs/>
</ds:datastoreItem>
</file>

<file path=customXml/itemProps30.xml><?xml version="1.0" encoding="utf-8"?>
<ds:datastoreItem xmlns:ds="http://schemas.openxmlformats.org/officeDocument/2006/customXml" ds:itemID="{7081ADD0-002F-4361-870A-8DA5296336AC}">
  <ds:schemaRefs/>
</ds:datastoreItem>
</file>

<file path=customXml/itemProps4.xml><?xml version="1.0" encoding="utf-8"?>
<ds:datastoreItem xmlns:ds="http://schemas.openxmlformats.org/officeDocument/2006/customXml" ds:itemID="{C15E8268-8655-4094-88E8-4D94BB7E3648}">
  <ds:schemaRefs/>
</ds:datastoreItem>
</file>

<file path=customXml/itemProps5.xml><?xml version="1.0" encoding="utf-8"?>
<ds:datastoreItem xmlns:ds="http://schemas.openxmlformats.org/officeDocument/2006/customXml" ds:itemID="{19738248-9951-4F8E-8FE9-8D423C57DDB7}">
  <ds:schemaRefs>
    <ds:schemaRef ds:uri="http://schemas.microsoft.com/DataMashup"/>
  </ds:schemaRefs>
</ds:datastoreItem>
</file>

<file path=customXml/itemProps6.xml><?xml version="1.0" encoding="utf-8"?>
<ds:datastoreItem xmlns:ds="http://schemas.openxmlformats.org/officeDocument/2006/customXml" ds:itemID="{61E2A716-D9F7-47C2-B19B-D448F93E6081}">
  <ds:schemaRefs/>
</ds:datastoreItem>
</file>

<file path=customXml/itemProps7.xml><?xml version="1.0" encoding="utf-8"?>
<ds:datastoreItem xmlns:ds="http://schemas.openxmlformats.org/officeDocument/2006/customXml" ds:itemID="{3C948F2F-A8DF-42E4-9CF4-ECB879CD523C}">
  <ds:schemaRefs/>
</ds:datastoreItem>
</file>

<file path=customXml/itemProps8.xml><?xml version="1.0" encoding="utf-8"?>
<ds:datastoreItem xmlns:ds="http://schemas.openxmlformats.org/officeDocument/2006/customXml" ds:itemID="{FDFC65F5-D9A7-4F2D-B051-F434F6563224}">
  <ds:schemaRefs/>
</ds:datastoreItem>
</file>

<file path=customXml/itemProps9.xml><?xml version="1.0" encoding="utf-8"?>
<ds:datastoreItem xmlns:ds="http://schemas.openxmlformats.org/officeDocument/2006/customXml" ds:itemID="{ADF6A6E1-F174-41A5-987C-AAEF849A190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All stocks</vt:lpstr>
      <vt:lpstr>Apple</vt:lpstr>
      <vt:lpstr>Google</vt:lpstr>
      <vt:lpstr>Microsoft</vt:lpstr>
      <vt:lpstr>Amazon</vt:lpstr>
      <vt:lpstr>Apple KPI</vt:lpstr>
      <vt:lpstr>Google KPI</vt:lpstr>
      <vt:lpstr>Microsoft KPI</vt:lpstr>
      <vt:lpstr>Amazon KPI</vt:lpstr>
      <vt:lpstr>All Stocks KPI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2021-07-22T07:22:20Z</dcterms:modified>
</cp:coreProperties>
</file>