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E:\CONTENT\15.DATA ANALYSIS PROJECTS\Excel\My Dashboards\5.HR Mangment App\"/>
    </mc:Choice>
  </mc:AlternateContent>
  <xr:revisionPtr revIDLastSave="0" documentId="13_ncr:1_{05EC1FCB-68C8-4881-8689-92B682C571A1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Employee Data Base" sheetId="1" r:id="rId1"/>
    <sheet name="Week wise Information" sheetId="2" r:id="rId2"/>
    <sheet name="Pay sheets" sheetId="4" r:id="rId3"/>
    <sheet name="Dashboard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4" l="1"/>
  <c r="AC8" i="4" s="1"/>
  <c r="AC11" i="4"/>
  <c r="Z13" i="4"/>
  <c r="Z15" i="4"/>
  <c r="Z17" i="4"/>
  <c r="Z19" i="4"/>
  <c r="Z21" i="4"/>
  <c r="Z23" i="4"/>
  <c r="Z11" i="4"/>
  <c r="W24" i="4"/>
  <c r="U24" i="4"/>
  <c r="W23" i="4"/>
  <c r="U23" i="4"/>
  <c r="W22" i="4"/>
  <c r="U22" i="4"/>
  <c r="W21" i="4"/>
  <c r="U21" i="4"/>
  <c r="W20" i="4"/>
  <c r="U20" i="4"/>
  <c r="W19" i="4"/>
  <c r="U19" i="4"/>
  <c r="W18" i="4"/>
  <c r="U18" i="4"/>
  <c r="W17" i="4"/>
  <c r="U17" i="4"/>
  <c r="W16" i="4"/>
  <c r="U16" i="4"/>
  <c r="W15" i="4"/>
  <c r="U15" i="4"/>
  <c r="W14" i="4"/>
  <c r="U14" i="4"/>
  <c r="W13" i="4"/>
  <c r="U13" i="4"/>
  <c r="W12" i="4"/>
  <c r="U12" i="4"/>
  <c r="W11" i="4"/>
  <c r="U11" i="4"/>
  <c r="R13" i="4"/>
  <c r="R15" i="4"/>
  <c r="R17" i="4"/>
  <c r="R19" i="4"/>
  <c r="R21" i="4"/>
  <c r="R23" i="4"/>
  <c r="O24" i="4"/>
  <c r="M24" i="4"/>
  <c r="O23" i="4"/>
  <c r="M23" i="4"/>
  <c r="O22" i="4"/>
  <c r="M22" i="4"/>
  <c r="O21" i="4"/>
  <c r="M21" i="4"/>
  <c r="O20" i="4"/>
  <c r="M20" i="4"/>
  <c r="O19" i="4"/>
  <c r="M19" i="4"/>
  <c r="O18" i="4"/>
  <c r="M18" i="4"/>
  <c r="O17" i="4"/>
  <c r="M17" i="4"/>
  <c r="O16" i="4"/>
  <c r="M16" i="4"/>
  <c r="O15" i="4"/>
  <c r="M15" i="4"/>
  <c r="O14" i="4"/>
  <c r="M14" i="4"/>
  <c r="O13" i="4"/>
  <c r="M13" i="4"/>
  <c r="R11" i="4"/>
  <c r="M12" i="4"/>
  <c r="O11" i="4"/>
  <c r="M11" i="4"/>
  <c r="W32" i="3"/>
  <c r="S32" i="3"/>
  <c r="Q32" i="3"/>
  <c r="O32" i="3"/>
  <c r="N32" i="3"/>
  <c r="AC7" i="3"/>
  <c r="AA7" i="3"/>
  <c r="Z7" i="3"/>
  <c r="S7" i="3"/>
  <c r="R7" i="3"/>
  <c r="B17" i="3"/>
  <c r="AD32" i="3" s="1"/>
  <c r="B16" i="3"/>
  <c r="AC32" i="3" s="1"/>
  <c r="B15" i="3"/>
  <c r="AB32" i="3" s="1"/>
  <c r="B14" i="3"/>
  <c r="Q7" i="3" s="1"/>
  <c r="B13" i="3"/>
  <c r="P7" i="3" s="1"/>
  <c r="B12" i="3"/>
  <c r="Y7" i="3" s="1"/>
  <c r="B11" i="3"/>
  <c r="X7" i="3" s="1"/>
  <c r="B10" i="3"/>
  <c r="M32" i="3" s="1"/>
  <c r="B9" i="3"/>
  <c r="V32" i="3" s="1"/>
  <c r="BX8" i="2"/>
  <c r="B8" i="3" s="1"/>
  <c r="BX134" i="2"/>
  <c r="BX120" i="2"/>
  <c r="BX106" i="2"/>
  <c r="BX92" i="2"/>
  <c r="BX78" i="2"/>
  <c r="BX64" i="2"/>
  <c r="BX50" i="2"/>
  <c r="BX36" i="2"/>
  <c r="BX22" i="2"/>
  <c r="AM135" i="2"/>
  <c r="AP135" i="2" s="1"/>
  <c r="AM121" i="2"/>
  <c r="AP121" i="2" s="1"/>
  <c r="AM107" i="2"/>
  <c r="AP107" i="2" s="1"/>
  <c r="AM93" i="2"/>
  <c r="AM79" i="2"/>
  <c r="AM65" i="2"/>
  <c r="AM51" i="2"/>
  <c r="AP51" i="2" s="1"/>
  <c r="AM37" i="2"/>
  <c r="AM23" i="2"/>
  <c r="AM9" i="2"/>
  <c r="BK143" i="2"/>
  <c r="BH143" i="2"/>
  <c r="BE143" i="2"/>
  <c r="BB143" i="2"/>
  <c r="AY143" i="2"/>
  <c r="AV143" i="2"/>
  <c r="AS143" i="2"/>
  <c r="BK140" i="2"/>
  <c r="BH140" i="2"/>
  <c r="BE140" i="2"/>
  <c r="BB140" i="2"/>
  <c r="AY140" i="2"/>
  <c r="AV140" i="2"/>
  <c r="AS140" i="2"/>
  <c r="BK137" i="2"/>
  <c r="BH137" i="2"/>
  <c r="BE137" i="2"/>
  <c r="BB137" i="2"/>
  <c r="AY137" i="2"/>
  <c r="AV137" i="2"/>
  <c r="AS137" i="2"/>
  <c r="AO135" i="2"/>
  <c r="BK129" i="2"/>
  <c r="BH129" i="2"/>
  <c r="BE129" i="2"/>
  <c r="BB129" i="2"/>
  <c r="AY129" i="2"/>
  <c r="AV129" i="2"/>
  <c r="AS129" i="2"/>
  <c r="BK126" i="2"/>
  <c r="BH126" i="2"/>
  <c r="BE126" i="2"/>
  <c r="BB126" i="2"/>
  <c r="AY126" i="2"/>
  <c r="AV126" i="2"/>
  <c r="AS126" i="2"/>
  <c r="BK123" i="2"/>
  <c r="BH123" i="2"/>
  <c r="BE123" i="2"/>
  <c r="BB123" i="2"/>
  <c r="AY123" i="2"/>
  <c r="AV123" i="2"/>
  <c r="AS123" i="2"/>
  <c r="BK115" i="2"/>
  <c r="BH115" i="2"/>
  <c r="BE115" i="2"/>
  <c r="BB115" i="2"/>
  <c r="AY115" i="2"/>
  <c r="AV115" i="2"/>
  <c r="AS115" i="2"/>
  <c r="BK112" i="2"/>
  <c r="BH112" i="2"/>
  <c r="BE112" i="2"/>
  <c r="BB112" i="2"/>
  <c r="AY112" i="2"/>
  <c r="AV112" i="2"/>
  <c r="AS112" i="2"/>
  <c r="BK109" i="2"/>
  <c r="BH109" i="2"/>
  <c r="BE109" i="2"/>
  <c r="BB109" i="2"/>
  <c r="AY109" i="2"/>
  <c r="AV109" i="2"/>
  <c r="AS109" i="2"/>
  <c r="BK101" i="2"/>
  <c r="BH101" i="2"/>
  <c r="BE101" i="2"/>
  <c r="BB101" i="2"/>
  <c r="AY101" i="2"/>
  <c r="AV101" i="2"/>
  <c r="AS101" i="2"/>
  <c r="BK98" i="2"/>
  <c r="BH98" i="2"/>
  <c r="BE98" i="2"/>
  <c r="BB98" i="2"/>
  <c r="AY98" i="2"/>
  <c r="AV98" i="2"/>
  <c r="AS98" i="2"/>
  <c r="BK95" i="2"/>
  <c r="BH95" i="2"/>
  <c r="BE95" i="2"/>
  <c r="BB95" i="2"/>
  <c r="AY95" i="2"/>
  <c r="AV95" i="2"/>
  <c r="AS95" i="2"/>
  <c r="AP93" i="2"/>
  <c r="AO93" i="2"/>
  <c r="BK87" i="2"/>
  <c r="BH87" i="2"/>
  <c r="BE87" i="2"/>
  <c r="BB87" i="2"/>
  <c r="AY87" i="2"/>
  <c r="AV87" i="2"/>
  <c r="AS87" i="2"/>
  <c r="BK84" i="2"/>
  <c r="BH84" i="2"/>
  <c r="BE84" i="2"/>
  <c r="BB84" i="2"/>
  <c r="AY84" i="2"/>
  <c r="AV84" i="2"/>
  <c r="AS84" i="2"/>
  <c r="BK81" i="2"/>
  <c r="BH81" i="2"/>
  <c r="BE81" i="2"/>
  <c r="BB81" i="2"/>
  <c r="AY81" i="2"/>
  <c r="AV81" i="2"/>
  <c r="AS81" i="2"/>
  <c r="AP79" i="2"/>
  <c r="AO79" i="2"/>
  <c r="BK73" i="2"/>
  <c r="BH73" i="2"/>
  <c r="BE73" i="2"/>
  <c r="BB73" i="2"/>
  <c r="AY73" i="2"/>
  <c r="AV73" i="2"/>
  <c r="AS73" i="2"/>
  <c r="BK70" i="2"/>
  <c r="BH70" i="2"/>
  <c r="BE70" i="2"/>
  <c r="BB70" i="2"/>
  <c r="AY70" i="2"/>
  <c r="AV70" i="2"/>
  <c r="AS70" i="2"/>
  <c r="BK67" i="2"/>
  <c r="BH67" i="2"/>
  <c r="BE67" i="2"/>
  <c r="BB67" i="2"/>
  <c r="AY67" i="2"/>
  <c r="AV67" i="2"/>
  <c r="AS67" i="2"/>
  <c r="AP65" i="2"/>
  <c r="AO65" i="2"/>
  <c r="BK59" i="2"/>
  <c r="BH59" i="2"/>
  <c r="BE59" i="2"/>
  <c r="BB59" i="2"/>
  <c r="AY59" i="2"/>
  <c r="AV59" i="2"/>
  <c r="AS59" i="2"/>
  <c r="BK56" i="2"/>
  <c r="BH56" i="2"/>
  <c r="BE56" i="2"/>
  <c r="BB56" i="2"/>
  <c r="AY56" i="2"/>
  <c r="AV56" i="2"/>
  <c r="AS56" i="2"/>
  <c r="BK53" i="2"/>
  <c r="BH53" i="2"/>
  <c r="BE53" i="2"/>
  <c r="BB53" i="2"/>
  <c r="AY53" i="2"/>
  <c r="AV53" i="2"/>
  <c r="AS53" i="2"/>
  <c r="AO51" i="2"/>
  <c r="BK45" i="2"/>
  <c r="BH45" i="2"/>
  <c r="BE45" i="2"/>
  <c r="BB45" i="2"/>
  <c r="AY45" i="2"/>
  <c r="AV45" i="2"/>
  <c r="AS45" i="2"/>
  <c r="BK42" i="2"/>
  <c r="BH42" i="2"/>
  <c r="BE42" i="2"/>
  <c r="BB42" i="2"/>
  <c r="AY42" i="2"/>
  <c r="AV42" i="2"/>
  <c r="AS42" i="2"/>
  <c r="BK39" i="2"/>
  <c r="BH39" i="2"/>
  <c r="BE39" i="2"/>
  <c r="BB39" i="2"/>
  <c r="AY39" i="2"/>
  <c r="AV39" i="2"/>
  <c r="AS39" i="2"/>
  <c r="AP37" i="2"/>
  <c r="AO37" i="2"/>
  <c r="BK31" i="2"/>
  <c r="BH31" i="2"/>
  <c r="BE31" i="2"/>
  <c r="BB31" i="2"/>
  <c r="AY31" i="2"/>
  <c r="AV31" i="2"/>
  <c r="AS31" i="2"/>
  <c r="BK28" i="2"/>
  <c r="BH28" i="2"/>
  <c r="BE28" i="2"/>
  <c r="BB28" i="2"/>
  <c r="AY28" i="2"/>
  <c r="AV28" i="2"/>
  <c r="AS28" i="2"/>
  <c r="BK25" i="2"/>
  <c r="BH25" i="2"/>
  <c r="BE25" i="2"/>
  <c r="BB25" i="2"/>
  <c r="AY25" i="2"/>
  <c r="AV25" i="2"/>
  <c r="AS25" i="2"/>
  <c r="AP23" i="2"/>
  <c r="AO23" i="2"/>
  <c r="BK17" i="2"/>
  <c r="BH17" i="2"/>
  <c r="BE17" i="2"/>
  <c r="BB17" i="2"/>
  <c r="AY17" i="2"/>
  <c r="AV17" i="2"/>
  <c r="AS17" i="2"/>
  <c r="BK14" i="2"/>
  <c r="BH14" i="2"/>
  <c r="BE14" i="2"/>
  <c r="BB14" i="2"/>
  <c r="AY14" i="2"/>
  <c r="AV14" i="2"/>
  <c r="AS14" i="2"/>
  <c r="BK11" i="2"/>
  <c r="BH11" i="2"/>
  <c r="BE11" i="2"/>
  <c r="BB11" i="2"/>
  <c r="AY11" i="2"/>
  <c r="AV11" i="2"/>
  <c r="AS11" i="2"/>
  <c r="AP9" i="2"/>
  <c r="AO9" i="2"/>
  <c r="H17" i="2"/>
  <c r="Z143" i="2"/>
  <c r="W143" i="2"/>
  <c r="T143" i="2"/>
  <c r="Q143" i="2"/>
  <c r="N143" i="2"/>
  <c r="K143" i="2"/>
  <c r="H143" i="2"/>
  <c r="Z129" i="2"/>
  <c r="W129" i="2"/>
  <c r="T129" i="2"/>
  <c r="Q129" i="2"/>
  <c r="N129" i="2"/>
  <c r="K129" i="2"/>
  <c r="H129" i="2"/>
  <c r="Z115" i="2"/>
  <c r="W115" i="2"/>
  <c r="T115" i="2"/>
  <c r="Q115" i="2"/>
  <c r="N115" i="2"/>
  <c r="K115" i="2"/>
  <c r="H115" i="2"/>
  <c r="Z101" i="2"/>
  <c r="W101" i="2"/>
  <c r="T101" i="2"/>
  <c r="Q101" i="2"/>
  <c r="N101" i="2"/>
  <c r="K101" i="2"/>
  <c r="H101" i="2"/>
  <c r="Z87" i="2"/>
  <c r="W87" i="2"/>
  <c r="T87" i="2"/>
  <c r="Q87" i="2"/>
  <c r="N87" i="2"/>
  <c r="K87" i="2"/>
  <c r="H87" i="2"/>
  <c r="Z73" i="2"/>
  <c r="W73" i="2"/>
  <c r="T73" i="2"/>
  <c r="Q73" i="2"/>
  <c r="N73" i="2"/>
  <c r="K73" i="2"/>
  <c r="H73" i="2"/>
  <c r="Z59" i="2"/>
  <c r="W59" i="2"/>
  <c r="T59" i="2"/>
  <c r="Q59" i="2"/>
  <c r="N59" i="2"/>
  <c r="K59" i="2"/>
  <c r="H59" i="2"/>
  <c r="Z45" i="2"/>
  <c r="W45" i="2"/>
  <c r="T45" i="2"/>
  <c r="Q45" i="2"/>
  <c r="N45" i="2"/>
  <c r="K45" i="2"/>
  <c r="H45" i="2"/>
  <c r="Z31" i="2"/>
  <c r="W31" i="2"/>
  <c r="T31" i="2"/>
  <c r="Q31" i="2"/>
  <c r="N31" i="2"/>
  <c r="K31" i="2"/>
  <c r="H31" i="2"/>
  <c r="Z17" i="2"/>
  <c r="W17" i="2"/>
  <c r="T17" i="2"/>
  <c r="Q17" i="2"/>
  <c r="N17" i="2"/>
  <c r="K17" i="2"/>
  <c r="Z140" i="2"/>
  <c r="W140" i="2"/>
  <c r="T140" i="2"/>
  <c r="Q140" i="2"/>
  <c r="N140" i="2"/>
  <c r="K140" i="2"/>
  <c r="H140" i="2"/>
  <c r="Z137" i="2"/>
  <c r="W137" i="2"/>
  <c r="T137" i="2"/>
  <c r="Q137" i="2"/>
  <c r="N137" i="2"/>
  <c r="K137" i="2"/>
  <c r="H137" i="2"/>
  <c r="E135" i="2"/>
  <c r="D135" i="2"/>
  <c r="Z126" i="2"/>
  <c r="W126" i="2"/>
  <c r="T126" i="2"/>
  <c r="Q126" i="2"/>
  <c r="N126" i="2"/>
  <c r="K126" i="2"/>
  <c r="H126" i="2"/>
  <c r="Z123" i="2"/>
  <c r="W123" i="2"/>
  <c r="T123" i="2"/>
  <c r="Q123" i="2"/>
  <c r="N123" i="2"/>
  <c r="K123" i="2"/>
  <c r="H123" i="2"/>
  <c r="E121" i="2"/>
  <c r="D121" i="2"/>
  <c r="Z112" i="2"/>
  <c r="W112" i="2"/>
  <c r="T112" i="2"/>
  <c r="Q112" i="2"/>
  <c r="N112" i="2"/>
  <c r="K112" i="2"/>
  <c r="H112" i="2"/>
  <c r="Z109" i="2"/>
  <c r="W109" i="2"/>
  <c r="T109" i="2"/>
  <c r="Q109" i="2"/>
  <c r="N109" i="2"/>
  <c r="K109" i="2"/>
  <c r="H109" i="2"/>
  <c r="E107" i="2"/>
  <c r="D107" i="2"/>
  <c r="Z98" i="2"/>
  <c r="W98" i="2"/>
  <c r="T98" i="2"/>
  <c r="Q98" i="2"/>
  <c r="N98" i="2"/>
  <c r="K98" i="2"/>
  <c r="H98" i="2"/>
  <c r="Z95" i="2"/>
  <c r="W95" i="2"/>
  <c r="T95" i="2"/>
  <c r="Q95" i="2"/>
  <c r="N95" i="2"/>
  <c r="K95" i="2"/>
  <c r="H95" i="2"/>
  <c r="E93" i="2"/>
  <c r="D93" i="2"/>
  <c r="Z84" i="2"/>
  <c r="W84" i="2"/>
  <c r="T84" i="2"/>
  <c r="Q84" i="2"/>
  <c r="N84" i="2"/>
  <c r="K84" i="2"/>
  <c r="H84" i="2"/>
  <c r="Z81" i="2"/>
  <c r="W81" i="2"/>
  <c r="T81" i="2"/>
  <c r="Q81" i="2"/>
  <c r="N81" i="2"/>
  <c r="K81" i="2"/>
  <c r="H81" i="2"/>
  <c r="E79" i="2"/>
  <c r="D79" i="2"/>
  <c r="Z70" i="2"/>
  <c r="W70" i="2"/>
  <c r="T70" i="2"/>
  <c r="Q70" i="2"/>
  <c r="N70" i="2"/>
  <c r="K70" i="2"/>
  <c r="H70" i="2"/>
  <c r="Z67" i="2"/>
  <c r="W67" i="2"/>
  <c r="T67" i="2"/>
  <c r="Q67" i="2"/>
  <c r="N67" i="2"/>
  <c r="K67" i="2"/>
  <c r="H67" i="2"/>
  <c r="E65" i="2"/>
  <c r="D65" i="2"/>
  <c r="Z56" i="2"/>
  <c r="W56" i="2"/>
  <c r="T56" i="2"/>
  <c r="Q56" i="2"/>
  <c r="N56" i="2"/>
  <c r="K56" i="2"/>
  <c r="H56" i="2"/>
  <c r="Z53" i="2"/>
  <c r="W53" i="2"/>
  <c r="T53" i="2"/>
  <c r="Q53" i="2"/>
  <c r="N53" i="2"/>
  <c r="K53" i="2"/>
  <c r="H53" i="2"/>
  <c r="E51" i="2"/>
  <c r="D51" i="2"/>
  <c r="Z42" i="2"/>
  <c r="W42" i="2"/>
  <c r="T42" i="2"/>
  <c r="Q42" i="2"/>
  <c r="N42" i="2"/>
  <c r="K42" i="2"/>
  <c r="H42" i="2"/>
  <c r="Z39" i="2"/>
  <c r="W39" i="2"/>
  <c r="T39" i="2"/>
  <c r="Q39" i="2"/>
  <c r="N39" i="2"/>
  <c r="K39" i="2"/>
  <c r="H39" i="2"/>
  <c r="E37" i="2"/>
  <c r="D37" i="2"/>
  <c r="Z28" i="2"/>
  <c r="W28" i="2"/>
  <c r="T28" i="2"/>
  <c r="Q28" i="2"/>
  <c r="N28" i="2"/>
  <c r="K28" i="2"/>
  <c r="H28" i="2"/>
  <c r="Z25" i="2"/>
  <c r="W25" i="2"/>
  <c r="T25" i="2"/>
  <c r="Q25" i="2"/>
  <c r="N25" i="2"/>
  <c r="K25" i="2"/>
  <c r="H25" i="2"/>
  <c r="E23" i="2"/>
  <c r="D23" i="2"/>
  <c r="E9" i="2"/>
  <c r="D9" i="2"/>
  <c r="L9" i="4" s="1"/>
  <c r="Z14" i="2"/>
  <c r="Z11" i="2"/>
  <c r="W14" i="2"/>
  <c r="W11" i="2"/>
  <c r="T14" i="2"/>
  <c r="T11" i="2"/>
  <c r="Q14" i="2"/>
  <c r="Q11" i="2"/>
  <c r="N14" i="2"/>
  <c r="N11" i="2"/>
  <c r="K14" i="2"/>
  <c r="K11" i="2"/>
  <c r="H11" i="2"/>
  <c r="H14" i="2"/>
  <c r="I8" i="1"/>
  <c r="G23" i="2" s="1"/>
  <c r="I9" i="1"/>
  <c r="G37" i="2" s="1"/>
  <c r="AY48" i="2" s="1"/>
  <c r="I10" i="1"/>
  <c r="G51" i="2" s="1"/>
  <c r="BB62" i="2" s="1"/>
  <c r="I11" i="1"/>
  <c r="G65" i="2" s="1"/>
  <c r="I12" i="1"/>
  <c r="G79" i="2" s="1"/>
  <c r="I13" i="1"/>
  <c r="G93" i="2" s="1"/>
  <c r="I14" i="1"/>
  <c r="G107" i="2" s="1"/>
  <c r="I15" i="1"/>
  <c r="G121" i="2" s="1"/>
  <c r="I16" i="1"/>
  <c r="G135" i="2" s="1"/>
  <c r="I7" i="1"/>
  <c r="G9" i="2" s="1"/>
  <c r="P9" i="4" s="1"/>
  <c r="X9" i="4" s="1"/>
  <c r="H8" i="1"/>
  <c r="F23" i="2" s="1"/>
  <c r="H9" i="1"/>
  <c r="AQ37" i="2" s="1"/>
  <c r="H10" i="1"/>
  <c r="AQ51" i="2" s="1"/>
  <c r="H11" i="1"/>
  <c r="AQ65" i="2" s="1"/>
  <c r="H12" i="1"/>
  <c r="AQ79" i="2" s="1"/>
  <c r="H13" i="1"/>
  <c r="AQ93" i="2" s="1"/>
  <c r="H14" i="1"/>
  <c r="AQ107" i="2" s="1"/>
  <c r="H15" i="1"/>
  <c r="AQ121" i="2" s="1"/>
  <c r="H16" i="1"/>
  <c r="F135" i="2" s="1"/>
  <c r="H7" i="1"/>
  <c r="F9" i="2" s="1"/>
  <c r="P8" i="4" s="1"/>
  <c r="X8" i="4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7" i="1"/>
  <c r="G7" i="1" s="1"/>
  <c r="AC9" i="4" l="1"/>
  <c r="T9" i="4"/>
  <c r="U32" i="3"/>
  <c r="K32" i="3"/>
  <c r="U7" i="3"/>
  <c r="K7" i="3"/>
  <c r="T8" i="4"/>
  <c r="AG9" i="4"/>
  <c r="AG8" i="4"/>
  <c r="L7" i="3"/>
  <c r="T7" i="3"/>
  <c r="AB7" i="3"/>
  <c r="P32" i="3"/>
  <c r="X32" i="3"/>
  <c r="M7" i="3"/>
  <c r="Y32" i="3"/>
  <c r="N7" i="3"/>
  <c r="V7" i="3"/>
  <c r="AD7" i="3"/>
  <c r="R32" i="3"/>
  <c r="Z32" i="3"/>
  <c r="O7" i="3"/>
  <c r="W7" i="3"/>
  <c r="AA32" i="3"/>
  <c r="L32" i="3"/>
  <c r="T32" i="3"/>
  <c r="CG134" i="2"/>
  <c r="G17" i="3" s="1"/>
  <c r="T8" i="3" s="1"/>
  <c r="CG120" i="2"/>
  <c r="G16" i="3" s="1"/>
  <c r="S8" i="3" s="1"/>
  <c r="CG106" i="2"/>
  <c r="G15" i="3" s="1"/>
  <c r="R8" i="3" s="1"/>
  <c r="CG92" i="2"/>
  <c r="G14" i="3" s="1"/>
  <c r="Q8" i="3" s="1"/>
  <c r="CG78" i="2"/>
  <c r="G13" i="3" s="1"/>
  <c r="P8" i="3" s="1"/>
  <c r="CG64" i="2"/>
  <c r="G12" i="3" s="1"/>
  <c r="O8" i="3" s="1"/>
  <c r="CG50" i="2"/>
  <c r="G11" i="3" s="1"/>
  <c r="N8" i="3" s="1"/>
  <c r="CG36" i="2"/>
  <c r="G10" i="3" s="1"/>
  <c r="M8" i="3" s="1"/>
  <c r="CG22" i="2"/>
  <c r="G9" i="3" s="1"/>
  <c r="L8" i="3" s="1"/>
  <c r="CG8" i="2"/>
  <c r="G8" i="3" s="1"/>
  <c r="K8" i="3" s="1"/>
  <c r="AS118" i="2"/>
  <c r="BN64" i="2"/>
  <c r="AV150" i="2"/>
  <c r="AS150" i="2"/>
  <c r="BN134" i="2"/>
  <c r="BN36" i="2"/>
  <c r="BN78" i="2"/>
  <c r="BN8" i="2"/>
  <c r="BN50" i="2"/>
  <c r="BP50" i="2" s="1"/>
  <c r="BK150" i="2"/>
  <c r="BN106" i="2"/>
  <c r="BP106" i="2" s="1"/>
  <c r="BN22" i="2"/>
  <c r="BN92" i="2"/>
  <c r="AO121" i="2"/>
  <c r="AO107" i="2"/>
  <c r="BK132" i="2"/>
  <c r="BB90" i="2"/>
  <c r="BK90" i="2"/>
  <c r="BK62" i="2"/>
  <c r="BP78" i="2"/>
  <c r="BH90" i="2"/>
  <c r="AV146" i="2"/>
  <c r="BK48" i="2"/>
  <c r="BE76" i="2"/>
  <c r="BH20" i="2"/>
  <c r="X21" i="4" s="1"/>
  <c r="BK34" i="2"/>
  <c r="AY104" i="2"/>
  <c r="BB118" i="2"/>
  <c r="AY132" i="2"/>
  <c r="BB104" i="2"/>
  <c r="AY20" i="2"/>
  <c r="X15" i="4" s="1"/>
  <c r="AY76" i="2"/>
  <c r="AY146" i="2"/>
  <c r="BB34" i="2"/>
  <c r="BB76" i="2"/>
  <c r="BK118" i="2"/>
  <c r="BK20" i="2"/>
  <c r="X23" i="4" s="1"/>
  <c r="BH104" i="2"/>
  <c r="BE118" i="2"/>
  <c r="AS48" i="2"/>
  <c r="AV62" i="2"/>
  <c r="AS76" i="2"/>
  <c r="BK104" i="2"/>
  <c r="BH118" i="2"/>
  <c r="BB146" i="2"/>
  <c r="AS20" i="2"/>
  <c r="X11" i="4" s="1"/>
  <c r="AV34" i="2"/>
  <c r="AV48" i="2"/>
  <c r="AY62" i="2"/>
  <c r="AR65" i="2"/>
  <c r="AV76" i="2"/>
  <c r="BH132" i="2"/>
  <c r="BE146" i="2"/>
  <c r="AV20" i="2"/>
  <c r="X13" i="4" s="1"/>
  <c r="AY34" i="2"/>
  <c r="AV90" i="2"/>
  <c r="AS104" i="2"/>
  <c r="BH146" i="2"/>
  <c r="BE62" i="2"/>
  <c r="AY90" i="2"/>
  <c r="AR93" i="2"/>
  <c r="AV104" i="2"/>
  <c r="BK76" i="2"/>
  <c r="BE104" i="2"/>
  <c r="BE34" i="2"/>
  <c r="BH62" i="2"/>
  <c r="AV118" i="2"/>
  <c r="AS132" i="2"/>
  <c r="BB132" i="2"/>
  <c r="BK146" i="2"/>
  <c r="BH34" i="2"/>
  <c r="BH48" i="2"/>
  <c r="BH76" i="2"/>
  <c r="BE90" i="2"/>
  <c r="AY118" i="2"/>
  <c r="AR121" i="2"/>
  <c r="AV132" i="2"/>
  <c r="AS146" i="2"/>
  <c r="BP36" i="2"/>
  <c r="BP64" i="2"/>
  <c r="BP92" i="2"/>
  <c r="AQ9" i="2"/>
  <c r="BB48" i="2"/>
  <c r="BN120" i="2"/>
  <c r="BP120" i="2" s="1"/>
  <c r="AR9" i="2"/>
  <c r="AR37" i="2"/>
  <c r="BE20" i="2"/>
  <c r="X19" i="4" s="1"/>
  <c r="AS34" i="2"/>
  <c r="BE48" i="2"/>
  <c r="AS62" i="2"/>
  <c r="AS90" i="2"/>
  <c r="BE132" i="2"/>
  <c r="AY150" i="2"/>
  <c r="BB20" i="2"/>
  <c r="X17" i="4" s="1"/>
  <c r="AQ23" i="2"/>
  <c r="AQ135" i="2"/>
  <c r="BP134" i="2" s="1"/>
  <c r="BB150" i="2"/>
  <c r="AR23" i="2"/>
  <c r="AR51" i="2"/>
  <c r="AR79" i="2"/>
  <c r="AR107" i="2"/>
  <c r="AR135" i="2"/>
  <c r="BE150" i="2"/>
  <c r="BH150" i="2"/>
  <c r="Q146" i="2"/>
  <c r="Q48" i="2"/>
  <c r="Z132" i="2"/>
  <c r="Z146" i="2"/>
  <c r="W146" i="2"/>
  <c r="T146" i="2"/>
  <c r="N146" i="2"/>
  <c r="K146" i="2"/>
  <c r="H146" i="2"/>
  <c r="Z118" i="2"/>
  <c r="W132" i="2"/>
  <c r="T132" i="2"/>
  <c r="Q132" i="2"/>
  <c r="N132" i="2"/>
  <c r="K132" i="2"/>
  <c r="H132" i="2"/>
  <c r="W34" i="2"/>
  <c r="K90" i="2"/>
  <c r="W118" i="2"/>
  <c r="K118" i="2"/>
  <c r="T118" i="2"/>
  <c r="N118" i="2"/>
  <c r="Q118" i="2"/>
  <c r="Z90" i="2"/>
  <c r="W90" i="2"/>
  <c r="T90" i="2"/>
  <c r="W104" i="2"/>
  <c r="Q90" i="2"/>
  <c r="N90" i="2"/>
  <c r="H118" i="2"/>
  <c r="T104" i="2"/>
  <c r="Z104" i="2"/>
  <c r="Z76" i="2"/>
  <c r="N104" i="2"/>
  <c r="Q104" i="2"/>
  <c r="K104" i="2"/>
  <c r="H104" i="2"/>
  <c r="K62" i="2"/>
  <c r="H90" i="2"/>
  <c r="T76" i="2"/>
  <c r="W76" i="2"/>
  <c r="Q76" i="2"/>
  <c r="N76" i="2"/>
  <c r="K76" i="2"/>
  <c r="H76" i="2"/>
  <c r="Z62" i="2"/>
  <c r="T62" i="2"/>
  <c r="W62" i="2"/>
  <c r="Q62" i="2"/>
  <c r="N62" i="2"/>
  <c r="H62" i="2"/>
  <c r="N48" i="2"/>
  <c r="W48" i="2"/>
  <c r="Z48" i="2"/>
  <c r="T48" i="2"/>
  <c r="K48" i="2"/>
  <c r="H48" i="2"/>
  <c r="Z34" i="2"/>
  <c r="K34" i="2"/>
  <c r="N34" i="2"/>
  <c r="Q34" i="2"/>
  <c r="T34" i="2"/>
  <c r="H34" i="2"/>
  <c r="N20" i="2"/>
  <c r="P15" i="4" s="1"/>
  <c r="Z20" i="2"/>
  <c r="P23" i="4" s="1"/>
  <c r="W20" i="2"/>
  <c r="P21" i="4" s="1"/>
  <c r="T20" i="2"/>
  <c r="P19" i="4" s="1"/>
  <c r="Q20" i="2"/>
  <c r="P17" i="4" s="1"/>
  <c r="K20" i="2"/>
  <c r="P13" i="4" s="1"/>
  <c r="H20" i="2"/>
  <c r="P11" i="4" s="1"/>
  <c r="N150" i="2"/>
  <c r="Q150" i="2"/>
  <c r="T150" i="2"/>
  <c r="W150" i="2"/>
  <c r="Z150" i="2"/>
  <c r="H150" i="2"/>
  <c r="K150" i="2"/>
  <c r="AC92" i="2"/>
  <c r="BY92" i="2" s="1"/>
  <c r="C14" i="3" s="1"/>
  <c r="AA33" i="3" s="1"/>
  <c r="AC22" i="2"/>
  <c r="AC36" i="2"/>
  <c r="BY36" i="2" s="1"/>
  <c r="C10" i="3" s="1"/>
  <c r="W33" i="3" s="1"/>
  <c r="AC50" i="2"/>
  <c r="BY50" i="2" s="1"/>
  <c r="C11" i="3" s="1"/>
  <c r="X33" i="3" s="1"/>
  <c r="AC64" i="2"/>
  <c r="BY64" i="2" s="1"/>
  <c r="C12" i="3" s="1"/>
  <c r="Y33" i="3" s="1"/>
  <c r="AC78" i="2"/>
  <c r="BY78" i="2" s="1"/>
  <c r="C13" i="3" s="1"/>
  <c r="Z33" i="3" s="1"/>
  <c r="AC106" i="2"/>
  <c r="BY106" i="2" s="1"/>
  <c r="C15" i="3" s="1"/>
  <c r="AB33" i="3" s="1"/>
  <c r="AC120" i="2"/>
  <c r="BY120" i="2" s="1"/>
  <c r="C16" i="3" s="1"/>
  <c r="AC33" i="3" s="1"/>
  <c r="AC134" i="2"/>
  <c r="F121" i="2"/>
  <c r="F93" i="2"/>
  <c r="F107" i="2"/>
  <c r="F79" i="2"/>
  <c r="F51" i="2"/>
  <c r="F65" i="2"/>
  <c r="F37" i="2"/>
  <c r="AC8" i="2"/>
  <c r="BP8" i="2" l="1"/>
  <c r="AE22" i="2"/>
  <c r="BY22" i="2"/>
  <c r="C9" i="3" s="1"/>
  <c r="V33" i="3" s="1"/>
  <c r="AE8" i="2"/>
  <c r="BY8" i="2"/>
  <c r="C8" i="3" s="1"/>
  <c r="U33" i="3" s="1"/>
  <c r="AE134" i="2"/>
  <c r="CA134" i="2" s="1"/>
  <c r="D17" i="3" s="1"/>
  <c r="BY134" i="2"/>
  <c r="C17" i="3" s="1"/>
  <c r="AD33" i="3" s="1"/>
  <c r="BP22" i="2"/>
  <c r="BR134" i="2"/>
  <c r="BR78" i="2"/>
  <c r="BR36" i="2"/>
  <c r="BR8" i="2"/>
  <c r="BR106" i="2"/>
  <c r="BR92" i="2"/>
  <c r="BR64" i="2"/>
  <c r="AV148" i="2"/>
  <c r="BR120" i="2"/>
  <c r="BR50" i="2"/>
  <c r="BB148" i="2"/>
  <c r="BR22" i="2"/>
  <c r="BH148" i="2"/>
  <c r="AS148" i="2"/>
  <c r="AY148" i="2"/>
  <c r="BK148" i="2"/>
  <c r="BE148" i="2"/>
  <c r="AG92" i="2"/>
  <c r="AG134" i="2"/>
  <c r="AG120" i="2"/>
  <c r="AG106" i="2"/>
  <c r="AG78" i="2"/>
  <c r="AG64" i="2"/>
  <c r="AG50" i="2"/>
  <c r="AG36" i="2"/>
  <c r="AG22" i="2"/>
  <c r="AG8" i="2"/>
  <c r="AE50" i="2"/>
  <c r="CA50" i="2" s="1"/>
  <c r="D11" i="3" s="1"/>
  <c r="AE36" i="2"/>
  <c r="CA36" i="2" s="1"/>
  <c r="D10" i="3" s="1"/>
  <c r="Z148" i="2"/>
  <c r="T148" i="2"/>
  <c r="W148" i="2"/>
  <c r="N148" i="2"/>
  <c r="Q148" i="2"/>
  <c r="K148" i="2"/>
  <c r="H148" i="2"/>
  <c r="AE78" i="2"/>
  <c r="CA78" i="2" s="1"/>
  <c r="D13" i="3" s="1"/>
  <c r="AE92" i="2"/>
  <c r="CA92" i="2" s="1"/>
  <c r="D14" i="3" s="1"/>
  <c r="AE106" i="2"/>
  <c r="CA106" i="2" s="1"/>
  <c r="D15" i="3" s="1"/>
  <c r="AE64" i="2"/>
  <c r="CA64" i="2" s="1"/>
  <c r="D12" i="3" s="1"/>
  <c r="AE120" i="2"/>
  <c r="CA120" i="2" s="1"/>
  <c r="D16" i="3" s="1"/>
  <c r="CA8" i="2" l="1"/>
  <c r="AI22" i="2"/>
  <c r="CA22" i="2"/>
  <c r="D9" i="3" s="1"/>
  <c r="AI8" i="2"/>
  <c r="AI134" i="2"/>
  <c r="BT134" i="2"/>
  <c r="CC134" i="2"/>
  <c r="BT120" i="2"/>
  <c r="CC120" i="2"/>
  <c r="BT106" i="2"/>
  <c r="CC106" i="2"/>
  <c r="BT92" i="2"/>
  <c r="CC92" i="2"/>
  <c r="CC22" i="2"/>
  <c r="BT78" i="2"/>
  <c r="CC78" i="2"/>
  <c r="BT64" i="2"/>
  <c r="CC64" i="2"/>
  <c r="BT50" i="2"/>
  <c r="CC50" i="2"/>
  <c r="BT36" i="2"/>
  <c r="CC36" i="2"/>
  <c r="BT8" i="2"/>
  <c r="CC8" i="2"/>
  <c r="AC13" i="4" s="1"/>
  <c r="BT22" i="2"/>
  <c r="AI64" i="2"/>
  <c r="AI106" i="2"/>
  <c r="AI50" i="2"/>
  <c r="AI120" i="2"/>
  <c r="AI92" i="2"/>
  <c r="AI78" i="2"/>
  <c r="AI36" i="2"/>
  <c r="D8" i="3" l="1"/>
  <c r="AC12" i="4"/>
  <c r="CE134" i="2"/>
  <c r="F17" i="3" s="1"/>
  <c r="AD8" i="3" s="1"/>
  <c r="T33" i="3" s="1"/>
  <c r="E17" i="3"/>
  <c r="CE120" i="2"/>
  <c r="F16" i="3" s="1"/>
  <c r="AC8" i="3" s="1"/>
  <c r="S33" i="3" s="1"/>
  <c r="E16" i="3"/>
  <c r="CE106" i="2"/>
  <c r="F15" i="3" s="1"/>
  <c r="AB8" i="3" s="1"/>
  <c r="R33" i="3" s="1"/>
  <c r="E15" i="3"/>
  <c r="CE92" i="2"/>
  <c r="F14" i="3" s="1"/>
  <c r="AA8" i="3" s="1"/>
  <c r="Q33" i="3" s="1"/>
  <c r="E14" i="3"/>
  <c r="CE78" i="2"/>
  <c r="F13" i="3" s="1"/>
  <c r="Z8" i="3" s="1"/>
  <c r="P33" i="3" s="1"/>
  <c r="E13" i="3"/>
  <c r="CE64" i="2"/>
  <c r="F12" i="3" s="1"/>
  <c r="Y8" i="3" s="1"/>
  <c r="O33" i="3" s="1"/>
  <c r="E12" i="3"/>
  <c r="CE50" i="2"/>
  <c r="F11" i="3" s="1"/>
  <c r="X8" i="3" s="1"/>
  <c r="N33" i="3" s="1"/>
  <c r="E11" i="3"/>
  <c r="CE36" i="2"/>
  <c r="F10" i="3" s="1"/>
  <c r="W8" i="3" s="1"/>
  <c r="M33" i="3" s="1"/>
  <c r="E10" i="3"/>
  <c r="CE22" i="2"/>
  <c r="F9" i="3" s="1"/>
  <c r="V8" i="3" s="1"/>
  <c r="L33" i="3" s="1"/>
  <c r="E9" i="3"/>
  <c r="CE8" i="2"/>
  <c r="E8" i="3"/>
  <c r="F8" i="3" l="1"/>
  <c r="U8" i="3" s="1"/>
  <c r="K33" i="3" s="1"/>
  <c r="AC15" i="4"/>
</calcChain>
</file>

<file path=xl/sharedStrings.xml><?xml version="1.0" encoding="utf-8"?>
<sst xmlns="http://schemas.openxmlformats.org/spreadsheetml/2006/main" count="717" uniqueCount="75">
  <si>
    <t>Salers ID</t>
  </si>
  <si>
    <t>Name</t>
  </si>
  <si>
    <t>Uday</t>
  </si>
  <si>
    <t>Srinu</t>
  </si>
  <si>
    <t>Shakeel</t>
  </si>
  <si>
    <t>Subbu</t>
  </si>
  <si>
    <t>Sai</t>
  </si>
  <si>
    <t>Sammu</t>
  </si>
  <si>
    <t>Prasad</t>
  </si>
  <si>
    <t>Shankar</t>
  </si>
  <si>
    <t>Prasanna</t>
  </si>
  <si>
    <t>Gowthami</t>
  </si>
  <si>
    <t>Identity Number</t>
  </si>
  <si>
    <t>N100368</t>
  </si>
  <si>
    <t>N100369</t>
  </si>
  <si>
    <t>N100370</t>
  </si>
  <si>
    <t>N100371</t>
  </si>
  <si>
    <t>N100372</t>
  </si>
  <si>
    <t>N100373</t>
  </si>
  <si>
    <t>N100374</t>
  </si>
  <si>
    <t>N100375</t>
  </si>
  <si>
    <t>N100376</t>
  </si>
  <si>
    <t>N100377</t>
  </si>
  <si>
    <t>Part time/Full time</t>
  </si>
  <si>
    <t>Hourly Wage</t>
  </si>
  <si>
    <t>Comission</t>
  </si>
  <si>
    <t>Column1</t>
  </si>
  <si>
    <t>Emp Num</t>
  </si>
  <si>
    <t>Hourly Pay</t>
  </si>
  <si>
    <t>Sunday</t>
  </si>
  <si>
    <t>to</t>
  </si>
  <si>
    <t>Identity Num</t>
  </si>
  <si>
    <t>Monday</t>
  </si>
  <si>
    <t>Tuesday</t>
  </si>
  <si>
    <t>Wednessday</t>
  </si>
  <si>
    <t>Thursday</t>
  </si>
  <si>
    <t>Friday</t>
  </si>
  <si>
    <t>Saturday</t>
  </si>
  <si>
    <t>Total Hours worked per Week</t>
  </si>
  <si>
    <t>Weekly Income</t>
  </si>
  <si>
    <t>Total Worked ($)</t>
  </si>
  <si>
    <t xml:space="preserve">Total Worked Hours </t>
  </si>
  <si>
    <t>Total Sales</t>
  </si>
  <si>
    <t>Commission Income</t>
  </si>
  <si>
    <t>Total Weekly Income</t>
  </si>
  <si>
    <t>Total</t>
  </si>
  <si>
    <t>Total Hours Worked</t>
  </si>
  <si>
    <t>Total Income</t>
  </si>
  <si>
    <t>Total Commission</t>
  </si>
  <si>
    <t>Sales</t>
  </si>
  <si>
    <t>week 1</t>
  </si>
  <si>
    <t>week 2</t>
  </si>
  <si>
    <t>Total two weeks Income</t>
  </si>
  <si>
    <t>ID</t>
  </si>
  <si>
    <t>Total Sales Made</t>
  </si>
  <si>
    <t>Total Salary Payed</t>
  </si>
  <si>
    <t>Return on Investment per Employee</t>
  </si>
  <si>
    <t>Number of Hours Worked</t>
  </si>
  <si>
    <t>HR Management Dashboard</t>
  </si>
  <si>
    <t>Company Name</t>
  </si>
  <si>
    <t>Pay Sheet</t>
  </si>
  <si>
    <t>Number</t>
  </si>
  <si>
    <t>Hourly Rate</t>
  </si>
  <si>
    <t>Commission</t>
  </si>
  <si>
    <t>Day</t>
  </si>
  <si>
    <t>Hours worked</t>
  </si>
  <si>
    <t>Working hours</t>
  </si>
  <si>
    <t>Commision recived</t>
  </si>
  <si>
    <t>Wednesday</t>
  </si>
  <si>
    <t>Total hours worked</t>
  </si>
  <si>
    <t>Total Salary</t>
  </si>
  <si>
    <t>Total commission</t>
  </si>
  <si>
    <t>Grand total</t>
  </si>
  <si>
    <t>Pay Sheet week-1</t>
  </si>
  <si>
    <t>Pay Sheet week-2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</si>
</sst>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_-[$$-409]* #,##0_ ;_-[$$-409]* \-#,##0\ ;_-[$$-409]* &quot;-&quot;??_ ;_-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3">
    <xf numFmtId="0" fontId="0" fillId="0" borderId="0" xfId="0"/>
    <xf numFmtId="9" fontId="0" fillId="0" borderId="0" xfId="2" applyFont="1"/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2" fontId="0" fillId="2" borderId="1" xfId="0" applyNumberFormat="1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3" fillId="0" borderId="10" xfId="0" applyFont="1" applyBorder="1" applyAlignment="1"/>
    <xf numFmtId="0" fontId="3" fillId="0" borderId="0" xfId="0" applyFont="1" applyBorder="1" applyAlignment="1"/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2" xfId="0" applyFill="1" applyBorder="1" applyAlignment="1">
      <alignment vertical="top"/>
    </xf>
    <xf numFmtId="0" fontId="0" fillId="0" borderId="16" xfId="0" applyBorder="1"/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6" xfId="0" applyBorder="1" applyAlignment="1">
      <alignment wrapText="1"/>
    </xf>
    <xf numFmtId="0" fontId="0" fillId="0" borderId="16" xfId="0" applyNumberFormat="1" applyBorder="1"/>
    <xf numFmtId="1" fontId="0" fillId="0" borderId="16" xfId="0" applyNumberFormat="1" applyBorder="1"/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" fontId="0" fillId="0" borderId="11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9" fontId="0" fillId="0" borderId="2" xfId="2" applyFont="1" applyBorder="1" applyAlignment="1">
      <alignment horizontal="center" vertical="center"/>
    </xf>
    <xf numFmtId="9" fontId="0" fillId="0" borderId="3" xfId="2" applyFont="1" applyBorder="1" applyAlignment="1">
      <alignment horizontal="center" vertical="center"/>
    </xf>
    <xf numFmtId="9" fontId="0" fillId="0" borderId="4" xfId="2" applyFon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164" fontId="0" fillId="0" borderId="10" xfId="1" applyNumberFormat="1" applyFont="1" applyBorder="1" applyAlignment="1">
      <alignment horizontal="center" vertical="center"/>
    </xf>
    <xf numFmtId="164" fontId="0" fillId="0" borderId="11" xfId="1" applyNumberFormat="1" applyFont="1" applyBorder="1" applyAlignment="1">
      <alignment horizontal="center" vertical="center"/>
    </xf>
    <xf numFmtId="164" fontId="0" fillId="0" borderId="13" xfId="1" applyNumberFormat="1" applyFont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0" fillId="0" borderId="15" xfId="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64" fontId="0" fillId="0" borderId="6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0" borderId="2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7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5" fillId="3" borderId="6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165" fontId="6" fillId="0" borderId="2" xfId="0" applyNumberFormat="1" applyFont="1" applyBorder="1" applyAlignment="1">
      <alignment horizontal="center" vertical="center"/>
    </xf>
    <xf numFmtId="165" fontId="6" fillId="0" borderId="4" xfId="0" applyNumberFormat="1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267C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Salaries Payed by Employee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Dashboard!$U$7:$AD$7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Dashboard!$U$8:$AD$8</c:f>
              <c:numCache>
                <c:formatCode>_-[$$-409]* #,##0_ ;_-[$$-409]* \-#,##0\ ;_-[$$-409]* "-"??_ ;_-@_ </c:formatCode>
                <c:ptCount val="10"/>
                <c:pt idx="0">
                  <c:v>2271.92</c:v>
                </c:pt>
                <c:pt idx="1">
                  <c:v>3099.8199999999997</c:v>
                </c:pt>
                <c:pt idx="2">
                  <c:v>2602.19</c:v>
                </c:pt>
                <c:pt idx="3">
                  <c:v>3302.52</c:v>
                </c:pt>
                <c:pt idx="4">
                  <c:v>2901.8100000000004</c:v>
                </c:pt>
                <c:pt idx="5">
                  <c:v>2584.98</c:v>
                </c:pt>
                <c:pt idx="6">
                  <c:v>3214.92</c:v>
                </c:pt>
                <c:pt idx="7">
                  <c:v>2955.8</c:v>
                </c:pt>
                <c:pt idx="8">
                  <c:v>3039.98</c:v>
                </c:pt>
                <c:pt idx="9">
                  <c:v>3334.3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3C-4C2E-BC3C-7BDC07D2CF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783813088"/>
        <c:axId val="17838155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pattFill prst="ltUpDiag">
                    <a:fgClr>
                      <a:schemeClr val="accent2"/>
                    </a:fgClr>
                    <a:bgClr>
                      <a:schemeClr val="lt1"/>
                    </a:bgClr>
                  </a:pattFill>
                  <a:ln>
                    <a:noFill/>
                  </a:ln>
                  <a:effectLst/>
                </c:spPr>
                <c:invertIfNegative val="0"/>
                <c:dLbls>
                  <c:spPr>
                    <a:solidFill>
                      <a:schemeClr val="accent2">
                        <a:alpha val="70000"/>
                      </a:schemeClr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accent1">
                                <a:lumMod val="60000"/>
                                <a:lumOff val="4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Dashboard!$U$7:$AD$7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Dashboard!$U$9:$AD$9</c15:sqref>
                        </c15:formulaRef>
                      </c:ext>
                    </c:extLst>
                    <c:numCache>
                      <c:formatCode>_-[$$-409]* #,##0_ ;_-[$$-409]* \-#,##0\ ;_-[$$-409]* "-"??_ ;_-@_ 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13C-4C2E-BC3C-7BDC07D2CF6F}"/>
                  </c:ext>
                </c:extLst>
              </c15:ser>
            </c15:filteredBarSeries>
          </c:ext>
        </c:extLst>
      </c:barChart>
      <c:catAx>
        <c:axId val="178381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815584"/>
        <c:crosses val="autoZero"/>
        <c:auto val="1"/>
        <c:lblAlgn val="ctr"/>
        <c:lblOffset val="100"/>
        <c:noMultiLvlLbl val="0"/>
      </c:catAx>
      <c:valAx>
        <c:axId val="1783815584"/>
        <c:scaling>
          <c:orientation val="minMax"/>
        </c:scaling>
        <c:delete val="0"/>
        <c:axPos val="l"/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81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Return on investment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Dashboard!$K$32:$T$32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Dashboard!$K$33:$T$33</c:f>
              <c:numCache>
                <c:formatCode>0.00</c:formatCode>
                <c:ptCount val="10"/>
                <c:pt idx="0">
                  <c:v>3.9050670798267544</c:v>
                </c:pt>
                <c:pt idx="1">
                  <c:v>2.2578730377892913</c:v>
                </c:pt>
                <c:pt idx="2">
                  <c:v>3.0216855802228122</c:v>
                </c:pt>
                <c:pt idx="3">
                  <c:v>2.5123239223380933</c:v>
                </c:pt>
                <c:pt idx="4">
                  <c:v>2.6662669161661166</c:v>
                </c:pt>
                <c:pt idx="5">
                  <c:v>3.0151103683587492</c:v>
                </c:pt>
                <c:pt idx="6">
                  <c:v>2.507682928346584</c:v>
                </c:pt>
                <c:pt idx="7">
                  <c:v>2.6554570674605857</c:v>
                </c:pt>
                <c:pt idx="8">
                  <c:v>2.6681096586161752</c:v>
                </c:pt>
                <c:pt idx="9">
                  <c:v>2.5402633236361454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1-4159-91F3-851EA1D2EC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228723936"/>
        <c:axId val="12287231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Dashboard!$K$32:$T$32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Dashboard!$K$34:$T$34</c15:sqref>
                        </c15:formulaRef>
                      </c:ext>
                    </c:extLst>
                    <c:numCache>
                      <c:formatCode>0.00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371-4159-91F3-851EA1D2ECC9}"/>
                  </c:ext>
                </c:extLst>
              </c15:ser>
            </c15:filteredBarSeries>
          </c:ext>
        </c:extLst>
      </c:barChart>
      <c:catAx>
        <c:axId val="122872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23104"/>
        <c:crosses val="autoZero"/>
        <c:auto val="1"/>
        <c:lblAlgn val="ctr"/>
        <c:lblOffset val="100"/>
        <c:noMultiLvlLbl val="0"/>
      </c:catAx>
      <c:valAx>
        <c:axId val="12287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2393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Working</a:t>
            </a:r>
            <a:r>
              <a:rPr lang="en-IN" baseline="0"/>
              <a:t> Hours per Employee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Dashboard!$U$32:$AD$32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Dashboard!$U$33:$AD$33</c:f>
              <c:numCache>
                <c:formatCode>0</c:formatCode>
                <c:ptCount val="10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79</c:v>
                </c:pt>
                <c:pt idx="4">
                  <c:v>79</c:v>
                </c:pt>
                <c:pt idx="5">
                  <c:v>84</c:v>
                </c:pt>
                <c:pt idx="6">
                  <c:v>77</c:v>
                </c:pt>
                <c:pt idx="7">
                  <c:v>77</c:v>
                </c:pt>
                <c:pt idx="8">
                  <c:v>79</c:v>
                </c:pt>
                <c:pt idx="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1-49DA-A143-9DAD44CB74D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83816784"/>
        <c:axId val="17838172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Dashboard!$U$32:$AD$32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Dashboard!$U$34:$AD$34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641-49DA-A143-9DAD44CB74D0}"/>
                  </c:ext>
                </c:extLst>
              </c15:ser>
            </c15:filteredBarSeries>
          </c:ext>
        </c:extLst>
      </c:barChart>
      <c:catAx>
        <c:axId val="178381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817200"/>
        <c:crosses val="autoZero"/>
        <c:auto val="1"/>
        <c:lblAlgn val="ctr"/>
        <c:lblOffset val="100"/>
        <c:noMultiLvlLbl val="0"/>
      </c:catAx>
      <c:valAx>
        <c:axId val="178381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81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Total</a:t>
            </a:r>
            <a:r>
              <a:rPr lang="en-IN" baseline="0"/>
              <a:t> Sale made by Employee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861410122658306E-2"/>
          <c:y val="0.13438405797101452"/>
          <c:w val="0.88941884325683696"/>
          <c:h val="0.781564247403857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Dashboard!$K$7:$T$7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Dashboard!$K$8:$T$8</c:f>
              <c:numCache>
                <c:formatCode>_-[$$-409]* #,##0_ ;_-[$$-409]* \-#,##0\ ;_-[$$-409]* "-"??_ ;_-@_ </c:formatCode>
                <c:ptCount val="10"/>
                <c:pt idx="0">
                  <c:v>8872</c:v>
                </c:pt>
                <c:pt idx="1">
                  <c:v>6999</c:v>
                </c:pt>
                <c:pt idx="2">
                  <c:v>7863</c:v>
                </c:pt>
                <c:pt idx="3">
                  <c:v>8297</c:v>
                </c:pt>
                <c:pt idx="4">
                  <c:v>7737</c:v>
                </c:pt>
                <c:pt idx="5">
                  <c:v>7794</c:v>
                </c:pt>
                <c:pt idx="6">
                  <c:v>8062</c:v>
                </c:pt>
                <c:pt idx="7">
                  <c:v>7849</c:v>
                </c:pt>
                <c:pt idx="8">
                  <c:v>8111</c:v>
                </c:pt>
                <c:pt idx="9">
                  <c:v>8470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D-4396-9343-3098670D5F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781780976"/>
        <c:axId val="178177889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Dashboard!$K$7:$T$7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Dashboard!$K$9:$T$9</c15:sqref>
                        </c15:formulaRef>
                      </c:ext>
                    </c:extLst>
                    <c:numCache>
                      <c:formatCode>_-[$$-409]* #,##0_ ;_-[$$-409]* \-#,##0\ ;_-[$$-409]* "-"??_ ;_-@_ 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A3D-4396-9343-3098670D5F82}"/>
                  </c:ext>
                </c:extLst>
              </c15:ser>
            </c15:filteredBarSeries>
          </c:ext>
        </c:extLst>
      </c:barChart>
      <c:catAx>
        <c:axId val="178178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778896"/>
        <c:crosses val="autoZero"/>
        <c:auto val="1"/>
        <c:lblAlgn val="ctr"/>
        <c:lblOffset val="100"/>
        <c:noMultiLvlLbl val="0"/>
      </c:catAx>
      <c:valAx>
        <c:axId val="17817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78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76200</xdr:colOff>
      <xdr:row>9</xdr:row>
      <xdr:rowOff>119744</xdr:rowOff>
    </xdr:from>
    <xdr:to>
      <xdr:col>29</xdr:col>
      <xdr:colOff>695325</xdr:colOff>
      <xdr:row>28</xdr:row>
      <xdr:rowOff>114301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81FA56-861B-44C0-8665-554E9633E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34</xdr:row>
      <xdr:rowOff>108857</xdr:rowOff>
    </xdr:from>
    <xdr:to>
      <xdr:col>19</xdr:col>
      <xdr:colOff>598715</xdr:colOff>
      <xdr:row>53</xdr:row>
      <xdr:rowOff>119743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117FD4-523E-4FE5-8FF0-206D339BF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76200</xdr:colOff>
      <xdr:row>34</xdr:row>
      <xdr:rowOff>108857</xdr:rowOff>
    </xdr:from>
    <xdr:to>
      <xdr:col>29</xdr:col>
      <xdr:colOff>533400</xdr:colOff>
      <xdr:row>53</xdr:row>
      <xdr:rowOff>97971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D4E937-1C05-4DD6-87A3-CD9D1B5A4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76200</xdr:colOff>
      <xdr:row>9</xdr:row>
      <xdr:rowOff>119743</xdr:rowOff>
    </xdr:from>
    <xdr:to>
      <xdr:col>19</xdr:col>
      <xdr:colOff>642257</xdr:colOff>
      <xdr:row>28</xdr:row>
      <xdr:rowOff>108857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82D921-3BD8-4A15-BAAD-AB2F6E0E3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DB51AB-BABF-4C14-A2DE-A81B6B145501}" name="Table1" displayName="Table1" ref="C6:I16" totalsRowShown="0">
  <autoFilter ref="C6:I16" xr:uid="{46DB51AB-BABF-4C14-A2DE-A81B6B145501}"/>
  <tableColumns count="7">
    <tableColumn id="1" xr3:uid="{A2C04D13-6F4F-4482-A546-866566440204}" name="Salers ID"/>
    <tableColumn id="2" xr3:uid="{374CDB60-FF89-413D-8DCC-DC36B69336F1}" name="Name"/>
    <tableColumn id="3" xr3:uid="{8611279A-7D7B-4F2C-BF90-90BDC63CBD03}" name="Identity Number"/>
    <tableColumn id="4" xr3:uid="{3677952E-C6B5-4482-8130-13725697CA51}" name="Column1">
      <calculatedColumnFormula>RANDBETWEEN(1,2)</calculatedColumnFormula>
    </tableColumn>
    <tableColumn id="5" xr3:uid="{04A8A418-A1DD-43FF-A691-A350FDB50338}" name="Part time/Full time">
      <calculatedColumnFormula>IF(F7=1,"Part-time","Full-time")</calculatedColumnFormula>
    </tableColumn>
    <tableColumn id="6" xr3:uid="{9ED8BC51-D8AD-4ED8-B3EF-41637495E5D9}" name="Hourly Wage">
      <calculatedColumnFormula>RANDBETWEEN(15,25)</calculatedColumnFormula>
    </tableColumn>
    <tableColumn id="7" xr3:uid="{6FB7A73D-A64D-4883-A1DB-EFBD29329E3E}" name="Comission" dataDxfId="3" dataCellStyle="Percent">
      <calculatedColumnFormula>RANDBETWEEN(10,20)*0.01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6:I16"/>
  <sheetViews>
    <sheetView workbookViewId="0">
      <selection activeCell="I16" sqref="I16"/>
    </sheetView>
  </sheetViews>
  <sheetFormatPr defaultRowHeight="14.4" x14ac:dyDescent="0.3"/>
  <cols>
    <col min="3" max="3" width="10.5546875" customWidth="1"/>
    <col min="4" max="4" width="18" customWidth="1"/>
    <col min="5" max="5" width="21.109375" customWidth="1"/>
    <col min="6" max="6" width="12" hidden="1" customWidth="1"/>
    <col min="7" max="7" width="18.5546875" customWidth="1"/>
    <col min="8" max="8" width="15.5546875" customWidth="1"/>
    <col min="9" max="9" width="15.109375" customWidth="1"/>
  </cols>
  <sheetData>
    <row r="6" spans="3:9" x14ac:dyDescent="0.3">
      <c r="C6" t="s">
        <v>0</v>
      </c>
      <c r="D6" t="s">
        <v>1</v>
      </c>
      <c r="E6" t="s">
        <v>12</v>
      </c>
      <c r="F6" t="s">
        <v>26</v>
      </c>
      <c r="G6" t="s">
        <v>23</v>
      </c>
      <c r="H6" t="s">
        <v>24</v>
      </c>
      <c r="I6" t="s">
        <v>25</v>
      </c>
    </row>
    <row r="7" spans="3:9" x14ac:dyDescent="0.3">
      <c r="C7">
        <v>1</v>
      </c>
      <c r="D7" t="s">
        <v>2</v>
      </c>
      <c r="E7" t="s">
        <v>13</v>
      </c>
      <c r="F7">
        <f ca="1">RANDBETWEEN(1,2)</f>
        <v>1</v>
      </c>
      <c r="G7" t="str">
        <f ca="1">IF(F7=1,"Part-time","Full-time")</f>
        <v>Part-time</v>
      </c>
      <c r="H7">
        <f ca="1">RANDBETWEEN(15,25)</f>
        <v>16</v>
      </c>
      <c r="I7" s="1">
        <f ca="1">RANDBETWEEN(10,20)*0.01</f>
        <v>0.11</v>
      </c>
    </row>
    <row r="8" spans="3:9" x14ac:dyDescent="0.3">
      <c r="C8">
        <v>2</v>
      </c>
      <c r="D8" t="s">
        <v>3</v>
      </c>
      <c r="E8" t="s">
        <v>14</v>
      </c>
      <c r="F8">
        <f t="shared" ref="F8:F16" ca="1" si="0">RANDBETWEEN(1,2)</f>
        <v>2</v>
      </c>
      <c r="G8" t="str">
        <f t="shared" ref="G8:G16" ca="1" si="1">IF(F8=1,"Part-time","Full-time")</f>
        <v>Full-time</v>
      </c>
      <c r="H8">
        <f t="shared" ref="H8:H16" ca="1" si="2">RANDBETWEEN(15,25)</f>
        <v>23</v>
      </c>
      <c r="I8" s="1">
        <f t="shared" ref="I8:I16" ca="1" si="3">RANDBETWEEN(10,20)*0.01</f>
        <v>0.18</v>
      </c>
    </row>
    <row r="9" spans="3:9" x14ac:dyDescent="0.3">
      <c r="C9">
        <v>3</v>
      </c>
      <c r="D9" t="s">
        <v>4</v>
      </c>
      <c r="E9" t="s">
        <v>15</v>
      </c>
      <c r="F9">
        <f t="shared" ca="1" si="0"/>
        <v>1</v>
      </c>
      <c r="G9" t="str">
        <f t="shared" ca="1" si="1"/>
        <v>Part-time</v>
      </c>
      <c r="H9">
        <f t="shared" ca="1" si="2"/>
        <v>20</v>
      </c>
      <c r="I9" s="1">
        <f t="shared" ca="1" si="3"/>
        <v>0.13</v>
      </c>
    </row>
    <row r="10" spans="3:9" x14ac:dyDescent="0.3">
      <c r="C10">
        <v>4</v>
      </c>
      <c r="D10" t="s">
        <v>5</v>
      </c>
      <c r="E10" t="s">
        <v>16</v>
      </c>
      <c r="F10">
        <f t="shared" ca="1" si="0"/>
        <v>1</v>
      </c>
      <c r="G10" t="str">
        <f t="shared" ca="1" si="1"/>
        <v>Part-time</v>
      </c>
      <c r="H10">
        <f t="shared" ca="1" si="2"/>
        <v>25</v>
      </c>
      <c r="I10" s="1">
        <f t="shared" ca="1" si="3"/>
        <v>0.16</v>
      </c>
    </row>
    <row r="11" spans="3:9" x14ac:dyDescent="0.3">
      <c r="C11">
        <v>5</v>
      </c>
      <c r="D11" t="s">
        <v>6</v>
      </c>
      <c r="E11" t="s">
        <v>17</v>
      </c>
      <c r="F11">
        <f t="shared" ca="1" si="0"/>
        <v>1</v>
      </c>
      <c r="G11" t="str">
        <f t="shared" ca="1" si="1"/>
        <v>Part-time</v>
      </c>
      <c r="H11">
        <f t="shared" ca="1" si="2"/>
        <v>24</v>
      </c>
      <c r="I11" s="1">
        <f t="shared" ca="1" si="3"/>
        <v>0.13</v>
      </c>
    </row>
    <row r="12" spans="3:9" x14ac:dyDescent="0.3">
      <c r="C12">
        <v>6</v>
      </c>
      <c r="D12" t="s">
        <v>7</v>
      </c>
      <c r="E12" t="s">
        <v>18</v>
      </c>
      <c r="F12">
        <f t="shared" ca="1" si="0"/>
        <v>2</v>
      </c>
      <c r="G12" t="str">
        <f t="shared" ca="1" si="1"/>
        <v>Full-time</v>
      </c>
      <c r="H12">
        <f t="shared" ca="1" si="2"/>
        <v>15</v>
      </c>
      <c r="I12" s="1">
        <f t="shared" ca="1" si="3"/>
        <v>0.17</v>
      </c>
    </row>
    <row r="13" spans="3:9" x14ac:dyDescent="0.3">
      <c r="C13">
        <v>7</v>
      </c>
      <c r="D13" t="s">
        <v>8</v>
      </c>
      <c r="E13" t="s">
        <v>19</v>
      </c>
      <c r="F13">
        <f t="shared" ca="1" si="0"/>
        <v>1</v>
      </c>
      <c r="G13" t="str">
        <f t="shared" ca="1" si="1"/>
        <v>Part-time</v>
      </c>
      <c r="H13">
        <f t="shared" ca="1" si="2"/>
        <v>25</v>
      </c>
      <c r="I13" s="1">
        <f t="shared" ca="1" si="3"/>
        <v>0.16</v>
      </c>
    </row>
    <row r="14" spans="3:9" x14ac:dyDescent="0.3">
      <c r="C14">
        <v>8</v>
      </c>
      <c r="D14" t="s">
        <v>9</v>
      </c>
      <c r="E14" t="s">
        <v>20</v>
      </c>
      <c r="F14">
        <f t="shared" ca="1" si="0"/>
        <v>2</v>
      </c>
      <c r="G14" t="str">
        <f t="shared" ca="1" si="1"/>
        <v>Full-time</v>
      </c>
      <c r="H14">
        <f t="shared" ca="1" si="2"/>
        <v>18</v>
      </c>
      <c r="I14" s="1">
        <f t="shared" ca="1" si="3"/>
        <v>0.2</v>
      </c>
    </row>
    <row r="15" spans="3:9" x14ac:dyDescent="0.3">
      <c r="C15">
        <v>9</v>
      </c>
      <c r="D15" t="s">
        <v>10</v>
      </c>
      <c r="E15" t="s">
        <v>21</v>
      </c>
      <c r="F15">
        <f t="shared" ca="1" si="0"/>
        <v>2</v>
      </c>
      <c r="G15" t="str">
        <f t="shared" ca="1" si="1"/>
        <v>Full-time</v>
      </c>
      <c r="H15">
        <f t="shared" ca="1" si="2"/>
        <v>20</v>
      </c>
      <c r="I15" s="1">
        <f t="shared" ca="1" si="3"/>
        <v>0.18</v>
      </c>
    </row>
    <row r="16" spans="3:9" x14ac:dyDescent="0.3">
      <c r="C16">
        <v>10</v>
      </c>
      <c r="D16" t="s">
        <v>11</v>
      </c>
      <c r="E16" t="s">
        <v>22</v>
      </c>
      <c r="F16">
        <f t="shared" ca="1" si="0"/>
        <v>1</v>
      </c>
      <c r="G16" t="str">
        <f t="shared" ca="1" si="1"/>
        <v>Part-time</v>
      </c>
      <c r="H16">
        <f t="shared" ca="1" si="2"/>
        <v>23</v>
      </c>
      <c r="I16" s="1">
        <f t="shared" ca="1" si="3"/>
        <v>0.19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9CA4F-C922-4D7E-8572-DF763B7BF4DD}">
  <dimension ref="B2:CH151"/>
  <sheetViews>
    <sheetView topLeftCell="BB4" zoomScale="70" zoomScaleNormal="70" workbookViewId="0">
      <selection activeCell="CG5" sqref="CG5:CH7"/>
    </sheetView>
  </sheetViews>
  <sheetFormatPr defaultRowHeight="14.4" x14ac:dyDescent="0.3"/>
  <cols>
    <col min="2" max="2" width="11.44140625" customWidth="1"/>
    <col min="3" max="3" width="3.88671875" customWidth="1"/>
    <col min="4" max="5" width="17.88671875" customWidth="1"/>
    <col min="6" max="7" width="11.77734375" customWidth="1"/>
    <col min="30" max="30" width="10.88671875" bestFit="1" customWidth="1"/>
    <col min="32" max="32" width="10.88671875" bestFit="1" customWidth="1"/>
    <col min="33" max="36" width="10.88671875" customWidth="1"/>
    <col min="37" max="37" width="0" hidden="1" customWidth="1"/>
  </cols>
  <sheetData>
    <row r="2" spans="2:86" ht="15" thickBot="1" x14ac:dyDescent="0.35"/>
    <row r="3" spans="2:86" ht="14.4" customHeight="1" x14ac:dyDescent="0.6">
      <c r="B3" s="78" t="s">
        <v>50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80"/>
      <c r="AK3" s="15"/>
      <c r="AM3" s="78" t="s">
        <v>51</v>
      </c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79"/>
      <c r="BK3" s="79"/>
      <c r="BL3" s="79"/>
      <c r="BM3" s="79"/>
      <c r="BN3" s="79"/>
      <c r="BO3" s="79"/>
      <c r="BP3" s="79"/>
      <c r="BQ3" s="79"/>
      <c r="BR3" s="79"/>
      <c r="BS3" s="79"/>
      <c r="BT3" s="79"/>
      <c r="BU3" s="80"/>
      <c r="BX3" s="17"/>
      <c r="BY3" s="52" t="s">
        <v>45</v>
      </c>
      <c r="BZ3" s="53"/>
      <c r="CA3" s="53"/>
      <c r="CB3" s="53"/>
      <c r="CC3" s="53"/>
      <c r="CD3" s="53"/>
      <c r="CE3" s="53"/>
      <c r="CF3" s="53"/>
      <c r="CG3" s="53"/>
      <c r="CH3" s="35"/>
    </row>
    <row r="4" spans="2:86" ht="15" customHeight="1" thickBot="1" x14ac:dyDescent="0.65">
      <c r="B4" s="81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3"/>
      <c r="AK4" s="16"/>
      <c r="AM4" s="81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  <c r="BR4" s="82"/>
      <c r="BS4" s="82"/>
      <c r="BT4" s="82"/>
      <c r="BU4" s="83"/>
      <c r="BX4" s="17"/>
      <c r="BY4" s="38"/>
      <c r="BZ4" s="54"/>
      <c r="CA4" s="54"/>
      <c r="CB4" s="54"/>
      <c r="CC4" s="54"/>
      <c r="CD4" s="54"/>
      <c r="CE4" s="54"/>
      <c r="CF4" s="54"/>
      <c r="CG4" s="54"/>
      <c r="CH4" s="39"/>
    </row>
    <row r="5" spans="2:86" x14ac:dyDescent="0.3">
      <c r="B5" s="32" t="s">
        <v>27</v>
      </c>
      <c r="C5" s="32"/>
      <c r="D5" s="32" t="s">
        <v>1</v>
      </c>
      <c r="E5" s="36" t="s">
        <v>31</v>
      </c>
      <c r="F5" s="31" t="s">
        <v>28</v>
      </c>
      <c r="G5" s="35" t="s">
        <v>25</v>
      </c>
      <c r="H5" s="36" t="s">
        <v>29</v>
      </c>
      <c r="I5" s="77"/>
      <c r="J5" s="37"/>
      <c r="K5" s="36" t="s">
        <v>32</v>
      </c>
      <c r="L5" s="77"/>
      <c r="M5" s="37"/>
      <c r="N5" s="36" t="s">
        <v>33</v>
      </c>
      <c r="O5" s="77"/>
      <c r="P5" s="37"/>
      <c r="Q5" s="36" t="s">
        <v>34</v>
      </c>
      <c r="R5" s="77"/>
      <c r="S5" s="37"/>
      <c r="T5" s="36" t="s">
        <v>35</v>
      </c>
      <c r="U5" s="77"/>
      <c r="V5" s="37"/>
      <c r="W5" s="36" t="s">
        <v>36</v>
      </c>
      <c r="X5" s="77"/>
      <c r="Y5" s="37"/>
      <c r="Z5" s="36" t="s">
        <v>37</v>
      </c>
      <c r="AA5" s="77"/>
      <c r="AB5" s="37"/>
      <c r="AC5" s="43" t="s">
        <v>38</v>
      </c>
      <c r="AD5" s="44"/>
      <c r="AE5" s="36" t="s">
        <v>39</v>
      </c>
      <c r="AF5" s="37"/>
      <c r="AG5" s="52" t="s">
        <v>43</v>
      </c>
      <c r="AH5" s="35"/>
      <c r="AI5" s="52" t="s">
        <v>44</v>
      </c>
      <c r="AJ5" s="35"/>
      <c r="AK5" s="77"/>
      <c r="AM5" s="32" t="s">
        <v>27</v>
      </c>
      <c r="AN5" s="32"/>
      <c r="AO5" s="32" t="s">
        <v>1</v>
      </c>
      <c r="AP5" s="36" t="s">
        <v>31</v>
      </c>
      <c r="AQ5" s="31" t="s">
        <v>28</v>
      </c>
      <c r="AR5" s="35" t="s">
        <v>25</v>
      </c>
      <c r="AS5" s="36" t="s">
        <v>29</v>
      </c>
      <c r="AT5" s="77"/>
      <c r="AU5" s="37"/>
      <c r="AV5" s="36" t="s">
        <v>32</v>
      </c>
      <c r="AW5" s="77"/>
      <c r="AX5" s="37"/>
      <c r="AY5" s="36" t="s">
        <v>33</v>
      </c>
      <c r="AZ5" s="77"/>
      <c r="BA5" s="37"/>
      <c r="BB5" s="36" t="s">
        <v>34</v>
      </c>
      <c r="BC5" s="77"/>
      <c r="BD5" s="37"/>
      <c r="BE5" s="36" t="s">
        <v>35</v>
      </c>
      <c r="BF5" s="77"/>
      <c r="BG5" s="37"/>
      <c r="BH5" s="36" t="s">
        <v>36</v>
      </c>
      <c r="BI5" s="77"/>
      <c r="BJ5" s="37"/>
      <c r="BK5" s="36" t="s">
        <v>37</v>
      </c>
      <c r="BL5" s="77"/>
      <c r="BM5" s="37"/>
      <c r="BN5" s="43" t="s">
        <v>38</v>
      </c>
      <c r="BO5" s="44"/>
      <c r="BP5" s="36" t="s">
        <v>39</v>
      </c>
      <c r="BQ5" s="37"/>
      <c r="BR5" s="52" t="s">
        <v>43</v>
      </c>
      <c r="BS5" s="35"/>
      <c r="BT5" s="52" t="s">
        <v>44</v>
      </c>
      <c r="BU5" s="35"/>
      <c r="BX5" s="17"/>
      <c r="BY5" s="41" t="s">
        <v>46</v>
      </c>
      <c r="BZ5" s="42"/>
      <c r="CA5" s="52" t="s">
        <v>47</v>
      </c>
      <c r="CB5" s="35"/>
      <c r="CC5" s="52" t="s">
        <v>48</v>
      </c>
      <c r="CD5" s="35"/>
      <c r="CE5" s="41" t="s">
        <v>52</v>
      </c>
      <c r="CF5" s="42"/>
      <c r="CG5" s="52" t="s">
        <v>49</v>
      </c>
      <c r="CH5" s="35"/>
    </row>
    <row r="6" spans="2:86" x14ac:dyDescent="0.3">
      <c r="B6" s="32"/>
      <c r="C6" s="32"/>
      <c r="D6" s="32"/>
      <c r="E6" s="36"/>
      <c r="F6" s="32"/>
      <c r="G6" s="37"/>
      <c r="H6" s="36"/>
      <c r="I6" s="77"/>
      <c r="J6" s="37"/>
      <c r="K6" s="36"/>
      <c r="L6" s="77"/>
      <c r="M6" s="37"/>
      <c r="N6" s="36"/>
      <c r="O6" s="77"/>
      <c r="P6" s="37"/>
      <c r="Q6" s="36"/>
      <c r="R6" s="77"/>
      <c r="S6" s="37"/>
      <c r="T6" s="36"/>
      <c r="U6" s="77"/>
      <c r="V6" s="37"/>
      <c r="W6" s="36"/>
      <c r="X6" s="77"/>
      <c r="Y6" s="37"/>
      <c r="Z6" s="36"/>
      <c r="AA6" s="77"/>
      <c r="AB6" s="37"/>
      <c r="AC6" s="43"/>
      <c r="AD6" s="44"/>
      <c r="AE6" s="36"/>
      <c r="AF6" s="37"/>
      <c r="AG6" s="36"/>
      <c r="AH6" s="37"/>
      <c r="AI6" s="36"/>
      <c r="AJ6" s="37"/>
      <c r="AK6" s="77"/>
      <c r="AM6" s="32"/>
      <c r="AN6" s="32"/>
      <c r="AO6" s="32"/>
      <c r="AP6" s="36"/>
      <c r="AQ6" s="32"/>
      <c r="AR6" s="37"/>
      <c r="AS6" s="36"/>
      <c r="AT6" s="77"/>
      <c r="AU6" s="37"/>
      <c r="AV6" s="36"/>
      <c r="AW6" s="77"/>
      <c r="AX6" s="37"/>
      <c r="AY6" s="36"/>
      <c r="AZ6" s="77"/>
      <c r="BA6" s="37"/>
      <c r="BB6" s="36"/>
      <c r="BC6" s="77"/>
      <c r="BD6" s="37"/>
      <c r="BE6" s="36"/>
      <c r="BF6" s="77"/>
      <c r="BG6" s="37"/>
      <c r="BH6" s="36"/>
      <c r="BI6" s="77"/>
      <c r="BJ6" s="37"/>
      <c r="BK6" s="36"/>
      <c r="BL6" s="77"/>
      <c r="BM6" s="37"/>
      <c r="BN6" s="43"/>
      <c r="BO6" s="44"/>
      <c r="BP6" s="36"/>
      <c r="BQ6" s="37"/>
      <c r="BR6" s="36"/>
      <c r="BS6" s="37"/>
      <c r="BT6" s="36"/>
      <c r="BU6" s="37"/>
      <c r="BX6" s="17"/>
      <c r="BY6" s="43"/>
      <c r="BZ6" s="44"/>
      <c r="CA6" s="36"/>
      <c r="CB6" s="37"/>
      <c r="CC6" s="36"/>
      <c r="CD6" s="37"/>
      <c r="CE6" s="43"/>
      <c r="CF6" s="44"/>
      <c r="CG6" s="36"/>
      <c r="CH6" s="37"/>
    </row>
    <row r="7" spans="2:86" ht="15" thickBot="1" x14ac:dyDescent="0.35">
      <c r="B7" s="33"/>
      <c r="C7" s="32"/>
      <c r="D7" s="33"/>
      <c r="E7" s="38"/>
      <c r="F7" s="33"/>
      <c r="G7" s="39"/>
      <c r="H7" s="38"/>
      <c r="I7" s="54"/>
      <c r="J7" s="39"/>
      <c r="K7" s="38"/>
      <c r="L7" s="54"/>
      <c r="M7" s="39"/>
      <c r="N7" s="38"/>
      <c r="O7" s="54"/>
      <c r="P7" s="39"/>
      <c r="Q7" s="38"/>
      <c r="R7" s="54"/>
      <c r="S7" s="39"/>
      <c r="T7" s="38"/>
      <c r="U7" s="54"/>
      <c r="V7" s="39"/>
      <c r="W7" s="38"/>
      <c r="X7" s="54"/>
      <c r="Y7" s="39"/>
      <c r="Z7" s="38"/>
      <c r="AA7" s="54"/>
      <c r="AB7" s="39"/>
      <c r="AC7" s="45"/>
      <c r="AD7" s="46"/>
      <c r="AE7" s="38"/>
      <c r="AF7" s="39"/>
      <c r="AG7" s="38"/>
      <c r="AH7" s="39"/>
      <c r="AI7" s="38"/>
      <c r="AJ7" s="39"/>
      <c r="AK7" s="77"/>
      <c r="AM7" s="33"/>
      <c r="AN7" s="32"/>
      <c r="AO7" s="33"/>
      <c r="AP7" s="38"/>
      <c r="AQ7" s="33"/>
      <c r="AR7" s="39"/>
      <c r="AS7" s="38"/>
      <c r="AT7" s="54"/>
      <c r="AU7" s="39"/>
      <c r="AV7" s="38"/>
      <c r="AW7" s="54"/>
      <c r="AX7" s="39"/>
      <c r="AY7" s="38"/>
      <c r="AZ7" s="54"/>
      <c r="BA7" s="39"/>
      <c r="BB7" s="38"/>
      <c r="BC7" s="54"/>
      <c r="BD7" s="39"/>
      <c r="BE7" s="38"/>
      <c r="BF7" s="54"/>
      <c r="BG7" s="39"/>
      <c r="BH7" s="38"/>
      <c r="BI7" s="54"/>
      <c r="BJ7" s="39"/>
      <c r="BK7" s="38"/>
      <c r="BL7" s="54"/>
      <c r="BM7" s="39"/>
      <c r="BN7" s="45"/>
      <c r="BO7" s="46"/>
      <c r="BP7" s="38"/>
      <c r="BQ7" s="39"/>
      <c r="BR7" s="38"/>
      <c r="BS7" s="39"/>
      <c r="BT7" s="38"/>
      <c r="BU7" s="39"/>
      <c r="BX7" s="17"/>
      <c r="BY7" s="45"/>
      <c r="BZ7" s="46"/>
      <c r="CA7" s="38"/>
      <c r="CB7" s="39"/>
      <c r="CC7" s="38"/>
      <c r="CD7" s="39"/>
      <c r="CE7" s="45"/>
      <c r="CF7" s="46"/>
      <c r="CG7" s="38"/>
      <c r="CH7" s="39"/>
    </row>
    <row r="8" spans="2:86" ht="15" thickBot="1" x14ac:dyDescent="0.35">
      <c r="B8" s="4"/>
      <c r="C8" s="32"/>
      <c r="D8" s="5"/>
      <c r="E8" s="9"/>
      <c r="F8" s="14"/>
      <c r="G8" s="13"/>
      <c r="H8" s="52"/>
      <c r="I8" s="53"/>
      <c r="J8" s="35"/>
      <c r="K8" s="52"/>
      <c r="L8" s="53"/>
      <c r="M8" s="35"/>
      <c r="N8" s="52"/>
      <c r="O8" s="53"/>
      <c r="P8" s="35"/>
      <c r="Q8" s="52"/>
      <c r="R8" s="53"/>
      <c r="S8" s="35"/>
      <c r="T8" s="52"/>
      <c r="U8" s="53"/>
      <c r="V8" s="35"/>
      <c r="W8" s="52"/>
      <c r="X8" s="53"/>
      <c r="Y8" s="35"/>
      <c r="Z8" s="52"/>
      <c r="AA8" s="53"/>
      <c r="AB8" s="35"/>
      <c r="AC8" s="34">
        <f>H11+K11+N11+Q11+T11+W11+Z11+H14+K14+N14+Q14+T14+W14+Z14</f>
        <v>39</v>
      </c>
      <c r="AD8" s="35"/>
      <c r="AE8" s="40">
        <f ca="1">AC8*F9</f>
        <v>624</v>
      </c>
      <c r="AF8" s="35"/>
      <c r="AG8" s="40">
        <f ca="1">H20+K20+N20+Q20+T20+W20+Z20</f>
        <v>409.86</v>
      </c>
      <c r="AH8" s="35"/>
      <c r="AI8" s="40">
        <f ca="1">AE8+AG8</f>
        <v>1033.8600000000001</v>
      </c>
      <c r="AJ8" s="35"/>
      <c r="AK8" s="14"/>
      <c r="AM8" s="4"/>
      <c r="AN8" s="32"/>
      <c r="AO8" s="5"/>
      <c r="AP8" s="9"/>
      <c r="AQ8" s="14"/>
      <c r="AR8" s="13"/>
      <c r="AS8" s="52"/>
      <c r="AT8" s="53"/>
      <c r="AU8" s="35"/>
      <c r="AV8" s="52"/>
      <c r="AW8" s="53"/>
      <c r="AX8" s="35"/>
      <c r="AY8" s="52"/>
      <c r="AZ8" s="53"/>
      <c r="BA8" s="35"/>
      <c r="BB8" s="52"/>
      <c r="BC8" s="53"/>
      <c r="BD8" s="35"/>
      <c r="BE8" s="52"/>
      <c r="BF8" s="53"/>
      <c r="BG8" s="35"/>
      <c r="BH8" s="52"/>
      <c r="BI8" s="53"/>
      <c r="BJ8" s="35"/>
      <c r="BK8" s="52"/>
      <c r="BL8" s="53"/>
      <c r="BM8" s="35"/>
      <c r="BN8" s="34">
        <f>AS11+AV11+AY11+BB11+BE11+BH11+BK11+AS14+AV14+AY14+BB14+BE14+BH14+BK14</f>
        <v>42</v>
      </c>
      <c r="BO8" s="35"/>
      <c r="BP8" s="40">
        <f ca="1">BN8*AQ9</f>
        <v>672</v>
      </c>
      <c r="BQ8" s="35"/>
      <c r="BR8" s="40">
        <f ca="1">AS20+AV20+AY20+BB20+BE20+BH20+BK20</f>
        <v>566.06000000000006</v>
      </c>
      <c r="BS8" s="35"/>
      <c r="BT8" s="40">
        <f ca="1">BP8+BR8</f>
        <v>1238.06</v>
      </c>
      <c r="BU8" s="35"/>
      <c r="BX8" s="31">
        <f>B9</f>
        <v>1</v>
      </c>
      <c r="BY8" s="34">
        <f>BN8+AC8</f>
        <v>81</v>
      </c>
      <c r="BZ8" s="47"/>
      <c r="CA8" s="40">
        <f ca="1">BP8+AE8</f>
        <v>1296</v>
      </c>
      <c r="CB8" s="35"/>
      <c r="CC8" s="40">
        <f ca="1">BR8+AG8</f>
        <v>975.92000000000007</v>
      </c>
      <c r="CD8" s="35"/>
      <c r="CE8" s="40">
        <f ca="1">CA8+CC8</f>
        <v>2271.92</v>
      </c>
      <c r="CF8" s="35"/>
      <c r="CG8" s="34">
        <f ca="1">SUM(AS17:BM18)+SUM(H17:AB18)</f>
        <v>8872</v>
      </c>
      <c r="CH8" s="35"/>
    </row>
    <row r="9" spans="2:86" ht="15" thickBot="1" x14ac:dyDescent="0.35">
      <c r="B9" s="21">
        <v>1</v>
      </c>
      <c r="C9" s="32"/>
      <c r="D9" s="31" t="str">
        <f>VLOOKUP(B9,'Employee Data Base'!$C$7:$D$16,2)</f>
        <v>Uday</v>
      </c>
      <c r="E9" s="31" t="str">
        <f>VLOOKUP(B9,'Employee Data Base'!$C$7:$I$16,3)</f>
        <v>N100368</v>
      </c>
      <c r="F9" s="62">
        <f ca="1">VLOOKUP(B9,'Employee Data Base'!$C$7:$I$16,6)</f>
        <v>16</v>
      </c>
      <c r="G9" s="65">
        <f ca="1">VLOOKUP(B9,'Employee Data Base'!$C$7:$I$16,7)</f>
        <v>0.11</v>
      </c>
      <c r="H9" s="38"/>
      <c r="I9" s="54"/>
      <c r="J9" s="39"/>
      <c r="K9" s="38"/>
      <c r="L9" s="54"/>
      <c r="M9" s="39"/>
      <c r="N9" s="38"/>
      <c r="O9" s="54"/>
      <c r="P9" s="39"/>
      <c r="Q9" s="38"/>
      <c r="R9" s="54"/>
      <c r="S9" s="39"/>
      <c r="T9" s="38"/>
      <c r="U9" s="54"/>
      <c r="V9" s="39"/>
      <c r="W9" s="38"/>
      <c r="X9" s="54"/>
      <c r="Y9" s="39"/>
      <c r="Z9" s="38"/>
      <c r="AA9" s="54"/>
      <c r="AB9" s="39"/>
      <c r="AC9" s="36"/>
      <c r="AD9" s="37"/>
      <c r="AE9" s="36"/>
      <c r="AF9" s="37"/>
      <c r="AG9" s="36"/>
      <c r="AH9" s="37"/>
      <c r="AI9" s="36"/>
      <c r="AJ9" s="37"/>
      <c r="AK9" s="84"/>
      <c r="AM9" s="18">
        <f>B9</f>
        <v>1</v>
      </c>
      <c r="AN9" s="32"/>
      <c r="AO9" s="31" t="str">
        <f>VLOOKUP(AM9,'Employee Data Base'!$C$7:$D$16,2)</f>
        <v>Uday</v>
      </c>
      <c r="AP9" s="31" t="str">
        <f>VLOOKUP(AM9,'Employee Data Base'!$C$7:$I$16,3)</f>
        <v>N100368</v>
      </c>
      <c r="AQ9" s="62">
        <f ca="1">VLOOKUP(AM9,'Employee Data Base'!$C$7:$I$16,6)</f>
        <v>16</v>
      </c>
      <c r="AR9" s="65">
        <f ca="1">VLOOKUP(AM9,'Employee Data Base'!$C$7:$I$16,7)</f>
        <v>0.11</v>
      </c>
      <c r="AS9" s="38"/>
      <c r="AT9" s="54"/>
      <c r="AU9" s="39"/>
      <c r="AV9" s="38"/>
      <c r="AW9" s="54"/>
      <c r="AX9" s="39"/>
      <c r="AY9" s="38"/>
      <c r="AZ9" s="54"/>
      <c r="BA9" s="39"/>
      <c r="BB9" s="38"/>
      <c r="BC9" s="54"/>
      <c r="BD9" s="39"/>
      <c r="BE9" s="38"/>
      <c r="BF9" s="54"/>
      <c r="BG9" s="39"/>
      <c r="BH9" s="38"/>
      <c r="BI9" s="54"/>
      <c r="BJ9" s="39"/>
      <c r="BK9" s="38"/>
      <c r="BL9" s="54"/>
      <c r="BM9" s="39"/>
      <c r="BN9" s="36"/>
      <c r="BO9" s="37"/>
      <c r="BP9" s="36"/>
      <c r="BQ9" s="37"/>
      <c r="BR9" s="36"/>
      <c r="BS9" s="37"/>
      <c r="BT9" s="36"/>
      <c r="BU9" s="37"/>
      <c r="BX9" s="32"/>
      <c r="BY9" s="48"/>
      <c r="BZ9" s="49"/>
      <c r="CA9" s="36"/>
      <c r="CB9" s="37"/>
      <c r="CC9" s="36"/>
      <c r="CD9" s="37"/>
      <c r="CE9" s="36"/>
      <c r="CF9" s="37"/>
      <c r="CG9" s="36"/>
      <c r="CH9" s="37"/>
    </row>
    <row r="10" spans="2:86" ht="15" thickBot="1" x14ac:dyDescent="0.35">
      <c r="B10" s="19"/>
      <c r="C10" s="32"/>
      <c r="D10" s="32"/>
      <c r="E10" s="32"/>
      <c r="F10" s="63"/>
      <c r="G10" s="66"/>
      <c r="H10" s="8">
        <v>8</v>
      </c>
      <c r="I10" s="7" t="s">
        <v>30</v>
      </c>
      <c r="J10" s="8">
        <v>12</v>
      </c>
      <c r="K10" s="8">
        <v>8</v>
      </c>
      <c r="L10" s="7" t="s">
        <v>30</v>
      </c>
      <c r="M10" s="8">
        <v>12</v>
      </c>
      <c r="N10" s="8">
        <v>8</v>
      </c>
      <c r="O10" s="7" t="s">
        <v>30</v>
      </c>
      <c r="P10" s="8">
        <v>12</v>
      </c>
      <c r="Q10" s="8">
        <v>8</v>
      </c>
      <c r="R10" s="7" t="s">
        <v>30</v>
      </c>
      <c r="S10" s="8">
        <v>12</v>
      </c>
      <c r="T10" s="8">
        <v>8</v>
      </c>
      <c r="U10" s="7" t="s">
        <v>30</v>
      </c>
      <c r="V10" s="8">
        <v>12</v>
      </c>
      <c r="W10" s="8">
        <v>8</v>
      </c>
      <c r="X10" s="7" t="s">
        <v>30</v>
      </c>
      <c r="Y10" s="8">
        <v>12</v>
      </c>
      <c r="Z10" s="8">
        <v>8</v>
      </c>
      <c r="AA10" s="7" t="s">
        <v>30</v>
      </c>
      <c r="AB10" s="8">
        <v>12</v>
      </c>
      <c r="AC10" s="36"/>
      <c r="AD10" s="37"/>
      <c r="AE10" s="36"/>
      <c r="AF10" s="37"/>
      <c r="AG10" s="36"/>
      <c r="AH10" s="37"/>
      <c r="AI10" s="36"/>
      <c r="AJ10" s="37"/>
      <c r="AK10" s="84"/>
      <c r="AM10" s="19"/>
      <c r="AN10" s="32"/>
      <c r="AO10" s="32"/>
      <c r="AP10" s="32"/>
      <c r="AQ10" s="63"/>
      <c r="AR10" s="66"/>
      <c r="AS10" s="8">
        <v>8</v>
      </c>
      <c r="AT10" s="7" t="s">
        <v>30</v>
      </c>
      <c r="AU10" s="8">
        <v>12</v>
      </c>
      <c r="AV10" s="8">
        <v>8</v>
      </c>
      <c r="AW10" s="7" t="s">
        <v>30</v>
      </c>
      <c r="AX10" s="8">
        <v>12</v>
      </c>
      <c r="AY10" s="8">
        <v>8</v>
      </c>
      <c r="AZ10" s="7" t="s">
        <v>30</v>
      </c>
      <c r="BA10" s="8">
        <v>12</v>
      </c>
      <c r="BB10" s="8">
        <v>8</v>
      </c>
      <c r="BC10" s="7" t="s">
        <v>30</v>
      </c>
      <c r="BD10" s="8">
        <v>12</v>
      </c>
      <c r="BE10" s="8">
        <v>8</v>
      </c>
      <c r="BF10" s="7" t="s">
        <v>30</v>
      </c>
      <c r="BG10" s="8">
        <v>12</v>
      </c>
      <c r="BH10" s="8">
        <v>8</v>
      </c>
      <c r="BI10" s="7" t="s">
        <v>30</v>
      </c>
      <c r="BJ10" s="8">
        <v>12</v>
      </c>
      <c r="BK10" s="8">
        <v>8</v>
      </c>
      <c r="BL10" s="7" t="s">
        <v>30</v>
      </c>
      <c r="BM10" s="8">
        <v>12</v>
      </c>
      <c r="BN10" s="36"/>
      <c r="BO10" s="37"/>
      <c r="BP10" s="36"/>
      <c r="BQ10" s="37"/>
      <c r="BR10" s="36"/>
      <c r="BS10" s="37"/>
      <c r="BT10" s="36"/>
      <c r="BU10" s="37"/>
      <c r="BX10" s="32"/>
      <c r="BY10" s="48"/>
      <c r="BZ10" s="49"/>
      <c r="CA10" s="36"/>
      <c r="CB10" s="37"/>
      <c r="CC10" s="36"/>
      <c r="CD10" s="37"/>
      <c r="CE10" s="36"/>
      <c r="CF10" s="37"/>
      <c r="CG10" s="36"/>
      <c r="CH10" s="37"/>
    </row>
    <row r="11" spans="2:86" x14ac:dyDescent="0.3">
      <c r="B11" s="19"/>
      <c r="C11" s="32"/>
      <c r="D11" s="32"/>
      <c r="E11" s="32"/>
      <c r="F11" s="63"/>
      <c r="G11" s="66"/>
      <c r="H11" s="34">
        <f>J10-H10</f>
        <v>4</v>
      </c>
      <c r="I11" s="60"/>
      <c r="J11" s="47"/>
      <c r="K11" s="34">
        <f>M10-K10</f>
        <v>4</v>
      </c>
      <c r="L11" s="60"/>
      <c r="M11" s="47"/>
      <c r="N11" s="34">
        <f>P10-N10</f>
        <v>4</v>
      </c>
      <c r="O11" s="60"/>
      <c r="P11" s="47"/>
      <c r="Q11" s="34">
        <f>S10-Q10</f>
        <v>4</v>
      </c>
      <c r="R11" s="60"/>
      <c r="S11" s="47"/>
      <c r="T11" s="34">
        <f>V10-T10</f>
        <v>4</v>
      </c>
      <c r="U11" s="60"/>
      <c r="V11" s="47"/>
      <c r="W11" s="34">
        <f>Y10-W10</f>
        <v>4</v>
      </c>
      <c r="X11" s="60"/>
      <c r="Y11" s="47"/>
      <c r="Z11" s="34">
        <f>AB10-Z10</f>
        <v>4</v>
      </c>
      <c r="AA11" s="60"/>
      <c r="AB11" s="47"/>
      <c r="AC11" s="36"/>
      <c r="AD11" s="37"/>
      <c r="AE11" s="36"/>
      <c r="AF11" s="37"/>
      <c r="AG11" s="36"/>
      <c r="AH11" s="37"/>
      <c r="AI11" s="36"/>
      <c r="AJ11" s="37"/>
      <c r="AK11" s="84"/>
      <c r="AM11" s="19"/>
      <c r="AN11" s="32"/>
      <c r="AO11" s="32"/>
      <c r="AP11" s="32"/>
      <c r="AQ11" s="63"/>
      <c r="AR11" s="66"/>
      <c r="AS11" s="34">
        <f>AU10-AS10</f>
        <v>4</v>
      </c>
      <c r="AT11" s="60"/>
      <c r="AU11" s="47"/>
      <c r="AV11" s="34">
        <f>AX10-AV10</f>
        <v>4</v>
      </c>
      <c r="AW11" s="60"/>
      <c r="AX11" s="47"/>
      <c r="AY11" s="34">
        <f>BA10-AY10</f>
        <v>4</v>
      </c>
      <c r="AZ11" s="60"/>
      <c r="BA11" s="47"/>
      <c r="BB11" s="34">
        <f>BD10-BB10</f>
        <v>4</v>
      </c>
      <c r="BC11" s="60"/>
      <c r="BD11" s="47"/>
      <c r="BE11" s="34">
        <f>BG10-BE10</f>
        <v>4</v>
      </c>
      <c r="BF11" s="60"/>
      <c r="BG11" s="47"/>
      <c r="BH11" s="34">
        <f>BJ10-BH10</f>
        <v>4</v>
      </c>
      <c r="BI11" s="60"/>
      <c r="BJ11" s="47"/>
      <c r="BK11" s="34">
        <f>BM10-BK10</f>
        <v>4</v>
      </c>
      <c r="BL11" s="60"/>
      <c r="BM11" s="47"/>
      <c r="BN11" s="36"/>
      <c r="BO11" s="37"/>
      <c r="BP11" s="36"/>
      <c r="BQ11" s="37"/>
      <c r="BR11" s="36"/>
      <c r="BS11" s="37"/>
      <c r="BT11" s="36"/>
      <c r="BU11" s="37"/>
      <c r="BX11" s="32"/>
      <c r="BY11" s="48"/>
      <c r="BZ11" s="49"/>
      <c r="CA11" s="36"/>
      <c r="CB11" s="37"/>
      <c r="CC11" s="36"/>
      <c r="CD11" s="37"/>
      <c r="CE11" s="36"/>
      <c r="CF11" s="37"/>
      <c r="CG11" s="36"/>
      <c r="CH11" s="37"/>
    </row>
    <row r="12" spans="2:86" ht="15" thickBot="1" x14ac:dyDescent="0.35">
      <c r="B12" s="19"/>
      <c r="C12" s="32"/>
      <c r="D12" s="32"/>
      <c r="E12" s="32"/>
      <c r="F12" s="63"/>
      <c r="G12" s="66"/>
      <c r="H12" s="50"/>
      <c r="I12" s="61"/>
      <c r="J12" s="51"/>
      <c r="K12" s="50"/>
      <c r="L12" s="61"/>
      <c r="M12" s="51"/>
      <c r="N12" s="50"/>
      <c r="O12" s="61"/>
      <c r="P12" s="51"/>
      <c r="Q12" s="50"/>
      <c r="R12" s="61"/>
      <c r="S12" s="51"/>
      <c r="T12" s="50"/>
      <c r="U12" s="61"/>
      <c r="V12" s="51"/>
      <c r="W12" s="50"/>
      <c r="X12" s="61"/>
      <c r="Y12" s="51"/>
      <c r="Z12" s="50"/>
      <c r="AA12" s="61"/>
      <c r="AB12" s="51"/>
      <c r="AC12" s="36"/>
      <c r="AD12" s="37"/>
      <c r="AE12" s="36"/>
      <c r="AF12" s="37"/>
      <c r="AG12" s="36"/>
      <c r="AH12" s="37"/>
      <c r="AI12" s="36"/>
      <c r="AJ12" s="37"/>
      <c r="AK12" s="84"/>
      <c r="AM12" s="19"/>
      <c r="AN12" s="32"/>
      <c r="AO12" s="32"/>
      <c r="AP12" s="32"/>
      <c r="AQ12" s="63"/>
      <c r="AR12" s="66"/>
      <c r="AS12" s="50"/>
      <c r="AT12" s="61"/>
      <c r="AU12" s="51"/>
      <c r="AV12" s="50"/>
      <c r="AW12" s="61"/>
      <c r="AX12" s="51"/>
      <c r="AY12" s="50"/>
      <c r="AZ12" s="61"/>
      <c r="BA12" s="51"/>
      <c r="BB12" s="50"/>
      <c r="BC12" s="61"/>
      <c r="BD12" s="51"/>
      <c r="BE12" s="50"/>
      <c r="BF12" s="61"/>
      <c r="BG12" s="51"/>
      <c r="BH12" s="50"/>
      <c r="BI12" s="61"/>
      <c r="BJ12" s="51"/>
      <c r="BK12" s="50"/>
      <c r="BL12" s="61"/>
      <c r="BM12" s="51"/>
      <c r="BN12" s="36"/>
      <c r="BO12" s="37"/>
      <c r="BP12" s="36"/>
      <c r="BQ12" s="37"/>
      <c r="BR12" s="36"/>
      <c r="BS12" s="37"/>
      <c r="BT12" s="36"/>
      <c r="BU12" s="37"/>
      <c r="BX12" s="32"/>
      <c r="BY12" s="48"/>
      <c r="BZ12" s="49"/>
      <c r="CA12" s="36"/>
      <c r="CB12" s="37"/>
      <c r="CC12" s="36"/>
      <c r="CD12" s="37"/>
      <c r="CE12" s="36"/>
      <c r="CF12" s="37"/>
      <c r="CG12" s="36"/>
      <c r="CH12" s="37"/>
    </row>
    <row r="13" spans="2:86" ht="15" thickBot="1" x14ac:dyDescent="0.35">
      <c r="B13" s="19"/>
      <c r="C13" s="32"/>
      <c r="D13" s="32"/>
      <c r="E13" s="32"/>
      <c r="F13" s="63"/>
      <c r="G13" s="66"/>
      <c r="H13" s="8">
        <v>13</v>
      </c>
      <c r="I13" s="7" t="s">
        <v>30</v>
      </c>
      <c r="J13" s="8">
        <v>16</v>
      </c>
      <c r="K13" s="8">
        <v>13</v>
      </c>
      <c r="L13" s="7" t="s">
        <v>30</v>
      </c>
      <c r="M13" s="8">
        <v>16</v>
      </c>
      <c r="N13" s="8">
        <v>13</v>
      </c>
      <c r="O13" s="7" t="s">
        <v>30</v>
      </c>
      <c r="P13" s="8">
        <v>14</v>
      </c>
      <c r="Q13" s="8">
        <v>13</v>
      </c>
      <c r="R13" s="7" t="s">
        <v>30</v>
      </c>
      <c r="S13" s="8">
        <v>14</v>
      </c>
      <c r="T13" s="8">
        <v>0</v>
      </c>
      <c r="U13" s="7" t="s">
        <v>30</v>
      </c>
      <c r="V13" s="8">
        <v>0</v>
      </c>
      <c r="W13" s="8">
        <v>0</v>
      </c>
      <c r="X13" s="7" t="s">
        <v>30</v>
      </c>
      <c r="Y13" s="8">
        <v>0</v>
      </c>
      <c r="Z13" s="8">
        <v>13</v>
      </c>
      <c r="AA13" s="7" t="s">
        <v>30</v>
      </c>
      <c r="AB13" s="8">
        <v>16</v>
      </c>
      <c r="AC13" s="36"/>
      <c r="AD13" s="37"/>
      <c r="AE13" s="36"/>
      <c r="AF13" s="37"/>
      <c r="AG13" s="36"/>
      <c r="AH13" s="37"/>
      <c r="AI13" s="36"/>
      <c r="AJ13" s="37"/>
      <c r="AK13" s="84"/>
      <c r="AM13" s="19"/>
      <c r="AN13" s="32"/>
      <c r="AO13" s="32"/>
      <c r="AP13" s="32"/>
      <c r="AQ13" s="63"/>
      <c r="AR13" s="66"/>
      <c r="AS13" s="8">
        <v>13</v>
      </c>
      <c r="AT13" s="7" t="s">
        <v>30</v>
      </c>
      <c r="AU13" s="8">
        <v>16</v>
      </c>
      <c r="AV13" s="8">
        <v>13</v>
      </c>
      <c r="AW13" s="7" t="s">
        <v>30</v>
      </c>
      <c r="AX13" s="8">
        <v>18</v>
      </c>
      <c r="AY13" s="8">
        <v>13</v>
      </c>
      <c r="AZ13" s="7" t="s">
        <v>30</v>
      </c>
      <c r="BA13" s="8">
        <v>14</v>
      </c>
      <c r="BB13" s="8">
        <v>13</v>
      </c>
      <c r="BC13" s="7" t="s">
        <v>30</v>
      </c>
      <c r="BD13" s="8">
        <v>14</v>
      </c>
      <c r="BE13" s="8">
        <v>13</v>
      </c>
      <c r="BF13" s="7" t="s">
        <v>30</v>
      </c>
      <c r="BG13" s="8">
        <v>16</v>
      </c>
      <c r="BH13" s="8">
        <v>0</v>
      </c>
      <c r="BI13" s="7" t="s">
        <v>30</v>
      </c>
      <c r="BJ13" s="8">
        <v>0</v>
      </c>
      <c r="BK13" s="8">
        <v>13</v>
      </c>
      <c r="BL13" s="7" t="s">
        <v>30</v>
      </c>
      <c r="BM13" s="8">
        <v>14</v>
      </c>
      <c r="BN13" s="36"/>
      <c r="BO13" s="37"/>
      <c r="BP13" s="36"/>
      <c r="BQ13" s="37"/>
      <c r="BR13" s="36"/>
      <c r="BS13" s="37"/>
      <c r="BT13" s="36"/>
      <c r="BU13" s="37"/>
      <c r="BX13" s="32"/>
      <c r="BY13" s="48"/>
      <c r="BZ13" s="49"/>
      <c r="CA13" s="36"/>
      <c r="CB13" s="37"/>
      <c r="CC13" s="36"/>
      <c r="CD13" s="37"/>
      <c r="CE13" s="36"/>
      <c r="CF13" s="37"/>
      <c r="CG13" s="36"/>
      <c r="CH13" s="37"/>
    </row>
    <row r="14" spans="2:86" x14ac:dyDescent="0.3">
      <c r="B14" s="19"/>
      <c r="C14" s="32"/>
      <c r="D14" s="32"/>
      <c r="E14" s="32"/>
      <c r="F14" s="63"/>
      <c r="G14" s="66"/>
      <c r="H14" s="34">
        <f>J13-H13</f>
        <v>3</v>
      </c>
      <c r="I14" s="60"/>
      <c r="J14" s="47"/>
      <c r="K14" s="34">
        <f>M13-K13</f>
        <v>3</v>
      </c>
      <c r="L14" s="60"/>
      <c r="M14" s="47"/>
      <c r="N14" s="34">
        <f>P13-N13</f>
        <v>1</v>
      </c>
      <c r="O14" s="60"/>
      <c r="P14" s="47"/>
      <c r="Q14" s="34">
        <f>S13-Q13</f>
        <v>1</v>
      </c>
      <c r="R14" s="60"/>
      <c r="S14" s="47"/>
      <c r="T14" s="34">
        <f>V13-T13</f>
        <v>0</v>
      </c>
      <c r="U14" s="60"/>
      <c r="V14" s="47"/>
      <c r="W14" s="34">
        <f>Y13-W13</f>
        <v>0</v>
      </c>
      <c r="X14" s="60"/>
      <c r="Y14" s="47"/>
      <c r="Z14" s="34">
        <f>AB13-Z13</f>
        <v>3</v>
      </c>
      <c r="AA14" s="60"/>
      <c r="AB14" s="47"/>
      <c r="AC14" s="36"/>
      <c r="AD14" s="37"/>
      <c r="AE14" s="36"/>
      <c r="AF14" s="37"/>
      <c r="AG14" s="36"/>
      <c r="AH14" s="37"/>
      <c r="AI14" s="36"/>
      <c r="AJ14" s="37"/>
      <c r="AK14" s="84"/>
      <c r="AM14" s="19"/>
      <c r="AN14" s="32"/>
      <c r="AO14" s="32"/>
      <c r="AP14" s="32"/>
      <c r="AQ14" s="63"/>
      <c r="AR14" s="66"/>
      <c r="AS14" s="34">
        <f>AU13-AS13</f>
        <v>3</v>
      </c>
      <c r="AT14" s="60"/>
      <c r="AU14" s="47"/>
      <c r="AV14" s="34">
        <f>AX13-AV13</f>
        <v>5</v>
      </c>
      <c r="AW14" s="60"/>
      <c r="AX14" s="47"/>
      <c r="AY14" s="34">
        <f>BA13-AY13</f>
        <v>1</v>
      </c>
      <c r="AZ14" s="60"/>
      <c r="BA14" s="47"/>
      <c r="BB14" s="34">
        <f>BD13-BB13</f>
        <v>1</v>
      </c>
      <c r="BC14" s="60"/>
      <c r="BD14" s="47"/>
      <c r="BE14" s="34">
        <f>BG13-BE13</f>
        <v>3</v>
      </c>
      <c r="BF14" s="60"/>
      <c r="BG14" s="47"/>
      <c r="BH14" s="34">
        <f>BJ13-BH13</f>
        <v>0</v>
      </c>
      <c r="BI14" s="60"/>
      <c r="BJ14" s="47"/>
      <c r="BK14" s="34">
        <f>BM13-BK13</f>
        <v>1</v>
      </c>
      <c r="BL14" s="60"/>
      <c r="BM14" s="47"/>
      <c r="BN14" s="36"/>
      <c r="BO14" s="37"/>
      <c r="BP14" s="36"/>
      <c r="BQ14" s="37"/>
      <c r="BR14" s="36"/>
      <c r="BS14" s="37"/>
      <c r="BT14" s="36"/>
      <c r="BU14" s="37"/>
      <c r="BX14" s="32"/>
      <c r="BY14" s="48"/>
      <c r="BZ14" s="49"/>
      <c r="CA14" s="36"/>
      <c r="CB14" s="37"/>
      <c r="CC14" s="36"/>
      <c r="CD14" s="37"/>
      <c r="CE14" s="36"/>
      <c r="CF14" s="37"/>
      <c r="CG14" s="36"/>
      <c r="CH14" s="37"/>
    </row>
    <row r="15" spans="2:86" ht="15" thickBot="1" x14ac:dyDescent="0.35">
      <c r="B15" s="19"/>
      <c r="C15" s="32"/>
      <c r="D15" s="32"/>
      <c r="E15" s="32"/>
      <c r="F15" s="63"/>
      <c r="G15" s="66"/>
      <c r="H15" s="50"/>
      <c r="I15" s="61"/>
      <c r="J15" s="51"/>
      <c r="K15" s="50"/>
      <c r="L15" s="61"/>
      <c r="M15" s="51"/>
      <c r="N15" s="50"/>
      <c r="O15" s="61"/>
      <c r="P15" s="51"/>
      <c r="Q15" s="50"/>
      <c r="R15" s="61"/>
      <c r="S15" s="51"/>
      <c r="T15" s="50"/>
      <c r="U15" s="61"/>
      <c r="V15" s="51"/>
      <c r="W15" s="50"/>
      <c r="X15" s="61"/>
      <c r="Y15" s="51"/>
      <c r="Z15" s="50"/>
      <c r="AA15" s="61"/>
      <c r="AB15" s="51"/>
      <c r="AC15" s="36"/>
      <c r="AD15" s="37"/>
      <c r="AE15" s="36"/>
      <c r="AF15" s="37"/>
      <c r="AG15" s="36"/>
      <c r="AH15" s="37"/>
      <c r="AI15" s="36"/>
      <c r="AJ15" s="37"/>
      <c r="AK15" s="84"/>
      <c r="AM15" s="19"/>
      <c r="AN15" s="32"/>
      <c r="AO15" s="32"/>
      <c r="AP15" s="32"/>
      <c r="AQ15" s="63"/>
      <c r="AR15" s="66"/>
      <c r="AS15" s="50"/>
      <c r="AT15" s="61"/>
      <c r="AU15" s="51"/>
      <c r="AV15" s="50"/>
      <c r="AW15" s="61"/>
      <c r="AX15" s="51"/>
      <c r="AY15" s="50"/>
      <c r="AZ15" s="61"/>
      <c r="BA15" s="51"/>
      <c r="BB15" s="50"/>
      <c r="BC15" s="61"/>
      <c r="BD15" s="51"/>
      <c r="BE15" s="50"/>
      <c r="BF15" s="61"/>
      <c r="BG15" s="51"/>
      <c r="BH15" s="50"/>
      <c r="BI15" s="61"/>
      <c r="BJ15" s="51"/>
      <c r="BK15" s="50"/>
      <c r="BL15" s="61"/>
      <c r="BM15" s="51"/>
      <c r="BN15" s="36"/>
      <c r="BO15" s="37"/>
      <c r="BP15" s="36"/>
      <c r="BQ15" s="37"/>
      <c r="BR15" s="36"/>
      <c r="BS15" s="37"/>
      <c r="BT15" s="36"/>
      <c r="BU15" s="37"/>
      <c r="BX15" s="32"/>
      <c r="BY15" s="48"/>
      <c r="BZ15" s="49"/>
      <c r="CA15" s="36"/>
      <c r="CB15" s="37"/>
      <c r="CC15" s="36"/>
      <c r="CD15" s="37"/>
      <c r="CE15" s="36"/>
      <c r="CF15" s="37"/>
      <c r="CG15" s="36"/>
      <c r="CH15" s="37"/>
    </row>
    <row r="16" spans="2:86" ht="15" thickBot="1" x14ac:dyDescent="0.35">
      <c r="B16" s="19"/>
      <c r="C16" s="32"/>
      <c r="D16" s="32"/>
      <c r="E16" s="32"/>
      <c r="F16" s="63"/>
      <c r="G16" s="66"/>
      <c r="H16" s="68" t="s">
        <v>42</v>
      </c>
      <c r="I16" s="69"/>
      <c r="J16" s="70"/>
      <c r="K16" s="68" t="s">
        <v>42</v>
      </c>
      <c r="L16" s="69"/>
      <c r="M16" s="70"/>
      <c r="N16" s="68" t="s">
        <v>42</v>
      </c>
      <c r="O16" s="69"/>
      <c r="P16" s="70"/>
      <c r="Q16" s="68" t="s">
        <v>42</v>
      </c>
      <c r="R16" s="69"/>
      <c r="S16" s="70"/>
      <c r="T16" s="68" t="s">
        <v>42</v>
      </c>
      <c r="U16" s="69"/>
      <c r="V16" s="70"/>
      <c r="W16" s="68" t="s">
        <v>42</v>
      </c>
      <c r="X16" s="69"/>
      <c r="Y16" s="70"/>
      <c r="Z16" s="68" t="s">
        <v>42</v>
      </c>
      <c r="AA16" s="69"/>
      <c r="AB16" s="70"/>
      <c r="AC16" s="36"/>
      <c r="AD16" s="37"/>
      <c r="AE16" s="36"/>
      <c r="AF16" s="37"/>
      <c r="AG16" s="36"/>
      <c r="AH16" s="37"/>
      <c r="AI16" s="36"/>
      <c r="AJ16" s="37"/>
      <c r="AK16" s="84"/>
      <c r="AM16" s="19"/>
      <c r="AN16" s="32"/>
      <c r="AO16" s="32"/>
      <c r="AP16" s="32"/>
      <c r="AQ16" s="63"/>
      <c r="AR16" s="66"/>
      <c r="AS16" s="68" t="s">
        <v>42</v>
      </c>
      <c r="AT16" s="69"/>
      <c r="AU16" s="70"/>
      <c r="AV16" s="68" t="s">
        <v>42</v>
      </c>
      <c r="AW16" s="69"/>
      <c r="AX16" s="70"/>
      <c r="AY16" s="68" t="s">
        <v>42</v>
      </c>
      <c r="AZ16" s="69"/>
      <c r="BA16" s="70"/>
      <c r="BB16" s="68" t="s">
        <v>42</v>
      </c>
      <c r="BC16" s="69"/>
      <c r="BD16" s="70"/>
      <c r="BE16" s="68" t="s">
        <v>42</v>
      </c>
      <c r="BF16" s="69"/>
      <c r="BG16" s="70"/>
      <c r="BH16" s="68" t="s">
        <v>42</v>
      </c>
      <c r="BI16" s="69"/>
      <c r="BJ16" s="70"/>
      <c r="BK16" s="68" t="s">
        <v>42</v>
      </c>
      <c r="BL16" s="69"/>
      <c r="BM16" s="70"/>
      <c r="BN16" s="36"/>
      <c r="BO16" s="37"/>
      <c r="BP16" s="36"/>
      <c r="BQ16" s="37"/>
      <c r="BR16" s="36"/>
      <c r="BS16" s="37"/>
      <c r="BT16" s="36"/>
      <c r="BU16" s="37"/>
      <c r="BX16" s="32"/>
      <c r="BY16" s="48"/>
      <c r="BZ16" s="49"/>
      <c r="CA16" s="36"/>
      <c r="CB16" s="37"/>
      <c r="CC16" s="36"/>
      <c r="CD16" s="37"/>
      <c r="CE16" s="36"/>
      <c r="CF16" s="37"/>
      <c r="CG16" s="36"/>
      <c r="CH16" s="37"/>
    </row>
    <row r="17" spans="2:86" x14ac:dyDescent="0.3">
      <c r="B17" s="19"/>
      <c r="C17" s="32"/>
      <c r="D17" s="32"/>
      <c r="E17" s="32"/>
      <c r="F17" s="63"/>
      <c r="G17" s="66"/>
      <c r="H17" s="34">
        <f ca="1">RANDBETWEEN(100,1000)</f>
        <v>285</v>
      </c>
      <c r="I17" s="60"/>
      <c r="J17" s="47"/>
      <c r="K17" s="34">
        <f ca="1">RANDBETWEEN(100,1000)</f>
        <v>559</v>
      </c>
      <c r="L17" s="60"/>
      <c r="M17" s="47"/>
      <c r="N17" s="34">
        <f ca="1">RANDBETWEEN(100,1000)</f>
        <v>931</v>
      </c>
      <c r="O17" s="60"/>
      <c r="P17" s="47"/>
      <c r="Q17" s="34">
        <f ca="1">RANDBETWEEN(100,1000)</f>
        <v>207</v>
      </c>
      <c r="R17" s="60"/>
      <c r="S17" s="47"/>
      <c r="T17" s="34">
        <f ca="1">RANDBETWEEN(100,1000)</f>
        <v>479</v>
      </c>
      <c r="U17" s="60"/>
      <c r="V17" s="47"/>
      <c r="W17" s="34">
        <f ca="1">RANDBETWEEN(100,1000)</f>
        <v>332</v>
      </c>
      <c r="X17" s="60"/>
      <c r="Y17" s="47"/>
      <c r="Z17" s="34">
        <f ca="1">RANDBETWEEN(100,1000)</f>
        <v>933</v>
      </c>
      <c r="AA17" s="60"/>
      <c r="AB17" s="47"/>
      <c r="AC17" s="36"/>
      <c r="AD17" s="37"/>
      <c r="AE17" s="36"/>
      <c r="AF17" s="37"/>
      <c r="AG17" s="36"/>
      <c r="AH17" s="37"/>
      <c r="AI17" s="36"/>
      <c r="AJ17" s="37"/>
      <c r="AK17" s="84"/>
      <c r="AM17" s="19"/>
      <c r="AN17" s="32"/>
      <c r="AO17" s="32"/>
      <c r="AP17" s="32"/>
      <c r="AQ17" s="63"/>
      <c r="AR17" s="66"/>
      <c r="AS17" s="34">
        <f ca="1">RANDBETWEEN(100,1000)</f>
        <v>992</v>
      </c>
      <c r="AT17" s="60"/>
      <c r="AU17" s="47"/>
      <c r="AV17" s="34">
        <f ca="1">RANDBETWEEN(100,1000)</f>
        <v>848</v>
      </c>
      <c r="AW17" s="60"/>
      <c r="AX17" s="47"/>
      <c r="AY17" s="34">
        <f ca="1">RANDBETWEEN(100,1000)</f>
        <v>893</v>
      </c>
      <c r="AZ17" s="60"/>
      <c r="BA17" s="47"/>
      <c r="BB17" s="34">
        <f ca="1">RANDBETWEEN(100,1000)</f>
        <v>404</v>
      </c>
      <c r="BC17" s="60"/>
      <c r="BD17" s="47"/>
      <c r="BE17" s="34">
        <f ca="1">RANDBETWEEN(100,1000)</f>
        <v>654</v>
      </c>
      <c r="BF17" s="60"/>
      <c r="BG17" s="47"/>
      <c r="BH17" s="34">
        <f ca="1">RANDBETWEEN(100,1000)</f>
        <v>944</v>
      </c>
      <c r="BI17" s="60"/>
      <c r="BJ17" s="47"/>
      <c r="BK17" s="34">
        <f ca="1">RANDBETWEEN(100,1000)</f>
        <v>411</v>
      </c>
      <c r="BL17" s="60"/>
      <c r="BM17" s="47"/>
      <c r="BN17" s="36"/>
      <c r="BO17" s="37"/>
      <c r="BP17" s="36"/>
      <c r="BQ17" s="37"/>
      <c r="BR17" s="36"/>
      <c r="BS17" s="37"/>
      <c r="BT17" s="36"/>
      <c r="BU17" s="37"/>
      <c r="BX17" s="32"/>
      <c r="BY17" s="48"/>
      <c r="BZ17" s="49"/>
      <c r="CA17" s="36"/>
      <c r="CB17" s="37"/>
      <c r="CC17" s="36"/>
      <c r="CD17" s="37"/>
      <c r="CE17" s="36"/>
      <c r="CF17" s="37"/>
      <c r="CG17" s="36"/>
      <c r="CH17" s="37"/>
    </row>
    <row r="18" spans="2:86" ht="15" thickBot="1" x14ac:dyDescent="0.35">
      <c r="B18" s="19"/>
      <c r="C18" s="32"/>
      <c r="D18" s="32"/>
      <c r="E18" s="32"/>
      <c r="F18" s="63"/>
      <c r="G18" s="66"/>
      <c r="H18" s="50"/>
      <c r="I18" s="61"/>
      <c r="J18" s="51"/>
      <c r="K18" s="50"/>
      <c r="L18" s="61"/>
      <c r="M18" s="51"/>
      <c r="N18" s="50"/>
      <c r="O18" s="61"/>
      <c r="P18" s="51"/>
      <c r="Q18" s="50"/>
      <c r="R18" s="61"/>
      <c r="S18" s="51"/>
      <c r="T18" s="50"/>
      <c r="U18" s="61"/>
      <c r="V18" s="51"/>
      <c r="W18" s="50"/>
      <c r="X18" s="61"/>
      <c r="Y18" s="51"/>
      <c r="Z18" s="50"/>
      <c r="AA18" s="61"/>
      <c r="AB18" s="51"/>
      <c r="AC18" s="36"/>
      <c r="AD18" s="37"/>
      <c r="AE18" s="36"/>
      <c r="AF18" s="37"/>
      <c r="AG18" s="36"/>
      <c r="AH18" s="37"/>
      <c r="AI18" s="36"/>
      <c r="AJ18" s="37"/>
      <c r="AK18" s="84"/>
      <c r="AM18" s="19"/>
      <c r="AN18" s="32"/>
      <c r="AO18" s="32"/>
      <c r="AP18" s="32"/>
      <c r="AQ18" s="63"/>
      <c r="AR18" s="66"/>
      <c r="AS18" s="50"/>
      <c r="AT18" s="61"/>
      <c r="AU18" s="51"/>
      <c r="AV18" s="50"/>
      <c r="AW18" s="61"/>
      <c r="AX18" s="51"/>
      <c r="AY18" s="50"/>
      <c r="AZ18" s="61"/>
      <c r="BA18" s="51"/>
      <c r="BB18" s="50"/>
      <c r="BC18" s="61"/>
      <c r="BD18" s="51"/>
      <c r="BE18" s="50"/>
      <c r="BF18" s="61"/>
      <c r="BG18" s="51"/>
      <c r="BH18" s="50"/>
      <c r="BI18" s="61"/>
      <c r="BJ18" s="51"/>
      <c r="BK18" s="50"/>
      <c r="BL18" s="61"/>
      <c r="BM18" s="51"/>
      <c r="BN18" s="36"/>
      <c r="BO18" s="37"/>
      <c r="BP18" s="36"/>
      <c r="BQ18" s="37"/>
      <c r="BR18" s="36"/>
      <c r="BS18" s="37"/>
      <c r="BT18" s="36"/>
      <c r="BU18" s="37"/>
      <c r="BX18" s="32"/>
      <c r="BY18" s="48"/>
      <c r="BZ18" s="49"/>
      <c r="CA18" s="36"/>
      <c r="CB18" s="37"/>
      <c r="CC18" s="36"/>
      <c r="CD18" s="37"/>
      <c r="CE18" s="36"/>
      <c r="CF18" s="37"/>
      <c r="CG18" s="36"/>
      <c r="CH18" s="37"/>
    </row>
    <row r="19" spans="2:86" ht="15" thickBot="1" x14ac:dyDescent="0.35">
      <c r="B19" s="19"/>
      <c r="C19" s="32"/>
      <c r="D19" s="32"/>
      <c r="E19" s="32"/>
      <c r="F19" s="63"/>
      <c r="G19" s="66"/>
      <c r="H19" s="50" t="s">
        <v>25</v>
      </c>
      <c r="I19" s="61"/>
      <c r="J19" s="51"/>
      <c r="K19" s="50" t="s">
        <v>25</v>
      </c>
      <c r="L19" s="61"/>
      <c r="M19" s="51"/>
      <c r="N19" s="50" t="s">
        <v>25</v>
      </c>
      <c r="O19" s="61"/>
      <c r="P19" s="51"/>
      <c r="Q19" s="50" t="s">
        <v>25</v>
      </c>
      <c r="R19" s="61"/>
      <c r="S19" s="51"/>
      <c r="T19" s="50" t="s">
        <v>25</v>
      </c>
      <c r="U19" s="61"/>
      <c r="V19" s="51"/>
      <c r="W19" s="50" t="s">
        <v>25</v>
      </c>
      <c r="X19" s="61"/>
      <c r="Y19" s="51"/>
      <c r="Z19" s="50" t="s">
        <v>25</v>
      </c>
      <c r="AA19" s="61"/>
      <c r="AB19" s="51"/>
      <c r="AC19" s="36"/>
      <c r="AD19" s="37"/>
      <c r="AE19" s="36"/>
      <c r="AF19" s="37"/>
      <c r="AG19" s="36"/>
      <c r="AH19" s="37"/>
      <c r="AI19" s="36"/>
      <c r="AJ19" s="37"/>
      <c r="AK19" s="84"/>
      <c r="AM19" s="19"/>
      <c r="AN19" s="32"/>
      <c r="AO19" s="32"/>
      <c r="AP19" s="32"/>
      <c r="AQ19" s="63"/>
      <c r="AR19" s="66"/>
      <c r="AS19" s="50" t="s">
        <v>25</v>
      </c>
      <c r="AT19" s="61"/>
      <c r="AU19" s="51"/>
      <c r="AV19" s="50" t="s">
        <v>25</v>
      </c>
      <c r="AW19" s="61"/>
      <c r="AX19" s="51"/>
      <c r="AY19" s="50" t="s">
        <v>25</v>
      </c>
      <c r="AZ19" s="61"/>
      <c r="BA19" s="51"/>
      <c r="BB19" s="50" t="s">
        <v>25</v>
      </c>
      <c r="BC19" s="61"/>
      <c r="BD19" s="51"/>
      <c r="BE19" s="50" t="s">
        <v>25</v>
      </c>
      <c r="BF19" s="61"/>
      <c r="BG19" s="51"/>
      <c r="BH19" s="50" t="s">
        <v>25</v>
      </c>
      <c r="BI19" s="61"/>
      <c r="BJ19" s="51"/>
      <c r="BK19" s="50" t="s">
        <v>25</v>
      </c>
      <c r="BL19" s="61"/>
      <c r="BM19" s="51"/>
      <c r="BN19" s="36"/>
      <c r="BO19" s="37"/>
      <c r="BP19" s="36"/>
      <c r="BQ19" s="37"/>
      <c r="BR19" s="36"/>
      <c r="BS19" s="37"/>
      <c r="BT19" s="36"/>
      <c r="BU19" s="37"/>
      <c r="BX19" s="32"/>
      <c r="BY19" s="48"/>
      <c r="BZ19" s="49"/>
      <c r="CA19" s="36"/>
      <c r="CB19" s="37"/>
      <c r="CC19" s="36"/>
      <c r="CD19" s="37"/>
      <c r="CE19" s="36"/>
      <c r="CF19" s="37"/>
      <c r="CG19" s="36"/>
      <c r="CH19" s="37"/>
    </row>
    <row r="20" spans="2:86" x14ac:dyDescent="0.3">
      <c r="B20" s="19"/>
      <c r="C20" s="32"/>
      <c r="D20" s="32"/>
      <c r="E20" s="32"/>
      <c r="F20" s="63"/>
      <c r="G20" s="66"/>
      <c r="H20" s="40">
        <f ca="1">H17*$G$9</f>
        <v>31.35</v>
      </c>
      <c r="I20" s="55"/>
      <c r="J20" s="56"/>
      <c r="K20" s="40">
        <f ca="1">K17*$G$9</f>
        <v>61.49</v>
      </c>
      <c r="L20" s="55"/>
      <c r="M20" s="56"/>
      <c r="N20" s="40">
        <f ca="1">N17*$G$9</f>
        <v>102.41</v>
      </c>
      <c r="O20" s="55"/>
      <c r="P20" s="56"/>
      <c r="Q20" s="40">
        <f ca="1">Q17*$G$9</f>
        <v>22.77</v>
      </c>
      <c r="R20" s="55"/>
      <c r="S20" s="56"/>
      <c r="T20" s="40">
        <f ca="1">T17*$G$9</f>
        <v>52.69</v>
      </c>
      <c r="U20" s="55"/>
      <c r="V20" s="56"/>
      <c r="W20" s="40">
        <f ca="1">W17*$G$9</f>
        <v>36.520000000000003</v>
      </c>
      <c r="X20" s="55"/>
      <c r="Y20" s="56"/>
      <c r="Z20" s="40">
        <f ca="1">Z17*$G$9</f>
        <v>102.63</v>
      </c>
      <c r="AA20" s="55"/>
      <c r="AB20" s="56"/>
      <c r="AC20" s="36"/>
      <c r="AD20" s="37"/>
      <c r="AE20" s="36"/>
      <c r="AF20" s="37"/>
      <c r="AG20" s="36"/>
      <c r="AH20" s="37"/>
      <c r="AI20" s="36"/>
      <c r="AJ20" s="37"/>
      <c r="AK20" s="84"/>
      <c r="AM20" s="19"/>
      <c r="AN20" s="32"/>
      <c r="AO20" s="32"/>
      <c r="AP20" s="32"/>
      <c r="AQ20" s="63"/>
      <c r="AR20" s="66"/>
      <c r="AS20" s="40">
        <f ca="1">AS17*$G$9</f>
        <v>109.12</v>
      </c>
      <c r="AT20" s="55"/>
      <c r="AU20" s="56"/>
      <c r="AV20" s="40">
        <f ca="1">AV17*$G$9</f>
        <v>93.28</v>
      </c>
      <c r="AW20" s="55"/>
      <c r="AX20" s="56"/>
      <c r="AY20" s="40">
        <f ca="1">AY17*$G$9</f>
        <v>98.23</v>
      </c>
      <c r="AZ20" s="55"/>
      <c r="BA20" s="56"/>
      <c r="BB20" s="40">
        <f ca="1">BB17*$G$9</f>
        <v>44.44</v>
      </c>
      <c r="BC20" s="55"/>
      <c r="BD20" s="56"/>
      <c r="BE20" s="40">
        <f ca="1">BE17*$G$9</f>
        <v>71.94</v>
      </c>
      <c r="BF20" s="55"/>
      <c r="BG20" s="56"/>
      <c r="BH20" s="40">
        <f ca="1">BH17*$G$9</f>
        <v>103.84</v>
      </c>
      <c r="BI20" s="55"/>
      <c r="BJ20" s="56"/>
      <c r="BK20" s="40">
        <f ca="1">BK17*$G$9</f>
        <v>45.21</v>
      </c>
      <c r="BL20" s="55"/>
      <c r="BM20" s="56"/>
      <c r="BN20" s="36"/>
      <c r="BO20" s="37"/>
      <c r="BP20" s="36"/>
      <c r="BQ20" s="37"/>
      <c r="BR20" s="36"/>
      <c r="BS20" s="37"/>
      <c r="BT20" s="36"/>
      <c r="BU20" s="37"/>
      <c r="BX20" s="32"/>
      <c r="BY20" s="48"/>
      <c r="BZ20" s="49"/>
      <c r="CA20" s="36"/>
      <c r="CB20" s="37"/>
      <c r="CC20" s="36"/>
      <c r="CD20" s="37"/>
      <c r="CE20" s="36"/>
      <c r="CF20" s="37"/>
      <c r="CG20" s="36"/>
      <c r="CH20" s="37"/>
    </row>
    <row r="21" spans="2:86" ht="15" thickBot="1" x14ac:dyDescent="0.35">
      <c r="B21" s="20"/>
      <c r="C21" s="33"/>
      <c r="D21" s="33"/>
      <c r="E21" s="33"/>
      <c r="F21" s="64"/>
      <c r="G21" s="67"/>
      <c r="H21" s="57"/>
      <c r="I21" s="58"/>
      <c r="J21" s="59"/>
      <c r="K21" s="57"/>
      <c r="L21" s="58"/>
      <c r="M21" s="59"/>
      <c r="N21" s="57"/>
      <c r="O21" s="58"/>
      <c r="P21" s="59"/>
      <c r="Q21" s="57"/>
      <c r="R21" s="58"/>
      <c r="S21" s="59"/>
      <c r="T21" s="57"/>
      <c r="U21" s="58"/>
      <c r="V21" s="59"/>
      <c r="W21" s="57"/>
      <c r="X21" s="58"/>
      <c r="Y21" s="59"/>
      <c r="Z21" s="57"/>
      <c r="AA21" s="58"/>
      <c r="AB21" s="59"/>
      <c r="AC21" s="38"/>
      <c r="AD21" s="39"/>
      <c r="AE21" s="38"/>
      <c r="AF21" s="39"/>
      <c r="AG21" s="38"/>
      <c r="AH21" s="39"/>
      <c r="AI21" s="38"/>
      <c r="AJ21" s="39"/>
      <c r="AK21" s="84"/>
      <c r="AM21" s="20"/>
      <c r="AN21" s="33"/>
      <c r="AO21" s="33"/>
      <c r="AP21" s="33"/>
      <c r="AQ21" s="64"/>
      <c r="AR21" s="67"/>
      <c r="AS21" s="57"/>
      <c r="AT21" s="58"/>
      <c r="AU21" s="59"/>
      <c r="AV21" s="57"/>
      <c r="AW21" s="58"/>
      <c r="AX21" s="59"/>
      <c r="AY21" s="57"/>
      <c r="AZ21" s="58"/>
      <c r="BA21" s="59"/>
      <c r="BB21" s="57"/>
      <c r="BC21" s="58"/>
      <c r="BD21" s="59"/>
      <c r="BE21" s="57"/>
      <c r="BF21" s="58"/>
      <c r="BG21" s="59"/>
      <c r="BH21" s="57"/>
      <c r="BI21" s="58"/>
      <c r="BJ21" s="59"/>
      <c r="BK21" s="57"/>
      <c r="BL21" s="58"/>
      <c r="BM21" s="59"/>
      <c r="BN21" s="38"/>
      <c r="BO21" s="39"/>
      <c r="BP21" s="38"/>
      <c r="BQ21" s="39"/>
      <c r="BR21" s="38"/>
      <c r="BS21" s="39"/>
      <c r="BT21" s="38"/>
      <c r="BU21" s="39"/>
      <c r="BX21" s="33"/>
      <c r="BY21" s="50"/>
      <c r="BZ21" s="51"/>
      <c r="CA21" s="38"/>
      <c r="CB21" s="39"/>
      <c r="CC21" s="38"/>
      <c r="CD21" s="39"/>
      <c r="CE21" s="38"/>
      <c r="CF21" s="39"/>
      <c r="CG21" s="38"/>
      <c r="CH21" s="39"/>
    </row>
    <row r="22" spans="2:86" ht="15" thickBot="1" x14ac:dyDescent="0.35">
      <c r="B22" s="4"/>
      <c r="C22" s="32"/>
      <c r="D22" s="5"/>
      <c r="E22" s="9"/>
      <c r="F22" s="6"/>
      <c r="G22" s="13"/>
      <c r="H22" s="52"/>
      <c r="I22" s="53"/>
      <c r="J22" s="35"/>
      <c r="K22" s="52"/>
      <c r="L22" s="53"/>
      <c r="M22" s="35"/>
      <c r="N22" s="52"/>
      <c r="O22" s="53"/>
      <c r="P22" s="35"/>
      <c r="Q22" s="52"/>
      <c r="R22" s="53"/>
      <c r="S22" s="35"/>
      <c r="T22" s="52"/>
      <c r="U22" s="53"/>
      <c r="V22" s="35"/>
      <c r="W22" s="52"/>
      <c r="X22" s="53"/>
      <c r="Y22" s="35"/>
      <c r="Z22" s="52"/>
      <c r="AA22" s="53"/>
      <c r="AB22" s="35"/>
      <c r="AC22" s="34">
        <f>H25+K25+N25+Q25+T25+W25+Z25+H28+K28+N28+Q28+T28+W28+Z28</f>
        <v>40</v>
      </c>
      <c r="AD22" s="35"/>
      <c r="AE22" s="40">
        <f ca="1">AC22*F23</f>
        <v>920</v>
      </c>
      <c r="AF22" s="35"/>
      <c r="AG22" s="40">
        <f ca="1">H34+K34+N34+Q34+T34+W34+Z34</f>
        <v>618.65999999999985</v>
      </c>
      <c r="AH22" s="35"/>
      <c r="AI22" s="40">
        <f ca="1">AE22+AG22</f>
        <v>1538.6599999999999</v>
      </c>
      <c r="AJ22" s="35"/>
      <c r="AK22" s="14"/>
      <c r="AM22" s="4"/>
      <c r="AN22" s="32"/>
      <c r="AO22" s="5"/>
      <c r="AP22" s="9"/>
      <c r="AQ22" s="6"/>
      <c r="AR22" s="13"/>
      <c r="AS22" s="52"/>
      <c r="AT22" s="53"/>
      <c r="AU22" s="35"/>
      <c r="AV22" s="52"/>
      <c r="AW22" s="53"/>
      <c r="AX22" s="35"/>
      <c r="AY22" s="52"/>
      <c r="AZ22" s="53"/>
      <c r="BA22" s="35"/>
      <c r="BB22" s="52"/>
      <c r="BC22" s="53"/>
      <c r="BD22" s="35"/>
      <c r="BE22" s="52"/>
      <c r="BF22" s="53"/>
      <c r="BG22" s="35"/>
      <c r="BH22" s="52"/>
      <c r="BI22" s="53"/>
      <c r="BJ22" s="35"/>
      <c r="BK22" s="52"/>
      <c r="BL22" s="53"/>
      <c r="BM22" s="35"/>
      <c r="BN22" s="34">
        <f>AS25+AV25+AY25+BB25+BE25+BH25+BK25+AS28+AV28+AY28+BB28+BE28+BH28+BK28</f>
        <v>40</v>
      </c>
      <c r="BO22" s="35"/>
      <c r="BP22" s="40">
        <f ca="1">BN22*AQ23</f>
        <v>920</v>
      </c>
      <c r="BQ22" s="35"/>
      <c r="BR22" s="40">
        <f ca="1">AS34+AV34+AY34+BB34+BE34+BH34+BK34</f>
        <v>641.16</v>
      </c>
      <c r="BS22" s="35"/>
      <c r="BT22" s="40">
        <f ca="1">BP22+BR22</f>
        <v>1561.1599999999999</v>
      </c>
      <c r="BU22" s="35"/>
      <c r="BX22" s="31">
        <f>B23</f>
        <v>2</v>
      </c>
      <c r="BY22" s="34">
        <f>BN22+AC22</f>
        <v>80</v>
      </c>
      <c r="BZ22" s="35"/>
      <c r="CA22" s="40">
        <f ca="1">BP22+AE22</f>
        <v>1840</v>
      </c>
      <c r="CB22" s="35"/>
      <c r="CC22" s="40">
        <f ca="1">BR22+AG22</f>
        <v>1259.8199999999997</v>
      </c>
      <c r="CD22" s="35"/>
      <c r="CE22" s="40">
        <f ca="1">CA22+CC22</f>
        <v>3099.8199999999997</v>
      </c>
      <c r="CF22" s="35"/>
      <c r="CG22" s="34">
        <f ca="1">SUM(AS31:BM32)+SUM(H31:AB32)</f>
        <v>6999</v>
      </c>
      <c r="CH22" s="35"/>
    </row>
    <row r="23" spans="2:86" ht="15" thickBot="1" x14ac:dyDescent="0.35">
      <c r="B23" s="18">
        <v>2</v>
      </c>
      <c r="C23" s="32"/>
      <c r="D23" s="31" t="str">
        <f>VLOOKUP(B23,'Employee Data Base'!$C$7:$D$16,2)</f>
        <v>Srinu</v>
      </c>
      <c r="E23" s="31" t="str">
        <f>VLOOKUP(B23,'Employee Data Base'!$C$7:$I$16,3)</f>
        <v>N100369</v>
      </c>
      <c r="F23" s="62">
        <f ca="1">VLOOKUP(B23,'Employee Data Base'!$C$7:$I$16,6)</f>
        <v>23</v>
      </c>
      <c r="G23" s="65">
        <f ca="1">VLOOKUP(B23,'Employee Data Base'!$C$7:$I$16,7)</f>
        <v>0.18</v>
      </c>
      <c r="H23" s="38"/>
      <c r="I23" s="54"/>
      <c r="J23" s="39"/>
      <c r="K23" s="38"/>
      <c r="L23" s="54"/>
      <c r="M23" s="39"/>
      <c r="N23" s="38"/>
      <c r="O23" s="54"/>
      <c r="P23" s="39"/>
      <c r="Q23" s="38"/>
      <c r="R23" s="54"/>
      <c r="S23" s="39"/>
      <c r="T23" s="38"/>
      <c r="U23" s="54"/>
      <c r="V23" s="39"/>
      <c r="W23" s="38"/>
      <c r="X23" s="54"/>
      <c r="Y23" s="39"/>
      <c r="Z23" s="38"/>
      <c r="AA23" s="54"/>
      <c r="AB23" s="39"/>
      <c r="AC23" s="36"/>
      <c r="AD23" s="37"/>
      <c r="AE23" s="36"/>
      <c r="AF23" s="37"/>
      <c r="AG23" s="36"/>
      <c r="AH23" s="37"/>
      <c r="AI23" s="36"/>
      <c r="AJ23" s="37"/>
      <c r="AK23" s="84"/>
      <c r="AM23" s="18">
        <f>B23</f>
        <v>2</v>
      </c>
      <c r="AN23" s="32"/>
      <c r="AO23" s="31" t="str">
        <f>VLOOKUP(AM23,'Employee Data Base'!$C$7:$D$16,2)</f>
        <v>Srinu</v>
      </c>
      <c r="AP23" s="31" t="str">
        <f>VLOOKUP(AM23,'Employee Data Base'!$C$7:$I$16,3)</f>
        <v>N100369</v>
      </c>
      <c r="AQ23" s="62">
        <f ca="1">VLOOKUP(AM23,'Employee Data Base'!$C$7:$I$16,6)</f>
        <v>23</v>
      </c>
      <c r="AR23" s="65">
        <f ca="1">VLOOKUP(AM23,'Employee Data Base'!$C$7:$I$16,7)</f>
        <v>0.18</v>
      </c>
      <c r="AS23" s="38"/>
      <c r="AT23" s="54"/>
      <c r="AU23" s="39"/>
      <c r="AV23" s="38"/>
      <c r="AW23" s="54"/>
      <c r="AX23" s="39"/>
      <c r="AY23" s="38"/>
      <c r="AZ23" s="54"/>
      <c r="BA23" s="39"/>
      <c r="BB23" s="38"/>
      <c r="BC23" s="54"/>
      <c r="BD23" s="39"/>
      <c r="BE23" s="38"/>
      <c r="BF23" s="54"/>
      <c r="BG23" s="39"/>
      <c r="BH23" s="38"/>
      <c r="BI23" s="54"/>
      <c r="BJ23" s="39"/>
      <c r="BK23" s="38"/>
      <c r="BL23" s="54"/>
      <c r="BM23" s="39"/>
      <c r="BN23" s="36"/>
      <c r="BO23" s="37"/>
      <c r="BP23" s="36"/>
      <c r="BQ23" s="37"/>
      <c r="BR23" s="36"/>
      <c r="BS23" s="37"/>
      <c r="BT23" s="36"/>
      <c r="BU23" s="37"/>
      <c r="BX23" s="32"/>
      <c r="BY23" s="36"/>
      <c r="BZ23" s="37"/>
      <c r="CA23" s="36"/>
      <c r="CB23" s="37"/>
      <c r="CC23" s="36"/>
      <c r="CD23" s="37"/>
      <c r="CE23" s="36"/>
      <c r="CF23" s="37"/>
      <c r="CG23" s="36"/>
      <c r="CH23" s="37"/>
    </row>
    <row r="24" spans="2:86" ht="15" thickBot="1" x14ac:dyDescent="0.35">
      <c r="B24" s="19"/>
      <c r="C24" s="32"/>
      <c r="D24" s="32"/>
      <c r="E24" s="32"/>
      <c r="F24" s="63"/>
      <c r="G24" s="66"/>
      <c r="H24" s="8">
        <v>8</v>
      </c>
      <c r="I24" s="7" t="s">
        <v>30</v>
      </c>
      <c r="J24" s="8">
        <v>12</v>
      </c>
      <c r="K24" s="8">
        <v>8</v>
      </c>
      <c r="L24" s="7" t="s">
        <v>30</v>
      </c>
      <c r="M24" s="8">
        <v>12</v>
      </c>
      <c r="N24" s="8">
        <v>8</v>
      </c>
      <c r="O24" s="7" t="s">
        <v>30</v>
      </c>
      <c r="P24" s="8">
        <v>12</v>
      </c>
      <c r="Q24" s="8">
        <v>8</v>
      </c>
      <c r="R24" s="7" t="s">
        <v>30</v>
      </c>
      <c r="S24" s="8">
        <v>12</v>
      </c>
      <c r="T24" s="8">
        <v>8</v>
      </c>
      <c r="U24" s="7" t="s">
        <v>30</v>
      </c>
      <c r="V24" s="8">
        <v>12</v>
      </c>
      <c r="W24" s="8">
        <v>8</v>
      </c>
      <c r="X24" s="7" t="s">
        <v>30</v>
      </c>
      <c r="Y24" s="8">
        <v>12</v>
      </c>
      <c r="Z24" s="8">
        <v>8</v>
      </c>
      <c r="AA24" s="7" t="s">
        <v>30</v>
      </c>
      <c r="AB24" s="8">
        <v>12</v>
      </c>
      <c r="AC24" s="36"/>
      <c r="AD24" s="37"/>
      <c r="AE24" s="36"/>
      <c r="AF24" s="37"/>
      <c r="AG24" s="36"/>
      <c r="AH24" s="37"/>
      <c r="AI24" s="36"/>
      <c r="AJ24" s="37"/>
      <c r="AK24" s="84"/>
      <c r="AM24" s="19"/>
      <c r="AN24" s="32"/>
      <c r="AO24" s="32"/>
      <c r="AP24" s="32"/>
      <c r="AQ24" s="63"/>
      <c r="AR24" s="66"/>
      <c r="AS24" s="8">
        <v>8</v>
      </c>
      <c r="AT24" s="7" t="s">
        <v>30</v>
      </c>
      <c r="AU24" s="8">
        <v>12</v>
      </c>
      <c r="AV24" s="8">
        <v>8</v>
      </c>
      <c r="AW24" s="7" t="s">
        <v>30</v>
      </c>
      <c r="AX24" s="8">
        <v>12</v>
      </c>
      <c r="AY24" s="8">
        <v>8</v>
      </c>
      <c r="AZ24" s="7" t="s">
        <v>30</v>
      </c>
      <c r="BA24" s="8">
        <v>12</v>
      </c>
      <c r="BB24" s="8">
        <v>8</v>
      </c>
      <c r="BC24" s="7" t="s">
        <v>30</v>
      </c>
      <c r="BD24" s="8">
        <v>12</v>
      </c>
      <c r="BE24" s="8">
        <v>8</v>
      </c>
      <c r="BF24" s="7" t="s">
        <v>30</v>
      </c>
      <c r="BG24" s="8">
        <v>12</v>
      </c>
      <c r="BH24" s="8">
        <v>8</v>
      </c>
      <c r="BI24" s="7" t="s">
        <v>30</v>
      </c>
      <c r="BJ24" s="8">
        <v>12</v>
      </c>
      <c r="BK24" s="8">
        <v>8</v>
      </c>
      <c r="BL24" s="7" t="s">
        <v>30</v>
      </c>
      <c r="BM24" s="8">
        <v>12</v>
      </c>
      <c r="BN24" s="36"/>
      <c r="BO24" s="37"/>
      <c r="BP24" s="36"/>
      <c r="BQ24" s="37"/>
      <c r="BR24" s="36"/>
      <c r="BS24" s="37"/>
      <c r="BT24" s="36"/>
      <c r="BU24" s="37"/>
      <c r="BX24" s="32"/>
      <c r="BY24" s="36"/>
      <c r="BZ24" s="37"/>
      <c r="CA24" s="36"/>
      <c r="CB24" s="37"/>
      <c r="CC24" s="36"/>
      <c r="CD24" s="37"/>
      <c r="CE24" s="36"/>
      <c r="CF24" s="37"/>
      <c r="CG24" s="36"/>
      <c r="CH24" s="37"/>
    </row>
    <row r="25" spans="2:86" x14ac:dyDescent="0.3">
      <c r="B25" s="19"/>
      <c r="C25" s="32"/>
      <c r="D25" s="32"/>
      <c r="E25" s="32"/>
      <c r="F25" s="63"/>
      <c r="G25" s="66"/>
      <c r="H25" s="34">
        <f>J24-H24</f>
        <v>4</v>
      </c>
      <c r="I25" s="60"/>
      <c r="J25" s="47"/>
      <c r="K25" s="34">
        <f>M24-K24</f>
        <v>4</v>
      </c>
      <c r="L25" s="60"/>
      <c r="M25" s="47"/>
      <c r="N25" s="34">
        <f>P24-N24</f>
        <v>4</v>
      </c>
      <c r="O25" s="60"/>
      <c r="P25" s="47"/>
      <c r="Q25" s="34">
        <f>S24-Q24</f>
        <v>4</v>
      </c>
      <c r="R25" s="60"/>
      <c r="S25" s="47"/>
      <c r="T25" s="34">
        <f>V24-T24</f>
        <v>4</v>
      </c>
      <c r="U25" s="60"/>
      <c r="V25" s="47"/>
      <c r="W25" s="34">
        <f>Y24-W24</f>
        <v>4</v>
      </c>
      <c r="X25" s="60"/>
      <c r="Y25" s="47"/>
      <c r="Z25" s="34">
        <f>AB24-Z24</f>
        <v>4</v>
      </c>
      <c r="AA25" s="60"/>
      <c r="AB25" s="47"/>
      <c r="AC25" s="36"/>
      <c r="AD25" s="37"/>
      <c r="AE25" s="36"/>
      <c r="AF25" s="37"/>
      <c r="AG25" s="36"/>
      <c r="AH25" s="37"/>
      <c r="AI25" s="36"/>
      <c r="AJ25" s="37"/>
      <c r="AK25" s="84"/>
      <c r="AM25" s="19"/>
      <c r="AN25" s="32"/>
      <c r="AO25" s="32"/>
      <c r="AP25" s="32"/>
      <c r="AQ25" s="63"/>
      <c r="AR25" s="66"/>
      <c r="AS25" s="34">
        <f>AU24-AS24</f>
        <v>4</v>
      </c>
      <c r="AT25" s="60"/>
      <c r="AU25" s="47"/>
      <c r="AV25" s="34">
        <f>AX24-AV24</f>
        <v>4</v>
      </c>
      <c r="AW25" s="60"/>
      <c r="AX25" s="47"/>
      <c r="AY25" s="34">
        <f>BA24-AY24</f>
        <v>4</v>
      </c>
      <c r="AZ25" s="60"/>
      <c r="BA25" s="47"/>
      <c r="BB25" s="34">
        <f>BD24-BB24</f>
        <v>4</v>
      </c>
      <c r="BC25" s="60"/>
      <c r="BD25" s="47"/>
      <c r="BE25" s="34">
        <f>BG24-BE24</f>
        <v>4</v>
      </c>
      <c r="BF25" s="60"/>
      <c r="BG25" s="47"/>
      <c r="BH25" s="34">
        <f>BJ24-BH24</f>
        <v>4</v>
      </c>
      <c r="BI25" s="60"/>
      <c r="BJ25" s="47"/>
      <c r="BK25" s="34">
        <f>BM24-BK24</f>
        <v>4</v>
      </c>
      <c r="BL25" s="60"/>
      <c r="BM25" s="47"/>
      <c r="BN25" s="36"/>
      <c r="BO25" s="37"/>
      <c r="BP25" s="36"/>
      <c r="BQ25" s="37"/>
      <c r="BR25" s="36"/>
      <c r="BS25" s="37"/>
      <c r="BT25" s="36"/>
      <c r="BU25" s="37"/>
      <c r="BX25" s="32"/>
      <c r="BY25" s="36"/>
      <c r="BZ25" s="37"/>
      <c r="CA25" s="36"/>
      <c r="CB25" s="37"/>
      <c r="CC25" s="36"/>
      <c r="CD25" s="37"/>
      <c r="CE25" s="36"/>
      <c r="CF25" s="37"/>
      <c r="CG25" s="36"/>
      <c r="CH25" s="37"/>
    </row>
    <row r="26" spans="2:86" ht="15" thickBot="1" x14ac:dyDescent="0.35">
      <c r="B26" s="19"/>
      <c r="C26" s="32"/>
      <c r="D26" s="32"/>
      <c r="E26" s="32"/>
      <c r="F26" s="63"/>
      <c r="G26" s="66"/>
      <c r="H26" s="50"/>
      <c r="I26" s="61"/>
      <c r="J26" s="51"/>
      <c r="K26" s="50"/>
      <c r="L26" s="61"/>
      <c r="M26" s="51"/>
      <c r="N26" s="50"/>
      <c r="O26" s="61"/>
      <c r="P26" s="51"/>
      <c r="Q26" s="50"/>
      <c r="R26" s="61"/>
      <c r="S26" s="51"/>
      <c r="T26" s="50"/>
      <c r="U26" s="61"/>
      <c r="V26" s="51"/>
      <c r="W26" s="50"/>
      <c r="X26" s="61"/>
      <c r="Y26" s="51"/>
      <c r="Z26" s="50"/>
      <c r="AA26" s="61"/>
      <c r="AB26" s="51"/>
      <c r="AC26" s="36"/>
      <c r="AD26" s="37"/>
      <c r="AE26" s="36"/>
      <c r="AF26" s="37"/>
      <c r="AG26" s="36"/>
      <c r="AH26" s="37"/>
      <c r="AI26" s="36"/>
      <c r="AJ26" s="37"/>
      <c r="AK26" s="84"/>
      <c r="AM26" s="19"/>
      <c r="AN26" s="32"/>
      <c r="AO26" s="32"/>
      <c r="AP26" s="32"/>
      <c r="AQ26" s="63"/>
      <c r="AR26" s="66"/>
      <c r="AS26" s="50"/>
      <c r="AT26" s="61"/>
      <c r="AU26" s="51"/>
      <c r="AV26" s="50"/>
      <c r="AW26" s="61"/>
      <c r="AX26" s="51"/>
      <c r="AY26" s="50"/>
      <c r="AZ26" s="61"/>
      <c r="BA26" s="51"/>
      <c r="BB26" s="50"/>
      <c r="BC26" s="61"/>
      <c r="BD26" s="51"/>
      <c r="BE26" s="50"/>
      <c r="BF26" s="61"/>
      <c r="BG26" s="51"/>
      <c r="BH26" s="50"/>
      <c r="BI26" s="61"/>
      <c r="BJ26" s="51"/>
      <c r="BK26" s="50"/>
      <c r="BL26" s="61"/>
      <c r="BM26" s="51"/>
      <c r="BN26" s="36"/>
      <c r="BO26" s="37"/>
      <c r="BP26" s="36"/>
      <c r="BQ26" s="37"/>
      <c r="BR26" s="36"/>
      <c r="BS26" s="37"/>
      <c r="BT26" s="36"/>
      <c r="BU26" s="37"/>
      <c r="BX26" s="32"/>
      <c r="BY26" s="36"/>
      <c r="BZ26" s="37"/>
      <c r="CA26" s="36"/>
      <c r="CB26" s="37"/>
      <c r="CC26" s="36"/>
      <c r="CD26" s="37"/>
      <c r="CE26" s="36"/>
      <c r="CF26" s="37"/>
      <c r="CG26" s="36"/>
      <c r="CH26" s="37"/>
    </row>
    <row r="27" spans="2:86" ht="15" thickBot="1" x14ac:dyDescent="0.35">
      <c r="B27" s="19"/>
      <c r="C27" s="32"/>
      <c r="D27" s="32"/>
      <c r="E27" s="32"/>
      <c r="F27" s="63"/>
      <c r="G27" s="66"/>
      <c r="H27" s="8">
        <v>13</v>
      </c>
      <c r="I27" s="7" t="s">
        <v>30</v>
      </c>
      <c r="J27" s="8">
        <v>16</v>
      </c>
      <c r="K27" s="8">
        <v>13</v>
      </c>
      <c r="L27" s="7" t="s">
        <v>30</v>
      </c>
      <c r="M27" s="8">
        <v>15</v>
      </c>
      <c r="N27" s="8">
        <v>13</v>
      </c>
      <c r="O27" s="7" t="s">
        <v>30</v>
      </c>
      <c r="P27" s="8">
        <v>15</v>
      </c>
      <c r="Q27" s="8">
        <v>13</v>
      </c>
      <c r="R27" s="7" t="s">
        <v>30</v>
      </c>
      <c r="S27" s="8">
        <v>14</v>
      </c>
      <c r="T27" s="8">
        <v>13</v>
      </c>
      <c r="U27" s="7" t="s">
        <v>30</v>
      </c>
      <c r="V27" s="8">
        <v>14</v>
      </c>
      <c r="W27" s="8">
        <v>0</v>
      </c>
      <c r="X27" s="7" t="s">
        <v>30</v>
      </c>
      <c r="Y27" s="8">
        <v>0</v>
      </c>
      <c r="Z27" s="8">
        <v>13</v>
      </c>
      <c r="AA27" s="7" t="s">
        <v>30</v>
      </c>
      <c r="AB27" s="8">
        <v>16</v>
      </c>
      <c r="AC27" s="36"/>
      <c r="AD27" s="37"/>
      <c r="AE27" s="36"/>
      <c r="AF27" s="37"/>
      <c r="AG27" s="36"/>
      <c r="AH27" s="37"/>
      <c r="AI27" s="36"/>
      <c r="AJ27" s="37"/>
      <c r="AK27" s="84"/>
      <c r="AM27" s="19"/>
      <c r="AN27" s="32"/>
      <c r="AO27" s="32"/>
      <c r="AP27" s="32"/>
      <c r="AQ27" s="63"/>
      <c r="AR27" s="66"/>
      <c r="AS27" s="8">
        <v>13</v>
      </c>
      <c r="AT27" s="7" t="s">
        <v>30</v>
      </c>
      <c r="AU27" s="8">
        <v>16</v>
      </c>
      <c r="AV27" s="8">
        <v>13</v>
      </c>
      <c r="AW27" s="7" t="s">
        <v>30</v>
      </c>
      <c r="AX27" s="8">
        <v>16</v>
      </c>
      <c r="AY27" s="8">
        <v>13</v>
      </c>
      <c r="AZ27" s="7" t="s">
        <v>30</v>
      </c>
      <c r="BA27" s="8">
        <v>14</v>
      </c>
      <c r="BB27" s="8">
        <v>13</v>
      </c>
      <c r="BC27" s="7" t="s">
        <v>30</v>
      </c>
      <c r="BD27" s="8">
        <v>14</v>
      </c>
      <c r="BE27" s="8">
        <v>13</v>
      </c>
      <c r="BF27" s="7" t="s">
        <v>30</v>
      </c>
      <c r="BG27" s="8">
        <v>14</v>
      </c>
      <c r="BH27" s="8">
        <v>0</v>
      </c>
      <c r="BI27" s="7" t="s">
        <v>30</v>
      </c>
      <c r="BJ27" s="8">
        <v>0</v>
      </c>
      <c r="BK27" s="8">
        <v>13</v>
      </c>
      <c r="BL27" s="7" t="s">
        <v>30</v>
      </c>
      <c r="BM27" s="8">
        <v>16</v>
      </c>
      <c r="BN27" s="36"/>
      <c r="BO27" s="37"/>
      <c r="BP27" s="36"/>
      <c r="BQ27" s="37"/>
      <c r="BR27" s="36"/>
      <c r="BS27" s="37"/>
      <c r="BT27" s="36"/>
      <c r="BU27" s="37"/>
      <c r="BX27" s="32"/>
      <c r="BY27" s="36"/>
      <c r="BZ27" s="37"/>
      <c r="CA27" s="36"/>
      <c r="CB27" s="37"/>
      <c r="CC27" s="36"/>
      <c r="CD27" s="37"/>
      <c r="CE27" s="36"/>
      <c r="CF27" s="37"/>
      <c r="CG27" s="36"/>
      <c r="CH27" s="37"/>
    </row>
    <row r="28" spans="2:86" x14ac:dyDescent="0.3">
      <c r="B28" s="19"/>
      <c r="C28" s="32"/>
      <c r="D28" s="32"/>
      <c r="E28" s="32"/>
      <c r="F28" s="63"/>
      <c r="G28" s="66"/>
      <c r="H28" s="34">
        <f>J27-H27</f>
        <v>3</v>
      </c>
      <c r="I28" s="60"/>
      <c r="J28" s="47"/>
      <c r="K28" s="34">
        <f>M27-K27</f>
        <v>2</v>
      </c>
      <c r="L28" s="60"/>
      <c r="M28" s="47"/>
      <c r="N28" s="34">
        <f>P27-N27</f>
        <v>2</v>
      </c>
      <c r="O28" s="60"/>
      <c r="P28" s="47"/>
      <c r="Q28" s="34">
        <f>S27-Q27</f>
        <v>1</v>
      </c>
      <c r="R28" s="60"/>
      <c r="S28" s="47"/>
      <c r="T28" s="34">
        <f>V27-T27</f>
        <v>1</v>
      </c>
      <c r="U28" s="60"/>
      <c r="V28" s="47"/>
      <c r="W28" s="34">
        <f>Y27-W27</f>
        <v>0</v>
      </c>
      <c r="X28" s="60"/>
      <c r="Y28" s="47"/>
      <c r="Z28" s="34">
        <f>AB27-Z27</f>
        <v>3</v>
      </c>
      <c r="AA28" s="60"/>
      <c r="AB28" s="47"/>
      <c r="AC28" s="36"/>
      <c r="AD28" s="37"/>
      <c r="AE28" s="36"/>
      <c r="AF28" s="37"/>
      <c r="AG28" s="36"/>
      <c r="AH28" s="37"/>
      <c r="AI28" s="36"/>
      <c r="AJ28" s="37"/>
      <c r="AK28" s="84"/>
      <c r="AM28" s="19"/>
      <c r="AN28" s="32"/>
      <c r="AO28" s="32"/>
      <c r="AP28" s="32"/>
      <c r="AQ28" s="63"/>
      <c r="AR28" s="66"/>
      <c r="AS28" s="34">
        <f>AU27-AS27</f>
        <v>3</v>
      </c>
      <c r="AT28" s="60"/>
      <c r="AU28" s="47"/>
      <c r="AV28" s="34">
        <f>AX27-AV27</f>
        <v>3</v>
      </c>
      <c r="AW28" s="60"/>
      <c r="AX28" s="47"/>
      <c r="AY28" s="34">
        <f>BA27-AY27</f>
        <v>1</v>
      </c>
      <c r="AZ28" s="60"/>
      <c r="BA28" s="47"/>
      <c r="BB28" s="34">
        <f>BD27-BB27</f>
        <v>1</v>
      </c>
      <c r="BC28" s="60"/>
      <c r="BD28" s="47"/>
      <c r="BE28" s="34">
        <f>BG27-BE27</f>
        <v>1</v>
      </c>
      <c r="BF28" s="60"/>
      <c r="BG28" s="47"/>
      <c r="BH28" s="34">
        <f>BJ27-BH27</f>
        <v>0</v>
      </c>
      <c r="BI28" s="60"/>
      <c r="BJ28" s="47"/>
      <c r="BK28" s="34">
        <f>BM27-BK27</f>
        <v>3</v>
      </c>
      <c r="BL28" s="60"/>
      <c r="BM28" s="47"/>
      <c r="BN28" s="36"/>
      <c r="BO28" s="37"/>
      <c r="BP28" s="36"/>
      <c r="BQ28" s="37"/>
      <c r="BR28" s="36"/>
      <c r="BS28" s="37"/>
      <c r="BT28" s="36"/>
      <c r="BU28" s="37"/>
      <c r="BX28" s="32"/>
      <c r="BY28" s="36"/>
      <c r="BZ28" s="37"/>
      <c r="CA28" s="36"/>
      <c r="CB28" s="37"/>
      <c r="CC28" s="36"/>
      <c r="CD28" s="37"/>
      <c r="CE28" s="36"/>
      <c r="CF28" s="37"/>
      <c r="CG28" s="36"/>
      <c r="CH28" s="37"/>
    </row>
    <row r="29" spans="2:86" ht="13.2" customHeight="1" thickBot="1" x14ac:dyDescent="0.35">
      <c r="B29" s="19"/>
      <c r="C29" s="32"/>
      <c r="D29" s="32"/>
      <c r="E29" s="32"/>
      <c r="F29" s="63"/>
      <c r="G29" s="66"/>
      <c r="H29" s="50"/>
      <c r="I29" s="61"/>
      <c r="J29" s="51"/>
      <c r="K29" s="50"/>
      <c r="L29" s="61"/>
      <c r="M29" s="51"/>
      <c r="N29" s="50"/>
      <c r="O29" s="61"/>
      <c r="P29" s="51"/>
      <c r="Q29" s="50"/>
      <c r="R29" s="61"/>
      <c r="S29" s="51"/>
      <c r="T29" s="50"/>
      <c r="U29" s="61"/>
      <c r="V29" s="51"/>
      <c r="W29" s="50"/>
      <c r="X29" s="61"/>
      <c r="Y29" s="51"/>
      <c r="Z29" s="50"/>
      <c r="AA29" s="61"/>
      <c r="AB29" s="51"/>
      <c r="AC29" s="36"/>
      <c r="AD29" s="37"/>
      <c r="AE29" s="36"/>
      <c r="AF29" s="37"/>
      <c r="AG29" s="36"/>
      <c r="AH29" s="37"/>
      <c r="AI29" s="36"/>
      <c r="AJ29" s="37"/>
      <c r="AK29" s="84"/>
      <c r="AM29" s="19"/>
      <c r="AN29" s="32"/>
      <c r="AO29" s="32"/>
      <c r="AP29" s="32"/>
      <c r="AQ29" s="63"/>
      <c r="AR29" s="66"/>
      <c r="AS29" s="50"/>
      <c r="AT29" s="61"/>
      <c r="AU29" s="51"/>
      <c r="AV29" s="50"/>
      <c r="AW29" s="61"/>
      <c r="AX29" s="51"/>
      <c r="AY29" s="50"/>
      <c r="AZ29" s="61"/>
      <c r="BA29" s="51"/>
      <c r="BB29" s="50"/>
      <c r="BC29" s="61"/>
      <c r="BD29" s="51"/>
      <c r="BE29" s="50"/>
      <c r="BF29" s="61"/>
      <c r="BG29" s="51"/>
      <c r="BH29" s="50"/>
      <c r="BI29" s="61"/>
      <c r="BJ29" s="51"/>
      <c r="BK29" s="50"/>
      <c r="BL29" s="61"/>
      <c r="BM29" s="51"/>
      <c r="BN29" s="36"/>
      <c r="BO29" s="37"/>
      <c r="BP29" s="36"/>
      <c r="BQ29" s="37"/>
      <c r="BR29" s="36"/>
      <c r="BS29" s="37"/>
      <c r="BT29" s="36"/>
      <c r="BU29" s="37"/>
      <c r="BX29" s="32"/>
      <c r="BY29" s="36"/>
      <c r="BZ29" s="37"/>
      <c r="CA29" s="36"/>
      <c r="CB29" s="37"/>
      <c r="CC29" s="36"/>
      <c r="CD29" s="37"/>
      <c r="CE29" s="36"/>
      <c r="CF29" s="37"/>
      <c r="CG29" s="36"/>
      <c r="CH29" s="37"/>
    </row>
    <row r="30" spans="2:86" ht="13.2" customHeight="1" thickBot="1" x14ac:dyDescent="0.35">
      <c r="B30" s="19"/>
      <c r="C30" s="32"/>
      <c r="D30" s="32"/>
      <c r="E30" s="32"/>
      <c r="F30" s="63"/>
      <c r="G30" s="66"/>
      <c r="H30" s="68" t="s">
        <v>42</v>
      </c>
      <c r="I30" s="69"/>
      <c r="J30" s="70"/>
      <c r="K30" s="68" t="s">
        <v>42</v>
      </c>
      <c r="L30" s="69"/>
      <c r="M30" s="70"/>
      <c r="N30" s="68" t="s">
        <v>42</v>
      </c>
      <c r="O30" s="69"/>
      <c r="P30" s="70"/>
      <c r="Q30" s="68" t="s">
        <v>42</v>
      </c>
      <c r="R30" s="69"/>
      <c r="S30" s="70"/>
      <c r="T30" s="68" t="s">
        <v>42</v>
      </c>
      <c r="U30" s="69"/>
      <c r="V30" s="70"/>
      <c r="W30" s="68" t="s">
        <v>42</v>
      </c>
      <c r="X30" s="69"/>
      <c r="Y30" s="70"/>
      <c r="Z30" s="68" t="s">
        <v>42</v>
      </c>
      <c r="AA30" s="69"/>
      <c r="AB30" s="70"/>
      <c r="AC30" s="36"/>
      <c r="AD30" s="37"/>
      <c r="AE30" s="36"/>
      <c r="AF30" s="37"/>
      <c r="AG30" s="36"/>
      <c r="AH30" s="37"/>
      <c r="AI30" s="36"/>
      <c r="AJ30" s="37"/>
      <c r="AK30" s="84"/>
      <c r="AM30" s="19"/>
      <c r="AN30" s="32"/>
      <c r="AO30" s="32"/>
      <c r="AP30" s="32"/>
      <c r="AQ30" s="63"/>
      <c r="AR30" s="66"/>
      <c r="AS30" s="68" t="s">
        <v>42</v>
      </c>
      <c r="AT30" s="69"/>
      <c r="AU30" s="70"/>
      <c r="AV30" s="68" t="s">
        <v>42</v>
      </c>
      <c r="AW30" s="69"/>
      <c r="AX30" s="70"/>
      <c r="AY30" s="68" t="s">
        <v>42</v>
      </c>
      <c r="AZ30" s="69"/>
      <c r="BA30" s="70"/>
      <c r="BB30" s="68" t="s">
        <v>42</v>
      </c>
      <c r="BC30" s="69"/>
      <c r="BD30" s="70"/>
      <c r="BE30" s="68" t="s">
        <v>42</v>
      </c>
      <c r="BF30" s="69"/>
      <c r="BG30" s="70"/>
      <c r="BH30" s="68" t="s">
        <v>42</v>
      </c>
      <c r="BI30" s="69"/>
      <c r="BJ30" s="70"/>
      <c r="BK30" s="68" t="s">
        <v>42</v>
      </c>
      <c r="BL30" s="69"/>
      <c r="BM30" s="70"/>
      <c r="BN30" s="36"/>
      <c r="BO30" s="37"/>
      <c r="BP30" s="36"/>
      <c r="BQ30" s="37"/>
      <c r="BR30" s="36"/>
      <c r="BS30" s="37"/>
      <c r="BT30" s="36"/>
      <c r="BU30" s="37"/>
      <c r="BX30" s="32"/>
      <c r="BY30" s="36"/>
      <c r="BZ30" s="37"/>
      <c r="CA30" s="36"/>
      <c r="CB30" s="37"/>
      <c r="CC30" s="36"/>
      <c r="CD30" s="37"/>
      <c r="CE30" s="36"/>
      <c r="CF30" s="37"/>
      <c r="CG30" s="36"/>
      <c r="CH30" s="37"/>
    </row>
    <row r="31" spans="2:86" ht="13.2" customHeight="1" x14ac:dyDescent="0.3">
      <c r="B31" s="19"/>
      <c r="C31" s="32"/>
      <c r="D31" s="32"/>
      <c r="E31" s="32"/>
      <c r="F31" s="63"/>
      <c r="G31" s="66"/>
      <c r="H31" s="34">
        <f ca="1">RANDBETWEEN(100,1000)</f>
        <v>599</v>
      </c>
      <c r="I31" s="60"/>
      <c r="J31" s="47"/>
      <c r="K31" s="34">
        <f ca="1">RANDBETWEEN(100,1000)</f>
        <v>289</v>
      </c>
      <c r="L31" s="60"/>
      <c r="M31" s="47"/>
      <c r="N31" s="34">
        <f ca="1">RANDBETWEEN(100,1000)</f>
        <v>401</v>
      </c>
      <c r="O31" s="60"/>
      <c r="P31" s="47"/>
      <c r="Q31" s="34">
        <f ca="1">RANDBETWEEN(100,1000)</f>
        <v>455</v>
      </c>
      <c r="R31" s="60"/>
      <c r="S31" s="47"/>
      <c r="T31" s="34">
        <f ca="1">RANDBETWEEN(100,1000)</f>
        <v>489</v>
      </c>
      <c r="U31" s="60"/>
      <c r="V31" s="47"/>
      <c r="W31" s="34">
        <f ca="1">RANDBETWEEN(100,1000)</f>
        <v>378</v>
      </c>
      <c r="X31" s="60"/>
      <c r="Y31" s="47"/>
      <c r="Z31" s="34">
        <f ca="1">RANDBETWEEN(100,1000)</f>
        <v>826</v>
      </c>
      <c r="AA31" s="60"/>
      <c r="AB31" s="47"/>
      <c r="AC31" s="36"/>
      <c r="AD31" s="37"/>
      <c r="AE31" s="36"/>
      <c r="AF31" s="37"/>
      <c r="AG31" s="36"/>
      <c r="AH31" s="37"/>
      <c r="AI31" s="36"/>
      <c r="AJ31" s="37"/>
      <c r="AK31" s="84"/>
      <c r="AM31" s="19"/>
      <c r="AN31" s="32"/>
      <c r="AO31" s="32"/>
      <c r="AP31" s="32"/>
      <c r="AQ31" s="63"/>
      <c r="AR31" s="66"/>
      <c r="AS31" s="34">
        <f ca="1">RANDBETWEEN(100,1000)</f>
        <v>705</v>
      </c>
      <c r="AT31" s="60"/>
      <c r="AU31" s="47"/>
      <c r="AV31" s="34">
        <f ca="1">RANDBETWEEN(100,1000)</f>
        <v>722</v>
      </c>
      <c r="AW31" s="60"/>
      <c r="AX31" s="47"/>
      <c r="AY31" s="34">
        <f ca="1">RANDBETWEEN(100,1000)</f>
        <v>446</v>
      </c>
      <c r="AZ31" s="60"/>
      <c r="BA31" s="47"/>
      <c r="BB31" s="34">
        <f ca="1">RANDBETWEEN(100,1000)</f>
        <v>158</v>
      </c>
      <c r="BC31" s="60"/>
      <c r="BD31" s="47"/>
      <c r="BE31" s="34">
        <f ca="1">RANDBETWEEN(100,1000)</f>
        <v>588</v>
      </c>
      <c r="BF31" s="60"/>
      <c r="BG31" s="47"/>
      <c r="BH31" s="34">
        <f ca="1">RANDBETWEEN(100,1000)</f>
        <v>725</v>
      </c>
      <c r="BI31" s="60"/>
      <c r="BJ31" s="47"/>
      <c r="BK31" s="34">
        <f ca="1">RANDBETWEEN(100,1000)</f>
        <v>218</v>
      </c>
      <c r="BL31" s="60"/>
      <c r="BM31" s="47"/>
      <c r="BN31" s="36"/>
      <c r="BO31" s="37"/>
      <c r="BP31" s="36"/>
      <c r="BQ31" s="37"/>
      <c r="BR31" s="36"/>
      <c r="BS31" s="37"/>
      <c r="BT31" s="36"/>
      <c r="BU31" s="37"/>
      <c r="BX31" s="32"/>
      <c r="BY31" s="36"/>
      <c r="BZ31" s="37"/>
      <c r="CA31" s="36"/>
      <c r="CB31" s="37"/>
      <c r="CC31" s="36"/>
      <c r="CD31" s="37"/>
      <c r="CE31" s="36"/>
      <c r="CF31" s="37"/>
      <c r="CG31" s="36"/>
      <c r="CH31" s="37"/>
    </row>
    <row r="32" spans="2:86" ht="13.2" customHeight="1" thickBot="1" x14ac:dyDescent="0.35">
      <c r="B32" s="19"/>
      <c r="C32" s="32"/>
      <c r="D32" s="32"/>
      <c r="E32" s="32"/>
      <c r="F32" s="63"/>
      <c r="G32" s="66"/>
      <c r="H32" s="50"/>
      <c r="I32" s="61"/>
      <c r="J32" s="51"/>
      <c r="K32" s="50"/>
      <c r="L32" s="61"/>
      <c r="M32" s="51"/>
      <c r="N32" s="50"/>
      <c r="O32" s="61"/>
      <c r="P32" s="51"/>
      <c r="Q32" s="50"/>
      <c r="R32" s="61"/>
      <c r="S32" s="51"/>
      <c r="T32" s="50"/>
      <c r="U32" s="61"/>
      <c r="V32" s="51"/>
      <c r="W32" s="50"/>
      <c r="X32" s="61"/>
      <c r="Y32" s="51"/>
      <c r="Z32" s="50"/>
      <c r="AA32" s="61"/>
      <c r="AB32" s="51"/>
      <c r="AC32" s="36"/>
      <c r="AD32" s="37"/>
      <c r="AE32" s="36"/>
      <c r="AF32" s="37"/>
      <c r="AG32" s="36"/>
      <c r="AH32" s="37"/>
      <c r="AI32" s="36"/>
      <c r="AJ32" s="37"/>
      <c r="AK32" s="84"/>
      <c r="AM32" s="19"/>
      <c r="AN32" s="32"/>
      <c r="AO32" s="32"/>
      <c r="AP32" s="32"/>
      <c r="AQ32" s="63"/>
      <c r="AR32" s="66"/>
      <c r="AS32" s="50"/>
      <c r="AT32" s="61"/>
      <c r="AU32" s="51"/>
      <c r="AV32" s="50"/>
      <c r="AW32" s="61"/>
      <c r="AX32" s="51"/>
      <c r="AY32" s="50"/>
      <c r="AZ32" s="61"/>
      <c r="BA32" s="51"/>
      <c r="BB32" s="50"/>
      <c r="BC32" s="61"/>
      <c r="BD32" s="51"/>
      <c r="BE32" s="50"/>
      <c r="BF32" s="61"/>
      <c r="BG32" s="51"/>
      <c r="BH32" s="50"/>
      <c r="BI32" s="61"/>
      <c r="BJ32" s="51"/>
      <c r="BK32" s="50"/>
      <c r="BL32" s="61"/>
      <c r="BM32" s="51"/>
      <c r="BN32" s="36"/>
      <c r="BO32" s="37"/>
      <c r="BP32" s="36"/>
      <c r="BQ32" s="37"/>
      <c r="BR32" s="36"/>
      <c r="BS32" s="37"/>
      <c r="BT32" s="36"/>
      <c r="BU32" s="37"/>
      <c r="BX32" s="32"/>
      <c r="BY32" s="36"/>
      <c r="BZ32" s="37"/>
      <c r="CA32" s="36"/>
      <c r="CB32" s="37"/>
      <c r="CC32" s="36"/>
      <c r="CD32" s="37"/>
      <c r="CE32" s="36"/>
      <c r="CF32" s="37"/>
      <c r="CG32" s="36"/>
      <c r="CH32" s="37"/>
    </row>
    <row r="33" spans="2:86" ht="13.2" customHeight="1" thickBot="1" x14ac:dyDescent="0.35">
      <c r="B33" s="19"/>
      <c r="C33" s="32"/>
      <c r="D33" s="32"/>
      <c r="E33" s="32"/>
      <c r="F33" s="63"/>
      <c r="G33" s="66"/>
      <c r="H33" s="50" t="s">
        <v>25</v>
      </c>
      <c r="I33" s="61"/>
      <c r="J33" s="51"/>
      <c r="K33" s="50" t="s">
        <v>25</v>
      </c>
      <c r="L33" s="61"/>
      <c r="M33" s="51"/>
      <c r="N33" s="50" t="s">
        <v>25</v>
      </c>
      <c r="O33" s="61"/>
      <c r="P33" s="51"/>
      <c r="Q33" s="50" t="s">
        <v>25</v>
      </c>
      <c r="R33" s="61"/>
      <c r="S33" s="51"/>
      <c r="T33" s="50" t="s">
        <v>25</v>
      </c>
      <c r="U33" s="61"/>
      <c r="V33" s="51"/>
      <c r="W33" s="50" t="s">
        <v>25</v>
      </c>
      <c r="X33" s="61"/>
      <c r="Y33" s="51"/>
      <c r="Z33" s="50" t="s">
        <v>25</v>
      </c>
      <c r="AA33" s="61"/>
      <c r="AB33" s="51"/>
      <c r="AC33" s="36"/>
      <c r="AD33" s="37"/>
      <c r="AE33" s="36"/>
      <c r="AF33" s="37"/>
      <c r="AG33" s="36"/>
      <c r="AH33" s="37"/>
      <c r="AI33" s="36"/>
      <c r="AJ33" s="37"/>
      <c r="AK33" s="84"/>
      <c r="AM33" s="19"/>
      <c r="AN33" s="32"/>
      <c r="AO33" s="32"/>
      <c r="AP33" s="32"/>
      <c r="AQ33" s="63"/>
      <c r="AR33" s="66"/>
      <c r="AS33" s="50" t="s">
        <v>25</v>
      </c>
      <c r="AT33" s="61"/>
      <c r="AU33" s="51"/>
      <c r="AV33" s="50" t="s">
        <v>25</v>
      </c>
      <c r="AW33" s="61"/>
      <c r="AX33" s="51"/>
      <c r="AY33" s="50" t="s">
        <v>25</v>
      </c>
      <c r="AZ33" s="61"/>
      <c r="BA33" s="51"/>
      <c r="BB33" s="50" t="s">
        <v>25</v>
      </c>
      <c r="BC33" s="61"/>
      <c r="BD33" s="51"/>
      <c r="BE33" s="50" t="s">
        <v>25</v>
      </c>
      <c r="BF33" s="61"/>
      <c r="BG33" s="51"/>
      <c r="BH33" s="50" t="s">
        <v>25</v>
      </c>
      <c r="BI33" s="61"/>
      <c r="BJ33" s="51"/>
      <c r="BK33" s="50" t="s">
        <v>25</v>
      </c>
      <c r="BL33" s="61"/>
      <c r="BM33" s="51"/>
      <c r="BN33" s="36"/>
      <c r="BO33" s="37"/>
      <c r="BP33" s="36"/>
      <c r="BQ33" s="37"/>
      <c r="BR33" s="36"/>
      <c r="BS33" s="37"/>
      <c r="BT33" s="36"/>
      <c r="BU33" s="37"/>
      <c r="BX33" s="32"/>
      <c r="BY33" s="36"/>
      <c r="BZ33" s="37"/>
      <c r="CA33" s="36"/>
      <c r="CB33" s="37"/>
      <c r="CC33" s="36"/>
      <c r="CD33" s="37"/>
      <c r="CE33" s="36"/>
      <c r="CF33" s="37"/>
      <c r="CG33" s="36"/>
      <c r="CH33" s="37"/>
    </row>
    <row r="34" spans="2:86" x14ac:dyDescent="0.3">
      <c r="B34" s="19"/>
      <c r="C34" s="32"/>
      <c r="D34" s="32"/>
      <c r="E34" s="32"/>
      <c r="F34" s="63"/>
      <c r="G34" s="66"/>
      <c r="H34" s="40">
        <f ca="1">H31*$G$23</f>
        <v>107.82</v>
      </c>
      <c r="I34" s="55"/>
      <c r="J34" s="56"/>
      <c r="K34" s="40">
        <f ca="1">K31*$G$23</f>
        <v>52.019999999999996</v>
      </c>
      <c r="L34" s="55"/>
      <c r="M34" s="56"/>
      <c r="N34" s="40">
        <f ca="1">N31*$G$23</f>
        <v>72.179999999999993</v>
      </c>
      <c r="O34" s="55"/>
      <c r="P34" s="56"/>
      <c r="Q34" s="40">
        <f ca="1">Q31*$G$23</f>
        <v>81.899999999999991</v>
      </c>
      <c r="R34" s="55"/>
      <c r="S34" s="56"/>
      <c r="T34" s="40">
        <f ca="1">T31*$G$23</f>
        <v>88.02</v>
      </c>
      <c r="U34" s="55"/>
      <c r="V34" s="56"/>
      <c r="W34" s="40">
        <f ca="1">W31*$G$23</f>
        <v>68.039999999999992</v>
      </c>
      <c r="X34" s="55"/>
      <c r="Y34" s="56"/>
      <c r="Z34" s="40">
        <f ca="1">Z31*$G$23</f>
        <v>148.68</v>
      </c>
      <c r="AA34" s="55"/>
      <c r="AB34" s="56"/>
      <c r="AC34" s="36"/>
      <c r="AD34" s="37"/>
      <c r="AE34" s="36"/>
      <c r="AF34" s="37"/>
      <c r="AG34" s="36"/>
      <c r="AH34" s="37"/>
      <c r="AI34" s="36"/>
      <c r="AJ34" s="37"/>
      <c r="AK34" s="84"/>
      <c r="AM34" s="19"/>
      <c r="AN34" s="32"/>
      <c r="AO34" s="32"/>
      <c r="AP34" s="32"/>
      <c r="AQ34" s="63"/>
      <c r="AR34" s="66"/>
      <c r="AS34" s="40">
        <f ca="1">AS31*$G$23</f>
        <v>126.89999999999999</v>
      </c>
      <c r="AT34" s="55"/>
      <c r="AU34" s="56"/>
      <c r="AV34" s="40">
        <f ca="1">AV31*$G$23</f>
        <v>129.96</v>
      </c>
      <c r="AW34" s="55"/>
      <c r="AX34" s="56"/>
      <c r="AY34" s="40">
        <f ca="1">AY31*$G$23</f>
        <v>80.28</v>
      </c>
      <c r="AZ34" s="55"/>
      <c r="BA34" s="56"/>
      <c r="BB34" s="40">
        <f ca="1">BB31*$G$23</f>
        <v>28.439999999999998</v>
      </c>
      <c r="BC34" s="55"/>
      <c r="BD34" s="56"/>
      <c r="BE34" s="40">
        <f ca="1">BE31*$G$23</f>
        <v>105.83999999999999</v>
      </c>
      <c r="BF34" s="55"/>
      <c r="BG34" s="56"/>
      <c r="BH34" s="40">
        <f ca="1">BH31*$G$23</f>
        <v>130.5</v>
      </c>
      <c r="BI34" s="55"/>
      <c r="BJ34" s="56"/>
      <c r="BK34" s="40">
        <f ca="1">BK31*$G$23</f>
        <v>39.24</v>
      </c>
      <c r="BL34" s="55"/>
      <c r="BM34" s="56"/>
      <c r="BN34" s="36"/>
      <c r="BO34" s="37"/>
      <c r="BP34" s="36"/>
      <c r="BQ34" s="37"/>
      <c r="BR34" s="36"/>
      <c r="BS34" s="37"/>
      <c r="BT34" s="36"/>
      <c r="BU34" s="37"/>
      <c r="BX34" s="32"/>
      <c r="BY34" s="36"/>
      <c r="BZ34" s="37"/>
      <c r="CA34" s="36"/>
      <c r="CB34" s="37"/>
      <c r="CC34" s="36"/>
      <c r="CD34" s="37"/>
      <c r="CE34" s="36"/>
      <c r="CF34" s="37"/>
      <c r="CG34" s="36"/>
      <c r="CH34" s="37"/>
    </row>
    <row r="35" spans="2:86" ht="15" thickBot="1" x14ac:dyDescent="0.35">
      <c r="B35" s="20"/>
      <c r="C35" s="33"/>
      <c r="D35" s="33"/>
      <c r="E35" s="33"/>
      <c r="F35" s="64"/>
      <c r="G35" s="67"/>
      <c r="H35" s="57"/>
      <c r="I35" s="58"/>
      <c r="J35" s="59"/>
      <c r="K35" s="57"/>
      <c r="L35" s="58"/>
      <c r="M35" s="59"/>
      <c r="N35" s="57"/>
      <c r="O35" s="58"/>
      <c r="P35" s="59"/>
      <c r="Q35" s="57"/>
      <c r="R35" s="58"/>
      <c r="S35" s="59"/>
      <c r="T35" s="57"/>
      <c r="U35" s="58"/>
      <c r="V35" s="59"/>
      <c r="W35" s="57"/>
      <c r="X35" s="58"/>
      <c r="Y35" s="59"/>
      <c r="Z35" s="57"/>
      <c r="AA35" s="58"/>
      <c r="AB35" s="59"/>
      <c r="AC35" s="38"/>
      <c r="AD35" s="39"/>
      <c r="AE35" s="38"/>
      <c r="AF35" s="39"/>
      <c r="AG35" s="38"/>
      <c r="AH35" s="39"/>
      <c r="AI35" s="38"/>
      <c r="AJ35" s="39"/>
      <c r="AK35" s="84"/>
      <c r="AM35" s="20"/>
      <c r="AN35" s="33"/>
      <c r="AO35" s="33"/>
      <c r="AP35" s="33"/>
      <c r="AQ35" s="64"/>
      <c r="AR35" s="67"/>
      <c r="AS35" s="57"/>
      <c r="AT35" s="58"/>
      <c r="AU35" s="59"/>
      <c r="AV35" s="57"/>
      <c r="AW35" s="58"/>
      <c r="AX35" s="59"/>
      <c r="AY35" s="57"/>
      <c r="AZ35" s="58"/>
      <c r="BA35" s="59"/>
      <c r="BB35" s="57"/>
      <c r="BC35" s="58"/>
      <c r="BD35" s="59"/>
      <c r="BE35" s="57"/>
      <c r="BF35" s="58"/>
      <c r="BG35" s="59"/>
      <c r="BH35" s="57"/>
      <c r="BI35" s="58"/>
      <c r="BJ35" s="59"/>
      <c r="BK35" s="57"/>
      <c r="BL35" s="58"/>
      <c r="BM35" s="59"/>
      <c r="BN35" s="38"/>
      <c r="BO35" s="39"/>
      <c r="BP35" s="38"/>
      <c r="BQ35" s="39"/>
      <c r="BR35" s="38"/>
      <c r="BS35" s="39"/>
      <c r="BT35" s="38"/>
      <c r="BU35" s="39"/>
      <c r="BX35" s="33"/>
      <c r="BY35" s="38"/>
      <c r="BZ35" s="39"/>
      <c r="CA35" s="38"/>
      <c r="CB35" s="39"/>
      <c r="CC35" s="38"/>
      <c r="CD35" s="39"/>
      <c r="CE35" s="38"/>
      <c r="CF35" s="39"/>
      <c r="CG35" s="38"/>
      <c r="CH35" s="39"/>
    </row>
    <row r="36" spans="2:86" ht="15" thickBot="1" x14ac:dyDescent="0.35">
      <c r="B36" s="4"/>
      <c r="C36" s="32"/>
      <c r="D36" s="5"/>
      <c r="E36" s="9"/>
      <c r="F36" s="6"/>
      <c r="G36" s="13"/>
      <c r="H36" s="52"/>
      <c r="I36" s="53"/>
      <c r="J36" s="35"/>
      <c r="K36" s="52"/>
      <c r="L36" s="53"/>
      <c r="M36" s="35"/>
      <c r="N36" s="52"/>
      <c r="O36" s="53"/>
      <c r="P36" s="35"/>
      <c r="Q36" s="52"/>
      <c r="R36" s="53"/>
      <c r="S36" s="35"/>
      <c r="T36" s="52"/>
      <c r="U36" s="53"/>
      <c r="V36" s="35"/>
      <c r="W36" s="52"/>
      <c r="X36" s="53"/>
      <c r="Y36" s="35"/>
      <c r="Z36" s="52"/>
      <c r="AA36" s="53"/>
      <c r="AB36" s="35"/>
      <c r="AC36" s="34">
        <f>H39+K39+N39+Q39+T39+W39+Z39+H42+K42+N42+Q42+T42+W42+Z42</f>
        <v>39</v>
      </c>
      <c r="AD36" s="35"/>
      <c r="AE36" s="40">
        <f ca="1">AC36*F37</f>
        <v>780</v>
      </c>
      <c r="AF36" s="35"/>
      <c r="AG36" s="40">
        <f ca="1">H48+K48+N48+Q48+T48+W48+Z48</f>
        <v>532.74</v>
      </c>
      <c r="AH36" s="35"/>
      <c r="AI36" s="40">
        <f ca="1">AE36+AG36</f>
        <v>1312.74</v>
      </c>
      <c r="AJ36" s="35"/>
      <c r="AK36" s="14"/>
      <c r="AM36" s="4"/>
      <c r="AN36" s="32"/>
      <c r="AO36" s="5"/>
      <c r="AP36" s="9"/>
      <c r="AQ36" s="6"/>
      <c r="AR36" s="13"/>
      <c r="AS36" s="52"/>
      <c r="AT36" s="53"/>
      <c r="AU36" s="35"/>
      <c r="AV36" s="52"/>
      <c r="AW36" s="53"/>
      <c r="AX36" s="35"/>
      <c r="AY36" s="52"/>
      <c r="AZ36" s="53"/>
      <c r="BA36" s="35"/>
      <c r="BB36" s="52"/>
      <c r="BC36" s="53"/>
      <c r="BD36" s="35"/>
      <c r="BE36" s="52"/>
      <c r="BF36" s="53"/>
      <c r="BG36" s="35"/>
      <c r="BH36" s="52"/>
      <c r="BI36" s="53"/>
      <c r="BJ36" s="35"/>
      <c r="BK36" s="52"/>
      <c r="BL36" s="53"/>
      <c r="BM36" s="35"/>
      <c r="BN36" s="34">
        <f>AS39+AV39+AY39+BB39+BE39+BH39+BK39+AS42+AV42+AY42+BB42+BE42+BH42+BK42</f>
        <v>40</v>
      </c>
      <c r="BO36" s="35"/>
      <c r="BP36" s="40">
        <f ca="1">BN36*AQ37</f>
        <v>800</v>
      </c>
      <c r="BQ36" s="35"/>
      <c r="BR36" s="40">
        <f ca="1">AS48+AV48+AY48+BB48+BE48+BH48+BK48</f>
        <v>489.45000000000005</v>
      </c>
      <c r="BS36" s="35"/>
      <c r="BT36" s="40">
        <f ca="1">BP36+BR36</f>
        <v>1289.45</v>
      </c>
      <c r="BU36" s="35"/>
      <c r="BX36" s="31">
        <f>B37</f>
        <v>3</v>
      </c>
      <c r="BY36" s="34">
        <f>BN36+AC36</f>
        <v>79</v>
      </c>
      <c r="BZ36" s="35"/>
      <c r="CA36" s="40">
        <f ca="1">BP36+AE36</f>
        <v>1580</v>
      </c>
      <c r="CB36" s="35"/>
      <c r="CC36" s="40">
        <f ca="1">BR36+AG36</f>
        <v>1022.19</v>
      </c>
      <c r="CD36" s="35"/>
      <c r="CE36" s="40">
        <f ca="1">CA36+CC36</f>
        <v>2602.19</v>
      </c>
      <c r="CF36" s="35"/>
      <c r="CG36" s="34">
        <f ca="1">SUM(AS45:BM46)+SUM(H45:AB46)</f>
        <v>7863</v>
      </c>
      <c r="CH36" s="35"/>
    </row>
    <row r="37" spans="2:86" ht="15" thickBot="1" x14ac:dyDescent="0.35">
      <c r="B37" s="18">
        <v>3</v>
      </c>
      <c r="C37" s="32"/>
      <c r="D37" s="31" t="str">
        <f>VLOOKUP(B37,'Employee Data Base'!$C$7:$D$16,2)</f>
        <v>Shakeel</v>
      </c>
      <c r="E37" s="31" t="str">
        <f>VLOOKUP(B37,'Employee Data Base'!$C$7:$I$16,3)</f>
        <v>N100370</v>
      </c>
      <c r="F37" s="62">
        <f ca="1">VLOOKUP(B37,'Employee Data Base'!$C$7:$I$16,6)</f>
        <v>20</v>
      </c>
      <c r="G37" s="65">
        <f ca="1">VLOOKUP(B37,'Employee Data Base'!$C$7:$I$16,7)</f>
        <v>0.13</v>
      </c>
      <c r="H37" s="38"/>
      <c r="I37" s="54"/>
      <c r="J37" s="39"/>
      <c r="K37" s="38"/>
      <c r="L37" s="54"/>
      <c r="M37" s="39"/>
      <c r="N37" s="38"/>
      <c r="O37" s="54"/>
      <c r="P37" s="39"/>
      <c r="Q37" s="38"/>
      <c r="R37" s="54"/>
      <c r="S37" s="39"/>
      <c r="T37" s="38"/>
      <c r="U37" s="54"/>
      <c r="V37" s="39"/>
      <c r="W37" s="38"/>
      <c r="X37" s="54"/>
      <c r="Y37" s="39"/>
      <c r="Z37" s="38"/>
      <c r="AA37" s="54"/>
      <c r="AB37" s="39"/>
      <c r="AC37" s="36"/>
      <c r="AD37" s="37"/>
      <c r="AE37" s="36"/>
      <c r="AF37" s="37"/>
      <c r="AG37" s="36"/>
      <c r="AH37" s="37"/>
      <c r="AI37" s="36"/>
      <c r="AJ37" s="37"/>
      <c r="AK37" s="84"/>
      <c r="AM37" s="18">
        <f>B37</f>
        <v>3</v>
      </c>
      <c r="AN37" s="32"/>
      <c r="AO37" s="31" t="str">
        <f>VLOOKUP(AM37,'Employee Data Base'!$C$7:$D$16,2)</f>
        <v>Shakeel</v>
      </c>
      <c r="AP37" s="31" t="str">
        <f>VLOOKUP(AM37,'Employee Data Base'!$C$7:$I$16,3)</f>
        <v>N100370</v>
      </c>
      <c r="AQ37" s="62">
        <f ca="1">VLOOKUP(AM37,'Employee Data Base'!$C$7:$I$16,6)</f>
        <v>20</v>
      </c>
      <c r="AR37" s="65">
        <f ca="1">VLOOKUP(AM37,'Employee Data Base'!$C$7:$I$16,7)</f>
        <v>0.13</v>
      </c>
      <c r="AS37" s="38"/>
      <c r="AT37" s="54"/>
      <c r="AU37" s="39"/>
      <c r="AV37" s="38"/>
      <c r="AW37" s="54"/>
      <c r="AX37" s="39"/>
      <c r="AY37" s="38"/>
      <c r="AZ37" s="54"/>
      <c r="BA37" s="39"/>
      <c r="BB37" s="38"/>
      <c r="BC37" s="54"/>
      <c r="BD37" s="39"/>
      <c r="BE37" s="38"/>
      <c r="BF37" s="54"/>
      <c r="BG37" s="39"/>
      <c r="BH37" s="38"/>
      <c r="BI37" s="54"/>
      <c r="BJ37" s="39"/>
      <c r="BK37" s="38"/>
      <c r="BL37" s="54"/>
      <c r="BM37" s="39"/>
      <c r="BN37" s="36"/>
      <c r="BO37" s="37"/>
      <c r="BP37" s="36"/>
      <c r="BQ37" s="37"/>
      <c r="BR37" s="36"/>
      <c r="BS37" s="37"/>
      <c r="BT37" s="36"/>
      <c r="BU37" s="37"/>
      <c r="BX37" s="32"/>
      <c r="BY37" s="36"/>
      <c r="BZ37" s="37"/>
      <c r="CA37" s="36"/>
      <c r="CB37" s="37"/>
      <c r="CC37" s="36"/>
      <c r="CD37" s="37"/>
      <c r="CE37" s="36"/>
      <c r="CF37" s="37"/>
      <c r="CG37" s="36"/>
      <c r="CH37" s="37"/>
    </row>
    <row r="38" spans="2:86" ht="15" thickBot="1" x14ac:dyDescent="0.35">
      <c r="B38" s="19"/>
      <c r="C38" s="32"/>
      <c r="D38" s="32"/>
      <c r="E38" s="32"/>
      <c r="F38" s="63"/>
      <c r="G38" s="66"/>
      <c r="H38" s="8">
        <v>8</v>
      </c>
      <c r="I38" s="7" t="s">
        <v>30</v>
      </c>
      <c r="J38" s="8">
        <v>12</v>
      </c>
      <c r="K38" s="8">
        <v>8</v>
      </c>
      <c r="L38" s="7" t="s">
        <v>30</v>
      </c>
      <c r="M38" s="8">
        <v>12</v>
      </c>
      <c r="N38" s="8">
        <v>8</v>
      </c>
      <c r="O38" s="7" t="s">
        <v>30</v>
      </c>
      <c r="P38" s="8">
        <v>12</v>
      </c>
      <c r="Q38" s="8">
        <v>8</v>
      </c>
      <c r="R38" s="7" t="s">
        <v>30</v>
      </c>
      <c r="S38" s="8">
        <v>11</v>
      </c>
      <c r="T38" s="8">
        <v>8</v>
      </c>
      <c r="U38" s="7" t="s">
        <v>30</v>
      </c>
      <c r="V38" s="8">
        <v>12</v>
      </c>
      <c r="W38" s="8">
        <v>8</v>
      </c>
      <c r="X38" s="7" t="s">
        <v>30</v>
      </c>
      <c r="Y38" s="8">
        <v>12</v>
      </c>
      <c r="Z38" s="8">
        <v>8</v>
      </c>
      <c r="AA38" s="7" t="s">
        <v>30</v>
      </c>
      <c r="AB38" s="8">
        <v>12</v>
      </c>
      <c r="AC38" s="36"/>
      <c r="AD38" s="37"/>
      <c r="AE38" s="36"/>
      <c r="AF38" s="37"/>
      <c r="AG38" s="36"/>
      <c r="AH38" s="37"/>
      <c r="AI38" s="36"/>
      <c r="AJ38" s="37"/>
      <c r="AK38" s="84"/>
      <c r="AM38" s="19"/>
      <c r="AN38" s="32"/>
      <c r="AO38" s="32"/>
      <c r="AP38" s="32"/>
      <c r="AQ38" s="63"/>
      <c r="AR38" s="66"/>
      <c r="AS38" s="8">
        <v>8</v>
      </c>
      <c r="AT38" s="7" t="s">
        <v>30</v>
      </c>
      <c r="AU38" s="8">
        <v>12</v>
      </c>
      <c r="AV38" s="8">
        <v>8</v>
      </c>
      <c r="AW38" s="7" t="s">
        <v>30</v>
      </c>
      <c r="AX38" s="8">
        <v>12</v>
      </c>
      <c r="AY38" s="8">
        <v>8</v>
      </c>
      <c r="AZ38" s="7" t="s">
        <v>30</v>
      </c>
      <c r="BA38" s="8">
        <v>12</v>
      </c>
      <c r="BB38" s="8">
        <v>8</v>
      </c>
      <c r="BC38" s="7" t="s">
        <v>30</v>
      </c>
      <c r="BD38" s="8">
        <v>12</v>
      </c>
      <c r="BE38" s="8">
        <v>8</v>
      </c>
      <c r="BF38" s="7" t="s">
        <v>30</v>
      </c>
      <c r="BG38" s="8">
        <v>12</v>
      </c>
      <c r="BH38" s="8">
        <v>8</v>
      </c>
      <c r="BI38" s="7" t="s">
        <v>30</v>
      </c>
      <c r="BJ38" s="8">
        <v>12</v>
      </c>
      <c r="BK38" s="8">
        <v>8</v>
      </c>
      <c r="BL38" s="7" t="s">
        <v>30</v>
      </c>
      <c r="BM38" s="8">
        <v>12</v>
      </c>
      <c r="BN38" s="36"/>
      <c r="BO38" s="37"/>
      <c r="BP38" s="36"/>
      <c r="BQ38" s="37"/>
      <c r="BR38" s="36"/>
      <c r="BS38" s="37"/>
      <c r="BT38" s="36"/>
      <c r="BU38" s="37"/>
      <c r="BX38" s="32"/>
      <c r="BY38" s="36"/>
      <c r="BZ38" s="37"/>
      <c r="CA38" s="36"/>
      <c r="CB38" s="37"/>
      <c r="CC38" s="36"/>
      <c r="CD38" s="37"/>
      <c r="CE38" s="36"/>
      <c r="CF38" s="37"/>
      <c r="CG38" s="36"/>
      <c r="CH38" s="37"/>
    </row>
    <row r="39" spans="2:86" x14ac:dyDescent="0.3">
      <c r="B39" s="19"/>
      <c r="C39" s="32"/>
      <c r="D39" s="32"/>
      <c r="E39" s="32"/>
      <c r="F39" s="63"/>
      <c r="G39" s="66"/>
      <c r="H39" s="34">
        <f>J38-H38</f>
        <v>4</v>
      </c>
      <c r="I39" s="60"/>
      <c r="J39" s="47"/>
      <c r="K39" s="34">
        <f>M38-K38</f>
        <v>4</v>
      </c>
      <c r="L39" s="60"/>
      <c r="M39" s="47"/>
      <c r="N39" s="34">
        <f>P38-N38</f>
        <v>4</v>
      </c>
      <c r="O39" s="60"/>
      <c r="P39" s="47"/>
      <c r="Q39" s="34">
        <f>S38-Q38</f>
        <v>3</v>
      </c>
      <c r="R39" s="60"/>
      <c r="S39" s="47"/>
      <c r="T39" s="34">
        <f>V38-T38</f>
        <v>4</v>
      </c>
      <c r="U39" s="60"/>
      <c r="V39" s="47"/>
      <c r="W39" s="34">
        <f>Y38-W38</f>
        <v>4</v>
      </c>
      <c r="X39" s="60"/>
      <c r="Y39" s="47"/>
      <c r="Z39" s="34">
        <f>AB38-Z38</f>
        <v>4</v>
      </c>
      <c r="AA39" s="60"/>
      <c r="AB39" s="47"/>
      <c r="AC39" s="36"/>
      <c r="AD39" s="37"/>
      <c r="AE39" s="36"/>
      <c r="AF39" s="37"/>
      <c r="AG39" s="36"/>
      <c r="AH39" s="37"/>
      <c r="AI39" s="36"/>
      <c r="AJ39" s="37"/>
      <c r="AK39" s="84"/>
      <c r="AM39" s="19"/>
      <c r="AN39" s="32"/>
      <c r="AO39" s="32"/>
      <c r="AP39" s="32"/>
      <c r="AQ39" s="63"/>
      <c r="AR39" s="66"/>
      <c r="AS39" s="34">
        <f>AU38-AS38</f>
        <v>4</v>
      </c>
      <c r="AT39" s="60"/>
      <c r="AU39" s="47"/>
      <c r="AV39" s="34">
        <f>AX38-AV38</f>
        <v>4</v>
      </c>
      <c r="AW39" s="60"/>
      <c r="AX39" s="47"/>
      <c r="AY39" s="34">
        <f>BA38-AY38</f>
        <v>4</v>
      </c>
      <c r="AZ39" s="60"/>
      <c r="BA39" s="47"/>
      <c r="BB39" s="34">
        <f>BD38-BB38</f>
        <v>4</v>
      </c>
      <c r="BC39" s="60"/>
      <c r="BD39" s="47"/>
      <c r="BE39" s="34">
        <f>BG38-BE38</f>
        <v>4</v>
      </c>
      <c r="BF39" s="60"/>
      <c r="BG39" s="47"/>
      <c r="BH39" s="34">
        <f>BJ38-BH38</f>
        <v>4</v>
      </c>
      <c r="BI39" s="60"/>
      <c r="BJ39" s="47"/>
      <c r="BK39" s="34">
        <f>BM38-BK38</f>
        <v>4</v>
      </c>
      <c r="BL39" s="60"/>
      <c r="BM39" s="47"/>
      <c r="BN39" s="36"/>
      <c r="BO39" s="37"/>
      <c r="BP39" s="36"/>
      <c r="BQ39" s="37"/>
      <c r="BR39" s="36"/>
      <c r="BS39" s="37"/>
      <c r="BT39" s="36"/>
      <c r="BU39" s="37"/>
      <c r="BX39" s="32"/>
      <c r="BY39" s="36"/>
      <c r="BZ39" s="37"/>
      <c r="CA39" s="36"/>
      <c r="CB39" s="37"/>
      <c r="CC39" s="36"/>
      <c r="CD39" s="37"/>
      <c r="CE39" s="36"/>
      <c r="CF39" s="37"/>
      <c r="CG39" s="36"/>
      <c r="CH39" s="37"/>
    </row>
    <row r="40" spans="2:86" ht="15" thickBot="1" x14ac:dyDescent="0.35">
      <c r="B40" s="19"/>
      <c r="C40" s="32"/>
      <c r="D40" s="32"/>
      <c r="E40" s="32"/>
      <c r="F40" s="63"/>
      <c r="G40" s="66"/>
      <c r="H40" s="50"/>
      <c r="I40" s="61"/>
      <c r="J40" s="51"/>
      <c r="K40" s="50"/>
      <c r="L40" s="61"/>
      <c r="M40" s="51"/>
      <c r="N40" s="50"/>
      <c r="O40" s="61"/>
      <c r="P40" s="51"/>
      <c r="Q40" s="50"/>
      <c r="R40" s="61"/>
      <c r="S40" s="51"/>
      <c r="T40" s="50"/>
      <c r="U40" s="61"/>
      <c r="V40" s="51"/>
      <c r="W40" s="50"/>
      <c r="X40" s="61"/>
      <c r="Y40" s="51"/>
      <c r="Z40" s="50"/>
      <c r="AA40" s="61"/>
      <c r="AB40" s="51"/>
      <c r="AC40" s="36"/>
      <c r="AD40" s="37"/>
      <c r="AE40" s="36"/>
      <c r="AF40" s="37"/>
      <c r="AG40" s="36"/>
      <c r="AH40" s="37"/>
      <c r="AI40" s="36"/>
      <c r="AJ40" s="37"/>
      <c r="AK40" s="84"/>
      <c r="AM40" s="19"/>
      <c r="AN40" s="32"/>
      <c r="AO40" s="32"/>
      <c r="AP40" s="32"/>
      <c r="AQ40" s="63"/>
      <c r="AR40" s="66"/>
      <c r="AS40" s="50"/>
      <c r="AT40" s="61"/>
      <c r="AU40" s="51"/>
      <c r="AV40" s="50"/>
      <c r="AW40" s="61"/>
      <c r="AX40" s="51"/>
      <c r="AY40" s="50"/>
      <c r="AZ40" s="61"/>
      <c r="BA40" s="51"/>
      <c r="BB40" s="50"/>
      <c r="BC40" s="61"/>
      <c r="BD40" s="51"/>
      <c r="BE40" s="50"/>
      <c r="BF40" s="61"/>
      <c r="BG40" s="51"/>
      <c r="BH40" s="50"/>
      <c r="BI40" s="61"/>
      <c r="BJ40" s="51"/>
      <c r="BK40" s="50"/>
      <c r="BL40" s="61"/>
      <c r="BM40" s="51"/>
      <c r="BN40" s="36"/>
      <c r="BO40" s="37"/>
      <c r="BP40" s="36"/>
      <c r="BQ40" s="37"/>
      <c r="BR40" s="36"/>
      <c r="BS40" s="37"/>
      <c r="BT40" s="36"/>
      <c r="BU40" s="37"/>
      <c r="BX40" s="32"/>
      <c r="BY40" s="36"/>
      <c r="BZ40" s="37"/>
      <c r="CA40" s="36"/>
      <c r="CB40" s="37"/>
      <c r="CC40" s="36"/>
      <c r="CD40" s="37"/>
      <c r="CE40" s="36"/>
      <c r="CF40" s="37"/>
      <c r="CG40" s="36"/>
      <c r="CH40" s="37"/>
    </row>
    <row r="41" spans="2:86" ht="15" thickBot="1" x14ac:dyDescent="0.35">
      <c r="B41" s="19"/>
      <c r="C41" s="32"/>
      <c r="D41" s="32"/>
      <c r="E41" s="32"/>
      <c r="F41" s="63"/>
      <c r="G41" s="66"/>
      <c r="H41" s="8">
        <v>13</v>
      </c>
      <c r="I41" s="7" t="s">
        <v>30</v>
      </c>
      <c r="J41" s="8">
        <v>16</v>
      </c>
      <c r="K41" s="8">
        <v>13</v>
      </c>
      <c r="L41" s="7" t="s">
        <v>30</v>
      </c>
      <c r="M41" s="8">
        <v>16</v>
      </c>
      <c r="N41" s="8">
        <v>13</v>
      </c>
      <c r="O41" s="7" t="s">
        <v>30</v>
      </c>
      <c r="P41" s="8">
        <v>14</v>
      </c>
      <c r="Q41" s="8">
        <v>13</v>
      </c>
      <c r="R41" s="7" t="s">
        <v>30</v>
      </c>
      <c r="S41" s="8">
        <v>14</v>
      </c>
      <c r="T41" s="8">
        <v>13</v>
      </c>
      <c r="U41" s="7" t="s">
        <v>30</v>
      </c>
      <c r="V41" s="8">
        <v>14</v>
      </c>
      <c r="W41" s="8">
        <v>0</v>
      </c>
      <c r="X41" s="7" t="s">
        <v>30</v>
      </c>
      <c r="Y41" s="8">
        <v>0</v>
      </c>
      <c r="Z41" s="8">
        <v>13</v>
      </c>
      <c r="AA41" s="7" t="s">
        <v>30</v>
      </c>
      <c r="AB41" s="8">
        <v>16</v>
      </c>
      <c r="AC41" s="36"/>
      <c r="AD41" s="37"/>
      <c r="AE41" s="36"/>
      <c r="AF41" s="37"/>
      <c r="AG41" s="36"/>
      <c r="AH41" s="37"/>
      <c r="AI41" s="36"/>
      <c r="AJ41" s="37"/>
      <c r="AK41" s="84"/>
      <c r="AM41" s="19"/>
      <c r="AN41" s="32"/>
      <c r="AO41" s="32"/>
      <c r="AP41" s="32"/>
      <c r="AQ41" s="63"/>
      <c r="AR41" s="66"/>
      <c r="AS41" s="8">
        <v>13</v>
      </c>
      <c r="AT41" s="7" t="s">
        <v>30</v>
      </c>
      <c r="AU41" s="8">
        <v>16</v>
      </c>
      <c r="AV41" s="8">
        <v>13</v>
      </c>
      <c r="AW41" s="7" t="s">
        <v>30</v>
      </c>
      <c r="AX41" s="8">
        <v>16</v>
      </c>
      <c r="AY41" s="8">
        <v>13</v>
      </c>
      <c r="AZ41" s="7" t="s">
        <v>30</v>
      </c>
      <c r="BA41" s="8">
        <v>14</v>
      </c>
      <c r="BB41" s="8">
        <v>13</v>
      </c>
      <c r="BC41" s="7" t="s">
        <v>30</v>
      </c>
      <c r="BD41" s="8">
        <v>14</v>
      </c>
      <c r="BE41" s="8">
        <v>13</v>
      </c>
      <c r="BF41" s="7" t="s">
        <v>30</v>
      </c>
      <c r="BG41" s="8">
        <v>14</v>
      </c>
      <c r="BH41" s="8">
        <v>0</v>
      </c>
      <c r="BI41" s="7" t="s">
        <v>30</v>
      </c>
      <c r="BJ41" s="8">
        <v>0</v>
      </c>
      <c r="BK41" s="8">
        <v>13</v>
      </c>
      <c r="BL41" s="7" t="s">
        <v>30</v>
      </c>
      <c r="BM41" s="8">
        <v>16</v>
      </c>
      <c r="BN41" s="36"/>
      <c r="BO41" s="37"/>
      <c r="BP41" s="36"/>
      <c r="BQ41" s="37"/>
      <c r="BR41" s="36"/>
      <c r="BS41" s="37"/>
      <c r="BT41" s="36"/>
      <c r="BU41" s="37"/>
      <c r="BX41" s="32"/>
      <c r="BY41" s="36"/>
      <c r="BZ41" s="37"/>
      <c r="CA41" s="36"/>
      <c r="CB41" s="37"/>
      <c r="CC41" s="36"/>
      <c r="CD41" s="37"/>
      <c r="CE41" s="36"/>
      <c r="CF41" s="37"/>
      <c r="CG41" s="36"/>
      <c r="CH41" s="37"/>
    </row>
    <row r="42" spans="2:86" x14ac:dyDescent="0.3">
      <c r="B42" s="19"/>
      <c r="C42" s="32"/>
      <c r="D42" s="32"/>
      <c r="E42" s="32"/>
      <c r="F42" s="63"/>
      <c r="G42" s="66"/>
      <c r="H42" s="34">
        <f>J41-H41</f>
        <v>3</v>
      </c>
      <c r="I42" s="60"/>
      <c r="J42" s="47"/>
      <c r="K42" s="34">
        <f>M41-K41</f>
        <v>3</v>
      </c>
      <c r="L42" s="60"/>
      <c r="M42" s="47"/>
      <c r="N42" s="34">
        <f>P41-N41</f>
        <v>1</v>
      </c>
      <c r="O42" s="60"/>
      <c r="P42" s="47"/>
      <c r="Q42" s="34">
        <f>S41-Q41</f>
        <v>1</v>
      </c>
      <c r="R42" s="60"/>
      <c r="S42" s="47"/>
      <c r="T42" s="34">
        <f>V41-T41</f>
        <v>1</v>
      </c>
      <c r="U42" s="60"/>
      <c r="V42" s="47"/>
      <c r="W42" s="34">
        <f>Y41-W41</f>
        <v>0</v>
      </c>
      <c r="X42" s="60"/>
      <c r="Y42" s="47"/>
      <c r="Z42" s="34">
        <f>AB41-Z41</f>
        <v>3</v>
      </c>
      <c r="AA42" s="60"/>
      <c r="AB42" s="47"/>
      <c r="AC42" s="36"/>
      <c r="AD42" s="37"/>
      <c r="AE42" s="36"/>
      <c r="AF42" s="37"/>
      <c r="AG42" s="36"/>
      <c r="AH42" s="37"/>
      <c r="AI42" s="36"/>
      <c r="AJ42" s="37"/>
      <c r="AK42" s="84"/>
      <c r="AM42" s="19"/>
      <c r="AN42" s="32"/>
      <c r="AO42" s="32"/>
      <c r="AP42" s="32"/>
      <c r="AQ42" s="63"/>
      <c r="AR42" s="66"/>
      <c r="AS42" s="34">
        <f>AU41-AS41</f>
        <v>3</v>
      </c>
      <c r="AT42" s="60"/>
      <c r="AU42" s="47"/>
      <c r="AV42" s="34">
        <f>AX41-AV41</f>
        <v>3</v>
      </c>
      <c r="AW42" s="60"/>
      <c r="AX42" s="47"/>
      <c r="AY42" s="34">
        <f>BA41-AY41</f>
        <v>1</v>
      </c>
      <c r="AZ42" s="60"/>
      <c r="BA42" s="47"/>
      <c r="BB42" s="34">
        <f>BD41-BB41</f>
        <v>1</v>
      </c>
      <c r="BC42" s="60"/>
      <c r="BD42" s="47"/>
      <c r="BE42" s="34">
        <f>BG41-BE41</f>
        <v>1</v>
      </c>
      <c r="BF42" s="60"/>
      <c r="BG42" s="47"/>
      <c r="BH42" s="34">
        <f>BJ41-BH41</f>
        <v>0</v>
      </c>
      <c r="BI42" s="60"/>
      <c r="BJ42" s="47"/>
      <c r="BK42" s="34">
        <f>BM41-BK41</f>
        <v>3</v>
      </c>
      <c r="BL42" s="60"/>
      <c r="BM42" s="47"/>
      <c r="BN42" s="36"/>
      <c r="BO42" s="37"/>
      <c r="BP42" s="36"/>
      <c r="BQ42" s="37"/>
      <c r="BR42" s="36"/>
      <c r="BS42" s="37"/>
      <c r="BT42" s="36"/>
      <c r="BU42" s="37"/>
      <c r="BX42" s="32"/>
      <c r="BY42" s="36"/>
      <c r="BZ42" s="37"/>
      <c r="CA42" s="36"/>
      <c r="CB42" s="37"/>
      <c r="CC42" s="36"/>
      <c r="CD42" s="37"/>
      <c r="CE42" s="36"/>
      <c r="CF42" s="37"/>
      <c r="CG42" s="36"/>
      <c r="CH42" s="37"/>
    </row>
    <row r="43" spans="2:86" ht="15" thickBot="1" x14ac:dyDescent="0.35">
      <c r="B43" s="19"/>
      <c r="C43" s="32"/>
      <c r="D43" s="32"/>
      <c r="E43" s="32"/>
      <c r="F43" s="63"/>
      <c r="G43" s="66"/>
      <c r="H43" s="50"/>
      <c r="I43" s="61"/>
      <c r="J43" s="51"/>
      <c r="K43" s="50"/>
      <c r="L43" s="61"/>
      <c r="M43" s="51"/>
      <c r="N43" s="50"/>
      <c r="O43" s="61"/>
      <c r="P43" s="51"/>
      <c r="Q43" s="50"/>
      <c r="R43" s="61"/>
      <c r="S43" s="51"/>
      <c r="T43" s="50"/>
      <c r="U43" s="61"/>
      <c r="V43" s="51"/>
      <c r="W43" s="50"/>
      <c r="X43" s="61"/>
      <c r="Y43" s="51"/>
      <c r="Z43" s="50"/>
      <c r="AA43" s="61"/>
      <c r="AB43" s="51"/>
      <c r="AC43" s="36"/>
      <c r="AD43" s="37"/>
      <c r="AE43" s="36"/>
      <c r="AF43" s="37"/>
      <c r="AG43" s="36"/>
      <c r="AH43" s="37"/>
      <c r="AI43" s="36"/>
      <c r="AJ43" s="37"/>
      <c r="AK43" s="84"/>
      <c r="AM43" s="19"/>
      <c r="AN43" s="32"/>
      <c r="AO43" s="32"/>
      <c r="AP43" s="32"/>
      <c r="AQ43" s="63"/>
      <c r="AR43" s="66"/>
      <c r="AS43" s="50"/>
      <c r="AT43" s="61"/>
      <c r="AU43" s="51"/>
      <c r="AV43" s="50"/>
      <c r="AW43" s="61"/>
      <c r="AX43" s="51"/>
      <c r="AY43" s="50"/>
      <c r="AZ43" s="61"/>
      <c r="BA43" s="51"/>
      <c r="BB43" s="50"/>
      <c r="BC43" s="61"/>
      <c r="BD43" s="51"/>
      <c r="BE43" s="50"/>
      <c r="BF43" s="61"/>
      <c r="BG43" s="51"/>
      <c r="BH43" s="50"/>
      <c r="BI43" s="61"/>
      <c r="BJ43" s="51"/>
      <c r="BK43" s="50"/>
      <c r="BL43" s="61"/>
      <c r="BM43" s="51"/>
      <c r="BN43" s="36"/>
      <c r="BO43" s="37"/>
      <c r="BP43" s="36"/>
      <c r="BQ43" s="37"/>
      <c r="BR43" s="36"/>
      <c r="BS43" s="37"/>
      <c r="BT43" s="36"/>
      <c r="BU43" s="37"/>
      <c r="BX43" s="32"/>
      <c r="BY43" s="36"/>
      <c r="BZ43" s="37"/>
      <c r="CA43" s="36"/>
      <c r="CB43" s="37"/>
      <c r="CC43" s="36"/>
      <c r="CD43" s="37"/>
      <c r="CE43" s="36"/>
      <c r="CF43" s="37"/>
      <c r="CG43" s="36"/>
      <c r="CH43" s="37"/>
    </row>
    <row r="44" spans="2:86" ht="15" thickBot="1" x14ac:dyDescent="0.35">
      <c r="B44" s="19"/>
      <c r="C44" s="32"/>
      <c r="D44" s="32"/>
      <c r="E44" s="32"/>
      <c r="F44" s="63"/>
      <c r="G44" s="66"/>
      <c r="H44" s="68" t="s">
        <v>42</v>
      </c>
      <c r="I44" s="69"/>
      <c r="J44" s="70"/>
      <c r="K44" s="68" t="s">
        <v>42</v>
      </c>
      <c r="L44" s="69"/>
      <c r="M44" s="70"/>
      <c r="N44" s="68" t="s">
        <v>42</v>
      </c>
      <c r="O44" s="69"/>
      <c r="P44" s="70"/>
      <c r="Q44" s="68" t="s">
        <v>42</v>
      </c>
      <c r="R44" s="69"/>
      <c r="S44" s="70"/>
      <c r="T44" s="68" t="s">
        <v>42</v>
      </c>
      <c r="U44" s="69"/>
      <c r="V44" s="70"/>
      <c r="W44" s="68" t="s">
        <v>42</v>
      </c>
      <c r="X44" s="69"/>
      <c r="Y44" s="70"/>
      <c r="Z44" s="68" t="s">
        <v>42</v>
      </c>
      <c r="AA44" s="69"/>
      <c r="AB44" s="70"/>
      <c r="AC44" s="36"/>
      <c r="AD44" s="37"/>
      <c r="AE44" s="36"/>
      <c r="AF44" s="37"/>
      <c r="AG44" s="36"/>
      <c r="AH44" s="37"/>
      <c r="AI44" s="36"/>
      <c r="AJ44" s="37"/>
      <c r="AK44" s="84"/>
      <c r="AM44" s="19"/>
      <c r="AN44" s="32"/>
      <c r="AO44" s="32"/>
      <c r="AP44" s="32"/>
      <c r="AQ44" s="63"/>
      <c r="AR44" s="66"/>
      <c r="AS44" s="68" t="s">
        <v>42</v>
      </c>
      <c r="AT44" s="69"/>
      <c r="AU44" s="70"/>
      <c r="AV44" s="68" t="s">
        <v>42</v>
      </c>
      <c r="AW44" s="69"/>
      <c r="AX44" s="70"/>
      <c r="AY44" s="68" t="s">
        <v>42</v>
      </c>
      <c r="AZ44" s="69"/>
      <c r="BA44" s="70"/>
      <c r="BB44" s="68" t="s">
        <v>42</v>
      </c>
      <c r="BC44" s="69"/>
      <c r="BD44" s="70"/>
      <c r="BE44" s="68" t="s">
        <v>42</v>
      </c>
      <c r="BF44" s="69"/>
      <c r="BG44" s="70"/>
      <c r="BH44" s="68" t="s">
        <v>42</v>
      </c>
      <c r="BI44" s="69"/>
      <c r="BJ44" s="70"/>
      <c r="BK44" s="68" t="s">
        <v>42</v>
      </c>
      <c r="BL44" s="69"/>
      <c r="BM44" s="70"/>
      <c r="BN44" s="36"/>
      <c r="BO44" s="37"/>
      <c r="BP44" s="36"/>
      <c r="BQ44" s="37"/>
      <c r="BR44" s="36"/>
      <c r="BS44" s="37"/>
      <c r="BT44" s="36"/>
      <c r="BU44" s="37"/>
      <c r="BX44" s="32"/>
      <c r="BY44" s="36"/>
      <c r="BZ44" s="37"/>
      <c r="CA44" s="36"/>
      <c r="CB44" s="37"/>
      <c r="CC44" s="36"/>
      <c r="CD44" s="37"/>
      <c r="CE44" s="36"/>
      <c r="CF44" s="37"/>
      <c r="CG44" s="36"/>
      <c r="CH44" s="37"/>
    </row>
    <row r="45" spans="2:86" x14ac:dyDescent="0.3">
      <c r="B45" s="19"/>
      <c r="C45" s="32"/>
      <c r="D45" s="32"/>
      <c r="E45" s="32"/>
      <c r="F45" s="63"/>
      <c r="G45" s="66"/>
      <c r="H45" s="34">
        <f ca="1">RANDBETWEEN(100,1000)</f>
        <v>751</v>
      </c>
      <c r="I45" s="60"/>
      <c r="J45" s="47"/>
      <c r="K45" s="34">
        <f ca="1">RANDBETWEEN(100,1000)</f>
        <v>683</v>
      </c>
      <c r="L45" s="60"/>
      <c r="M45" s="47"/>
      <c r="N45" s="34">
        <f ca="1">RANDBETWEEN(100,1000)</f>
        <v>145</v>
      </c>
      <c r="O45" s="60"/>
      <c r="P45" s="47"/>
      <c r="Q45" s="34">
        <f ca="1">RANDBETWEEN(100,1000)</f>
        <v>767</v>
      </c>
      <c r="R45" s="60"/>
      <c r="S45" s="47"/>
      <c r="T45" s="34">
        <f ca="1">RANDBETWEEN(100,1000)</f>
        <v>664</v>
      </c>
      <c r="U45" s="60"/>
      <c r="V45" s="47"/>
      <c r="W45" s="34">
        <f ca="1">RANDBETWEEN(100,1000)</f>
        <v>356</v>
      </c>
      <c r="X45" s="60"/>
      <c r="Y45" s="47"/>
      <c r="Z45" s="34">
        <f ca="1">RANDBETWEEN(100,1000)</f>
        <v>732</v>
      </c>
      <c r="AA45" s="60"/>
      <c r="AB45" s="47"/>
      <c r="AC45" s="36"/>
      <c r="AD45" s="37"/>
      <c r="AE45" s="36"/>
      <c r="AF45" s="37"/>
      <c r="AG45" s="36"/>
      <c r="AH45" s="37"/>
      <c r="AI45" s="36"/>
      <c r="AJ45" s="37"/>
      <c r="AK45" s="84"/>
      <c r="AM45" s="19"/>
      <c r="AN45" s="32"/>
      <c r="AO45" s="32"/>
      <c r="AP45" s="32"/>
      <c r="AQ45" s="63"/>
      <c r="AR45" s="66"/>
      <c r="AS45" s="34">
        <f ca="1">RANDBETWEEN(100,1000)</f>
        <v>958</v>
      </c>
      <c r="AT45" s="60"/>
      <c r="AU45" s="47"/>
      <c r="AV45" s="34">
        <f ca="1">RANDBETWEEN(100,1000)</f>
        <v>127</v>
      </c>
      <c r="AW45" s="60"/>
      <c r="AX45" s="47"/>
      <c r="AY45" s="34">
        <f ca="1">RANDBETWEEN(100,1000)</f>
        <v>198</v>
      </c>
      <c r="AZ45" s="60"/>
      <c r="BA45" s="47"/>
      <c r="BB45" s="34">
        <f ca="1">RANDBETWEEN(100,1000)</f>
        <v>346</v>
      </c>
      <c r="BC45" s="60"/>
      <c r="BD45" s="47"/>
      <c r="BE45" s="34">
        <f ca="1">RANDBETWEEN(100,1000)</f>
        <v>926</v>
      </c>
      <c r="BF45" s="60"/>
      <c r="BG45" s="47"/>
      <c r="BH45" s="34">
        <f ca="1">RANDBETWEEN(100,1000)</f>
        <v>366</v>
      </c>
      <c r="BI45" s="60"/>
      <c r="BJ45" s="47"/>
      <c r="BK45" s="34">
        <f ca="1">RANDBETWEEN(100,1000)</f>
        <v>844</v>
      </c>
      <c r="BL45" s="60"/>
      <c r="BM45" s="47"/>
      <c r="BN45" s="36"/>
      <c r="BO45" s="37"/>
      <c r="BP45" s="36"/>
      <c r="BQ45" s="37"/>
      <c r="BR45" s="36"/>
      <c r="BS45" s="37"/>
      <c r="BT45" s="36"/>
      <c r="BU45" s="37"/>
      <c r="BX45" s="32"/>
      <c r="BY45" s="36"/>
      <c r="BZ45" s="37"/>
      <c r="CA45" s="36"/>
      <c r="CB45" s="37"/>
      <c r="CC45" s="36"/>
      <c r="CD45" s="37"/>
      <c r="CE45" s="36"/>
      <c r="CF45" s="37"/>
      <c r="CG45" s="36"/>
      <c r="CH45" s="37"/>
    </row>
    <row r="46" spans="2:86" ht="15" thickBot="1" x14ac:dyDescent="0.35">
      <c r="B46" s="19"/>
      <c r="C46" s="32"/>
      <c r="D46" s="32"/>
      <c r="E46" s="32"/>
      <c r="F46" s="63"/>
      <c r="G46" s="66"/>
      <c r="H46" s="50"/>
      <c r="I46" s="61"/>
      <c r="J46" s="51"/>
      <c r="K46" s="50"/>
      <c r="L46" s="61"/>
      <c r="M46" s="51"/>
      <c r="N46" s="50"/>
      <c r="O46" s="61"/>
      <c r="P46" s="51"/>
      <c r="Q46" s="50"/>
      <c r="R46" s="61"/>
      <c r="S46" s="51"/>
      <c r="T46" s="50"/>
      <c r="U46" s="61"/>
      <c r="V46" s="51"/>
      <c r="W46" s="50"/>
      <c r="X46" s="61"/>
      <c r="Y46" s="51"/>
      <c r="Z46" s="50"/>
      <c r="AA46" s="61"/>
      <c r="AB46" s="51"/>
      <c r="AC46" s="36"/>
      <c r="AD46" s="37"/>
      <c r="AE46" s="36"/>
      <c r="AF46" s="37"/>
      <c r="AG46" s="36"/>
      <c r="AH46" s="37"/>
      <c r="AI46" s="36"/>
      <c r="AJ46" s="37"/>
      <c r="AK46" s="84"/>
      <c r="AM46" s="19"/>
      <c r="AN46" s="32"/>
      <c r="AO46" s="32"/>
      <c r="AP46" s="32"/>
      <c r="AQ46" s="63"/>
      <c r="AR46" s="66"/>
      <c r="AS46" s="50"/>
      <c r="AT46" s="61"/>
      <c r="AU46" s="51"/>
      <c r="AV46" s="50"/>
      <c r="AW46" s="61"/>
      <c r="AX46" s="51"/>
      <c r="AY46" s="50"/>
      <c r="AZ46" s="61"/>
      <c r="BA46" s="51"/>
      <c r="BB46" s="50"/>
      <c r="BC46" s="61"/>
      <c r="BD46" s="51"/>
      <c r="BE46" s="50"/>
      <c r="BF46" s="61"/>
      <c r="BG46" s="51"/>
      <c r="BH46" s="50"/>
      <c r="BI46" s="61"/>
      <c r="BJ46" s="51"/>
      <c r="BK46" s="50"/>
      <c r="BL46" s="61"/>
      <c r="BM46" s="51"/>
      <c r="BN46" s="36"/>
      <c r="BO46" s="37"/>
      <c r="BP46" s="36"/>
      <c r="BQ46" s="37"/>
      <c r="BR46" s="36"/>
      <c r="BS46" s="37"/>
      <c r="BT46" s="36"/>
      <c r="BU46" s="37"/>
      <c r="BX46" s="32"/>
      <c r="BY46" s="36"/>
      <c r="BZ46" s="37"/>
      <c r="CA46" s="36"/>
      <c r="CB46" s="37"/>
      <c r="CC46" s="36"/>
      <c r="CD46" s="37"/>
      <c r="CE46" s="36"/>
      <c r="CF46" s="37"/>
      <c r="CG46" s="36"/>
      <c r="CH46" s="37"/>
    </row>
    <row r="47" spans="2:86" ht="15" thickBot="1" x14ac:dyDescent="0.35">
      <c r="B47" s="19"/>
      <c r="C47" s="32"/>
      <c r="D47" s="32"/>
      <c r="E47" s="32"/>
      <c r="F47" s="63"/>
      <c r="G47" s="66"/>
      <c r="H47" s="50" t="s">
        <v>25</v>
      </c>
      <c r="I47" s="61"/>
      <c r="J47" s="51"/>
      <c r="K47" s="50" t="s">
        <v>25</v>
      </c>
      <c r="L47" s="61"/>
      <c r="M47" s="51"/>
      <c r="N47" s="50" t="s">
        <v>25</v>
      </c>
      <c r="O47" s="61"/>
      <c r="P47" s="51"/>
      <c r="Q47" s="50" t="s">
        <v>25</v>
      </c>
      <c r="R47" s="61"/>
      <c r="S47" s="51"/>
      <c r="T47" s="50" t="s">
        <v>25</v>
      </c>
      <c r="U47" s="61"/>
      <c r="V47" s="51"/>
      <c r="W47" s="50" t="s">
        <v>25</v>
      </c>
      <c r="X47" s="61"/>
      <c r="Y47" s="51"/>
      <c r="Z47" s="50" t="s">
        <v>25</v>
      </c>
      <c r="AA47" s="61"/>
      <c r="AB47" s="51"/>
      <c r="AC47" s="36"/>
      <c r="AD47" s="37"/>
      <c r="AE47" s="36"/>
      <c r="AF47" s="37"/>
      <c r="AG47" s="36"/>
      <c r="AH47" s="37"/>
      <c r="AI47" s="36"/>
      <c r="AJ47" s="37"/>
      <c r="AK47" s="84"/>
      <c r="AM47" s="19"/>
      <c r="AN47" s="32"/>
      <c r="AO47" s="32"/>
      <c r="AP47" s="32"/>
      <c r="AQ47" s="63"/>
      <c r="AR47" s="66"/>
      <c r="AS47" s="50" t="s">
        <v>25</v>
      </c>
      <c r="AT47" s="61"/>
      <c r="AU47" s="51"/>
      <c r="AV47" s="50" t="s">
        <v>25</v>
      </c>
      <c r="AW47" s="61"/>
      <c r="AX47" s="51"/>
      <c r="AY47" s="50" t="s">
        <v>25</v>
      </c>
      <c r="AZ47" s="61"/>
      <c r="BA47" s="51"/>
      <c r="BB47" s="50" t="s">
        <v>25</v>
      </c>
      <c r="BC47" s="61"/>
      <c r="BD47" s="51"/>
      <c r="BE47" s="50" t="s">
        <v>25</v>
      </c>
      <c r="BF47" s="61"/>
      <c r="BG47" s="51"/>
      <c r="BH47" s="50" t="s">
        <v>25</v>
      </c>
      <c r="BI47" s="61"/>
      <c r="BJ47" s="51"/>
      <c r="BK47" s="50" t="s">
        <v>25</v>
      </c>
      <c r="BL47" s="61"/>
      <c r="BM47" s="51"/>
      <c r="BN47" s="36"/>
      <c r="BO47" s="37"/>
      <c r="BP47" s="36"/>
      <c r="BQ47" s="37"/>
      <c r="BR47" s="36"/>
      <c r="BS47" s="37"/>
      <c r="BT47" s="36"/>
      <c r="BU47" s="37"/>
      <c r="BX47" s="32"/>
      <c r="BY47" s="36"/>
      <c r="BZ47" s="37"/>
      <c r="CA47" s="36"/>
      <c r="CB47" s="37"/>
      <c r="CC47" s="36"/>
      <c r="CD47" s="37"/>
      <c r="CE47" s="36"/>
      <c r="CF47" s="37"/>
      <c r="CG47" s="36"/>
      <c r="CH47" s="37"/>
    </row>
    <row r="48" spans="2:86" x14ac:dyDescent="0.3">
      <c r="B48" s="19"/>
      <c r="C48" s="32"/>
      <c r="D48" s="32"/>
      <c r="E48" s="32"/>
      <c r="F48" s="63"/>
      <c r="G48" s="66"/>
      <c r="H48" s="40">
        <f ca="1">H45*$G$37</f>
        <v>97.63000000000001</v>
      </c>
      <c r="I48" s="55"/>
      <c r="J48" s="56"/>
      <c r="K48" s="40">
        <f ca="1">K45*$G$37</f>
        <v>88.79</v>
      </c>
      <c r="L48" s="55"/>
      <c r="M48" s="56"/>
      <c r="N48" s="40">
        <f ca="1">N45*$G$37</f>
        <v>18.850000000000001</v>
      </c>
      <c r="O48" s="55"/>
      <c r="P48" s="56"/>
      <c r="Q48" s="40">
        <f ca="1">Q45*$G$37</f>
        <v>99.710000000000008</v>
      </c>
      <c r="R48" s="55"/>
      <c r="S48" s="56"/>
      <c r="T48" s="40">
        <f ca="1">T45*$G$37</f>
        <v>86.320000000000007</v>
      </c>
      <c r="U48" s="55"/>
      <c r="V48" s="56"/>
      <c r="W48" s="40">
        <f ca="1">W45*$G$37</f>
        <v>46.28</v>
      </c>
      <c r="X48" s="55"/>
      <c r="Y48" s="56"/>
      <c r="Z48" s="40">
        <f ca="1">Z45*$G$37</f>
        <v>95.16</v>
      </c>
      <c r="AA48" s="55"/>
      <c r="AB48" s="56"/>
      <c r="AC48" s="36"/>
      <c r="AD48" s="37"/>
      <c r="AE48" s="36"/>
      <c r="AF48" s="37"/>
      <c r="AG48" s="36"/>
      <c r="AH48" s="37"/>
      <c r="AI48" s="36"/>
      <c r="AJ48" s="37"/>
      <c r="AK48" s="84"/>
      <c r="AM48" s="19"/>
      <c r="AN48" s="32"/>
      <c r="AO48" s="32"/>
      <c r="AP48" s="32"/>
      <c r="AQ48" s="63"/>
      <c r="AR48" s="66"/>
      <c r="AS48" s="40">
        <f ca="1">AS45*$G$37</f>
        <v>124.54</v>
      </c>
      <c r="AT48" s="55"/>
      <c r="AU48" s="56"/>
      <c r="AV48" s="40">
        <f ca="1">AV45*$G$37</f>
        <v>16.510000000000002</v>
      </c>
      <c r="AW48" s="55"/>
      <c r="AX48" s="56"/>
      <c r="AY48" s="40">
        <f ca="1">AY45*$G$37</f>
        <v>25.740000000000002</v>
      </c>
      <c r="AZ48" s="55"/>
      <c r="BA48" s="56"/>
      <c r="BB48" s="40">
        <f ca="1">BB45*$G$37</f>
        <v>44.980000000000004</v>
      </c>
      <c r="BC48" s="55"/>
      <c r="BD48" s="56"/>
      <c r="BE48" s="40">
        <f ca="1">BE45*$G$37</f>
        <v>120.38000000000001</v>
      </c>
      <c r="BF48" s="55"/>
      <c r="BG48" s="56"/>
      <c r="BH48" s="40">
        <f ca="1">BH45*$G$37</f>
        <v>47.58</v>
      </c>
      <c r="BI48" s="55"/>
      <c r="BJ48" s="56"/>
      <c r="BK48" s="40">
        <f ca="1">BK45*$G$37</f>
        <v>109.72</v>
      </c>
      <c r="BL48" s="55"/>
      <c r="BM48" s="56"/>
      <c r="BN48" s="36"/>
      <c r="BO48" s="37"/>
      <c r="BP48" s="36"/>
      <c r="BQ48" s="37"/>
      <c r="BR48" s="36"/>
      <c r="BS48" s="37"/>
      <c r="BT48" s="36"/>
      <c r="BU48" s="37"/>
      <c r="BX48" s="32"/>
      <c r="BY48" s="36"/>
      <c r="BZ48" s="37"/>
      <c r="CA48" s="36"/>
      <c r="CB48" s="37"/>
      <c r="CC48" s="36"/>
      <c r="CD48" s="37"/>
      <c r="CE48" s="36"/>
      <c r="CF48" s="37"/>
      <c r="CG48" s="36"/>
      <c r="CH48" s="37"/>
    </row>
    <row r="49" spans="2:86" ht="15" thickBot="1" x14ac:dyDescent="0.35">
      <c r="B49" s="20"/>
      <c r="C49" s="33"/>
      <c r="D49" s="33"/>
      <c r="E49" s="33"/>
      <c r="F49" s="64"/>
      <c r="G49" s="67"/>
      <c r="H49" s="57"/>
      <c r="I49" s="58"/>
      <c r="J49" s="59"/>
      <c r="K49" s="57"/>
      <c r="L49" s="58"/>
      <c r="M49" s="59"/>
      <c r="N49" s="57"/>
      <c r="O49" s="58"/>
      <c r="P49" s="59"/>
      <c r="Q49" s="57"/>
      <c r="R49" s="58"/>
      <c r="S49" s="59"/>
      <c r="T49" s="57"/>
      <c r="U49" s="58"/>
      <c r="V49" s="59"/>
      <c r="W49" s="57"/>
      <c r="X49" s="58"/>
      <c r="Y49" s="59"/>
      <c r="Z49" s="57"/>
      <c r="AA49" s="58"/>
      <c r="AB49" s="59"/>
      <c r="AC49" s="38"/>
      <c r="AD49" s="39"/>
      <c r="AE49" s="38"/>
      <c r="AF49" s="39"/>
      <c r="AG49" s="38"/>
      <c r="AH49" s="39"/>
      <c r="AI49" s="38"/>
      <c r="AJ49" s="39"/>
      <c r="AK49" s="84"/>
      <c r="AM49" s="20"/>
      <c r="AN49" s="33"/>
      <c r="AO49" s="33"/>
      <c r="AP49" s="33"/>
      <c r="AQ49" s="64"/>
      <c r="AR49" s="67"/>
      <c r="AS49" s="57"/>
      <c r="AT49" s="58"/>
      <c r="AU49" s="59"/>
      <c r="AV49" s="57"/>
      <c r="AW49" s="58"/>
      <c r="AX49" s="59"/>
      <c r="AY49" s="57"/>
      <c r="AZ49" s="58"/>
      <c r="BA49" s="59"/>
      <c r="BB49" s="57"/>
      <c r="BC49" s="58"/>
      <c r="BD49" s="59"/>
      <c r="BE49" s="57"/>
      <c r="BF49" s="58"/>
      <c r="BG49" s="59"/>
      <c r="BH49" s="57"/>
      <c r="BI49" s="58"/>
      <c r="BJ49" s="59"/>
      <c r="BK49" s="57"/>
      <c r="BL49" s="58"/>
      <c r="BM49" s="59"/>
      <c r="BN49" s="38"/>
      <c r="BO49" s="39"/>
      <c r="BP49" s="38"/>
      <c r="BQ49" s="39"/>
      <c r="BR49" s="38"/>
      <c r="BS49" s="39"/>
      <c r="BT49" s="38"/>
      <c r="BU49" s="39"/>
      <c r="BX49" s="33"/>
      <c r="BY49" s="38"/>
      <c r="BZ49" s="39"/>
      <c r="CA49" s="38"/>
      <c r="CB49" s="39"/>
      <c r="CC49" s="38"/>
      <c r="CD49" s="39"/>
      <c r="CE49" s="38"/>
      <c r="CF49" s="39"/>
      <c r="CG49" s="38"/>
      <c r="CH49" s="39"/>
    </row>
    <row r="50" spans="2:86" ht="15" thickBot="1" x14ac:dyDescent="0.35">
      <c r="B50" s="4"/>
      <c r="C50" s="32"/>
      <c r="D50" s="5"/>
      <c r="E50" s="9"/>
      <c r="F50" s="6"/>
      <c r="G50" s="13"/>
      <c r="H50" s="52"/>
      <c r="I50" s="53"/>
      <c r="J50" s="35"/>
      <c r="K50" s="52"/>
      <c r="L50" s="53"/>
      <c r="M50" s="35"/>
      <c r="N50" s="52"/>
      <c r="O50" s="53"/>
      <c r="P50" s="35"/>
      <c r="Q50" s="52"/>
      <c r="R50" s="53"/>
      <c r="S50" s="35"/>
      <c r="T50" s="52"/>
      <c r="U50" s="53"/>
      <c r="V50" s="35"/>
      <c r="W50" s="52"/>
      <c r="X50" s="53"/>
      <c r="Y50" s="35"/>
      <c r="Z50" s="52"/>
      <c r="AA50" s="53"/>
      <c r="AB50" s="35"/>
      <c r="AC50" s="34">
        <f>H53+K53+N53+Q53+T53+W53+Z53+H56+K56+N56+Q56+T56+W56+Z56</f>
        <v>39</v>
      </c>
      <c r="AD50" s="35"/>
      <c r="AE50" s="40">
        <f ca="1">AC50*F51</f>
        <v>975</v>
      </c>
      <c r="AF50" s="35"/>
      <c r="AG50" s="40">
        <f ca="1">H62+K62+N62+Q62+T62+W62+Z62</f>
        <v>624</v>
      </c>
      <c r="AH50" s="35"/>
      <c r="AI50" s="40">
        <f ca="1">AE50+AG50</f>
        <v>1599</v>
      </c>
      <c r="AJ50" s="35"/>
      <c r="AK50" s="14"/>
      <c r="AM50" s="4"/>
      <c r="AN50" s="32"/>
      <c r="AO50" s="5"/>
      <c r="AP50" s="9"/>
      <c r="AQ50" s="6"/>
      <c r="AR50" s="13"/>
      <c r="AS50" s="52"/>
      <c r="AT50" s="53"/>
      <c r="AU50" s="35"/>
      <c r="AV50" s="52"/>
      <c r="AW50" s="53"/>
      <c r="AX50" s="35"/>
      <c r="AY50" s="52"/>
      <c r="AZ50" s="53"/>
      <c r="BA50" s="35"/>
      <c r="BB50" s="52"/>
      <c r="BC50" s="53"/>
      <c r="BD50" s="35"/>
      <c r="BE50" s="52"/>
      <c r="BF50" s="53"/>
      <c r="BG50" s="35"/>
      <c r="BH50" s="52"/>
      <c r="BI50" s="53"/>
      <c r="BJ50" s="35"/>
      <c r="BK50" s="52"/>
      <c r="BL50" s="53"/>
      <c r="BM50" s="35"/>
      <c r="BN50" s="34">
        <f>AS53+AV53+AY53+BB53+BE53+BH53+BK53+AS56+AV56+AY56+BB56+BE56+BH56+BK56</f>
        <v>40</v>
      </c>
      <c r="BO50" s="35"/>
      <c r="BP50" s="40">
        <f ca="1">BN50*AQ51</f>
        <v>1000</v>
      </c>
      <c r="BQ50" s="35"/>
      <c r="BR50" s="40">
        <f ca="1">AS62+AV62+AY62+BB62+BE62+BH62+BK62</f>
        <v>703.5200000000001</v>
      </c>
      <c r="BS50" s="35"/>
      <c r="BT50" s="40">
        <f ca="1">BP50+BR50</f>
        <v>1703.52</v>
      </c>
      <c r="BU50" s="35"/>
      <c r="BX50" s="31">
        <f>B51</f>
        <v>4</v>
      </c>
      <c r="BY50" s="34">
        <f>BN50+AC50</f>
        <v>79</v>
      </c>
      <c r="BZ50" s="35"/>
      <c r="CA50" s="40">
        <f ca="1">BP50+AE50</f>
        <v>1975</v>
      </c>
      <c r="CB50" s="35"/>
      <c r="CC50" s="40">
        <f ca="1">BR50+AG50</f>
        <v>1327.52</v>
      </c>
      <c r="CD50" s="35"/>
      <c r="CE50" s="40">
        <f ca="1">CA50+CC50</f>
        <v>3302.52</v>
      </c>
      <c r="CF50" s="35"/>
      <c r="CG50" s="34">
        <f ca="1">SUM(AS59:BM60)+SUM(H59:AB60)</f>
        <v>8297</v>
      </c>
      <c r="CH50" s="35"/>
    </row>
    <row r="51" spans="2:86" ht="15" thickBot="1" x14ac:dyDescent="0.35">
      <c r="B51" s="18">
        <v>4</v>
      </c>
      <c r="C51" s="32"/>
      <c r="D51" s="31" t="str">
        <f>VLOOKUP(B51,'Employee Data Base'!$C$7:$D$16,2)</f>
        <v>Subbu</v>
      </c>
      <c r="E51" s="31" t="str">
        <f>VLOOKUP(B51,'Employee Data Base'!$C$7:$I$16,3)</f>
        <v>N100371</v>
      </c>
      <c r="F51" s="62">
        <f ca="1">VLOOKUP(B51,'Employee Data Base'!$C$7:$I$16,6)</f>
        <v>25</v>
      </c>
      <c r="G51" s="65">
        <f ca="1">VLOOKUP(B51,'Employee Data Base'!$C$7:$I$16,7)</f>
        <v>0.16</v>
      </c>
      <c r="H51" s="38"/>
      <c r="I51" s="54"/>
      <c r="J51" s="39"/>
      <c r="K51" s="38"/>
      <c r="L51" s="54"/>
      <c r="M51" s="39"/>
      <c r="N51" s="38"/>
      <c r="O51" s="54"/>
      <c r="P51" s="39"/>
      <c r="Q51" s="38"/>
      <c r="R51" s="54"/>
      <c r="S51" s="39"/>
      <c r="T51" s="38"/>
      <c r="U51" s="54"/>
      <c r="V51" s="39"/>
      <c r="W51" s="38"/>
      <c r="X51" s="54"/>
      <c r="Y51" s="39"/>
      <c r="Z51" s="38"/>
      <c r="AA51" s="54"/>
      <c r="AB51" s="39"/>
      <c r="AC51" s="36"/>
      <c r="AD51" s="37"/>
      <c r="AE51" s="36"/>
      <c r="AF51" s="37"/>
      <c r="AG51" s="36"/>
      <c r="AH51" s="37"/>
      <c r="AI51" s="36"/>
      <c r="AJ51" s="37"/>
      <c r="AK51" s="84"/>
      <c r="AM51" s="18">
        <f>B51</f>
        <v>4</v>
      </c>
      <c r="AN51" s="32"/>
      <c r="AO51" s="31" t="str">
        <f>VLOOKUP(AM51,'Employee Data Base'!$C$7:$D$16,2)</f>
        <v>Subbu</v>
      </c>
      <c r="AP51" s="31" t="str">
        <f>VLOOKUP(AM51,'Employee Data Base'!$C$7:$I$16,3)</f>
        <v>N100371</v>
      </c>
      <c r="AQ51" s="62">
        <f ca="1">VLOOKUP(AM51,'Employee Data Base'!$C$7:$I$16,6)</f>
        <v>25</v>
      </c>
      <c r="AR51" s="65">
        <f ca="1">VLOOKUP(AM51,'Employee Data Base'!$C$7:$I$16,7)</f>
        <v>0.16</v>
      </c>
      <c r="AS51" s="38"/>
      <c r="AT51" s="54"/>
      <c r="AU51" s="39"/>
      <c r="AV51" s="38"/>
      <c r="AW51" s="54"/>
      <c r="AX51" s="39"/>
      <c r="AY51" s="38"/>
      <c r="AZ51" s="54"/>
      <c r="BA51" s="39"/>
      <c r="BB51" s="38"/>
      <c r="BC51" s="54"/>
      <c r="BD51" s="39"/>
      <c r="BE51" s="38"/>
      <c r="BF51" s="54"/>
      <c r="BG51" s="39"/>
      <c r="BH51" s="38"/>
      <c r="BI51" s="54"/>
      <c r="BJ51" s="39"/>
      <c r="BK51" s="38"/>
      <c r="BL51" s="54"/>
      <c r="BM51" s="39"/>
      <c r="BN51" s="36"/>
      <c r="BO51" s="37"/>
      <c r="BP51" s="36"/>
      <c r="BQ51" s="37"/>
      <c r="BR51" s="36"/>
      <c r="BS51" s="37"/>
      <c r="BT51" s="36"/>
      <c r="BU51" s="37"/>
      <c r="BX51" s="32"/>
      <c r="BY51" s="36"/>
      <c r="BZ51" s="37"/>
      <c r="CA51" s="36"/>
      <c r="CB51" s="37"/>
      <c r="CC51" s="36"/>
      <c r="CD51" s="37"/>
      <c r="CE51" s="36"/>
      <c r="CF51" s="37"/>
      <c r="CG51" s="36"/>
      <c r="CH51" s="37"/>
    </row>
    <row r="52" spans="2:86" ht="15" thickBot="1" x14ac:dyDescent="0.35">
      <c r="B52" s="19"/>
      <c r="C52" s="32"/>
      <c r="D52" s="32"/>
      <c r="E52" s="32"/>
      <c r="F52" s="63"/>
      <c r="G52" s="66"/>
      <c r="H52" s="8">
        <v>8</v>
      </c>
      <c r="I52" s="7" t="s">
        <v>30</v>
      </c>
      <c r="J52" s="8">
        <v>12</v>
      </c>
      <c r="K52" s="8">
        <v>8</v>
      </c>
      <c r="L52" s="7" t="s">
        <v>30</v>
      </c>
      <c r="M52" s="8">
        <v>12</v>
      </c>
      <c r="N52" s="8">
        <v>8</v>
      </c>
      <c r="O52" s="7" t="s">
        <v>30</v>
      </c>
      <c r="P52" s="8">
        <v>11</v>
      </c>
      <c r="Q52" s="8">
        <v>8</v>
      </c>
      <c r="R52" s="7" t="s">
        <v>30</v>
      </c>
      <c r="S52" s="8">
        <v>12</v>
      </c>
      <c r="T52" s="8">
        <v>8</v>
      </c>
      <c r="U52" s="7" t="s">
        <v>30</v>
      </c>
      <c r="V52" s="8">
        <v>12</v>
      </c>
      <c r="W52" s="8">
        <v>8</v>
      </c>
      <c r="X52" s="7" t="s">
        <v>30</v>
      </c>
      <c r="Y52" s="8">
        <v>12</v>
      </c>
      <c r="Z52" s="8">
        <v>8</v>
      </c>
      <c r="AA52" s="7" t="s">
        <v>30</v>
      </c>
      <c r="AB52" s="8">
        <v>12</v>
      </c>
      <c r="AC52" s="36"/>
      <c r="AD52" s="37"/>
      <c r="AE52" s="36"/>
      <c r="AF52" s="37"/>
      <c r="AG52" s="36"/>
      <c r="AH52" s="37"/>
      <c r="AI52" s="36"/>
      <c r="AJ52" s="37"/>
      <c r="AK52" s="84"/>
      <c r="AM52" s="19"/>
      <c r="AN52" s="32"/>
      <c r="AO52" s="32"/>
      <c r="AP52" s="32"/>
      <c r="AQ52" s="63"/>
      <c r="AR52" s="66"/>
      <c r="AS52" s="8">
        <v>8</v>
      </c>
      <c r="AT52" s="7" t="s">
        <v>30</v>
      </c>
      <c r="AU52" s="8">
        <v>12</v>
      </c>
      <c r="AV52" s="8">
        <v>8</v>
      </c>
      <c r="AW52" s="7" t="s">
        <v>30</v>
      </c>
      <c r="AX52" s="8">
        <v>12</v>
      </c>
      <c r="AY52" s="8">
        <v>8</v>
      </c>
      <c r="AZ52" s="7" t="s">
        <v>30</v>
      </c>
      <c r="BA52" s="8">
        <v>12</v>
      </c>
      <c r="BB52" s="8">
        <v>8</v>
      </c>
      <c r="BC52" s="7" t="s">
        <v>30</v>
      </c>
      <c r="BD52" s="8">
        <v>12</v>
      </c>
      <c r="BE52" s="8">
        <v>8</v>
      </c>
      <c r="BF52" s="7" t="s">
        <v>30</v>
      </c>
      <c r="BG52" s="8">
        <v>12</v>
      </c>
      <c r="BH52" s="8">
        <v>8</v>
      </c>
      <c r="BI52" s="7" t="s">
        <v>30</v>
      </c>
      <c r="BJ52" s="8">
        <v>12</v>
      </c>
      <c r="BK52" s="8">
        <v>8</v>
      </c>
      <c r="BL52" s="7" t="s">
        <v>30</v>
      </c>
      <c r="BM52" s="8">
        <v>12</v>
      </c>
      <c r="BN52" s="36"/>
      <c r="BO52" s="37"/>
      <c r="BP52" s="36"/>
      <c r="BQ52" s="37"/>
      <c r="BR52" s="36"/>
      <c r="BS52" s="37"/>
      <c r="BT52" s="36"/>
      <c r="BU52" s="37"/>
      <c r="BX52" s="32"/>
      <c r="BY52" s="36"/>
      <c r="BZ52" s="37"/>
      <c r="CA52" s="36"/>
      <c r="CB52" s="37"/>
      <c r="CC52" s="36"/>
      <c r="CD52" s="37"/>
      <c r="CE52" s="36"/>
      <c r="CF52" s="37"/>
      <c r="CG52" s="36"/>
      <c r="CH52" s="37"/>
    </row>
    <row r="53" spans="2:86" x14ac:dyDescent="0.3">
      <c r="B53" s="19"/>
      <c r="C53" s="32"/>
      <c r="D53" s="32"/>
      <c r="E53" s="32"/>
      <c r="F53" s="63"/>
      <c r="G53" s="66"/>
      <c r="H53" s="34">
        <f>J52-H52</f>
        <v>4</v>
      </c>
      <c r="I53" s="60"/>
      <c r="J53" s="47"/>
      <c r="K53" s="34">
        <f>M52-K52</f>
        <v>4</v>
      </c>
      <c r="L53" s="60"/>
      <c r="M53" s="47"/>
      <c r="N53" s="34">
        <f>P52-N52</f>
        <v>3</v>
      </c>
      <c r="O53" s="60"/>
      <c r="P53" s="47"/>
      <c r="Q53" s="34">
        <f>S52-Q52</f>
        <v>4</v>
      </c>
      <c r="R53" s="60"/>
      <c r="S53" s="47"/>
      <c r="T53" s="34">
        <f>V52-T52</f>
        <v>4</v>
      </c>
      <c r="U53" s="60"/>
      <c r="V53" s="47"/>
      <c r="W53" s="34">
        <f>Y52-W52</f>
        <v>4</v>
      </c>
      <c r="X53" s="60"/>
      <c r="Y53" s="47"/>
      <c r="Z53" s="34">
        <f>AB52-Z52</f>
        <v>4</v>
      </c>
      <c r="AA53" s="60"/>
      <c r="AB53" s="47"/>
      <c r="AC53" s="36"/>
      <c r="AD53" s="37"/>
      <c r="AE53" s="36"/>
      <c r="AF53" s="37"/>
      <c r="AG53" s="36"/>
      <c r="AH53" s="37"/>
      <c r="AI53" s="36"/>
      <c r="AJ53" s="37"/>
      <c r="AK53" s="84"/>
      <c r="AM53" s="19"/>
      <c r="AN53" s="32"/>
      <c r="AO53" s="32"/>
      <c r="AP53" s="32"/>
      <c r="AQ53" s="63"/>
      <c r="AR53" s="66"/>
      <c r="AS53" s="34">
        <f>AU52-AS52</f>
        <v>4</v>
      </c>
      <c r="AT53" s="60"/>
      <c r="AU53" s="47"/>
      <c r="AV53" s="34">
        <f>AX52-AV52</f>
        <v>4</v>
      </c>
      <c r="AW53" s="60"/>
      <c r="AX53" s="47"/>
      <c r="AY53" s="34">
        <f>BA52-AY52</f>
        <v>4</v>
      </c>
      <c r="AZ53" s="60"/>
      <c r="BA53" s="47"/>
      <c r="BB53" s="34">
        <f>BD52-BB52</f>
        <v>4</v>
      </c>
      <c r="BC53" s="60"/>
      <c r="BD53" s="47"/>
      <c r="BE53" s="34">
        <f>BG52-BE52</f>
        <v>4</v>
      </c>
      <c r="BF53" s="60"/>
      <c r="BG53" s="47"/>
      <c r="BH53" s="34">
        <f>BJ52-BH52</f>
        <v>4</v>
      </c>
      <c r="BI53" s="60"/>
      <c r="BJ53" s="47"/>
      <c r="BK53" s="34">
        <f>BM52-BK52</f>
        <v>4</v>
      </c>
      <c r="BL53" s="60"/>
      <c r="BM53" s="47"/>
      <c r="BN53" s="36"/>
      <c r="BO53" s="37"/>
      <c r="BP53" s="36"/>
      <c r="BQ53" s="37"/>
      <c r="BR53" s="36"/>
      <c r="BS53" s="37"/>
      <c r="BT53" s="36"/>
      <c r="BU53" s="37"/>
      <c r="BX53" s="32"/>
      <c r="BY53" s="36"/>
      <c r="BZ53" s="37"/>
      <c r="CA53" s="36"/>
      <c r="CB53" s="37"/>
      <c r="CC53" s="36"/>
      <c r="CD53" s="37"/>
      <c r="CE53" s="36"/>
      <c r="CF53" s="37"/>
      <c r="CG53" s="36"/>
      <c r="CH53" s="37"/>
    </row>
    <row r="54" spans="2:86" ht="15" thickBot="1" x14ac:dyDescent="0.35">
      <c r="B54" s="19"/>
      <c r="C54" s="32"/>
      <c r="D54" s="32"/>
      <c r="E54" s="32"/>
      <c r="F54" s="63"/>
      <c r="G54" s="66"/>
      <c r="H54" s="50"/>
      <c r="I54" s="61"/>
      <c r="J54" s="51"/>
      <c r="K54" s="50"/>
      <c r="L54" s="61"/>
      <c r="M54" s="51"/>
      <c r="N54" s="50"/>
      <c r="O54" s="61"/>
      <c r="P54" s="51"/>
      <c r="Q54" s="50"/>
      <c r="R54" s="61"/>
      <c r="S54" s="51"/>
      <c r="T54" s="50"/>
      <c r="U54" s="61"/>
      <c r="V54" s="51"/>
      <c r="W54" s="50"/>
      <c r="X54" s="61"/>
      <c r="Y54" s="51"/>
      <c r="Z54" s="50"/>
      <c r="AA54" s="61"/>
      <c r="AB54" s="51"/>
      <c r="AC54" s="36"/>
      <c r="AD54" s="37"/>
      <c r="AE54" s="36"/>
      <c r="AF54" s="37"/>
      <c r="AG54" s="36"/>
      <c r="AH54" s="37"/>
      <c r="AI54" s="36"/>
      <c r="AJ54" s="37"/>
      <c r="AK54" s="84"/>
      <c r="AM54" s="19"/>
      <c r="AN54" s="32"/>
      <c r="AO54" s="32"/>
      <c r="AP54" s="32"/>
      <c r="AQ54" s="63"/>
      <c r="AR54" s="66"/>
      <c r="AS54" s="50"/>
      <c r="AT54" s="61"/>
      <c r="AU54" s="51"/>
      <c r="AV54" s="50"/>
      <c r="AW54" s="61"/>
      <c r="AX54" s="51"/>
      <c r="AY54" s="50"/>
      <c r="AZ54" s="61"/>
      <c r="BA54" s="51"/>
      <c r="BB54" s="50"/>
      <c r="BC54" s="61"/>
      <c r="BD54" s="51"/>
      <c r="BE54" s="50"/>
      <c r="BF54" s="61"/>
      <c r="BG54" s="51"/>
      <c r="BH54" s="50"/>
      <c r="BI54" s="61"/>
      <c r="BJ54" s="51"/>
      <c r="BK54" s="50"/>
      <c r="BL54" s="61"/>
      <c r="BM54" s="51"/>
      <c r="BN54" s="36"/>
      <c r="BO54" s="37"/>
      <c r="BP54" s="36"/>
      <c r="BQ54" s="37"/>
      <c r="BR54" s="36"/>
      <c r="BS54" s="37"/>
      <c r="BT54" s="36"/>
      <c r="BU54" s="37"/>
      <c r="BX54" s="32"/>
      <c r="BY54" s="36"/>
      <c r="BZ54" s="37"/>
      <c r="CA54" s="36"/>
      <c r="CB54" s="37"/>
      <c r="CC54" s="36"/>
      <c r="CD54" s="37"/>
      <c r="CE54" s="36"/>
      <c r="CF54" s="37"/>
      <c r="CG54" s="36"/>
      <c r="CH54" s="37"/>
    </row>
    <row r="55" spans="2:86" ht="15" thickBot="1" x14ac:dyDescent="0.35">
      <c r="B55" s="19"/>
      <c r="C55" s="32"/>
      <c r="D55" s="32"/>
      <c r="E55" s="32"/>
      <c r="F55" s="63"/>
      <c r="G55" s="66"/>
      <c r="H55" s="8">
        <v>13</v>
      </c>
      <c r="I55" s="7" t="s">
        <v>30</v>
      </c>
      <c r="J55" s="8">
        <v>16</v>
      </c>
      <c r="K55" s="8">
        <v>13</v>
      </c>
      <c r="L55" s="7" t="s">
        <v>30</v>
      </c>
      <c r="M55" s="8">
        <v>16</v>
      </c>
      <c r="N55" s="8">
        <v>13</v>
      </c>
      <c r="O55" s="7" t="s">
        <v>30</v>
      </c>
      <c r="P55" s="8">
        <v>14</v>
      </c>
      <c r="Q55" s="8">
        <v>13</v>
      </c>
      <c r="R55" s="7" t="s">
        <v>30</v>
      </c>
      <c r="S55" s="8">
        <v>14</v>
      </c>
      <c r="T55" s="8">
        <v>13</v>
      </c>
      <c r="U55" s="7" t="s">
        <v>30</v>
      </c>
      <c r="V55" s="8">
        <v>14</v>
      </c>
      <c r="W55" s="8">
        <v>0</v>
      </c>
      <c r="X55" s="7" t="s">
        <v>30</v>
      </c>
      <c r="Y55" s="8">
        <v>0</v>
      </c>
      <c r="Z55" s="8">
        <v>13</v>
      </c>
      <c r="AA55" s="7" t="s">
        <v>30</v>
      </c>
      <c r="AB55" s="8">
        <v>16</v>
      </c>
      <c r="AC55" s="36"/>
      <c r="AD55" s="37"/>
      <c r="AE55" s="36"/>
      <c r="AF55" s="37"/>
      <c r="AG55" s="36"/>
      <c r="AH55" s="37"/>
      <c r="AI55" s="36"/>
      <c r="AJ55" s="37"/>
      <c r="AK55" s="84"/>
      <c r="AM55" s="19"/>
      <c r="AN55" s="32"/>
      <c r="AO55" s="32"/>
      <c r="AP55" s="32"/>
      <c r="AQ55" s="63"/>
      <c r="AR55" s="66"/>
      <c r="AS55" s="8">
        <v>13</v>
      </c>
      <c r="AT55" s="7" t="s">
        <v>30</v>
      </c>
      <c r="AU55" s="8">
        <v>16</v>
      </c>
      <c r="AV55" s="8">
        <v>13</v>
      </c>
      <c r="AW55" s="7" t="s">
        <v>30</v>
      </c>
      <c r="AX55" s="8">
        <v>16</v>
      </c>
      <c r="AY55" s="8">
        <v>13</v>
      </c>
      <c r="AZ55" s="7" t="s">
        <v>30</v>
      </c>
      <c r="BA55" s="8">
        <v>14</v>
      </c>
      <c r="BB55" s="8">
        <v>13</v>
      </c>
      <c r="BC55" s="7" t="s">
        <v>30</v>
      </c>
      <c r="BD55" s="8">
        <v>14</v>
      </c>
      <c r="BE55" s="8">
        <v>13</v>
      </c>
      <c r="BF55" s="7" t="s">
        <v>30</v>
      </c>
      <c r="BG55" s="8">
        <v>14</v>
      </c>
      <c r="BH55" s="8">
        <v>0</v>
      </c>
      <c r="BI55" s="7" t="s">
        <v>30</v>
      </c>
      <c r="BJ55" s="8">
        <v>0</v>
      </c>
      <c r="BK55" s="8">
        <v>13</v>
      </c>
      <c r="BL55" s="7" t="s">
        <v>30</v>
      </c>
      <c r="BM55" s="8">
        <v>16</v>
      </c>
      <c r="BN55" s="36"/>
      <c r="BO55" s="37"/>
      <c r="BP55" s="36"/>
      <c r="BQ55" s="37"/>
      <c r="BR55" s="36"/>
      <c r="BS55" s="37"/>
      <c r="BT55" s="36"/>
      <c r="BU55" s="37"/>
      <c r="BX55" s="32"/>
      <c r="BY55" s="36"/>
      <c r="BZ55" s="37"/>
      <c r="CA55" s="36"/>
      <c r="CB55" s="37"/>
      <c r="CC55" s="36"/>
      <c r="CD55" s="37"/>
      <c r="CE55" s="36"/>
      <c r="CF55" s="37"/>
      <c r="CG55" s="36"/>
      <c r="CH55" s="37"/>
    </row>
    <row r="56" spans="2:86" x14ac:dyDescent="0.3">
      <c r="B56" s="19"/>
      <c r="C56" s="32"/>
      <c r="D56" s="32"/>
      <c r="E56" s="32"/>
      <c r="F56" s="63"/>
      <c r="G56" s="66"/>
      <c r="H56" s="34">
        <f>J55-H55</f>
        <v>3</v>
      </c>
      <c r="I56" s="60"/>
      <c r="J56" s="47"/>
      <c r="K56" s="34">
        <f>M55-K55</f>
        <v>3</v>
      </c>
      <c r="L56" s="60"/>
      <c r="M56" s="47"/>
      <c r="N56" s="34">
        <f>P55-N55</f>
        <v>1</v>
      </c>
      <c r="O56" s="60"/>
      <c r="P56" s="47"/>
      <c r="Q56" s="34">
        <f>S55-Q55</f>
        <v>1</v>
      </c>
      <c r="R56" s="60"/>
      <c r="S56" s="47"/>
      <c r="T56" s="34">
        <f>V55-T55</f>
        <v>1</v>
      </c>
      <c r="U56" s="60"/>
      <c r="V56" s="47"/>
      <c r="W56" s="34">
        <f>Y55-W55</f>
        <v>0</v>
      </c>
      <c r="X56" s="60"/>
      <c r="Y56" s="47"/>
      <c r="Z56" s="34">
        <f>AB55-Z55</f>
        <v>3</v>
      </c>
      <c r="AA56" s="60"/>
      <c r="AB56" s="47"/>
      <c r="AC56" s="36"/>
      <c r="AD56" s="37"/>
      <c r="AE56" s="36"/>
      <c r="AF56" s="37"/>
      <c r="AG56" s="36"/>
      <c r="AH56" s="37"/>
      <c r="AI56" s="36"/>
      <c r="AJ56" s="37"/>
      <c r="AK56" s="84"/>
      <c r="AM56" s="19"/>
      <c r="AN56" s="32"/>
      <c r="AO56" s="32"/>
      <c r="AP56" s="32"/>
      <c r="AQ56" s="63"/>
      <c r="AR56" s="66"/>
      <c r="AS56" s="34">
        <f>AU55-AS55</f>
        <v>3</v>
      </c>
      <c r="AT56" s="60"/>
      <c r="AU56" s="47"/>
      <c r="AV56" s="34">
        <f>AX55-AV55</f>
        <v>3</v>
      </c>
      <c r="AW56" s="60"/>
      <c r="AX56" s="47"/>
      <c r="AY56" s="34">
        <f>BA55-AY55</f>
        <v>1</v>
      </c>
      <c r="AZ56" s="60"/>
      <c r="BA56" s="47"/>
      <c r="BB56" s="34">
        <f>BD55-BB55</f>
        <v>1</v>
      </c>
      <c r="BC56" s="60"/>
      <c r="BD56" s="47"/>
      <c r="BE56" s="34">
        <f>BG55-BE55</f>
        <v>1</v>
      </c>
      <c r="BF56" s="60"/>
      <c r="BG56" s="47"/>
      <c r="BH56" s="34">
        <f>BJ55-BH55</f>
        <v>0</v>
      </c>
      <c r="BI56" s="60"/>
      <c r="BJ56" s="47"/>
      <c r="BK56" s="34">
        <f>BM55-BK55</f>
        <v>3</v>
      </c>
      <c r="BL56" s="60"/>
      <c r="BM56" s="47"/>
      <c r="BN56" s="36"/>
      <c r="BO56" s="37"/>
      <c r="BP56" s="36"/>
      <c r="BQ56" s="37"/>
      <c r="BR56" s="36"/>
      <c r="BS56" s="37"/>
      <c r="BT56" s="36"/>
      <c r="BU56" s="37"/>
      <c r="BX56" s="32"/>
      <c r="BY56" s="36"/>
      <c r="BZ56" s="37"/>
      <c r="CA56" s="36"/>
      <c r="CB56" s="37"/>
      <c r="CC56" s="36"/>
      <c r="CD56" s="37"/>
      <c r="CE56" s="36"/>
      <c r="CF56" s="37"/>
      <c r="CG56" s="36"/>
      <c r="CH56" s="37"/>
    </row>
    <row r="57" spans="2:86" ht="15" thickBot="1" x14ac:dyDescent="0.35">
      <c r="B57" s="19"/>
      <c r="C57" s="32"/>
      <c r="D57" s="32"/>
      <c r="E57" s="32"/>
      <c r="F57" s="63"/>
      <c r="G57" s="66"/>
      <c r="H57" s="50"/>
      <c r="I57" s="61"/>
      <c r="J57" s="51"/>
      <c r="K57" s="50"/>
      <c r="L57" s="61"/>
      <c r="M57" s="51"/>
      <c r="N57" s="50"/>
      <c r="O57" s="61"/>
      <c r="P57" s="51"/>
      <c r="Q57" s="50"/>
      <c r="R57" s="61"/>
      <c r="S57" s="51"/>
      <c r="T57" s="50"/>
      <c r="U57" s="61"/>
      <c r="V57" s="51"/>
      <c r="W57" s="50"/>
      <c r="X57" s="61"/>
      <c r="Y57" s="51"/>
      <c r="Z57" s="50"/>
      <c r="AA57" s="61"/>
      <c r="AB57" s="51"/>
      <c r="AC57" s="36"/>
      <c r="AD57" s="37"/>
      <c r="AE57" s="36"/>
      <c r="AF57" s="37"/>
      <c r="AG57" s="36"/>
      <c r="AH57" s="37"/>
      <c r="AI57" s="36"/>
      <c r="AJ57" s="37"/>
      <c r="AK57" s="84"/>
      <c r="AM57" s="19"/>
      <c r="AN57" s="32"/>
      <c r="AO57" s="32"/>
      <c r="AP57" s="32"/>
      <c r="AQ57" s="63"/>
      <c r="AR57" s="66"/>
      <c r="AS57" s="50"/>
      <c r="AT57" s="61"/>
      <c r="AU57" s="51"/>
      <c r="AV57" s="50"/>
      <c r="AW57" s="61"/>
      <c r="AX57" s="51"/>
      <c r="AY57" s="50"/>
      <c r="AZ57" s="61"/>
      <c r="BA57" s="51"/>
      <c r="BB57" s="50"/>
      <c r="BC57" s="61"/>
      <c r="BD57" s="51"/>
      <c r="BE57" s="50"/>
      <c r="BF57" s="61"/>
      <c r="BG57" s="51"/>
      <c r="BH57" s="50"/>
      <c r="BI57" s="61"/>
      <c r="BJ57" s="51"/>
      <c r="BK57" s="50"/>
      <c r="BL57" s="61"/>
      <c r="BM57" s="51"/>
      <c r="BN57" s="36"/>
      <c r="BO57" s="37"/>
      <c r="BP57" s="36"/>
      <c r="BQ57" s="37"/>
      <c r="BR57" s="36"/>
      <c r="BS57" s="37"/>
      <c r="BT57" s="36"/>
      <c r="BU57" s="37"/>
      <c r="BX57" s="32"/>
      <c r="BY57" s="36"/>
      <c r="BZ57" s="37"/>
      <c r="CA57" s="36"/>
      <c r="CB57" s="37"/>
      <c r="CC57" s="36"/>
      <c r="CD57" s="37"/>
      <c r="CE57" s="36"/>
      <c r="CF57" s="37"/>
      <c r="CG57" s="36"/>
      <c r="CH57" s="37"/>
    </row>
    <row r="58" spans="2:86" ht="15" thickBot="1" x14ac:dyDescent="0.35">
      <c r="B58" s="19"/>
      <c r="C58" s="32"/>
      <c r="D58" s="32"/>
      <c r="E58" s="32"/>
      <c r="F58" s="63"/>
      <c r="G58" s="66"/>
      <c r="H58" s="68" t="s">
        <v>42</v>
      </c>
      <c r="I58" s="69"/>
      <c r="J58" s="70"/>
      <c r="K58" s="68" t="s">
        <v>42</v>
      </c>
      <c r="L58" s="69"/>
      <c r="M58" s="70"/>
      <c r="N58" s="68" t="s">
        <v>42</v>
      </c>
      <c r="O58" s="69"/>
      <c r="P58" s="70"/>
      <c r="Q58" s="68" t="s">
        <v>42</v>
      </c>
      <c r="R58" s="69"/>
      <c r="S58" s="70"/>
      <c r="T58" s="68" t="s">
        <v>42</v>
      </c>
      <c r="U58" s="69"/>
      <c r="V58" s="70"/>
      <c r="W58" s="68" t="s">
        <v>42</v>
      </c>
      <c r="X58" s="69"/>
      <c r="Y58" s="70"/>
      <c r="Z58" s="68" t="s">
        <v>42</v>
      </c>
      <c r="AA58" s="69"/>
      <c r="AB58" s="70"/>
      <c r="AC58" s="36"/>
      <c r="AD58" s="37"/>
      <c r="AE58" s="36"/>
      <c r="AF58" s="37"/>
      <c r="AG58" s="36"/>
      <c r="AH58" s="37"/>
      <c r="AI58" s="36"/>
      <c r="AJ58" s="37"/>
      <c r="AK58" s="84"/>
      <c r="AM58" s="19"/>
      <c r="AN58" s="32"/>
      <c r="AO58" s="32"/>
      <c r="AP58" s="32"/>
      <c r="AQ58" s="63"/>
      <c r="AR58" s="66"/>
      <c r="AS58" s="68" t="s">
        <v>42</v>
      </c>
      <c r="AT58" s="69"/>
      <c r="AU58" s="70"/>
      <c r="AV58" s="68" t="s">
        <v>42</v>
      </c>
      <c r="AW58" s="69"/>
      <c r="AX58" s="70"/>
      <c r="AY58" s="68" t="s">
        <v>42</v>
      </c>
      <c r="AZ58" s="69"/>
      <c r="BA58" s="70"/>
      <c r="BB58" s="68" t="s">
        <v>42</v>
      </c>
      <c r="BC58" s="69"/>
      <c r="BD58" s="70"/>
      <c r="BE58" s="68" t="s">
        <v>42</v>
      </c>
      <c r="BF58" s="69"/>
      <c r="BG58" s="70"/>
      <c r="BH58" s="68" t="s">
        <v>42</v>
      </c>
      <c r="BI58" s="69"/>
      <c r="BJ58" s="70"/>
      <c r="BK58" s="68" t="s">
        <v>42</v>
      </c>
      <c r="BL58" s="69"/>
      <c r="BM58" s="70"/>
      <c r="BN58" s="36"/>
      <c r="BO58" s="37"/>
      <c r="BP58" s="36"/>
      <c r="BQ58" s="37"/>
      <c r="BR58" s="36"/>
      <c r="BS58" s="37"/>
      <c r="BT58" s="36"/>
      <c r="BU58" s="37"/>
      <c r="BX58" s="32"/>
      <c r="BY58" s="36"/>
      <c r="BZ58" s="37"/>
      <c r="CA58" s="36"/>
      <c r="CB58" s="37"/>
      <c r="CC58" s="36"/>
      <c r="CD58" s="37"/>
      <c r="CE58" s="36"/>
      <c r="CF58" s="37"/>
      <c r="CG58" s="36"/>
      <c r="CH58" s="37"/>
    </row>
    <row r="59" spans="2:86" x14ac:dyDescent="0.3">
      <c r="B59" s="19"/>
      <c r="C59" s="32"/>
      <c r="D59" s="32"/>
      <c r="E59" s="32"/>
      <c r="F59" s="63"/>
      <c r="G59" s="66"/>
      <c r="H59" s="34">
        <f ca="1">RANDBETWEEN(100,1000)</f>
        <v>298</v>
      </c>
      <c r="I59" s="60"/>
      <c r="J59" s="47"/>
      <c r="K59" s="34">
        <f ca="1">RANDBETWEEN(100,1000)</f>
        <v>306</v>
      </c>
      <c r="L59" s="60"/>
      <c r="M59" s="47"/>
      <c r="N59" s="34">
        <f ca="1">RANDBETWEEN(100,1000)</f>
        <v>602</v>
      </c>
      <c r="O59" s="60"/>
      <c r="P59" s="47"/>
      <c r="Q59" s="34">
        <f ca="1">RANDBETWEEN(100,1000)</f>
        <v>646</v>
      </c>
      <c r="R59" s="60"/>
      <c r="S59" s="47"/>
      <c r="T59" s="34">
        <f ca="1">RANDBETWEEN(100,1000)</f>
        <v>317</v>
      </c>
      <c r="U59" s="60"/>
      <c r="V59" s="47"/>
      <c r="W59" s="34">
        <f ca="1">RANDBETWEEN(100,1000)</f>
        <v>797</v>
      </c>
      <c r="X59" s="60"/>
      <c r="Y59" s="47"/>
      <c r="Z59" s="34">
        <f ca="1">RANDBETWEEN(100,1000)</f>
        <v>934</v>
      </c>
      <c r="AA59" s="60"/>
      <c r="AB59" s="47"/>
      <c r="AC59" s="36"/>
      <c r="AD59" s="37"/>
      <c r="AE59" s="36"/>
      <c r="AF59" s="37"/>
      <c r="AG59" s="36"/>
      <c r="AH59" s="37"/>
      <c r="AI59" s="36"/>
      <c r="AJ59" s="37"/>
      <c r="AK59" s="84"/>
      <c r="AM59" s="19"/>
      <c r="AN59" s="32"/>
      <c r="AO59" s="32"/>
      <c r="AP59" s="32"/>
      <c r="AQ59" s="63"/>
      <c r="AR59" s="66"/>
      <c r="AS59" s="34">
        <f ca="1">RANDBETWEEN(100,1000)</f>
        <v>141</v>
      </c>
      <c r="AT59" s="60"/>
      <c r="AU59" s="47"/>
      <c r="AV59" s="34">
        <f ca="1">RANDBETWEEN(100,1000)</f>
        <v>952</v>
      </c>
      <c r="AW59" s="60"/>
      <c r="AX59" s="47"/>
      <c r="AY59" s="34">
        <f ca="1">RANDBETWEEN(100,1000)</f>
        <v>814</v>
      </c>
      <c r="AZ59" s="60"/>
      <c r="BA59" s="47"/>
      <c r="BB59" s="34">
        <f ca="1">RANDBETWEEN(100,1000)</f>
        <v>947</v>
      </c>
      <c r="BC59" s="60"/>
      <c r="BD59" s="47"/>
      <c r="BE59" s="34">
        <f ca="1">RANDBETWEEN(100,1000)</f>
        <v>321</v>
      </c>
      <c r="BF59" s="60"/>
      <c r="BG59" s="47"/>
      <c r="BH59" s="34">
        <f ca="1">RANDBETWEEN(100,1000)</f>
        <v>752</v>
      </c>
      <c r="BI59" s="60"/>
      <c r="BJ59" s="47"/>
      <c r="BK59" s="34">
        <f ca="1">RANDBETWEEN(100,1000)</f>
        <v>470</v>
      </c>
      <c r="BL59" s="60"/>
      <c r="BM59" s="47"/>
      <c r="BN59" s="36"/>
      <c r="BO59" s="37"/>
      <c r="BP59" s="36"/>
      <c r="BQ59" s="37"/>
      <c r="BR59" s="36"/>
      <c r="BS59" s="37"/>
      <c r="BT59" s="36"/>
      <c r="BU59" s="37"/>
      <c r="BX59" s="32"/>
      <c r="BY59" s="36"/>
      <c r="BZ59" s="37"/>
      <c r="CA59" s="36"/>
      <c r="CB59" s="37"/>
      <c r="CC59" s="36"/>
      <c r="CD59" s="37"/>
      <c r="CE59" s="36"/>
      <c r="CF59" s="37"/>
      <c r="CG59" s="36"/>
      <c r="CH59" s="37"/>
    </row>
    <row r="60" spans="2:86" ht="15" thickBot="1" x14ac:dyDescent="0.35">
      <c r="B60" s="19"/>
      <c r="C60" s="32"/>
      <c r="D60" s="32"/>
      <c r="E60" s="32"/>
      <c r="F60" s="63"/>
      <c r="G60" s="66"/>
      <c r="H60" s="50"/>
      <c r="I60" s="61"/>
      <c r="J60" s="51"/>
      <c r="K60" s="50"/>
      <c r="L60" s="61"/>
      <c r="M60" s="51"/>
      <c r="N60" s="50"/>
      <c r="O60" s="61"/>
      <c r="P60" s="51"/>
      <c r="Q60" s="50"/>
      <c r="R60" s="61"/>
      <c r="S60" s="51"/>
      <c r="T60" s="50"/>
      <c r="U60" s="61"/>
      <c r="V60" s="51"/>
      <c r="W60" s="50"/>
      <c r="X60" s="61"/>
      <c r="Y60" s="51"/>
      <c r="Z60" s="50"/>
      <c r="AA60" s="61"/>
      <c r="AB60" s="51"/>
      <c r="AC60" s="36"/>
      <c r="AD60" s="37"/>
      <c r="AE60" s="36"/>
      <c r="AF60" s="37"/>
      <c r="AG60" s="36"/>
      <c r="AH60" s="37"/>
      <c r="AI60" s="36"/>
      <c r="AJ60" s="37"/>
      <c r="AK60" s="84"/>
      <c r="AM60" s="19"/>
      <c r="AN60" s="32"/>
      <c r="AO60" s="32"/>
      <c r="AP60" s="32"/>
      <c r="AQ60" s="63"/>
      <c r="AR60" s="66"/>
      <c r="AS60" s="50"/>
      <c r="AT60" s="61"/>
      <c r="AU60" s="51"/>
      <c r="AV60" s="50"/>
      <c r="AW60" s="61"/>
      <c r="AX60" s="51"/>
      <c r="AY60" s="50"/>
      <c r="AZ60" s="61"/>
      <c r="BA60" s="51"/>
      <c r="BB60" s="50"/>
      <c r="BC60" s="61"/>
      <c r="BD60" s="51"/>
      <c r="BE60" s="50"/>
      <c r="BF60" s="61"/>
      <c r="BG60" s="51"/>
      <c r="BH60" s="50"/>
      <c r="BI60" s="61"/>
      <c r="BJ60" s="51"/>
      <c r="BK60" s="50"/>
      <c r="BL60" s="61"/>
      <c r="BM60" s="51"/>
      <c r="BN60" s="36"/>
      <c r="BO60" s="37"/>
      <c r="BP60" s="36"/>
      <c r="BQ60" s="37"/>
      <c r="BR60" s="36"/>
      <c r="BS60" s="37"/>
      <c r="BT60" s="36"/>
      <c r="BU60" s="37"/>
      <c r="BX60" s="32"/>
      <c r="BY60" s="36"/>
      <c r="BZ60" s="37"/>
      <c r="CA60" s="36"/>
      <c r="CB60" s="37"/>
      <c r="CC60" s="36"/>
      <c r="CD60" s="37"/>
      <c r="CE60" s="36"/>
      <c r="CF60" s="37"/>
      <c r="CG60" s="36"/>
      <c r="CH60" s="37"/>
    </row>
    <row r="61" spans="2:86" ht="15" thickBot="1" x14ac:dyDescent="0.35">
      <c r="B61" s="19"/>
      <c r="C61" s="32"/>
      <c r="D61" s="32"/>
      <c r="E61" s="32"/>
      <c r="F61" s="63"/>
      <c r="G61" s="66"/>
      <c r="H61" s="50" t="s">
        <v>25</v>
      </c>
      <c r="I61" s="61"/>
      <c r="J61" s="51"/>
      <c r="K61" s="50" t="s">
        <v>25</v>
      </c>
      <c r="L61" s="61"/>
      <c r="M61" s="51"/>
      <c r="N61" s="50" t="s">
        <v>25</v>
      </c>
      <c r="O61" s="61"/>
      <c r="P61" s="51"/>
      <c r="Q61" s="50" t="s">
        <v>25</v>
      </c>
      <c r="R61" s="61"/>
      <c r="S61" s="51"/>
      <c r="T61" s="50" t="s">
        <v>25</v>
      </c>
      <c r="U61" s="61"/>
      <c r="V61" s="51"/>
      <c r="W61" s="50" t="s">
        <v>25</v>
      </c>
      <c r="X61" s="61"/>
      <c r="Y61" s="51"/>
      <c r="Z61" s="50" t="s">
        <v>25</v>
      </c>
      <c r="AA61" s="61"/>
      <c r="AB61" s="51"/>
      <c r="AC61" s="36"/>
      <c r="AD61" s="37"/>
      <c r="AE61" s="36"/>
      <c r="AF61" s="37"/>
      <c r="AG61" s="36"/>
      <c r="AH61" s="37"/>
      <c r="AI61" s="36"/>
      <c r="AJ61" s="37"/>
      <c r="AK61" s="84"/>
      <c r="AM61" s="19"/>
      <c r="AN61" s="32"/>
      <c r="AO61" s="32"/>
      <c r="AP61" s="32"/>
      <c r="AQ61" s="63"/>
      <c r="AR61" s="66"/>
      <c r="AS61" s="50" t="s">
        <v>25</v>
      </c>
      <c r="AT61" s="61"/>
      <c r="AU61" s="51"/>
      <c r="AV61" s="50" t="s">
        <v>25</v>
      </c>
      <c r="AW61" s="61"/>
      <c r="AX61" s="51"/>
      <c r="AY61" s="50" t="s">
        <v>25</v>
      </c>
      <c r="AZ61" s="61"/>
      <c r="BA61" s="51"/>
      <c r="BB61" s="50" t="s">
        <v>25</v>
      </c>
      <c r="BC61" s="61"/>
      <c r="BD61" s="51"/>
      <c r="BE61" s="50" t="s">
        <v>25</v>
      </c>
      <c r="BF61" s="61"/>
      <c r="BG61" s="51"/>
      <c r="BH61" s="50" t="s">
        <v>25</v>
      </c>
      <c r="BI61" s="61"/>
      <c r="BJ61" s="51"/>
      <c r="BK61" s="50" t="s">
        <v>25</v>
      </c>
      <c r="BL61" s="61"/>
      <c r="BM61" s="51"/>
      <c r="BN61" s="36"/>
      <c r="BO61" s="37"/>
      <c r="BP61" s="36"/>
      <c r="BQ61" s="37"/>
      <c r="BR61" s="36"/>
      <c r="BS61" s="37"/>
      <c r="BT61" s="36"/>
      <c r="BU61" s="37"/>
      <c r="BX61" s="32"/>
      <c r="BY61" s="36"/>
      <c r="BZ61" s="37"/>
      <c r="CA61" s="36"/>
      <c r="CB61" s="37"/>
      <c r="CC61" s="36"/>
      <c r="CD61" s="37"/>
      <c r="CE61" s="36"/>
      <c r="CF61" s="37"/>
      <c r="CG61" s="36"/>
      <c r="CH61" s="37"/>
    </row>
    <row r="62" spans="2:86" x14ac:dyDescent="0.3">
      <c r="B62" s="19"/>
      <c r="C62" s="32"/>
      <c r="D62" s="32"/>
      <c r="E62" s="32"/>
      <c r="F62" s="63"/>
      <c r="G62" s="66"/>
      <c r="H62" s="40">
        <f ca="1">H59*$G$51</f>
        <v>47.68</v>
      </c>
      <c r="I62" s="55"/>
      <c r="J62" s="56"/>
      <c r="K62" s="40">
        <f ca="1">K59*$G$51</f>
        <v>48.96</v>
      </c>
      <c r="L62" s="55"/>
      <c r="M62" s="56"/>
      <c r="N62" s="40">
        <f ca="1">N59*$G$51</f>
        <v>96.320000000000007</v>
      </c>
      <c r="O62" s="55"/>
      <c r="P62" s="56"/>
      <c r="Q62" s="40">
        <f ca="1">Q59*$G$51</f>
        <v>103.36</v>
      </c>
      <c r="R62" s="55"/>
      <c r="S62" s="56"/>
      <c r="T62" s="40">
        <f ca="1">T59*$G$51</f>
        <v>50.72</v>
      </c>
      <c r="U62" s="55"/>
      <c r="V62" s="56"/>
      <c r="W62" s="40">
        <f ca="1">W59*$G$51</f>
        <v>127.52</v>
      </c>
      <c r="X62" s="55"/>
      <c r="Y62" s="56"/>
      <c r="Z62" s="40">
        <f ca="1">Z59*$G$51</f>
        <v>149.44</v>
      </c>
      <c r="AA62" s="55"/>
      <c r="AB62" s="56"/>
      <c r="AC62" s="36"/>
      <c r="AD62" s="37"/>
      <c r="AE62" s="36"/>
      <c r="AF62" s="37"/>
      <c r="AG62" s="36"/>
      <c r="AH62" s="37"/>
      <c r="AI62" s="36"/>
      <c r="AJ62" s="37"/>
      <c r="AK62" s="84"/>
      <c r="AM62" s="19"/>
      <c r="AN62" s="32"/>
      <c r="AO62" s="32"/>
      <c r="AP62" s="32"/>
      <c r="AQ62" s="63"/>
      <c r="AR62" s="66"/>
      <c r="AS62" s="40">
        <f ca="1">AS59*$G$51</f>
        <v>22.56</v>
      </c>
      <c r="AT62" s="55"/>
      <c r="AU62" s="56"/>
      <c r="AV62" s="40">
        <f ca="1">AV59*$G$51</f>
        <v>152.32</v>
      </c>
      <c r="AW62" s="55"/>
      <c r="AX62" s="56"/>
      <c r="AY62" s="40">
        <f ca="1">AY59*$G$51</f>
        <v>130.24</v>
      </c>
      <c r="AZ62" s="55"/>
      <c r="BA62" s="56"/>
      <c r="BB62" s="40">
        <f ca="1">BB59*$G$51</f>
        <v>151.52000000000001</v>
      </c>
      <c r="BC62" s="55"/>
      <c r="BD62" s="56"/>
      <c r="BE62" s="40">
        <f ca="1">BE59*$G$51</f>
        <v>51.36</v>
      </c>
      <c r="BF62" s="55"/>
      <c r="BG62" s="56"/>
      <c r="BH62" s="40">
        <f ca="1">BH59*$G$51</f>
        <v>120.32000000000001</v>
      </c>
      <c r="BI62" s="55"/>
      <c r="BJ62" s="56"/>
      <c r="BK62" s="40">
        <f ca="1">BK59*$G$51</f>
        <v>75.2</v>
      </c>
      <c r="BL62" s="55"/>
      <c r="BM62" s="56"/>
      <c r="BN62" s="36"/>
      <c r="BO62" s="37"/>
      <c r="BP62" s="36"/>
      <c r="BQ62" s="37"/>
      <c r="BR62" s="36"/>
      <c r="BS62" s="37"/>
      <c r="BT62" s="36"/>
      <c r="BU62" s="37"/>
      <c r="BX62" s="32"/>
      <c r="BY62" s="36"/>
      <c r="BZ62" s="37"/>
      <c r="CA62" s="36"/>
      <c r="CB62" s="37"/>
      <c r="CC62" s="36"/>
      <c r="CD62" s="37"/>
      <c r="CE62" s="36"/>
      <c r="CF62" s="37"/>
      <c r="CG62" s="36"/>
      <c r="CH62" s="37"/>
    </row>
    <row r="63" spans="2:86" ht="15" thickBot="1" x14ac:dyDescent="0.35">
      <c r="B63" s="20"/>
      <c r="C63" s="33"/>
      <c r="D63" s="33"/>
      <c r="E63" s="33"/>
      <c r="F63" s="64"/>
      <c r="G63" s="67"/>
      <c r="H63" s="57"/>
      <c r="I63" s="58"/>
      <c r="J63" s="59"/>
      <c r="K63" s="57"/>
      <c r="L63" s="58"/>
      <c r="M63" s="59"/>
      <c r="N63" s="57"/>
      <c r="O63" s="58"/>
      <c r="P63" s="59"/>
      <c r="Q63" s="57"/>
      <c r="R63" s="58"/>
      <c r="S63" s="59"/>
      <c r="T63" s="57"/>
      <c r="U63" s="58"/>
      <c r="V63" s="59"/>
      <c r="W63" s="57"/>
      <c r="X63" s="58"/>
      <c r="Y63" s="59"/>
      <c r="Z63" s="57"/>
      <c r="AA63" s="58"/>
      <c r="AB63" s="59"/>
      <c r="AC63" s="38"/>
      <c r="AD63" s="39"/>
      <c r="AE63" s="38"/>
      <c r="AF63" s="39"/>
      <c r="AG63" s="38"/>
      <c r="AH63" s="39"/>
      <c r="AI63" s="38"/>
      <c r="AJ63" s="39"/>
      <c r="AK63" s="84"/>
      <c r="AM63" s="20"/>
      <c r="AN63" s="33"/>
      <c r="AO63" s="33"/>
      <c r="AP63" s="33"/>
      <c r="AQ63" s="64"/>
      <c r="AR63" s="67"/>
      <c r="AS63" s="57"/>
      <c r="AT63" s="58"/>
      <c r="AU63" s="59"/>
      <c r="AV63" s="57"/>
      <c r="AW63" s="58"/>
      <c r="AX63" s="59"/>
      <c r="AY63" s="57"/>
      <c r="AZ63" s="58"/>
      <c r="BA63" s="59"/>
      <c r="BB63" s="57"/>
      <c r="BC63" s="58"/>
      <c r="BD63" s="59"/>
      <c r="BE63" s="57"/>
      <c r="BF63" s="58"/>
      <c r="BG63" s="59"/>
      <c r="BH63" s="57"/>
      <c r="BI63" s="58"/>
      <c r="BJ63" s="59"/>
      <c r="BK63" s="57"/>
      <c r="BL63" s="58"/>
      <c r="BM63" s="59"/>
      <c r="BN63" s="38"/>
      <c r="BO63" s="39"/>
      <c r="BP63" s="38"/>
      <c r="BQ63" s="39"/>
      <c r="BR63" s="38"/>
      <c r="BS63" s="39"/>
      <c r="BT63" s="38"/>
      <c r="BU63" s="39"/>
      <c r="BX63" s="33"/>
      <c r="BY63" s="38"/>
      <c r="BZ63" s="39"/>
      <c r="CA63" s="38"/>
      <c r="CB63" s="39"/>
      <c r="CC63" s="38"/>
      <c r="CD63" s="39"/>
      <c r="CE63" s="38"/>
      <c r="CF63" s="39"/>
      <c r="CG63" s="38"/>
      <c r="CH63" s="39"/>
    </row>
    <row r="64" spans="2:86" ht="15" thickBot="1" x14ac:dyDescent="0.35">
      <c r="B64" s="4"/>
      <c r="C64" s="32"/>
      <c r="D64" s="5"/>
      <c r="E64" s="9"/>
      <c r="F64" s="6"/>
      <c r="G64" s="13"/>
      <c r="H64" s="52"/>
      <c r="I64" s="53"/>
      <c r="J64" s="35"/>
      <c r="K64" s="52"/>
      <c r="L64" s="53"/>
      <c r="M64" s="35"/>
      <c r="N64" s="52"/>
      <c r="O64" s="53"/>
      <c r="P64" s="35"/>
      <c r="Q64" s="52"/>
      <c r="R64" s="53"/>
      <c r="S64" s="35"/>
      <c r="T64" s="52"/>
      <c r="U64" s="53"/>
      <c r="V64" s="35"/>
      <c r="W64" s="52"/>
      <c r="X64" s="53"/>
      <c r="Y64" s="35"/>
      <c r="Z64" s="52"/>
      <c r="AA64" s="53"/>
      <c r="AB64" s="35"/>
      <c r="AC64" s="34">
        <f>H67+K67+N67+Q67+T67+W67+Z67+H70+K70+N70+Q70+T70+W70+Z70</f>
        <v>39</v>
      </c>
      <c r="AD64" s="35"/>
      <c r="AE64" s="40">
        <f ca="1">AC64*F65</f>
        <v>936</v>
      </c>
      <c r="AF64" s="35"/>
      <c r="AG64" s="40">
        <f ca="1">H76+K76+N76+Q76+T76+W76+Z76</f>
        <v>502.32</v>
      </c>
      <c r="AH64" s="35"/>
      <c r="AI64" s="40">
        <f ca="1">AE64+AG64</f>
        <v>1438.32</v>
      </c>
      <c r="AJ64" s="35"/>
      <c r="AK64" s="14"/>
      <c r="AM64" s="4"/>
      <c r="AN64" s="32"/>
      <c r="AO64" s="5"/>
      <c r="AP64" s="9"/>
      <c r="AQ64" s="6"/>
      <c r="AR64" s="13"/>
      <c r="AS64" s="52"/>
      <c r="AT64" s="53"/>
      <c r="AU64" s="35"/>
      <c r="AV64" s="52"/>
      <c r="AW64" s="53"/>
      <c r="AX64" s="35"/>
      <c r="AY64" s="52"/>
      <c r="AZ64" s="53"/>
      <c r="BA64" s="35"/>
      <c r="BB64" s="52"/>
      <c r="BC64" s="53"/>
      <c r="BD64" s="35"/>
      <c r="BE64" s="52"/>
      <c r="BF64" s="53"/>
      <c r="BG64" s="35"/>
      <c r="BH64" s="52"/>
      <c r="BI64" s="53"/>
      <c r="BJ64" s="35"/>
      <c r="BK64" s="52"/>
      <c r="BL64" s="53"/>
      <c r="BM64" s="35"/>
      <c r="BN64" s="34">
        <f>AS67+AV67+AY67+BB67+BE67+BH67+BK67+AS70+AV70+AY70+BB70+BE70+BH70+BK70</f>
        <v>40</v>
      </c>
      <c r="BO64" s="35"/>
      <c r="BP64" s="40">
        <f ca="1">BN64*AQ65</f>
        <v>960</v>
      </c>
      <c r="BQ64" s="35"/>
      <c r="BR64" s="40">
        <f ca="1">AS76+AV76+AY76+BB76+BE76+BH76+BK76</f>
        <v>503.49000000000012</v>
      </c>
      <c r="BS64" s="35"/>
      <c r="BT64" s="40">
        <f ca="1">BP64+BR64</f>
        <v>1463.4900000000002</v>
      </c>
      <c r="BU64" s="35"/>
      <c r="BX64" s="31">
        <f>B65</f>
        <v>5</v>
      </c>
      <c r="BY64" s="34">
        <f>BN64+AC64</f>
        <v>79</v>
      </c>
      <c r="BZ64" s="35"/>
      <c r="CA64" s="40">
        <f ca="1">BP64+AE64</f>
        <v>1896</v>
      </c>
      <c r="CB64" s="35"/>
      <c r="CC64" s="40">
        <f ca="1">BR64+AG64</f>
        <v>1005.8100000000002</v>
      </c>
      <c r="CD64" s="35"/>
      <c r="CE64" s="40">
        <f ca="1">CA64+CC64</f>
        <v>2901.8100000000004</v>
      </c>
      <c r="CF64" s="35"/>
      <c r="CG64" s="34">
        <f ca="1">SUM(AS73:BM74)+SUM(H73:AB74)</f>
        <v>7737</v>
      </c>
      <c r="CH64" s="35"/>
    </row>
    <row r="65" spans="2:86" ht="15" thickBot="1" x14ac:dyDescent="0.35">
      <c r="B65" s="18">
        <v>5</v>
      </c>
      <c r="C65" s="32"/>
      <c r="D65" s="31" t="str">
        <f>VLOOKUP(B65,'Employee Data Base'!$C$7:$D$16,2)</f>
        <v>Sai</v>
      </c>
      <c r="E65" s="31" t="str">
        <f>VLOOKUP(B65,'Employee Data Base'!$C$7:$I$16,3)</f>
        <v>N100372</v>
      </c>
      <c r="F65" s="62">
        <f ca="1">VLOOKUP(B65,'Employee Data Base'!$C$7:$I$16,6)</f>
        <v>24</v>
      </c>
      <c r="G65" s="65">
        <f ca="1">VLOOKUP(B65,'Employee Data Base'!$C$7:$I$16,7)</f>
        <v>0.13</v>
      </c>
      <c r="H65" s="38"/>
      <c r="I65" s="54"/>
      <c r="J65" s="39"/>
      <c r="K65" s="38"/>
      <c r="L65" s="54"/>
      <c r="M65" s="39"/>
      <c r="N65" s="38"/>
      <c r="O65" s="54"/>
      <c r="P65" s="39"/>
      <c r="Q65" s="38"/>
      <c r="R65" s="54"/>
      <c r="S65" s="39"/>
      <c r="T65" s="38"/>
      <c r="U65" s="54"/>
      <c r="V65" s="39"/>
      <c r="W65" s="38"/>
      <c r="X65" s="54"/>
      <c r="Y65" s="39"/>
      <c r="Z65" s="38"/>
      <c r="AA65" s="54"/>
      <c r="AB65" s="39"/>
      <c r="AC65" s="36"/>
      <c r="AD65" s="37"/>
      <c r="AE65" s="36"/>
      <c r="AF65" s="37"/>
      <c r="AG65" s="36"/>
      <c r="AH65" s="37"/>
      <c r="AI65" s="36"/>
      <c r="AJ65" s="37"/>
      <c r="AK65" s="84"/>
      <c r="AM65" s="18">
        <f>B65</f>
        <v>5</v>
      </c>
      <c r="AN65" s="32"/>
      <c r="AO65" s="31" t="str">
        <f>VLOOKUP(AM65,'Employee Data Base'!$C$7:$D$16,2)</f>
        <v>Sai</v>
      </c>
      <c r="AP65" s="31" t="str">
        <f>VLOOKUP(AM65,'Employee Data Base'!$C$7:$I$16,3)</f>
        <v>N100372</v>
      </c>
      <c r="AQ65" s="62">
        <f ca="1">VLOOKUP(AM65,'Employee Data Base'!$C$7:$I$16,6)</f>
        <v>24</v>
      </c>
      <c r="AR65" s="65">
        <f ca="1">VLOOKUP(AM65,'Employee Data Base'!$C$7:$I$16,7)</f>
        <v>0.13</v>
      </c>
      <c r="AS65" s="38"/>
      <c r="AT65" s="54"/>
      <c r="AU65" s="39"/>
      <c r="AV65" s="38"/>
      <c r="AW65" s="54"/>
      <c r="AX65" s="39"/>
      <c r="AY65" s="38"/>
      <c r="AZ65" s="54"/>
      <c r="BA65" s="39"/>
      <c r="BB65" s="38"/>
      <c r="BC65" s="54"/>
      <c r="BD65" s="39"/>
      <c r="BE65" s="38"/>
      <c r="BF65" s="54"/>
      <c r="BG65" s="39"/>
      <c r="BH65" s="38"/>
      <c r="BI65" s="54"/>
      <c r="BJ65" s="39"/>
      <c r="BK65" s="38"/>
      <c r="BL65" s="54"/>
      <c r="BM65" s="39"/>
      <c r="BN65" s="36"/>
      <c r="BO65" s="37"/>
      <c r="BP65" s="36"/>
      <c r="BQ65" s="37"/>
      <c r="BR65" s="36"/>
      <c r="BS65" s="37"/>
      <c r="BT65" s="36"/>
      <c r="BU65" s="37"/>
      <c r="BX65" s="32"/>
      <c r="BY65" s="36"/>
      <c r="BZ65" s="37"/>
      <c r="CA65" s="36"/>
      <c r="CB65" s="37"/>
      <c r="CC65" s="36"/>
      <c r="CD65" s="37"/>
      <c r="CE65" s="36"/>
      <c r="CF65" s="37"/>
      <c r="CG65" s="36"/>
      <c r="CH65" s="37"/>
    </row>
    <row r="66" spans="2:86" ht="15" thickBot="1" x14ac:dyDescent="0.35">
      <c r="B66" s="19"/>
      <c r="C66" s="32"/>
      <c r="D66" s="32"/>
      <c r="E66" s="32"/>
      <c r="F66" s="63"/>
      <c r="G66" s="66"/>
      <c r="H66" s="8">
        <v>8</v>
      </c>
      <c r="I66" s="7" t="s">
        <v>30</v>
      </c>
      <c r="J66" s="8">
        <v>9</v>
      </c>
      <c r="K66" s="8">
        <v>8</v>
      </c>
      <c r="L66" s="7" t="s">
        <v>30</v>
      </c>
      <c r="M66" s="8">
        <v>12</v>
      </c>
      <c r="N66" s="8">
        <v>8</v>
      </c>
      <c r="O66" s="7" t="s">
        <v>30</v>
      </c>
      <c r="P66" s="8">
        <v>12</v>
      </c>
      <c r="Q66" s="8">
        <v>8</v>
      </c>
      <c r="R66" s="7" t="s">
        <v>30</v>
      </c>
      <c r="S66" s="8">
        <v>12</v>
      </c>
      <c r="T66" s="8">
        <v>8</v>
      </c>
      <c r="U66" s="7" t="s">
        <v>30</v>
      </c>
      <c r="V66" s="8">
        <v>12</v>
      </c>
      <c r="W66" s="8">
        <v>8</v>
      </c>
      <c r="X66" s="7" t="s">
        <v>30</v>
      </c>
      <c r="Y66" s="8">
        <v>12</v>
      </c>
      <c r="Z66" s="8">
        <v>8</v>
      </c>
      <c r="AA66" s="7" t="s">
        <v>30</v>
      </c>
      <c r="AB66" s="8">
        <v>12</v>
      </c>
      <c r="AC66" s="36"/>
      <c r="AD66" s="37"/>
      <c r="AE66" s="36"/>
      <c r="AF66" s="37"/>
      <c r="AG66" s="36"/>
      <c r="AH66" s="37"/>
      <c r="AI66" s="36"/>
      <c r="AJ66" s="37"/>
      <c r="AK66" s="84"/>
      <c r="AM66" s="19"/>
      <c r="AN66" s="32"/>
      <c r="AO66" s="32"/>
      <c r="AP66" s="32"/>
      <c r="AQ66" s="63"/>
      <c r="AR66" s="66"/>
      <c r="AS66" s="8">
        <v>8</v>
      </c>
      <c r="AT66" s="7" t="s">
        <v>30</v>
      </c>
      <c r="AU66" s="8">
        <v>12</v>
      </c>
      <c r="AV66" s="8">
        <v>8</v>
      </c>
      <c r="AW66" s="7" t="s">
        <v>30</v>
      </c>
      <c r="AX66" s="8">
        <v>12</v>
      </c>
      <c r="AY66" s="8">
        <v>8</v>
      </c>
      <c r="AZ66" s="7" t="s">
        <v>30</v>
      </c>
      <c r="BA66" s="8">
        <v>12</v>
      </c>
      <c r="BB66" s="8">
        <v>8</v>
      </c>
      <c r="BC66" s="7" t="s">
        <v>30</v>
      </c>
      <c r="BD66" s="8">
        <v>12</v>
      </c>
      <c r="BE66" s="8">
        <v>8</v>
      </c>
      <c r="BF66" s="7" t="s">
        <v>30</v>
      </c>
      <c r="BG66" s="8">
        <v>12</v>
      </c>
      <c r="BH66" s="8">
        <v>8</v>
      </c>
      <c r="BI66" s="7" t="s">
        <v>30</v>
      </c>
      <c r="BJ66" s="8">
        <v>12</v>
      </c>
      <c r="BK66" s="8">
        <v>8</v>
      </c>
      <c r="BL66" s="7" t="s">
        <v>30</v>
      </c>
      <c r="BM66" s="8">
        <v>12</v>
      </c>
      <c r="BN66" s="36"/>
      <c r="BO66" s="37"/>
      <c r="BP66" s="36"/>
      <c r="BQ66" s="37"/>
      <c r="BR66" s="36"/>
      <c r="BS66" s="37"/>
      <c r="BT66" s="36"/>
      <c r="BU66" s="37"/>
      <c r="BX66" s="32"/>
      <c r="BY66" s="36"/>
      <c r="BZ66" s="37"/>
      <c r="CA66" s="36"/>
      <c r="CB66" s="37"/>
      <c r="CC66" s="36"/>
      <c r="CD66" s="37"/>
      <c r="CE66" s="36"/>
      <c r="CF66" s="37"/>
      <c r="CG66" s="36"/>
      <c r="CH66" s="37"/>
    </row>
    <row r="67" spans="2:86" x14ac:dyDescent="0.3">
      <c r="B67" s="19"/>
      <c r="C67" s="32"/>
      <c r="D67" s="32"/>
      <c r="E67" s="32"/>
      <c r="F67" s="63"/>
      <c r="G67" s="66"/>
      <c r="H67" s="34">
        <f>J66-H66</f>
        <v>1</v>
      </c>
      <c r="I67" s="60"/>
      <c r="J67" s="47"/>
      <c r="K67" s="34">
        <f>M66-K66</f>
        <v>4</v>
      </c>
      <c r="L67" s="60"/>
      <c r="M67" s="47"/>
      <c r="N67" s="34">
        <f>P66-N66</f>
        <v>4</v>
      </c>
      <c r="O67" s="60"/>
      <c r="P67" s="47"/>
      <c r="Q67" s="34">
        <f>S66-Q66</f>
        <v>4</v>
      </c>
      <c r="R67" s="60"/>
      <c r="S67" s="47"/>
      <c r="T67" s="34">
        <f>V66-T66</f>
        <v>4</v>
      </c>
      <c r="U67" s="60"/>
      <c r="V67" s="47"/>
      <c r="W67" s="34">
        <f>Y66-W66</f>
        <v>4</v>
      </c>
      <c r="X67" s="60"/>
      <c r="Y67" s="47"/>
      <c r="Z67" s="34">
        <f>AB66-Z66</f>
        <v>4</v>
      </c>
      <c r="AA67" s="60"/>
      <c r="AB67" s="47"/>
      <c r="AC67" s="36"/>
      <c r="AD67" s="37"/>
      <c r="AE67" s="36"/>
      <c r="AF67" s="37"/>
      <c r="AG67" s="36"/>
      <c r="AH67" s="37"/>
      <c r="AI67" s="36"/>
      <c r="AJ67" s="37"/>
      <c r="AK67" s="84"/>
      <c r="AM67" s="19"/>
      <c r="AN67" s="32"/>
      <c r="AO67" s="32"/>
      <c r="AP67" s="32"/>
      <c r="AQ67" s="63"/>
      <c r="AR67" s="66"/>
      <c r="AS67" s="34">
        <f>AU66-AS66</f>
        <v>4</v>
      </c>
      <c r="AT67" s="60"/>
      <c r="AU67" s="47"/>
      <c r="AV67" s="34">
        <f>AX66-AV66</f>
        <v>4</v>
      </c>
      <c r="AW67" s="60"/>
      <c r="AX67" s="47"/>
      <c r="AY67" s="34">
        <f>BA66-AY66</f>
        <v>4</v>
      </c>
      <c r="AZ67" s="60"/>
      <c r="BA67" s="47"/>
      <c r="BB67" s="34">
        <f>BD66-BB66</f>
        <v>4</v>
      </c>
      <c r="BC67" s="60"/>
      <c r="BD67" s="47"/>
      <c r="BE67" s="34">
        <f>BG66-BE66</f>
        <v>4</v>
      </c>
      <c r="BF67" s="60"/>
      <c r="BG67" s="47"/>
      <c r="BH67" s="34">
        <f>BJ66-BH66</f>
        <v>4</v>
      </c>
      <c r="BI67" s="60"/>
      <c r="BJ67" s="47"/>
      <c r="BK67" s="34">
        <f>BM66-BK66</f>
        <v>4</v>
      </c>
      <c r="BL67" s="60"/>
      <c r="BM67" s="47"/>
      <c r="BN67" s="36"/>
      <c r="BO67" s="37"/>
      <c r="BP67" s="36"/>
      <c r="BQ67" s="37"/>
      <c r="BR67" s="36"/>
      <c r="BS67" s="37"/>
      <c r="BT67" s="36"/>
      <c r="BU67" s="37"/>
      <c r="BX67" s="32"/>
      <c r="BY67" s="36"/>
      <c r="BZ67" s="37"/>
      <c r="CA67" s="36"/>
      <c r="CB67" s="37"/>
      <c r="CC67" s="36"/>
      <c r="CD67" s="37"/>
      <c r="CE67" s="36"/>
      <c r="CF67" s="37"/>
      <c r="CG67" s="36"/>
      <c r="CH67" s="37"/>
    </row>
    <row r="68" spans="2:86" ht="15" thickBot="1" x14ac:dyDescent="0.35">
      <c r="B68" s="19"/>
      <c r="C68" s="32"/>
      <c r="D68" s="32"/>
      <c r="E68" s="32"/>
      <c r="F68" s="63"/>
      <c r="G68" s="66"/>
      <c r="H68" s="50"/>
      <c r="I68" s="61"/>
      <c r="J68" s="51"/>
      <c r="K68" s="50"/>
      <c r="L68" s="61"/>
      <c r="M68" s="51"/>
      <c r="N68" s="50"/>
      <c r="O68" s="61"/>
      <c r="P68" s="51"/>
      <c r="Q68" s="50"/>
      <c r="R68" s="61"/>
      <c r="S68" s="51"/>
      <c r="T68" s="50"/>
      <c r="U68" s="61"/>
      <c r="V68" s="51"/>
      <c r="W68" s="50"/>
      <c r="X68" s="61"/>
      <c r="Y68" s="51"/>
      <c r="Z68" s="50"/>
      <c r="AA68" s="61"/>
      <c r="AB68" s="51"/>
      <c r="AC68" s="36"/>
      <c r="AD68" s="37"/>
      <c r="AE68" s="36"/>
      <c r="AF68" s="37"/>
      <c r="AG68" s="36"/>
      <c r="AH68" s="37"/>
      <c r="AI68" s="36"/>
      <c r="AJ68" s="37"/>
      <c r="AK68" s="84"/>
      <c r="AM68" s="19"/>
      <c r="AN68" s="32"/>
      <c r="AO68" s="32"/>
      <c r="AP68" s="32"/>
      <c r="AQ68" s="63"/>
      <c r="AR68" s="66"/>
      <c r="AS68" s="50"/>
      <c r="AT68" s="61"/>
      <c r="AU68" s="51"/>
      <c r="AV68" s="50"/>
      <c r="AW68" s="61"/>
      <c r="AX68" s="51"/>
      <c r="AY68" s="50"/>
      <c r="AZ68" s="61"/>
      <c r="BA68" s="51"/>
      <c r="BB68" s="50"/>
      <c r="BC68" s="61"/>
      <c r="BD68" s="51"/>
      <c r="BE68" s="50"/>
      <c r="BF68" s="61"/>
      <c r="BG68" s="51"/>
      <c r="BH68" s="50"/>
      <c r="BI68" s="61"/>
      <c r="BJ68" s="51"/>
      <c r="BK68" s="50"/>
      <c r="BL68" s="61"/>
      <c r="BM68" s="51"/>
      <c r="BN68" s="36"/>
      <c r="BO68" s="37"/>
      <c r="BP68" s="36"/>
      <c r="BQ68" s="37"/>
      <c r="BR68" s="36"/>
      <c r="BS68" s="37"/>
      <c r="BT68" s="36"/>
      <c r="BU68" s="37"/>
      <c r="BX68" s="32"/>
      <c r="BY68" s="36"/>
      <c r="BZ68" s="37"/>
      <c r="CA68" s="36"/>
      <c r="CB68" s="37"/>
      <c r="CC68" s="36"/>
      <c r="CD68" s="37"/>
      <c r="CE68" s="36"/>
      <c r="CF68" s="37"/>
      <c r="CG68" s="36"/>
      <c r="CH68" s="37"/>
    </row>
    <row r="69" spans="2:86" ht="15" thickBot="1" x14ac:dyDescent="0.35">
      <c r="B69" s="19"/>
      <c r="C69" s="32"/>
      <c r="D69" s="32"/>
      <c r="E69" s="32"/>
      <c r="F69" s="63"/>
      <c r="G69" s="66"/>
      <c r="H69" s="8">
        <v>13</v>
      </c>
      <c r="I69" s="7" t="s">
        <v>30</v>
      </c>
      <c r="J69" s="8">
        <v>16</v>
      </c>
      <c r="K69" s="8">
        <v>13</v>
      </c>
      <c r="L69" s="7" t="s">
        <v>30</v>
      </c>
      <c r="M69" s="8">
        <v>16</v>
      </c>
      <c r="N69" s="8">
        <v>13</v>
      </c>
      <c r="O69" s="7" t="s">
        <v>30</v>
      </c>
      <c r="P69" s="8">
        <v>14</v>
      </c>
      <c r="Q69" s="8">
        <v>13</v>
      </c>
      <c r="R69" s="7" t="s">
        <v>30</v>
      </c>
      <c r="S69" s="8">
        <v>14</v>
      </c>
      <c r="T69" s="8">
        <v>13</v>
      </c>
      <c r="U69" s="7" t="s">
        <v>30</v>
      </c>
      <c r="V69" s="8">
        <v>16</v>
      </c>
      <c r="W69" s="8">
        <v>0</v>
      </c>
      <c r="X69" s="7" t="s">
        <v>30</v>
      </c>
      <c r="Y69" s="8">
        <v>0</v>
      </c>
      <c r="Z69" s="8">
        <v>13</v>
      </c>
      <c r="AA69" s="7" t="s">
        <v>30</v>
      </c>
      <c r="AB69" s="8">
        <v>16</v>
      </c>
      <c r="AC69" s="36"/>
      <c r="AD69" s="37"/>
      <c r="AE69" s="36"/>
      <c r="AF69" s="37"/>
      <c r="AG69" s="36"/>
      <c r="AH69" s="37"/>
      <c r="AI69" s="36"/>
      <c r="AJ69" s="37"/>
      <c r="AK69" s="84"/>
      <c r="AM69" s="19"/>
      <c r="AN69" s="32"/>
      <c r="AO69" s="32"/>
      <c r="AP69" s="32"/>
      <c r="AQ69" s="63"/>
      <c r="AR69" s="66"/>
      <c r="AS69" s="8">
        <v>13</v>
      </c>
      <c r="AT69" s="7" t="s">
        <v>30</v>
      </c>
      <c r="AU69" s="8">
        <v>16</v>
      </c>
      <c r="AV69" s="8">
        <v>13</v>
      </c>
      <c r="AW69" s="7" t="s">
        <v>30</v>
      </c>
      <c r="AX69" s="8">
        <v>16</v>
      </c>
      <c r="AY69" s="8">
        <v>13</v>
      </c>
      <c r="AZ69" s="7" t="s">
        <v>30</v>
      </c>
      <c r="BA69" s="8">
        <v>14</v>
      </c>
      <c r="BB69" s="8">
        <v>13</v>
      </c>
      <c r="BC69" s="7" t="s">
        <v>30</v>
      </c>
      <c r="BD69" s="8">
        <v>14</v>
      </c>
      <c r="BE69" s="8">
        <v>13</v>
      </c>
      <c r="BF69" s="7" t="s">
        <v>30</v>
      </c>
      <c r="BG69" s="8">
        <v>14</v>
      </c>
      <c r="BH69" s="8">
        <v>0</v>
      </c>
      <c r="BI69" s="7" t="s">
        <v>30</v>
      </c>
      <c r="BJ69" s="8">
        <v>0</v>
      </c>
      <c r="BK69" s="8">
        <v>13</v>
      </c>
      <c r="BL69" s="7" t="s">
        <v>30</v>
      </c>
      <c r="BM69" s="8">
        <v>16</v>
      </c>
      <c r="BN69" s="36"/>
      <c r="BO69" s="37"/>
      <c r="BP69" s="36"/>
      <c r="BQ69" s="37"/>
      <c r="BR69" s="36"/>
      <c r="BS69" s="37"/>
      <c r="BT69" s="36"/>
      <c r="BU69" s="37"/>
      <c r="BX69" s="32"/>
      <c r="BY69" s="36"/>
      <c r="BZ69" s="37"/>
      <c r="CA69" s="36"/>
      <c r="CB69" s="37"/>
      <c r="CC69" s="36"/>
      <c r="CD69" s="37"/>
      <c r="CE69" s="36"/>
      <c r="CF69" s="37"/>
      <c r="CG69" s="36"/>
      <c r="CH69" s="37"/>
    </row>
    <row r="70" spans="2:86" x14ac:dyDescent="0.3">
      <c r="B70" s="19"/>
      <c r="C70" s="32"/>
      <c r="D70" s="32"/>
      <c r="E70" s="32"/>
      <c r="F70" s="63"/>
      <c r="G70" s="66"/>
      <c r="H70" s="34">
        <f>J69-H69</f>
        <v>3</v>
      </c>
      <c r="I70" s="60"/>
      <c r="J70" s="47"/>
      <c r="K70" s="34">
        <f>M69-K69</f>
        <v>3</v>
      </c>
      <c r="L70" s="60"/>
      <c r="M70" s="47"/>
      <c r="N70" s="34">
        <f>P69-N69</f>
        <v>1</v>
      </c>
      <c r="O70" s="60"/>
      <c r="P70" s="47"/>
      <c r="Q70" s="34">
        <f>S69-Q69</f>
        <v>1</v>
      </c>
      <c r="R70" s="60"/>
      <c r="S70" s="47"/>
      <c r="T70" s="34">
        <f>V69-T69</f>
        <v>3</v>
      </c>
      <c r="U70" s="60"/>
      <c r="V70" s="47"/>
      <c r="W70" s="34">
        <f>Y69-W69</f>
        <v>0</v>
      </c>
      <c r="X70" s="60"/>
      <c r="Y70" s="47"/>
      <c r="Z70" s="34">
        <f>AB69-Z69</f>
        <v>3</v>
      </c>
      <c r="AA70" s="60"/>
      <c r="AB70" s="47"/>
      <c r="AC70" s="36"/>
      <c r="AD70" s="37"/>
      <c r="AE70" s="36"/>
      <c r="AF70" s="37"/>
      <c r="AG70" s="36"/>
      <c r="AH70" s="37"/>
      <c r="AI70" s="36"/>
      <c r="AJ70" s="37"/>
      <c r="AK70" s="84"/>
      <c r="AM70" s="19"/>
      <c r="AN70" s="32"/>
      <c r="AO70" s="32"/>
      <c r="AP70" s="32"/>
      <c r="AQ70" s="63"/>
      <c r="AR70" s="66"/>
      <c r="AS70" s="34">
        <f>AU69-AS69</f>
        <v>3</v>
      </c>
      <c r="AT70" s="60"/>
      <c r="AU70" s="47"/>
      <c r="AV70" s="34">
        <f>AX69-AV69</f>
        <v>3</v>
      </c>
      <c r="AW70" s="60"/>
      <c r="AX70" s="47"/>
      <c r="AY70" s="34">
        <f>BA69-AY69</f>
        <v>1</v>
      </c>
      <c r="AZ70" s="60"/>
      <c r="BA70" s="47"/>
      <c r="BB70" s="34">
        <f>BD69-BB69</f>
        <v>1</v>
      </c>
      <c r="BC70" s="60"/>
      <c r="BD70" s="47"/>
      <c r="BE70" s="34">
        <f>BG69-BE69</f>
        <v>1</v>
      </c>
      <c r="BF70" s="60"/>
      <c r="BG70" s="47"/>
      <c r="BH70" s="34">
        <f>BJ69-BH69</f>
        <v>0</v>
      </c>
      <c r="BI70" s="60"/>
      <c r="BJ70" s="47"/>
      <c r="BK70" s="34">
        <f>BM69-BK69</f>
        <v>3</v>
      </c>
      <c r="BL70" s="60"/>
      <c r="BM70" s="47"/>
      <c r="BN70" s="36"/>
      <c r="BO70" s="37"/>
      <c r="BP70" s="36"/>
      <c r="BQ70" s="37"/>
      <c r="BR70" s="36"/>
      <c r="BS70" s="37"/>
      <c r="BT70" s="36"/>
      <c r="BU70" s="37"/>
      <c r="BX70" s="32"/>
      <c r="BY70" s="36"/>
      <c r="BZ70" s="37"/>
      <c r="CA70" s="36"/>
      <c r="CB70" s="37"/>
      <c r="CC70" s="36"/>
      <c r="CD70" s="37"/>
      <c r="CE70" s="36"/>
      <c r="CF70" s="37"/>
      <c r="CG70" s="36"/>
      <c r="CH70" s="37"/>
    </row>
    <row r="71" spans="2:86" ht="15" thickBot="1" x14ac:dyDescent="0.35">
      <c r="B71" s="19"/>
      <c r="C71" s="32"/>
      <c r="D71" s="32"/>
      <c r="E71" s="32"/>
      <c r="F71" s="63"/>
      <c r="G71" s="66"/>
      <c r="H71" s="50"/>
      <c r="I71" s="61"/>
      <c r="J71" s="51"/>
      <c r="K71" s="50"/>
      <c r="L71" s="61"/>
      <c r="M71" s="51"/>
      <c r="N71" s="50"/>
      <c r="O71" s="61"/>
      <c r="P71" s="51"/>
      <c r="Q71" s="50"/>
      <c r="R71" s="61"/>
      <c r="S71" s="51"/>
      <c r="T71" s="50"/>
      <c r="U71" s="61"/>
      <c r="V71" s="51"/>
      <c r="W71" s="50"/>
      <c r="X71" s="61"/>
      <c r="Y71" s="51"/>
      <c r="Z71" s="50"/>
      <c r="AA71" s="61"/>
      <c r="AB71" s="51"/>
      <c r="AC71" s="36"/>
      <c r="AD71" s="37"/>
      <c r="AE71" s="36"/>
      <c r="AF71" s="37"/>
      <c r="AG71" s="36"/>
      <c r="AH71" s="37"/>
      <c r="AI71" s="36"/>
      <c r="AJ71" s="37"/>
      <c r="AK71" s="84"/>
      <c r="AM71" s="19"/>
      <c r="AN71" s="32"/>
      <c r="AO71" s="32"/>
      <c r="AP71" s="32"/>
      <c r="AQ71" s="63"/>
      <c r="AR71" s="66"/>
      <c r="AS71" s="50"/>
      <c r="AT71" s="61"/>
      <c r="AU71" s="51"/>
      <c r="AV71" s="50"/>
      <c r="AW71" s="61"/>
      <c r="AX71" s="51"/>
      <c r="AY71" s="50"/>
      <c r="AZ71" s="61"/>
      <c r="BA71" s="51"/>
      <c r="BB71" s="50"/>
      <c r="BC71" s="61"/>
      <c r="BD71" s="51"/>
      <c r="BE71" s="50"/>
      <c r="BF71" s="61"/>
      <c r="BG71" s="51"/>
      <c r="BH71" s="50"/>
      <c r="BI71" s="61"/>
      <c r="BJ71" s="51"/>
      <c r="BK71" s="50"/>
      <c r="BL71" s="61"/>
      <c r="BM71" s="51"/>
      <c r="BN71" s="36"/>
      <c r="BO71" s="37"/>
      <c r="BP71" s="36"/>
      <c r="BQ71" s="37"/>
      <c r="BR71" s="36"/>
      <c r="BS71" s="37"/>
      <c r="BT71" s="36"/>
      <c r="BU71" s="37"/>
      <c r="BX71" s="32"/>
      <c r="BY71" s="36"/>
      <c r="BZ71" s="37"/>
      <c r="CA71" s="36"/>
      <c r="CB71" s="37"/>
      <c r="CC71" s="36"/>
      <c r="CD71" s="37"/>
      <c r="CE71" s="36"/>
      <c r="CF71" s="37"/>
      <c r="CG71" s="36"/>
      <c r="CH71" s="37"/>
    </row>
    <row r="72" spans="2:86" ht="15" thickBot="1" x14ac:dyDescent="0.35">
      <c r="B72" s="19"/>
      <c r="C72" s="32"/>
      <c r="D72" s="32"/>
      <c r="E72" s="32"/>
      <c r="F72" s="63"/>
      <c r="G72" s="66"/>
      <c r="H72" s="68" t="s">
        <v>42</v>
      </c>
      <c r="I72" s="69"/>
      <c r="J72" s="70"/>
      <c r="K72" s="68" t="s">
        <v>42</v>
      </c>
      <c r="L72" s="69"/>
      <c r="M72" s="70"/>
      <c r="N72" s="68" t="s">
        <v>42</v>
      </c>
      <c r="O72" s="69"/>
      <c r="P72" s="70"/>
      <c r="Q72" s="68" t="s">
        <v>42</v>
      </c>
      <c r="R72" s="69"/>
      <c r="S72" s="70"/>
      <c r="T72" s="68" t="s">
        <v>42</v>
      </c>
      <c r="U72" s="69"/>
      <c r="V72" s="70"/>
      <c r="W72" s="68" t="s">
        <v>42</v>
      </c>
      <c r="X72" s="69"/>
      <c r="Y72" s="70"/>
      <c r="Z72" s="68" t="s">
        <v>42</v>
      </c>
      <c r="AA72" s="69"/>
      <c r="AB72" s="70"/>
      <c r="AC72" s="36"/>
      <c r="AD72" s="37"/>
      <c r="AE72" s="36"/>
      <c r="AF72" s="37"/>
      <c r="AG72" s="36"/>
      <c r="AH72" s="37"/>
      <c r="AI72" s="36"/>
      <c r="AJ72" s="37"/>
      <c r="AK72" s="84"/>
      <c r="AM72" s="19"/>
      <c r="AN72" s="32"/>
      <c r="AO72" s="32"/>
      <c r="AP72" s="32"/>
      <c r="AQ72" s="63"/>
      <c r="AR72" s="66"/>
      <c r="AS72" s="68" t="s">
        <v>42</v>
      </c>
      <c r="AT72" s="69"/>
      <c r="AU72" s="70"/>
      <c r="AV72" s="68" t="s">
        <v>42</v>
      </c>
      <c r="AW72" s="69"/>
      <c r="AX72" s="70"/>
      <c r="AY72" s="68" t="s">
        <v>42</v>
      </c>
      <c r="AZ72" s="69"/>
      <c r="BA72" s="70"/>
      <c r="BB72" s="68" t="s">
        <v>42</v>
      </c>
      <c r="BC72" s="69"/>
      <c r="BD72" s="70"/>
      <c r="BE72" s="68" t="s">
        <v>42</v>
      </c>
      <c r="BF72" s="69"/>
      <c r="BG72" s="70"/>
      <c r="BH72" s="68" t="s">
        <v>42</v>
      </c>
      <c r="BI72" s="69"/>
      <c r="BJ72" s="70"/>
      <c r="BK72" s="68" t="s">
        <v>42</v>
      </c>
      <c r="BL72" s="69"/>
      <c r="BM72" s="70"/>
      <c r="BN72" s="36"/>
      <c r="BO72" s="37"/>
      <c r="BP72" s="36"/>
      <c r="BQ72" s="37"/>
      <c r="BR72" s="36"/>
      <c r="BS72" s="37"/>
      <c r="BT72" s="36"/>
      <c r="BU72" s="37"/>
      <c r="BX72" s="32"/>
      <c r="BY72" s="36"/>
      <c r="BZ72" s="37"/>
      <c r="CA72" s="36"/>
      <c r="CB72" s="37"/>
      <c r="CC72" s="36"/>
      <c r="CD72" s="37"/>
      <c r="CE72" s="36"/>
      <c r="CF72" s="37"/>
      <c r="CG72" s="36"/>
      <c r="CH72" s="37"/>
    </row>
    <row r="73" spans="2:86" x14ac:dyDescent="0.3">
      <c r="B73" s="19"/>
      <c r="C73" s="32"/>
      <c r="D73" s="32"/>
      <c r="E73" s="32"/>
      <c r="F73" s="63"/>
      <c r="G73" s="66"/>
      <c r="H73" s="34">
        <f ca="1">RANDBETWEEN(100,1000)</f>
        <v>685</v>
      </c>
      <c r="I73" s="60"/>
      <c r="J73" s="47"/>
      <c r="K73" s="34">
        <f ca="1">RANDBETWEEN(100,1000)</f>
        <v>690</v>
      </c>
      <c r="L73" s="60"/>
      <c r="M73" s="47"/>
      <c r="N73" s="34">
        <f ca="1">RANDBETWEEN(100,1000)</f>
        <v>306</v>
      </c>
      <c r="O73" s="60"/>
      <c r="P73" s="47"/>
      <c r="Q73" s="34">
        <f ca="1">RANDBETWEEN(100,1000)</f>
        <v>796</v>
      </c>
      <c r="R73" s="60"/>
      <c r="S73" s="47"/>
      <c r="T73" s="34">
        <f ca="1">RANDBETWEEN(100,1000)</f>
        <v>355</v>
      </c>
      <c r="U73" s="60"/>
      <c r="V73" s="47"/>
      <c r="W73" s="34">
        <f ca="1">RANDBETWEEN(100,1000)</f>
        <v>298</v>
      </c>
      <c r="X73" s="60"/>
      <c r="Y73" s="47"/>
      <c r="Z73" s="34">
        <f ca="1">RANDBETWEEN(100,1000)</f>
        <v>734</v>
      </c>
      <c r="AA73" s="60"/>
      <c r="AB73" s="47"/>
      <c r="AC73" s="36"/>
      <c r="AD73" s="37"/>
      <c r="AE73" s="36"/>
      <c r="AF73" s="37"/>
      <c r="AG73" s="36"/>
      <c r="AH73" s="37"/>
      <c r="AI73" s="36"/>
      <c r="AJ73" s="37"/>
      <c r="AK73" s="84"/>
      <c r="AM73" s="19"/>
      <c r="AN73" s="32"/>
      <c r="AO73" s="32"/>
      <c r="AP73" s="32"/>
      <c r="AQ73" s="63"/>
      <c r="AR73" s="66"/>
      <c r="AS73" s="34">
        <f ca="1">RANDBETWEEN(100,1000)</f>
        <v>751</v>
      </c>
      <c r="AT73" s="60"/>
      <c r="AU73" s="47"/>
      <c r="AV73" s="34">
        <f ca="1">RANDBETWEEN(100,1000)</f>
        <v>242</v>
      </c>
      <c r="AW73" s="60"/>
      <c r="AX73" s="47"/>
      <c r="AY73" s="34">
        <f ca="1">RANDBETWEEN(100,1000)</f>
        <v>627</v>
      </c>
      <c r="AZ73" s="60"/>
      <c r="BA73" s="47"/>
      <c r="BB73" s="34">
        <f ca="1">RANDBETWEEN(100,1000)</f>
        <v>457</v>
      </c>
      <c r="BC73" s="60"/>
      <c r="BD73" s="47"/>
      <c r="BE73" s="34">
        <f ca="1">RANDBETWEEN(100,1000)</f>
        <v>807</v>
      </c>
      <c r="BF73" s="60"/>
      <c r="BG73" s="47"/>
      <c r="BH73" s="34">
        <f ca="1">RANDBETWEEN(100,1000)</f>
        <v>147</v>
      </c>
      <c r="BI73" s="60"/>
      <c r="BJ73" s="47"/>
      <c r="BK73" s="34">
        <f ca="1">RANDBETWEEN(100,1000)</f>
        <v>842</v>
      </c>
      <c r="BL73" s="60"/>
      <c r="BM73" s="47"/>
      <c r="BN73" s="36"/>
      <c r="BO73" s="37"/>
      <c r="BP73" s="36"/>
      <c r="BQ73" s="37"/>
      <c r="BR73" s="36"/>
      <c r="BS73" s="37"/>
      <c r="BT73" s="36"/>
      <c r="BU73" s="37"/>
      <c r="BX73" s="32"/>
      <c r="BY73" s="36"/>
      <c r="BZ73" s="37"/>
      <c r="CA73" s="36"/>
      <c r="CB73" s="37"/>
      <c r="CC73" s="36"/>
      <c r="CD73" s="37"/>
      <c r="CE73" s="36"/>
      <c r="CF73" s="37"/>
      <c r="CG73" s="36"/>
      <c r="CH73" s="37"/>
    </row>
    <row r="74" spans="2:86" ht="15" thickBot="1" x14ac:dyDescent="0.35">
      <c r="B74" s="19"/>
      <c r="C74" s="32"/>
      <c r="D74" s="32"/>
      <c r="E74" s="32"/>
      <c r="F74" s="63"/>
      <c r="G74" s="66"/>
      <c r="H74" s="50"/>
      <c r="I74" s="61"/>
      <c r="J74" s="51"/>
      <c r="K74" s="50"/>
      <c r="L74" s="61"/>
      <c r="M74" s="51"/>
      <c r="N74" s="50"/>
      <c r="O74" s="61"/>
      <c r="P74" s="51"/>
      <c r="Q74" s="50"/>
      <c r="R74" s="61"/>
      <c r="S74" s="51"/>
      <c r="T74" s="50"/>
      <c r="U74" s="61"/>
      <c r="V74" s="51"/>
      <c r="W74" s="50"/>
      <c r="X74" s="61"/>
      <c r="Y74" s="51"/>
      <c r="Z74" s="50"/>
      <c r="AA74" s="61"/>
      <c r="AB74" s="51"/>
      <c r="AC74" s="36"/>
      <c r="AD74" s="37"/>
      <c r="AE74" s="36"/>
      <c r="AF74" s="37"/>
      <c r="AG74" s="36"/>
      <c r="AH74" s="37"/>
      <c r="AI74" s="36"/>
      <c r="AJ74" s="37"/>
      <c r="AK74" s="84"/>
      <c r="AM74" s="19"/>
      <c r="AN74" s="32"/>
      <c r="AO74" s="32"/>
      <c r="AP74" s="32"/>
      <c r="AQ74" s="63"/>
      <c r="AR74" s="66"/>
      <c r="AS74" s="50"/>
      <c r="AT74" s="61"/>
      <c r="AU74" s="51"/>
      <c r="AV74" s="50"/>
      <c r="AW74" s="61"/>
      <c r="AX74" s="51"/>
      <c r="AY74" s="50"/>
      <c r="AZ74" s="61"/>
      <c r="BA74" s="51"/>
      <c r="BB74" s="50"/>
      <c r="BC74" s="61"/>
      <c r="BD74" s="51"/>
      <c r="BE74" s="50"/>
      <c r="BF74" s="61"/>
      <c r="BG74" s="51"/>
      <c r="BH74" s="50"/>
      <c r="BI74" s="61"/>
      <c r="BJ74" s="51"/>
      <c r="BK74" s="50"/>
      <c r="BL74" s="61"/>
      <c r="BM74" s="51"/>
      <c r="BN74" s="36"/>
      <c r="BO74" s="37"/>
      <c r="BP74" s="36"/>
      <c r="BQ74" s="37"/>
      <c r="BR74" s="36"/>
      <c r="BS74" s="37"/>
      <c r="BT74" s="36"/>
      <c r="BU74" s="37"/>
      <c r="BX74" s="32"/>
      <c r="BY74" s="36"/>
      <c r="BZ74" s="37"/>
      <c r="CA74" s="36"/>
      <c r="CB74" s="37"/>
      <c r="CC74" s="36"/>
      <c r="CD74" s="37"/>
      <c r="CE74" s="36"/>
      <c r="CF74" s="37"/>
      <c r="CG74" s="36"/>
      <c r="CH74" s="37"/>
    </row>
    <row r="75" spans="2:86" ht="15" thickBot="1" x14ac:dyDescent="0.35">
      <c r="B75" s="19"/>
      <c r="C75" s="32"/>
      <c r="D75" s="32"/>
      <c r="E75" s="32"/>
      <c r="F75" s="63"/>
      <c r="G75" s="66"/>
      <c r="H75" s="50" t="s">
        <v>25</v>
      </c>
      <c r="I75" s="61"/>
      <c r="J75" s="51"/>
      <c r="K75" s="50" t="s">
        <v>25</v>
      </c>
      <c r="L75" s="61"/>
      <c r="M75" s="51"/>
      <c r="N75" s="50" t="s">
        <v>25</v>
      </c>
      <c r="O75" s="61"/>
      <c r="P75" s="51"/>
      <c r="Q75" s="50" t="s">
        <v>25</v>
      </c>
      <c r="R75" s="61"/>
      <c r="S75" s="51"/>
      <c r="T75" s="50" t="s">
        <v>25</v>
      </c>
      <c r="U75" s="61"/>
      <c r="V75" s="51"/>
      <c r="W75" s="50" t="s">
        <v>25</v>
      </c>
      <c r="X75" s="61"/>
      <c r="Y75" s="51"/>
      <c r="Z75" s="50" t="s">
        <v>25</v>
      </c>
      <c r="AA75" s="61"/>
      <c r="AB75" s="51"/>
      <c r="AC75" s="36"/>
      <c r="AD75" s="37"/>
      <c r="AE75" s="36"/>
      <c r="AF75" s="37"/>
      <c r="AG75" s="36"/>
      <c r="AH75" s="37"/>
      <c r="AI75" s="36"/>
      <c r="AJ75" s="37"/>
      <c r="AK75" s="84"/>
      <c r="AM75" s="19"/>
      <c r="AN75" s="32"/>
      <c r="AO75" s="32"/>
      <c r="AP75" s="32"/>
      <c r="AQ75" s="63"/>
      <c r="AR75" s="66"/>
      <c r="AS75" s="50" t="s">
        <v>25</v>
      </c>
      <c r="AT75" s="61"/>
      <c r="AU75" s="51"/>
      <c r="AV75" s="50" t="s">
        <v>25</v>
      </c>
      <c r="AW75" s="61"/>
      <c r="AX75" s="51"/>
      <c r="AY75" s="50" t="s">
        <v>25</v>
      </c>
      <c r="AZ75" s="61"/>
      <c r="BA75" s="51"/>
      <c r="BB75" s="50" t="s">
        <v>25</v>
      </c>
      <c r="BC75" s="61"/>
      <c r="BD75" s="51"/>
      <c r="BE75" s="50" t="s">
        <v>25</v>
      </c>
      <c r="BF75" s="61"/>
      <c r="BG75" s="51"/>
      <c r="BH75" s="50" t="s">
        <v>25</v>
      </c>
      <c r="BI75" s="61"/>
      <c r="BJ75" s="51"/>
      <c r="BK75" s="50" t="s">
        <v>25</v>
      </c>
      <c r="BL75" s="61"/>
      <c r="BM75" s="51"/>
      <c r="BN75" s="36"/>
      <c r="BO75" s="37"/>
      <c r="BP75" s="36"/>
      <c r="BQ75" s="37"/>
      <c r="BR75" s="36"/>
      <c r="BS75" s="37"/>
      <c r="BT75" s="36"/>
      <c r="BU75" s="37"/>
      <c r="BX75" s="32"/>
      <c r="BY75" s="36"/>
      <c r="BZ75" s="37"/>
      <c r="CA75" s="36"/>
      <c r="CB75" s="37"/>
      <c r="CC75" s="36"/>
      <c r="CD75" s="37"/>
      <c r="CE75" s="36"/>
      <c r="CF75" s="37"/>
      <c r="CG75" s="36"/>
      <c r="CH75" s="37"/>
    </row>
    <row r="76" spans="2:86" x14ac:dyDescent="0.3">
      <c r="B76" s="19"/>
      <c r="C76" s="32"/>
      <c r="D76" s="32"/>
      <c r="E76" s="32"/>
      <c r="F76" s="63"/>
      <c r="G76" s="66"/>
      <c r="H76" s="40">
        <f ca="1">H73*$G$65</f>
        <v>89.05</v>
      </c>
      <c r="I76" s="55"/>
      <c r="J76" s="56"/>
      <c r="K76" s="40">
        <f ca="1">K73*$G$65</f>
        <v>89.7</v>
      </c>
      <c r="L76" s="55"/>
      <c r="M76" s="56"/>
      <c r="N76" s="40">
        <f ca="1">N73*$G$65</f>
        <v>39.78</v>
      </c>
      <c r="O76" s="55"/>
      <c r="P76" s="56"/>
      <c r="Q76" s="40">
        <f ca="1">Q73*$G$65</f>
        <v>103.48</v>
      </c>
      <c r="R76" s="55"/>
      <c r="S76" s="56"/>
      <c r="T76" s="40">
        <f ca="1">T73*$G$65</f>
        <v>46.15</v>
      </c>
      <c r="U76" s="55"/>
      <c r="V76" s="56"/>
      <c r="W76" s="40">
        <f ca="1">W73*$G$65</f>
        <v>38.74</v>
      </c>
      <c r="X76" s="55"/>
      <c r="Y76" s="56"/>
      <c r="Z76" s="40">
        <f ca="1">Z73*$G$65</f>
        <v>95.42</v>
      </c>
      <c r="AA76" s="55"/>
      <c r="AB76" s="56"/>
      <c r="AC76" s="36"/>
      <c r="AD76" s="37"/>
      <c r="AE76" s="36"/>
      <c r="AF76" s="37"/>
      <c r="AG76" s="36"/>
      <c r="AH76" s="37"/>
      <c r="AI76" s="36"/>
      <c r="AJ76" s="37"/>
      <c r="AK76" s="84"/>
      <c r="AM76" s="19"/>
      <c r="AN76" s="32"/>
      <c r="AO76" s="32"/>
      <c r="AP76" s="32"/>
      <c r="AQ76" s="63"/>
      <c r="AR76" s="66"/>
      <c r="AS76" s="40">
        <f ca="1">AS73*$G$65</f>
        <v>97.63000000000001</v>
      </c>
      <c r="AT76" s="55"/>
      <c r="AU76" s="56"/>
      <c r="AV76" s="40">
        <f ca="1">AV73*$G$65</f>
        <v>31.46</v>
      </c>
      <c r="AW76" s="55"/>
      <c r="AX76" s="56"/>
      <c r="AY76" s="40">
        <f ca="1">AY73*$G$65</f>
        <v>81.510000000000005</v>
      </c>
      <c r="AZ76" s="55"/>
      <c r="BA76" s="56"/>
      <c r="BB76" s="40">
        <f ca="1">BB73*$G$65</f>
        <v>59.410000000000004</v>
      </c>
      <c r="BC76" s="55"/>
      <c r="BD76" s="56"/>
      <c r="BE76" s="40">
        <f ca="1">BE73*$G$65</f>
        <v>104.91</v>
      </c>
      <c r="BF76" s="55"/>
      <c r="BG76" s="56"/>
      <c r="BH76" s="40">
        <f ca="1">BH73*$G$65</f>
        <v>19.11</v>
      </c>
      <c r="BI76" s="55"/>
      <c r="BJ76" s="56"/>
      <c r="BK76" s="40">
        <f ca="1">BK73*$G$65</f>
        <v>109.46000000000001</v>
      </c>
      <c r="BL76" s="55"/>
      <c r="BM76" s="56"/>
      <c r="BN76" s="36"/>
      <c r="BO76" s="37"/>
      <c r="BP76" s="36"/>
      <c r="BQ76" s="37"/>
      <c r="BR76" s="36"/>
      <c r="BS76" s="37"/>
      <c r="BT76" s="36"/>
      <c r="BU76" s="37"/>
      <c r="BX76" s="32"/>
      <c r="BY76" s="36"/>
      <c r="BZ76" s="37"/>
      <c r="CA76" s="36"/>
      <c r="CB76" s="37"/>
      <c r="CC76" s="36"/>
      <c r="CD76" s="37"/>
      <c r="CE76" s="36"/>
      <c r="CF76" s="37"/>
      <c r="CG76" s="36"/>
      <c r="CH76" s="37"/>
    </row>
    <row r="77" spans="2:86" ht="15" thickBot="1" x14ac:dyDescent="0.35">
      <c r="B77" s="20"/>
      <c r="C77" s="33"/>
      <c r="D77" s="33"/>
      <c r="E77" s="33"/>
      <c r="F77" s="64"/>
      <c r="G77" s="67"/>
      <c r="H77" s="57"/>
      <c r="I77" s="58"/>
      <c r="J77" s="59"/>
      <c r="K77" s="57"/>
      <c r="L77" s="58"/>
      <c r="M77" s="59"/>
      <c r="N77" s="57"/>
      <c r="O77" s="58"/>
      <c r="P77" s="59"/>
      <c r="Q77" s="57"/>
      <c r="R77" s="58"/>
      <c r="S77" s="59"/>
      <c r="T77" s="57"/>
      <c r="U77" s="58"/>
      <c r="V77" s="59"/>
      <c r="W77" s="57"/>
      <c r="X77" s="58"/>
      <c r="Y77" s="59"/>
      <c r="Z77" s="57"/>
      <c r="AA77" s="58"/>
      <c r="AB77" s="59"/>
      <c r="AC77" s="38"/>
      <c r="AD77" s="39"/>
      <c r="AE77" s="38"/>
      <c r="AF77" s="39"/>
      <c r="AG77" s="38"/>
      <c r="AH77" s="39"/>
      <c r="AI77" s="38"/>
      <c r="AJ77" s="39"/>
      <c r="AK77" s="84"/>
      <c r="AM77" s="20"/>
      <c r="AN77" s="33"/>
      <c r="AO77" s="33"/>
      <c r="AP77" s="33"/>
      <c r="AQ77" s="64"/>
      <c r="AR77" s="67"/>
      <c r="AS77" s="57"/>
      <c r="AT77" s="58"/>
      <c r="AU77" s="59"/>
      <c r="AV77" s="57"/>
      <c r="AW77" s="58"/>
      <c r="AX77" s="59"/>
      <c r="AY77" s="57"/>
      <c r="AZ77" s="58"/>
      <c r="BA77" s="59"/>
      <c r="BB77" s="57"/>
      <c r="BC77" s="58"/>
      <c r="BD77" s="59"/>
      <c r="BE77" s="57"/>
      <c r="BF77" s="58"/>
      <c r="BG77" s="59"/>
      <c r="BH77" s="57"/>
      <c r="BI77" s="58"/>
      <c r="BJ77" s="59"/>
      <c r="BK77" s="57"/>
      <c r="BL77" s="58"/>
      <c r="BM77" s="59"/>
      <c r="BN77" s="38"/>
      <c r="BO77" s="39"/>
      <c r="BP77" s="38"/>
      <c r="BQ77" s="39"/>
      <c r="BR77" s="38"/>
      <c r="BS77" s="39"/>
      <c r="BT77" s="38"/>
      <c r="BU77" s="39"/>
      <c r="BX77" s="33"/>
      <c r="BY77" s="38"/>
      <c r="BZ77" s="39"/>
      <c r="CA77" s="38"/>
      <c r="CB77" s="39"/>
      <c r="CC77" s="38"/>
      <c r="CD77" s="39"/>
      <c r="CE77" s="38"/>
      <c r="CF77" s="39"/>
      <c r="CG77" s="38"/>
      <c r="CH77" s="39"/>
    </row>
    <row r="78" spans="2:86" ht="15" thickBot="1" x14ac:dyDescent="0.35">
      <c r="B78" s="4"/>
      <c r="C78" s="32"/>
      <c r="D78" s="5"/>
      <c r="E78" s="9"/>
      <c r="F78" s="6"/>
      <c r="G78" s="13"/>
      <c r="H78" s="52"/>
      <c r="I78" s="53"/>
      <c r="J78" s="35"/>
      <c r="K78" s="52"/>
      <c r="L78" s="53"/>
      <c r="M78" s="35"/>
      <c r="N78" s="52"/>
      <c r="O78" s="53"/>
      <c r="P78" s="35"/>
      <c r="Q78" s="52"/>
      <c r="R78" s="53"/>
      <c r="S78" s="35"/>
      <c r="T78" s="52"/>
      <c r="U78" s="53"/>
      <c r="V78" s="35"/>
      <c r="W78" s="52"/>
      <c r="X78" s="53"/>
      <c r="Y78" s="35"/>
      <c r="Z78" s="52"/>
      <c r="AA78" s="53"/>
      <c r="AB78" s="35"/>
      <c r="AC78" s="34">
        <f>H81+K81+N81+Q81+T81+W81+Z81+H84+K84+N84+Q84+T84+W84+Z84</f>
        <v>44</v>
      </c>
      <c r="AD78" s="35"/>
      <c r="AE78" s="40">
        <f ca="1">AC78*F79</f>
        <v>660</v>
      </c>
      <c r="AF78" s="35"/>
      <c r="AG78" s="40">
        <f ca="1">H90+K90+N90+Q90+T90+W90+Z90</f>
        <v>714</v>
      </c>
      <c r="AH78" s="35"/>
      <c r="AI78" s="40">
        <f ca="1">AE78+AG78</f>
        <v>1374</v>
      </c>
      <c r="AJ78" s="35"/>
      <c r="AK78" s="14"/>
      <c r="AM78" s="4"/>
      <c r="AN78" s="32"/>
      <c r="AO78" s="5"/>
      <c r="AP78" s="9"/>
      <c r="AQ78" s="6"/>
      <c r="AR78" s="13"/>
      <c r="AS78" s="52"/>
      <c r="AT78" s="53"/>
      <c r="AU78" s="35"/>
      <c r="AV78" s="52"/>
      <c r="AW78" s="53"/>
      <c r="AX78" s="35"/>
      <c r="AY78" s="52"/>
      <c r="AZ78" s="53"/>
      <c r="BA78" s="35"/>
      <c r="BB78" s="52"/>
      <c r="BC78" s="53"/>
      <c r="BD78" s="35"/>
      <c r="BE78" s="52"/>
      <c r="BF78" s="53"/>
      <c r="BG78" s="35"/>
      <c r="BH78" s="52"/>
      <c r="BI78" s="53"/>
      <c r="BJ78" s="35"/>
      <c r="BK78" s="52"/>
      <c r="BL78" s="53"/>
      <c r="BM78" s="35"/>
      <c r="BN78" s="34">
        <f>AS81+AV81+AY81+BB81+BE81+BH81+BK81+AS84+AV84+AY84+BB84+BE84+BH84+BK84</f>
        <v>40</v>
      </c>
      <c r="BO78" s="35"/>
      <c r="BP78" s="40">
        <f ca="1">BN78*AQ79</f>
        <v>600</v>
      </c>
      <c r="BQ78" s="35"/>
      <c r="BR78" s="40">
        <f ca="1">AS90+AV90+AY90+BB90+BE90+BH90+BK90</f>
        <v>610.98</v>
      </c>
      <c r="BS78" s="35"/>
      <c r="BT78" s="40">
        <f ca="1">BP78+BR78</f>
        <v>1210.98</v>
      </c>
      <c r="BU78" s="35"/>
      <c r="BX78" s="31">
        <f>B79</f>
        <v>6</v>
      </c>
      <c r="BY78" s="34">
        <f>BN78+AC78</f>
        <v>84</v>
      </c>
      <c r="BZ78" s="35"/>
      <c r="CA78" s="40">
        <f ca="1">BP78+AE78</f>
        <v>1260</v>
      </c>
      <c r="CB78" s="35"/>
      <c r="CC78" s="40">
        <f ca="1">BR78+AG78</f>
        <v>1324.98</v>
      </c>
      <c r="CD78" s="35"/>
      <c r="CE78" s="40">
        <f ca="1">CA78+CC78</f>
        <v>2584.98</v>
      </c>
      <c r="CF78" s="35"/>
      <c r="CG78" s="34">
        <f ca="1">SUM(AS87:BM88)+SUM(H87:AB88)</f>
        <v>7794</v>
      </c>
      <c r="CH78" s="35"/>
    </row>
    <row r="79" spans="2:86" ht="15" thickBot="1" x14ac:dyDescent="0.35">
      <c r="B79" s="18">
        <v>6</v>
      </c>
      <c r="C79" s="32"/>
      <c r="D79" s="31" t="str">
        <f>VLOOKUP(B79,'Employee Data Base'!$C$7:$D$16,2)</f>
        <v>Sammu</v>
      </c>
      <c r="E79" s="31" t="str">
        <f>VLOOKUP(B79,'Employee Data Base'!$C$7:$I$16,3)</f>
        <v>N100373</v>
      </c>
      <c r="F79" s="62">
        <f ca="1">VLOOKUP(B79,'Employee Data Base'!$C$7:$I$16,6)</f>
        <v>15</v>
      </c>
      <c r="G79" s="65">
        <f ca="1">VLOOKUP(B79,'Employee Data Base'!$C$7:$I$16,7)</f>
        <v>0.17</v>
      </c>
      <c r="H79" s="38"/>
      <c r="I79" s="54"/>
      <c r="J79" s="39"/>
      <c r="K79" s="38"/>
      <c r="L79" s="54"/>
      <c r="M79" s="39"/>
      <c r="N79" s="38"/>
      <c r="O79" s="54"/>
      <c r="P79" s="39"/>
      <c r="Q79" s="38"/>
      <c r="R79" s="54"/>
      <c r="S79" s="39"/>
      <c r="T79" s="38"/>
      <c r="U79" s="54"/>
      <c r="V79" s="39"/>
      <c r="W79" s="38"/>
      <c r="X79" s="54"/>
      <c r="Y79" s="39"/>
      <c r="Z79" s="38"/>
      <c r="AA79" s="54"/>
      <c r="AB79" s="39"/>
      <c r="AC79" s="36"/>
      <c r="AD79" s="37"/>
      <c r="AE79" s="36"/>
      <c r="AF79" s="37"/>
      <c r="AG79" s="36"/>
      <c r="AH79" s="37"/>
      <c r="AI79" s="36"/>
      <c r="AJ79" s="37"/>
      <c r="AK79" s="84"/>
      <c r="AM79" s="18">
        <f>B79</f>
        <v>6</v>
      </c>
      <c r="AN79" s="32"/>
      <c r="AO79" s="31" t="str">
        <f>VLOOKUP(AM79,'Employee Data Base'!$C$7:$D$16,2)</f>
        <v>Sammu</v>
      </c>
      <c r="AP79" s="31" t="str">
        <f>VLOOKUP(AM79,'Employee Data Base'!$C$7:$I$16,3)</f>
        <v>N100373</v>
      </c>
      <c r="AQ79" s="62">
        <f ca="1">VLOOKUP(AM79,'Employee Data Base'!$C$7:$I$16,6)</f>
        <v>15</v>
      </c>
      <c r="AR79" s="65">
        <f ca="1">VLOOKUP(AM79,'Employee Data Base'!$C$7:$I$16,7)</f>
        <v>0.17</v>
      </c>
      <c r="AS79" s="38"/>
      <c r="AT79" s="54"/>
      <c r="AU79" s="39"/>
      <c r="AV79" s="38"/>
      <c r="AW79" s="54"/>
      <c r="AX79" s="39"/>
      <c r="AY79" s="38"/>
      <c r="AZ79" s="54"/>
      <c r="BA79" s="39"/>
      <c r="BB79" s="38"/>
      <c r="BC79" s="54"/>
      <c r="BD79" s="39"/>
      <c r="BE79" s="38"/>
      <c r="BF79" s="54"/>
      <c r="BG79" s="39"/>
      <c r="BH79" s="38"/>
      <c r="BI79" s="54"/>
      <c r="BJ79" s="39"/>
      <c r="BK79" s="38"/>
      <c r="BL79" s="54"/>
      <c r="BM79" s="39"/>
      <c r="BN79" s="36"/>
      <c r="BO79" s="37"/>
      <c r="BP79" s="36"/>
      <c r="BQ79" s="37"/>
      <c r="BR79" s="36"/>
      <c r="BS79" s="37"/>
      <c r="BT79" s="36"/>
      <c r="BU79" s="37"/>
      <c r="BX79" s="32"/>
      <c r="BY79" s="36"/>
      <c r="BZ79" s="37"/>
      <c r="CA79" s="36"/>
      <c r="CB79" s="37"/>
      <c r="CC79" s="36"/>
      <c r="CD79" s="37"/>
      <c r="CE79" s="36"/>
      <c r="CF79" s="37"/>
      <c r="CG79" s="36"/>
      <c r="CH79" s="37"/>
    </row>
    <row r="80" spans="2:86" ht="15" thickBot="1" x14ac:dyDescent="0.35">
      <c r="B80" s="19"/>
      <c r="C80" s="32"/>
      <c r="D80" s="32"/>
      <c r="E80" s="32"/>
      <c r="F80" s="63"/>
      <c r="G80" s="66"/>
      <c r="H80" s="8">
        <v>8</v>
      </c>
      <c r="I80" s="7" t="s">
        <v>30</v>
      </c>
      <c r="J80" s="8">
        <v>12</v>
      </c>
      <c r="K80" s="8">
        <v>8</v>
      </c>
      <c r="L80" s="7" t="s">
        <v>30</v>
      </c>
      <c r="M80" s="8">
        <v>12</v>
      </c>
      <c r="N80" s="8">
        <v>8</v>
      </c>
      <c r="O80" s="7" t="s">
        <v>30</v>
      </c>
      <c r="P80" s="8">
        <v>12</v>
      </c>
      <c r="Q80" s="8">
        <v>8</v>
      </c>
      <c r="R80" s="7" t="s">
        <v>30</v>
      </c>
      <c r="S80" s="8">
        <v>12</v>
      </c>
      <c r="T80" s="8">
        <v>8</v>
      </c>
      <c r="U80" s="7" t="s">
        <v>30</v>
      </c>
      <c r="V80" s="8">
        <v>12</v>
      </c>
      <c r="W80" s="8">
        <v>8</v>
      </c>
      <c r="X80" s="7" t="s">
        <v>30</v>
      </c>
      <c r="Y80" s="8">
        <v>12</v>
      </c>
      <c r="Z80" s="8">
        <v>8</v>
      </c>
      <c r="AA80" s="7" t="s">
        <v>30</v>
      </c>
      <c r="AB80" s="8">
        <v>12</v>
      </c>
      <c r="AC80" s="36"/>
      <c r="AD80" s="37"/>
      <c r="AE80" s="36"/>
      <c r="AF80" s="37"/>
      <c r="AG80" s="36"/>
      <c r="AH80" s="37"/>
      <c r="AI80" s="36"/>
      <c r="AJ80" s="37"/>
      <c r="AK80" s="84"/>
      <c r="AM80" s="19"/>
      <c r="AN80" s="32"/>
      <c r="AO80" s="32"/>
      <c r="AP80" s="32"/>
      <c r="AQ80" s="63"/>
      <c r="AR80" s="66"/>
      <c r="AS80" s="8">
        <v>8</v>
      </c>
      <c r="AT80" s="7" t="s">
        <v>30</v>
      </c>
      <c r="AU80" s="8">
        <v>12</v>
      </c>
      <c r="AV80" s="8">
        <v>8</v>
      </c>
      <c r="AW80" s="7" t="s">
        <v>30</v>
      </c>
      <c r="AX80" s="8">
        <v>12</v>
      </c>
      <c r="AY80" s="8">
        <v>8</v>
      </c>
      <c r="AZ80" s="7" t="s">
        <v>30</v>
      </c>
      <c r="BA80" s="8">
        <v>12</v>
      </c>
      <c r="BB80" s="8">
        <v>8</v>
      </c>
      <c r="BC80" s="7" t="s">
        <v>30</v>
      </c>
      <c r="BD80" s="8">
        <v>12</v>
      </c>
      <c r="BE80" s="8">
        <v>8</v>
      </c>
      <c r="BF80" s="7" t="s">
        <v>30</v>
      </c>
      <c r="BG80" s="8">
        <v>12</v>
      </c>
      <c r="BH80" s="8">
        <v>8</v>
      </c>
      <c r="BI80" s="7" t="s">
        <v>30</v>
      </c>
      <c r="BJ80" s="8">
        <v>12</v>
      </c>
      <c r="BK80" s="8">
        <v>8</v>
      </c>
      <c r="BL80" s="7" t="s">
        <v>30</v>
      </c>
      <c r="BM80" s="8">
        <v>12</v>
      </c>
      <c r="BN80" s="36"/>
      <c r="BO80" s="37"/>
      <c r="BP80" s="36"/>
      <c r="BQ80" s="37"/>
      <c r="BR80" s="36"/>
      <c r="BS80" s="37"/>
      <c r="BT80" s="36"/>
      <c r="BU80" s="37"/>
      <c r="BX80" s="32"/>
      <c r="BY80" s="36"/>
      <c r="BZ80" s="37"/>
      <c r="CA80" s="36"/>
      <c r="CB80" s="37"/>
      <c r="CC80" s="36"/>
      <c r="CD80" s="37"/>
      <c r="CE80" s="36"/>
      <c r="CF80" s="37"/>
      <c r="CG80" s="36"/>
      <c r="CH80" s="37"/>
    </row>
    <row r="81" spans="2:86" x14ac:dyDescent="0.3">
      <c r="B81" s="19"/>
      <c r="C81" s="32"/>
      <c r="D81" s="32"/>
      <c r="E81" s="32"/>
      <c r="F81" s="63"/>
      <c r="G81" s="66"/>
      <c r="H81" s="34">
        <f>J80-H80</f>
        <v>4</v>
      </c>
      <c r="I81" s="60"/>
      <c r="J81" s="47"/>
      <c r="K81" s="34">
        <f>M80-K80</f>
        <v>4</v>
      </c>
      <c r="L81" s="60"/>
      <c r="M81" s="47"/>
      <c r="N81" s="34">
        <f>P80-N80</f>
        <v>4</v>
      </c>
      <c r="O81" s="60"/>
      <c r="P81" s="47"/>
      <c r="Q81" s="34">
        <f>S80-Q80</f>
        <v>4</v>
      </c>
      <c r="R81" s="60"/>
      <c r="S81" s="47"/>
      <c r="T81" s="34">
        <f>V80-T80</f>
        <v>4</v>
      </c>
      <c r="U81" s="60"/>
      <c r="V81" s="47"/>
      <c r="W81" s="34">
        <f>Y80-W80</f>
        <v>4</v>
      </c>
      <c r="X81" s="60"/>
      <c r="Y81" s="47"/>
      <c r="Z81" s="34">
        <f>AB80-Z80</f>
        <v>4</v>
      </c>
      <c r="AA81" s="60"/>
      <c r="AB81" s="47"/>
      <c r="AC81" s="36"/>
      <c r="AD81" s="37"/>
      <c r="AE81" s="36"/>
      <c r="AF81" s="37"/>
      <c r="AG81" s="36"/>
      <c r="AH81" s="37"/>
      <c r="AI81" s="36"/>
      <c r="AJ81" s="37"/>
      <c r="AK81" s="84"/>
      <c r="AM81" s="19"/>
      <c r="AN81" s="32"/>
      <c r="AO81" s="32"/>
      <c r="AP81" s="32"/>
      <c r="AQ81" s="63"/>
      <c r="AR81" s="66"/>
      <c r="AS81" s="34">
        <f>AU80-AS80</f>
        <v>4</v>
      </c>
      <c r="AT81" s="60"/>
      <c r="AU81" s="47"/>
      <c r="AV81" s="34">
        <f>AX80-AV80</f>
        <v>4</v>
      </c>
      <c r="AW81" s="60"/>
      <c r="AX81" s="47"/>
      <c r="AY81" s="34">
        <f>BA80-AY80</f>
        <v>4</v>
      </c>
      <c r="AZ81" s="60"/>
      <c r="BA81" s="47"/>
      <c r="BB81" s="34">
        <f>BD80-BB80</f>
        <v>4</v>
      </c>
      <c r="BC81" s="60"/>
      <c r="BD81" s="47"/>
      <c r="BE81" s="34">
        <f>BG80-BE80</f>
        <v>4</v>
      </c>
      <c r="BF81" s="60"/>
      <c r="BG81" s="47"/>
      <c r="BH81" s="34">
        <f>BJ80-BH80</f>
        <v>4</v>
      </c>
      <c r="BI81" s="60"/>
      <c r="BJ81" s="47"/>
      <c r="BK81" s="34">
        <f>BM80-BK80</f>
        <v>4</v>
      </c>
      <c r="BL81" s="60"/>
      <c r="BM81" s="47"/>
      <c r="BN81" s="36"/>
      <c r="BO81" s="37"/>
      <c r="BP81" s="36"/>
      <c r="BQ81" s="37"/>
      <c r="BR81" s="36"/>
      <c r="BS81" s="37"/>
      <c r="BT81" s="36"/>
      <c r="BU81" s="37"/>
      <c r="BX81" s="32"/>
      <c r="BY81" s="36"/>
      <c r="BZ81" s="37"/>
      <c r="CA81" s="36"/>
      <c r="CB81" s="37"/>
      <c r="CC81" s="36"/>
      <c r="CD81" s="37"/>
      <c r="CE81" s="36"/>
      <c r="CF81" s="37"/>
      <c r="CG81" s="36"/>
      <c r="CH81" s="37"/>
    </row>
    <row r="82" spans="2:86" ht="15" thickBot="1" x14ac:dyDescent="0.35">
      <c r="B82" s="19"/>
      <c r="C82" s="32"/>
      <c r="D82" s="32"/>
      <c r="E82" s="32"/>
      <c r="F82" s="63"/>
      <c r="G82" s="66"/>
      <c r="H82" s="50"/>
      <c r="I82" s="61"/>
      <c r="J82" s="51"/>
      <c r="K82" s="50"/>
      <c r="L82" s="61"/>
      <c r="M82" s="51"/>
      <c r="N82" s="50"/>
      <c r="O82" s="61"/>
      <c r="P82" s="51"/>
      <c r="Q82" s="50"/>
      <c r="R82" s="61"/>
      <c r="S82" s="51"/>
      <c r="T82" s="50"/>
      <c r="U82" s="61"/>
      <c r="V82" s="51"/>
      <c r="W82" s="50"/>
      <c r="X82" s="61"/>
      <c r="Y82" s="51"/>
      <c r="Z82" s="50"/>
      <c r="AA82" s="61"/>
      <c r="AB82" s="51"/>
      <c r="AC82" s="36"/>
      <c r="AD82" s="37"/>
      <c r="AE82" s="36"/>
      <c r="AF82" s="37"/>
      <c r="AG82" s="36"/>
      <c r="AH82" s="37"/>
      <c r="AI82" s="36"/>
      <c r="AJ82" s="37"/>
      <c r="AK82" s="84"/>
      <c r="AM82" s="19"/>
      <c r="AN82" s="32"/>
      <c r="AO82" s="32"/>
      <c r="AP82" s="32"/>
      <c r="AQ82" s="63"/>
      <c r="AR82" s="66"/>
      <c r="AS82" s="50"/>
      <c r="AT82" s="61"/>
      <c r="AU82" s="51"/>
      <c r="AV82" s="50"/>
      <c r="AW82" s="61"/>
      <c r="AX82" s="51"/>
      <c r="AY82" s="50"/>
      <c r="AZ82" s="61"/>
      <c r="BA82" s="51"/>
      <c r="BB82" s="50"/>
      <c r="BC82" s="61"/>
      <c r="BD82" s="51"/>
      <c r="BE82" s="50"/>
      <c r="BF82" s="61"/>
      <c r="BG82" s="51"/>
      <c r="BH82" s="50"/>
      <c r="BI82" s="61"/>
      <c r="BJ82" s="51"/>
      <c r="BK82" s="50"/>
      <c r="BL82" s="61"/>
      <c r="BM82" s="51"/>
      <c r="BN82" s="36"/>
      <c r="BO82" s="37"/>
      <c r="BP82" s="36"/>
      <c r="BQ82" s="37"/>
      <c r="BR82" s="36"/>
      <c r="BS82" s="37"/>
      <c r="BT82" s="36"/>
      <c r="BU82" s="37"/>
      <c r="BX82" s="32"/>
      <c r="BY82" s="36"/>
      <c r="BZ82" s="37"/>
      <c r="CA82" s="36"/>
      <c r="CB82" s="37"/>
      <c r="CC82" s="36"/>
      <c r="CD82" s="37"/>
      <c r="CE82" s="36"/>
      <c r="CF82" s="37"/>
      <c r="CG82" s="36"/>
      <c r="CH82" s="37"/>
    </row>
    <row r="83" spans="2:86" ht="15" thickBot="1" x14ac:dyDescent="0.35">
      <c r="B83" s="19"/>
      <c r="C83" s="32"/>
      <c r="D83" s="32"/>
      <c r="E83" s="32"/>
      <c r="F83" s="63"/>
      <c r="G83" s="66"/>
      <c r="H83" s="8">
        <v>13</v>
      </c>
      <c r="I83" s="7" t="s">
        <v>30</v>
      </c>
      <c r="J83" s="8">
        <v>16</v>
      </c>
      <c r="K83" s="8">
        <v>13</v>
      </c>
      <c r="L83" s="7" t="s">
        <v>30</v>
      </c>
      <c r="M83" s="8">
        <v>16</v>
      </c>
      <c r="N83" s="8">
        <v>13</v>
      </c>
      <c r="O83" s="7" t="s">
        <v>30</v>
      </c>
      <c r="P83" s="8">
        <v>14</v>
      </c>
      <c r="Q83" s="8">
        <v>13</v>
      </c>
      <c r="R83" s="7" t="s">
        <v>30</v>
      </c>
      <c r="S83" s="8">
        <v>18</v>
      </c>
      <c r="T83" s="8">
        <v>13</v>
      </c>
      <c r="U83" s="7" t="s">
        <v>30</v>
      </c>
      <c r="V83" s="8">
        <v>14</v>
      </c>
      <c r="W83" s="8">
        <v>0</v>
      </c>
      <c r="X83" s="7" t="s">
        <v>30</v>
      </c>
      <c r="Y83" s="8">
        <v>0</v>
      </c>
      <c r="Z83" s="8">
        <v>13</v>
      </c>
      <c r="AA83" s="7" t="s">
        <v>30</v>
      </c>
      <c r="AB83" s="8">
        <v>16</v>
      </c>
      <c r="AC83" s="36"/>
      <c r="AD83" s="37"/>
      <c r="AE83" s="36"/>
      <c r="AF83" s="37"/>
      <c r="AG83" s="36"/>
      <c r="AH83" s="37"/>
      <c r="AI83" s="36"/>
      <c r="AJ83" s="37"/>
      <c r="AK83" s="84"/>
      <c r="AM83" s="19"/>
      <c r="AN83" s="32"/>
      <c r="AO83" s="32"/>
      <c r="AP83" s="32"/>
      <c r="AQ83" s="63"/>
      <c r="AR83" s="66"/>
      <c r="AS83" s="8">
        <v>13</v>
      </c>
      <c r="AT83" s="7" t="s">
        <v>30</v>
      </c>
      <c r="AU83" s="8">
        <v>16</v>
      </c>
      <c r="AV83" s="8">
        <v>13</v>
      </c>
      <c r="AW83" s="7" t="s">
        <v>30</v>
      </c>
      <c r="AX83" s="8">
        <v>16</v>
      </c>
      <c r="AY83" s="8">
        <v>13</v>
      </c>
      <c r="AZ83" s="7" t="s">
        <v>30</v>
      </c>
      <c r="BA83" s="8">
        <v>14</v>
      </c>
      <c r="BB83" s="8">
        <v>13</v>
      </c>
      <c r="BC83" s="7" t="s">
        <v>30</v>
      </c>
      <c r="BD83" s="8">
        <v>14</v>
      </c>
      <c r="BE83" s="8">
        <v>13</v>
      </c>
      <c r="BF83" s="7" t="s">
        <v>30</v>
      </c>
      <c r="BG83" s="8">
        <v>14</v>
      </c>
      <c r="BH83" s="8">
        <v>0</v>
      </c>
      <c r="BI83" s="7" t="s">
        <v>30</v>
      </c>
      <c r="BJ83" s="8">
        <v>0</v>
      </c>
      <c r="BK83" s="8">
        <v>13</v>
      </c>
      <c r="BL83" s="7" t="s">
        <v>30</v>
      </c>
      <c r="BM83" s="8">
        <v>16</v>
      </c>
      <c r="BN83" s="36"/>
      <c r="BO83" s="37"/>
      <c r="BP83" s="36"/>
      <c r="BQ83" s="37"/>
      <c r="BR83" s="36"/>
      <c r="BS83" s="37"/>
      <c r="BT83" s="36"/>
      <c r="BU83" s="37"/>
      <c r="BX83" s="32"/>
      <c r="BY83" s="36"/>
      <c r="BZ83" s="37"/>
      <c r="CA83" s="36"/>
      <c r="CB83" s="37"/>
      <c r="CC83" s="36"/>
      <c r="CD83" s="37"/>
      <c r="CE83" s="36"/>
      <c r="CF83" s="37"/>
      <c r="CG83" s="36"/>
      <c r="CH83" s="37"/>
    </row>
    <row r="84" spans="2:86" x14ac:dyDescent="0.3">
      <c r="B84" s="19"/>
      <c r="C84" s="32"/>
      <c r="D84" s="32"/>
      <c r="E84" s="32"/>
      <c r="F84" s="63"/>
      <c r="G84" s="66"/>
      <c r="H84" s="34">
        <f>J83-H83</f>
        <v>3</v>
      </c>
      <c r="I84" s="60"/>
      <c r="J84" s="47"/>
      <c r="K84" s="34">
        <f>M83-K83</f>
        <v>3</v>
      </c>
      <c r="L84" s="60"/>
      <c r="M84" s="47"/>
      <c r="N84" s="34">
        <f>P83-N83</f>
        <v>1</v>
      </c>
      <c r="O84" s="60"/>
      <c r="P84" s="47"/>
      <c r="Q84" s="34">
        <f>S83-Q83</f>
        <v>5</v>
      </c>
      <c r="R84" s="60"/>
      <c r="S84" s="47"/>
      <c r="T84" s="34">
        <f>V83-T83</f>
        <v>1</v>
      </c>
      <c r="U84" s="60"/>
      <c r="V84" s="47"/>
      <c r="W84" s="34">
        <f>Y83-W83</f>
        <v>0</v>
      </c>
      <c r="X84" s="60"/>
      <c r="Y84" s="47"/>
      <c r="Z84" s="34">
        <f>AB83-Z83</f>
        <v>3</v>
      </c>
      <c r="AA84" s="60"/>
      <c r="AB84" s="47"/>
      <c r="AC84" s="36"/>
      <c r="AD84" s="37"/>
      <c r="AE84" s="36"/>
      <c r="AF84" s="37"/>
      <c r="AG84" s="36"/>
      <c r="AH84" s="37"/>
      <c r="AI84" s="36"/>
      <c r="AJ84" s="37"/>
      <c r="AK84" s="84"/>
      <c r="AM84" s="19"/>
      <c r="AN84" s="32"/>
      <c r="AO84" s="32"/>
      <c r="AP84" s="32"/>
      <c r="AQ84" s="63"/>
      <c r="AR84" s="66"/>
      <c r="AS84" s="34">
        <f>AU83-AS83</f>
        <v>3</v>
      </c>
      <c r="AT84" s="60"/>
      <c r="AU84" s="47"/>
      <c r="AV84" s="34">
        <f>AX83-AV83</f>
        <v>3</v>
      </c>
      <c r="AW84" s="60"/>
      <c r="AX84" s="47"/>
      <c r="AY84" s="34">
        <f>BA83-AY83</f>
        <v>1</v>
      </c>
      <c r="AZ84" s="60"/>
      <c r="BA84" s="47"/>
      <c r="BB84" s="34">
        <f>BD83-BB83</f>
        <v>1</v>
      </c>
      <c r="BC84" s="60"/>
      <c r="BD84" s="47"/>
      <c r="BE84" s="34">
        <f>BG83-BE83</f>
        <v>1</v>
      </c>
      <c r="BF84" s="60"/>
      <c r="BG84" s="47"/>
      <c r="BH84" s="34">
        <f>BJ83-BH83</f>
        <v>0</v>
      </c>
      <c r="BI84" s="60"/>
      <c r="BJ84" s="47"/>
      <c r="BK84" s="34">
        <f>BM83-BK83</f>
        <v>3</v>
      </c>
      <c r="BL84" s="60"/>
      <c r="BM84" s="47"/>
      <c r="BN84" s="36"/>
      <c r="BO84" s="37"/>
      <c r="BP84" s="36"/>
      <c r="BQ84" s="37"/>
      <c r="BR84" s="36"/>
      <c r="BS84" s="37"/>
      <c r="BT84" s="36"/>
      <c r="BU84" s="37"/>
      <c r="BX84" s="32"/>
      <c r="BY84" s="36"/>
      <c r="BZ84" s="37"/>
      <c r="CA84" s="36"/>
      <c r="CB84" s="37"/>
      <c r="CC84" s="36"/>
      <c r="CD84" s="37"/>
      <c r="CE84" s="36"/>
      <c r="CF84" s="37"/>
      <c r="CG84" s="36"/>
      <c r="CH84" s="37"/>
    </row>
    <row r="85" spans="2:86" ht="15" thickBot="1" x14ac:dyDescent="0.35">
      <c r="B85" s="19"/>
      <c r="C85" s="32"/>
      <c r="D85" s="32"/>
      <c r="E85" s="32"/>
      <c r="F85" s="63"/>
      <c r="G85" s="66"/>
      <c r="H85" s="50"/>
      <c r="I85" s="61"/>
      <c r="J85" s="51"/>
      <c r="K85" s="50"/>
      <c r="L85" s="61"/>
      <c r="M85" s="51"/>
      <c r="N85" s="50"/>
      <c r="O85" s="61"/>
      <c r="P85" s="51"/>
      <c r="Q85" s="50"/>
      <c r="R85" s="61"/>
      <c r="S85" s="51"/>
      <c r="T85" s="50"/>
      <c r="U85" s="61"/>
      <c r="V85" s="51"/>
      <c r="W85" s="50"/>
      <c r="X85" s="61"/>
      <c r="Y85" s="51"/>
      <c r="Z85" s="50"/>
      <c r="AA85" s="61"/>
      <c r="AB85" s="51"/>
      <c r="AC85" s="36"/>
      <c r="AD85" s="37"/>
      <c r="AE85" s="36"/>
      <c r="AF85" s="37"/>
      <c r="AG85" s="36"/>
      <c r="AH85" s="37"/>
      <c r="AI85" s="36"/>
      <c r="AJ85" s="37"/>
      <c r="AK85" s="84"/>
      <c r="AM85" s="19"/>
      <c r="AN85" s="32"/>
      <c r="AO85" s="32"/>
      <c r="AP85" s="32"/>
      <c r="AQ85" s="63"/>
      <c r="AR85" s="66"/>
      <c r="AS85" s="50"/>
      <c r="AT85" s="61"/>
      <c r="AU85" s="51"/>
      <c r="AV85" s="50"/>
      <c r="AW85" s="61"/>
      <c r="AX85" s="51"/>
      <c r="AY85" s="50"/>
      <c r="AZ85" s="61"/>
      <c r="BA85" s="51"/>
      <c r="BB85" s="50"/>
      <c r="BC85" s="61"/>
      <c r="BD85" s="51"/>
      <c r="BE85" s="50"/>
      <c r="BF85" s="61"/>
      <c r="BG85" s="51"/>
      <c r="BH85" s="50"/>
      <c r="BI85" s="61"/>
      <c r="BJ85" s="51"/>
      <c r="BK85" s="50"/>
      <c r="BL85" s="61"/>
      <c r="BM85" s="51"/>
      <c r="BN85" s="36"/>
      <c r="BO85" s="37"/>
      <c r="BP85" s="36"/>
      <c r="BQ85" s="37"/>
      <c r="BR85" s="36"/>
      <c r="BS85" s="37"/>
      <c r="BT85" s="36"/>
      <c r="BU85" s="37"/>
      <c r="BX85" s="32"/>
      <c r="BY85" s="36"/>
      <c r="BZ85" s="37"/>
      <c r="CA85" s="36"/>
      <c r="CB85" s="37"/>
      <c r="CC85" s="36"/>
      <c r="CD85" s="37"/>
      <c r="CE85" s="36"/>
      <c r="CF85" s="37"/>
      <c r="CG85" s="36"/>
      <c r="CH85" s="37"/>
    </row>
    <row r="86" spans="2:86" ht="15" thickBot="1" x14ac:dyDescent="0.35">
      <c r="B86" s="19"/>
      <c r="C86" s="32"/>
      <c r="D86" s="32"/>
      <c r="E86" s="32"/>
      <c r="F86" s="63"/>
      <c r="G86" s="66"/>
      <c r="H86" s="68" t="s">
        <v>42</v>
      </c>
      <c r="I86" s="69"/>
      <c r="J86" s="70"/>
      <c r="K86" s="68" t="s">
        <v>42</v>
      </c>
      <c r="L86" s="69"/>
      <c r="M86" s="70"/>
      <c r="N86" s="68" t="s">
        <v>42</v>
      </c>
      <c r="O86" s="69"/>
      <c r="P86" s="70"/>
      <c r="Q86" s="68" t="s">
        <v>42</v>
      </c>
      <c r="R86" s="69"/>
      <c r="S86" s="70"/>
      <c r="T86" s="68" t="s">
        <v>42</v>
      </c>
      <c r="U86" s="69"/>
      <c r="V86" s="70"/>
      <c r="W86" s="68" t="s">
        <v>42</v>
      </c>
      <c r="X86" s="69"/>
      <c r="Y86" s="70"/>
      <c r="Z86" s="68" t="s">
        <v>42</v>
      </c>
      <c r="AA86" s="69"/>
      <c r="AB86" s="70"/>
      <c r="AC86" s="36"/>
      <c r="AD86" s="37"/>
      <c r="AE86" s="36"/>
      <c r="AF86" s="37"/>
      <c r="AG86" s="36"/>
      <c r="AH86" s="37"/>
      <c r="AI86" s="36"/>
      <c r="AJ86" s="37"/>
      <c r="AK86" s="84"/>
      <c r="AM86" s="19"/>
      <c r="AN86" s="32"/>
      <c r="AO86" s="32"/>
      <c r="AP86" s="32"/>
      <c r="AQ86" s="63"/>
      <c r="AR86" s="66"/>
      <c r="AS86" s="68" t="s">
        <v>42</v>
      </c>
      <c r="AT86" s="69"/>
      <c r="AU86" s="70"/>
      <c r="AV86" s="68" t="s">
        <v>42</v>
      </c>
      <c r="AW86" s="69"/>
      <c r="AX86" s="70"/>
      <c r="AY86" s="68" t="s">
        <v>42</v>
      </c>
      <c r="AZ86" s="69"/>
      <c r="BA86" s="70"/>
      <c r="BB86" s="68" t="s">
        <v>42</v>
      </c>
      <c r="BC86" s="69"/>
      <c r="BD86" s="70"/>
      <c r="BE86" s="68" t="s">
        <v>42</v>
      </c>
      <c r="BF86" s="69"/>
      <c r="BG86" s="70"/>
      <c r="BH86" s="68" t="s">
        <v>42</v>
      </c>
      <c r="BI86" s="69"/>
      <c r="BJ86" s="70"/>
      <c r="BK86" s="68" t="s">
        <v>42</v>
      </c>
      <c r="BL86" s="69"/>
      <c r="BM86" s="70"/>
      <c r="BN86" s="36"/>
      <c r="BO86" s="37"/>
      <c r="BP86" s="36"/>
      <c r="BQ86" s="37"/>
      <c r="BR86" s="36"/>
      <c r="BS86" s="37"/>
      <c r="BT86" s="36"/>
      <c r="BU86" s="37"/>
      <c r="BX86" s="32"/>
      <c r="BY86" s="36"/>
      <c r="BZ86" s="37"/>
      <c r="CA86" s="36"/>
      <c r="CB86" s="37"/>
      <c r="CC86" s="36"/>
      <c r="CD86" s="37"/>
      <c r="CE86" s="36"/>
      <c r="CF86" s="37"/>
      <c r="CG86" s="36"/>
      <c r="CH86" s="37"/>
    </row>
    <row r="87" spans="2:86" x14ac:dyDescent="0.3">
      <c r="B87" s="19"/>
      <c r="C87" s="32"/>
      <c r="D87" s="32"/>
      <c r="E87" s="32"/>
      <c r="F87" s="63"/>
      <c r="G87" s="66"/>
      <c r="H87" s="34">
        <f ca="1">RANDBETWEEN(100,1000)</f>
        <v>794</v>
      </c>
      <c r="I87" s="60"/>
      <c r="J87" s="47"/>
      <c r="K87" s="34">
        <f ca="1">RANDBETWEEN(100,1000)</f>
        <v>975</v>
      </c>
      <c r="L87" s="60"/>
      <c r="M87" s="47"/>
      <c r="N87" s="34">
        <f ca="1">RANDBETWEEN(100,1000)</f>
        <v>153</v>
      </c>
      <c r="O87" s="60"/>
      <c r="P87" s="47"/>
      <c r="Q87" s="34">
        <f ca="1">RANDBETWEEN(100,1000)</f>
        <v>376</v>
      </c>
      <c r="R87" s="60"/>
      <c r="S87" s="47"/>
      <c r="T87" s="34">
        <f ca="1">RANDBETWEEN(100,1000)</f>
        <v>759</v>
      </c>
      <c r="U87" s="60"/>
      <c r="V87" s="47"/>
      <c r="W87" s="34">
        <f ca="1">RANDBETWEEN(100,1000)</f>
        <v>759</v>
      </c>
      <c r="X87" s="60"/>
      <c r="Y87" s="47"/>
      <c r="Z87" s="34">
        <f ca="1">RANDBETWEEN(100,1000)</f>
        <v>384</v>
      </c>
      <c r="AA87" s="60"/>
      <c r="AB87" s="47"/>
      <c r="AC87" s="36"/>
      <c r="AD87" s="37"/>
      <c r="AE87" s="36"/>
      <c r="AF87" s="37"/>
      <c r="AG87" s="36"/>
      <c r="AH87" s="37"/>
      <c r="AI87" s="36"/>
      <c r="AJ87" s="37"/>
      <c r="AK87" s="84"/>
      <c r="AM87" s="19"/>
      <c r="AN87" s="32"/>
      <c r="AO87" s="32"/>
      <c r="AP87" s="32"/>
      <c r="AQ87" s="63"/>
      <c r="AR87" s="66"/>
      <c r="AS87" s="34">
        <f ca="1">RANDBETWEEN(100,1000)</f>
        <v>747</v>
      </c>
      <c r="AT87" s="60"/>
      <c r="AU87" s="47"/>
      <c r="AV87" s="34">
        <f ca="1">RANDBETWEEN(100,1000)</f>
        <v>201</v>
      </c>
      <c r="AW87" s="60"/>
      <c r="AX87" s="47"/>
      <c r="AY87" s="34">
        <f ca="1">RANDBETWEEN(100,1000)</f>
        <v>341</v>
      </c>
      <c r="AZ87" s="60"/>
      <c r="BA87" s="47"/>
      <c r="BB87" s="34">
        <f ca="1">RANDBETWEEN(100,1000)</f>
        <v>812</v>
      </c>
      <c r="BC87" s="60"/>
      <c r="BD87" s="47"/>
      <c r="BE87" s="34">
        <f ca="1">RANDBETWEEN(100,1000)</f>
        <v>435</v>
      </c>
      <c r="BF87" s="60"/>
      <c r="BG87" s="47"/>
      <c r="BH87" s="34">
        <f ca="1">RANDBETWEEN(100,1000)</f>
        <v>202</v>
      </c>
      <c r="BI87" s="60"/>
      <c r="BJ87" s="47"/>
      <c r="BK87" s="34">
        <f ca="1">RANDBETWEEN(100,1000)</f>
        <v>856</v>
      </c>
      <c r="BL87" s="60"/>
      <c r="BM87" s="47"/>
      <c r="BN87" s="36"/>
      <c r="BO87" s="37"/>
      <c r="BP87" s="36"/>
      <c r="BQ87" s="37"/>
      <c r="BR87" s="36"/>
      <c r="BS87" s="37"/>
      <c r="BT87" s="36"/>
      <c r="BU87" s="37"/>
      <c r="BX87" s="32"/>
      <c r="BY87" s="36"/>
      <c r="BZ87" s="37"/>
      <c r="CA87" s="36"/>
      <c r="CB87" s="37"/>
      <c r="CC87" s="36"/>
      <c r="CD87" s="37"/>
      <c r="CE87" s="36"/>
      <c r="CF87" s="37"/>
      <c r="CG87" s="36"/>
      <c r="CH87" s="37"/>
    </row>
    <row r="88" spans="2:86" ht="15" thickBot="1" x14ac:dyDescent="0.35">
      <c r="B88" s="19"/>
      <c r="C88" s="32"/>
      <c r="D88" s="32"/>
      <c r="E88" s="32"/>
      <c r="F88" s="63"/>
      <c r="G88" s="66"/>
      <c r="H88" s="50"/>
      <c r="I88" s="61"/>
      <c r="J88" s="51"/>
      <c r="K88" s="50"/>
      <c r="L88" s="61"/>
      <c r="M88" s="51"/>
      <c r="N88" s="50"/>
      <c r="O88" s="61"/>
      <c r="P88" s="51"/>
      <c r="Q88" s="50"/>
      <c r="R88" s="61"/>
      <c r="S88" s="51"/>
      <c r="T88" s="50"/>
      <c r="U88" s="61"/>
      <c r="V88" s="51"/>
      <c r="W88" s="50"/>
      <c r="X88" s="61"/>
      <c r="Y88" s="51"/>
      <c r="Z88" s="50"/>
      <c r="AA88" s="61"/>
      <c r="AB88" s="51"/>
      <c r="AC88" s="36"/>
      <c r="AD88" s="37"/>
      <c r="AE88" s="36"/>
      <c r="AF88" s="37"/>
      <c r="AG88" s="36"/>
      <c r="AH88" s="37"/>
      <c r="AI88" s="36"/>
      <c r="AJ88" s="37"/>
      <c r="AK88" s="84"/>
      <c r="AM88" s="19"/>
      <c r="AN88" s="32"/>
      <c r="AO88" s="32"/>
      <c r="AP88" s="32"/>
      <c r="AQ88" s="63"/>
      <c r="AR88" s="66"/>
      <c r="AS88" s="50"/>
      <c r="AT88" s="61"/>
      <c r="AU88" s="51"/>
      <c r="AV88" s="50"/>
      <c r="AW88" s="61"/>
      <c r="AX88" s="51"/>
      <c r="AY88" s="50"/>
      <c r="AZ88" s="61"/>
      <c r="BA88" s="51"/>
      <c r="BB88" s="50"/>
      <c r="BC88" s="61"/>
      <c r="BD88" s="51"/>
      <c r="BE88" s="50"/>
      <c r="BF88" s="61"/>
      <c r="BG88" s="51"/>
      <c r="BH88" s="50"/>
      <c r="BI88" s="61"/>
      <c r="BJ88" s="51"/>
      <c r="BK88" s="50"/>
      <c r="BL88" s="61"/>
      <c r="BM88" s="51"/>
      <c r="BN88" s="36"/>
      <c r="BO88" s="37"/>
      <c r="BP88" s="36"/>
      <c r="BQ88" s="37"/>
      <c r="BR88" s="36"/>
      <c r="BS88" s="37"/>
      <c r="BT88" s="36"/>
      <c r="BU88" s="37"/>
      <c r="BX88" s="32"/>
      <c r="BY88" s="36"/>
      <c r="BZ88" s="37"/>
      <c r="CA88" s="36"/>
      <c r="CB88" s="37"/>
      <c r="CC88" s="36"/>
      <c r="CD88" s="37"/>
      <c r="CE88" s="36"/>
      <c r="CF88" s="37"/>
      <c r="CG88" s="36"/>
      <c r="CH88" s="37"/>
    </row>
    <row r="89" spans="2:86" ht="15" thickBot="1" x14ac:dyDescent="0.35">
      <c r="B89" s="19"/>
      <c r="C89" s="32"/>
      <c r="D89" s="32"/>
      <c r="E89" s="32"/>
      <c r="F89" s="63"/>
      <c r="G89" s="66"/>
      <c r="H89" s="50" t="s">
        <v>25</v>
      </c>
      <c r="I89" s="61"/>
      <c r="J89" s="51"/>
      <c r="K89" s="50" t="s">
        <v>25</v>
      </c>
      <c r="L89" s="61"/>
      <c r="M89" s="51"/>
      <c r="N89" s="50" t="s">
        <v>25</v>
      </c>
      <c r="O89" s="61"/>
      <c r="P89" s="51"/>
      <c r="Q89" s="50" t="s">
        <v>25</v>
      </c>
      <c r="R89" s="61"/>
      <c r="S89" s="51"/>
      <c r="T89" s="50" t="s">
        <v>25</v>
      </c>
      <c r="U89" s="61"/>
      <c r="V89" s="51"/>
      <c r="W89" s="50" t="s">
        <v>25</v>
      </c>
      <c r="X89" s="61"/>
      <c r="Y89" s="51"/>
      <c r="Z89" s="50" t="s">
        <v>25</v>
      </c>
      <c r="AA89" s="61"/>
      <c r="AB89" s="51"/>
      <c r="AC89" s="36"/>
      <c r="AD89" s="37"/>
      <c r="AE89" s="36"/>
      <c r="AF89" s="37"/>
      <c r="AG89" s="36"/>
      <c r="AH89" s="37"/>
      <c r="AI89" s="36"/>
      <c r="AJ89" s="37"/>
      <c r="AK89" s="84"/>
      <c r="AM89" s="19"/>
      <c r="AN89" s="32"/>
      <c r="AO89" s="32"/>
      <c r="AP89" s="32"/>
      <c r="AQ89" s="63"/>
      <c r="AR89" s="66"/>
      <c r="AS89" s="50" t="s">
        <v>25</v>
      </c>
      <c r="AT89" s="61"/>
      <c r="AU89" s="51"/>
      <c r="AV89" s="50" t="s">
        <v>25</v>
      </c>
      <c r="AW89" s="61"/>
      <c r="AX89" s="51"/>
      <c r="AY89" s="50" t="s">
        <v>25</v>
      </c>
      <c r="AZ89" s="61"/>
      <c r="BA89" s="51"/>
      <c r="BB89" s="50" t="s">
        <v>25</v>
      </c>
      <c r="BC89" s="61"/>
      <c r="BD89" s="51"/>
      <c r="BE89" s="50" t="s">
        <v>25</v>
      </c>
      <c r="BF89" s="61"/>
      <c r="BG89" s="51"/>
      <c r="BH89" s="50" t="s">
        <v>25</v>
      </c>
      <c r="BI89" s="61"/>
      <c r="BJ89" s="51"/>
      <c r="BK89" s="50" t="s">
        <v>25</v>
      </c>
      <c r="BL89" s="61"/>
      <c r="BM89" s="51"/>
      <c r="BN89" s="36"/>
      <c r="BO89" s="37"/>
      <c r="BP89" s="36"/>
      <c r="BQ89" s="37"/>
      <c r="BR89" s="36"/>
      <c r="BS89" s="37"/>
      <c r="BT89" s="36"/>
      <c r="BU89" s="37"/>
      <c r="BX89" s="32"/>
      <c r="BY89" s="36"/>
      <c r="BZ89" s="37"/>
      <c r="CA89" s="36"/>
      <c r="CB89" s="37"/>
      <c r="CC89" s="36"/>
      <c r="CD89" s="37"/>
      <c r="CE89" s="36"/>
      <c r="CF89" s="37"/>
      <c r="CG89" s="36"/>
      <c r="CH89" s="37"/>
    </row>
    <row r="90" spans="2:86" x14ac:dyDescent="0.3">
      <c r="B90" s="19"/>
      <c r="C90" s="32"/>
      <c r="D90" s="32"/>
      <c r="E90" s="32"/>
      <c r="F90" s="63"/>
      <c r="G90" s="66"/>
      <c r="H90" s="40">
        <f ca="1">H87*$G$79</f>
        <v>134.98000000000002</v>
      </c>
      <c r="I90" s="55"/>
      <c r="J90" s="56"/>
      <c r="K90" s="40">
        <f ca="1">K87*$G$79</f>
        <v>165.75</v>
      </c>
      <c r="L90" s="55"/>
      <c r="M90" s="56"/>
      <c r="N90" s="40">
        <f ca="1">N87*$G$79</f>
        <v>26.01</v>
      </c>
      <c r="O90" s="55"/>
      <c r="P90" s="56"/>
      <c r="Q90" s="40">
        <f ca="1">Q87*$G$79</f>
        <v>63.92</v>
      </c>
      <c r="R90" s="55"/>
      <c r="S90" s="56"/>
      <c r="T90" s="40">
        <f ca="1">T87*$G$79</f>
        <v>129.03</v>
      </c>
      <c r="U90" s="55"/>
      <c r="V90" s="56"/>
      <c r="W90" s="40">
        <f ca="1">W87*$G$79</f>
        <v>129.03</v>
      </c>
      <c r="X90" s="55"/>
      <c r="Y90" s="56"/>
      <c r="Z90" s="40">
        <f ca="1">Z87*$G$79</f>
        <v>65.28</v>
      </c>
      <c r="AA90" s="55"/>
      <c r="AB90" s="56"/>
      <c r="AC90" s="36"/>
      <c r="AD90" s="37"/>
      <c r="AE90" s="36"/>
      <c r="AF90" s="37"/>
      <c r="AG90" s="36"/>
      <c r="AH90" s="37"/>
      <c r="AI90" s="36"/>
      <c r="AJ90" s="37"/>
      <c r="AK90" s="84"/>
      <c r="AM90" s="19"/>
      <c r="AN90" s="32"/>
      <c r="AO90" s="32"/>
      <c r="AP90" s="32"/>
      <c r="AQ90" s="63"/>
      <c r="AR90" s="66"/>
      <c r="AS90" s="40">
        <f ca="1">AS87*$G$79</f>
        <v>126.99000000000001</v>
      </c>
      <c r="AT90" s="55"/>
      <c r="AU90" s="56"/>
      <c r="AV90" s="40">
        <f ca="1">AV87*$G$79</f>
        <v>34.17</v>
      </c>
      <c r="AW90" s="55"/>
      <c r="AX90" s="56"/>
      <c r="AY90" s="40">
        <f ca="1">AY87*$G$79</f>
        <v>57.970000000000006</v>
      </c>
      <c r="AZ90" s="55"/>
      <c r="BA90" s="56"/>
      <c r="BB90" s="40">
        <f ca="1">BB87*$G$79</f>
        <v>138.04000000000002</v>
      </c>
      <c r="BC90" s="55"/>
      <c r="BD90" s="56"/>
      <c r="BE90" s="40">
        <f ca="1">BE87*$G$79</f>
        <v>73.95</v>
      </c>
      <c r="BF90" s="55"/>
      <c r="BG90" s="56"/>
      <c r="BH90" s="40">
        <f ca="1">BH87*$G$79</f>
        <v>34.340000000000003</v>
      </c>
      <c r="BI90" s="55"/>
      <c r="BJ90" s="56"/>
      <c r="BK90" s="40">
        <f ca="1">BK87*$G$79</f>
        <v>145.52000000000001</v>
      </c>
      <c r="BL90" s="55"/>
      <c r="BM90" s="56"/>
      <c r="BN90" s="36"/>
      <c r="BO90" s="37"/>
      <c r="BP90" s="36"/>
      <c r="BQ90" s="37"/>
      <c r="BR90" s="36"/>
      <c r="BS90" s="37"/>
      <c r="BT90" s="36"/>
      <c r="BU90" s="37"/>
      <c r="BX90" s="32"/>
      <c r="BY90" s="36"/>
      <c r="BZ90" s="37"/>
      <c r="CA90" s="36"/>
      <c r="CB90" s="37"/>
      <c r="CC90" s="36"/>
      <c r="CD90" s="37"/>
      <c r="CE90" s="36"/>
      <c r="CF90" s="37"/>
      <c r="CG90" s="36"/>
      <c r="CH90" s="37"/>
    </row>
    <row r="91" spans="2:86" ht="15" thickBot="1" x14ac:dyDescent="0.35">
      <c r="B91" s="20"/>
      <c r="C91" s="33"/>
      <c r="D91" s="33"/>
      <c r="E91" s="33"/>
      <c r="F91" s="64"/>
      <c r="G91" s="67"/>
      <c r="H91" s="57"/>
      <c r="I91" s="58"/>
      <c r="J91" s="59"/>
      <c r="K91" s="57"/>
      <c r="L91" s="58"/>
      <c r="M91" s="59"/>
      <c r="N91" s="57"/>
      <c r="O91" s="58"/>
      <c r="P91" s="59"/>
      <c r="Q91" s="57"/>
      <c r="R91" s="58"/>
      <c r="S91" s="59"/>
      <c r="T91" s="57"/>
      <c r="U91" s="58"/>
      <c r="V91" s="59"/>
      <c r="W91" s="57"/>
      <c r="X91" s="58"/>
      <c r="Y91" s="59"/>
      <c r="Z91" s="57"/>
      <c r="AA91" s="58"/>
      <c r="AB91" s="59"/>
      <c r="AC91" s="38"/>
      <c r="AD91" s="39"/>
      <c r="AE91" s="38"/>
      <c r="AF91" s="39"/>
      <c r="AG91" s="38"/>
      <c r="AH91" s="39"/>
      <c r="AI91" s="38"/>
      <c r="AJ91" s="39"/>
      <c r="AK91" s="84"/>
      <c r="AM91" s="20"/>
      <c r="AN91" s="33"/>
      <c r="AO91" s="33"/>
      <c r="AP91" s="33"/>
      <c r="AQ91" s="64"/>
      <c r="AR91" s="67"/>
      <c r="AS91" s="57"/>
      <c r="AT91" s="58"/>
      <c r="AU91" s="59"/>
      <c r="AV91" s="57"/>
      <c r="AW91" s="58"/>
      <c r="AX91" s="59"/>
      <c r="AY91" s="57"/>
      <c r="AZ91" s="58"/>
      <c r="BA91" s="59"/>
      <c r="BB91" s="57"/>
      <c r="BC91" s="58"/>
      <c r="BD91" s="59"/>
      <c r="BE91" s="57"/>
      <c r="BF91" s="58"/>
      <c r="BG91" s="59"/>
      <c r="BH91" s="57"/>
      <c r="BI91" s="58"/>
      <c r="BJ91" s="59"/>
      <c r="BK91" s="57"/>
      <c r="BL91" s="58"/>
      <c r="BM91" s="59"/>
      <c r="BN91" s="38"/>
      <c r="BO91" s="39"/>
      <c r="BP91" s="38"/>
      <c r="BQ91" s="39"/>
      <c r="BR91" s="38"/>
      <c r="BS91" s="39"/>
      <c r="BT91" s="38"/>
      <c r="BU91" s="39"/>
      <c r="BX91" s="33"/>
      <c r="BY91" s="38"/>
      <c r="BZ91" s="39"/>
      <c r="CA91" s="38"/>
      <c r="CB91" s="39"/>
      <c r="CC91" s="38"/>
      <c r="CD91" s="39"/>
      <c r="CE91" s="38"/>
      <c r="CF91" s="39"/>
      <c r="CG91" s="38"/>
      <c r="CH91" s="39"/>
    </row>
    <row r="92" spans="2:86" ht="15" thickBot="1" x14ac:dyDescent="0.35">
      <c r="B92" s="4"/>
      <c r="C92" s="32"/>
      <c r="D92" s="5"/>
      <c r="E92" s="9"/>
      <c r="F92" s="6"/>
      <c r="G92" s="13"/>
      <c r="H92" s="52"/>
      <c r="I92" s="53"/>
      <c r="J92" s="35"/>
      <c r="K92" s="52"/>
      <c r="L92" s="53"/>
      <c r="M92" s="35"/>
      <c r="N92" s="52"/>
      <c r="O92" s="53"/>
      <c r="P92" s="35"/>
      <c r="Q92" s="52"/>
      <c r="R92" s="53"/>
      <c r="S92" s="35"/>
      <c r="T92" s="52"/>
      <c r="U92" s="53"/>
      <c r="V92" s="35"/>
      <c r="W92" s="52"/>
      <c r="X92" s="53"/>
      <c r="Y92" s="35"/>
      <c r="Z92" s="52"/>
      <c r="AA92" s="53"/>
      <c r="AB92" s="35"/>
      <c r="AC92" s="34">
        <f>H95+K95+N95+Q95+T95+W95+Z95+H98+K98+N98+Q98+T98+W98+Z98</f>
        <v>37</v>
      </c>
      <c r="AD92" s="35"/>
      <c r="AE92" s="40">
        <f ca="1">AC92*F93</f>
        <v>925</v>
      </c>
      <c r="AF92" s="35"/>
      <c r="AG92" s="40">
        <f ca="1">H104+K104+N104+Q104+T104+W104+Z104</f>
        <v>606.24</v>
      </c>
      <c r="AH92" s="35"/>
      <c r="AI92" s="40">
        <f ca="1">AE92+AG92</f>
        <v>1531.24</v>
      </c>
      <c r="AJ92" s="35"/>
      <c r="AK92" s="14"/>
      <c r="AM92" s="4"/>
      <c r="AN92" s="32"/>
      <c r="AO92" s="5"/>
      <c r="AP92" s="9"/>
      <c r="AQ92" s="6"/>
      <c r="AR92" s="13"/>
      <c r="AS92" s="52"/>
      <c r="AT92" s="53"/>
      <c r="AU92" s="35"/>
      <c r="AV92" s="52"/>
      <c r="AW92" s="53"/>
      <c r="AX92" s="35"/>
      <c r="AY92" s="52"/>
      <c r="AZ92" s="53"/>
      <c r="BA92" s="35"/>
      <c r="BB92" s="52"/>
      <c r="BC92" s="53"/>
      <c r="BD92" s="35"/>
      <c r="BE92" s="52"/>
      <c r="BF92" s="53"/>
      <c r="BG92" s="35"/>
      <c r="BH92" s="52"/>
      <c r="BI92" s="53"/>
      <c r="BJ92" s="35"/>
      <c r="BK92" s="52"/>
      <c r="BL92" s="53"/>
      <c r="BM92" s="35"/>
      <c r="BN92" s="34">
        <f>AS95+AV95+AY95+BB95+BE95+BH95+BK95+AS98+AV98+AY98+BB98+BE98+BH98+BK98</f>
        <v>40</v>
      </c>
      <c r="BO92" s="35"/>
      <c r="BP92" s="40">
        <f ca="1">BN92*AQ93</f>
        <v>1000</v>
      </c>
      <c r="BQ92" s="35"/>
      <c r="BR92" s="40">
        <f ca="1">AS104+AV104+AY104+BB104+BE104+BH104+BK104</f>
        <v>683.68000000000006</v>
      </c>
      <c r="BS92" s="35"/>
      <c r="BT92" s="40">
        <f ca="1">BP92+BR92</f>
        <v>1683.68</v>
      </c>
      <c r="BU92" s="35"/>
      <c r="BX92" s="31">
        <f>B93</f>
        <v>7</v>
      </c>
      <c r="BY92" s="34">
        <f>BN92+AC92</f>
        <v>77</v>
      </c>
      <c r="BZ92" s="35"/>
      <c r="CA92" s="40">
        <f ca="1">BP92+AE92</f>
        <v>1925</v>
      </c>
      <c r="CB92" s="35"/>
      <c r="CC92" s="40">
        <f ca="1">BR92+AG92</f>
        <v>1289.92</v>
      </c>
      <c r="CD92" s="35"/>
      <c r="CE92" s="40">
        <f ca="1">CA92+CC92</f>
        <v>3214.92</v>
      </c>
      <c r="CF92" s="35"/>
      <c r="CG92" s="34">
        <f ca="1">SUM(AS101:BM102)+SUM(H101:AB102)</f>
        <v>8062</v>
      </c>
      <c r="CH92" s="35"/>
    </row>
    <row r="93" spans="2:86" ht="15" thickBot="1" x14ac:dyDescent="0.35">
      <c r="B93" s="18">
        <v>7</v>
      </c>
      <c r="C93" s="32"/>
      <c r="D93" s="31" t="str">
        <f>VLOOKUP(B93,'Employee Data Base'!$C$7:$D$16,2)</f>
        <v>Prasad</v>
      </c>
      <c r="E93" s="31" t="str">
        <f>VLOOKUP(B93,'Employee Data Base'!$C$7:$I$16,3)</f>
        <v>N100374</v>
      </c>
      <c r="F93" s="62">
        <f ca="1">VLOOKUP(B93,'Employee Data Base'!$C$7:$I$16,6)</f>
        <v>25</v>
      </c>
      <c r="G93" s="65">
        <f ca="1">VLOOKUP(B93,'Employee Data Base'!$C$7:$I$16,7)</f>
        <v>0.16</v>
      </c>
      <c r="H93" s="38"/>
      <c r="I93" s="54"/>
      <c r="J93" s="39"/>
      <c r="K93" s="38"/>
      <c r="L93" s="54"/>
      <c r="M93" s="39"/>
      <c r="N93" s="38"/>
      <c r="O93" s="54"/>
      <c r="P93" s="39"/>
      <c r="Q93" s="38"/>
      <c r="R93" s="54"/>
      <c r="S93" s="39"/>
      <c r="T93" s="38"/>
      <c r="U93" s="54"/>
      <c r="V93" s="39"/>
      <c r="W93" s="38"/>
      <c r="X93" s="54"/>
      <c r="Y93" s="39"/>
      <c r="Z93" s="38"/>
      <c r="AA93" s="54"/>
      <c r="AB93" s="39"/>
      <c r="AC93" s="36"/>
      <c r="AD93" s="37"/>
      <c r="AE93" s="36"/>
      <c r="AF93" s="37"/>
      <c r="AG93" s="36"/>
      <c r="AH93" s="37"/>
      <c r="AI93" s="36"/>
      <c r="AJ93" s="37"/>
      <c r="AK93" s="84"/>
      <c r="AM93" s="18">
        <f>B93</f>
        <v>7</v>
      </c>
      <c r="AN93" s="32"/>
      <c r="AO93" s="31" t="str">
        <f>VLOOKUP(AM93,'Employee Data Base'!$C$7:$D$16,2)</f>
        <v>Prasad</v>
      </c>
      <c r="AP93" s="31" t="str">
        <f>VLOOKUP(AM93,'Employee Data Base'!$C$7:$I$16,3)</f>
        <v>N100374</v>
      </c>
      <c r="AQ93" s="62">
        <f ca="1">VLOOKUP(AM93,'Employee Data Base'!$C$7:$I$16,6)</f>
        <v>25</v>
      </c>
      <c r="AR93" s="65">
        <f ca="1">VLOOKUP(AM93,'Employee Data Base'!$C$7:$I$16,7)</f>
        <v>0.16</v>
      </c>
      <c r="AS93" s="38"/>
      <c r="AT93" s="54"/>
      <c r="AU93" s="39"/>
      <c r="AV93" s="38"/>
      <c r="AW93" s="54"/>
      <c r="AX93" s="39"/>
      <c r="AY93" s="38"/>
      <c r="AZ93" s="54"/>
      <c r="BA93" s="39"/>
      <c r="BB93" s="38"/>
      <c r="BC93" s="54"/>
      <c r="BD93" s="39"/>
      <c r="BE93" s="38"/>
      <c r="BF93" s="54"/>
      <c r="BG93" s="39"/>
      <c r="BH93" s="38"/>
      <c r="BI93" s="54"/>
      <c r="BJ93" s="39"/>
      <c r="BK93" s="38"/>
      <c r="BL93" s="54"/>
      <c r="BM93" s="39"/>
      <c r="BN93" s="36"/>
      <c r="BO93" s="37"/>
      <c r="BP93" s="36"/>
      <c r="BQ93" s="37"/>
      <c r="BR93" s="36"/>
      <c r="BS93" s="37"/>
      <c r="BT93" s="36"/>
      <c r="BU93" s="37"/>
      <c r="BX93" s="32"/>
      <c r="BY93" s="36"/>
      <c r="BZ93" s="37"/>
      <c r="CA93" s="36"/>
      <c r="CB93" s="37"/>
      <c r="CC93" s="36"/>
      <c r="CD93" s="37"/>
      <c r="CE93" s="36"/>
      <c r="CF93" s="37"/>
      <c r="CG93" s="36"/>
      <c r="CH93" s="37"/>
    </row>
    <row r="94" spans="2:86" ht="15" thickBot="1" x14ac:dyDescent="0.35">
      <c r="B94" s="19"/>
      <c r="C94" s="32"/>
      <c r="D94" s="32"/>
      <c r="E94" s="32"/>
      <c r="F94" s="63"/>
      <c r="G94" s="66"/>
      <c r="H94" s="8">
        <v>8</v>
      </c>
      <c r="I94" s="7" t="s">
        <v>30</v>
      </c>
      <c r="J94" s="8">
        <v>12</v>
      </c>
      <c r="K94" s="8">
        <v>8</v>
      </c>
      <c r="L94" s="7" t="s">
        <v>30</v>
      </c>
      <c r="M94" s="8">
        <v>12</v>
      </c>
      <c r="N94" s="8">
        <v>8</v>
      </c>
      <c r="O94" s="7" t="s">
        <v>30</v>
      </c>
      <c r="P94" s="8">
        <v>12</v>
      </c>
      <c r="Q94" s="8">
        <v>8</v>
      </c>
      <c r="R94" s="7" t="s">
        <v>30</v>
      </c>
      <c r="S94" s="8">
        <v>12</v>
      </c>
      <c r="T94" s="8">
        <v>8</v>
      </c>
      <c r="U94" s="7" t="s">
        <v>30</v>
      </c>
      <c r="V94" s="8">
        <v>12</v>
      </c>
      <c r="W94" s="8">
        <v>8</v>
      </c>
      <c r="X94" s="7" t="s">
        <v>30</v>
      </c>
      <c r="Y94" s="8">
        <v>12</v>
      </c>
      <c r="Z94" s="8">
        <v>8</v>
      </c>
      <c r="AA94" s="7" t="s">
        <v>30</v>
      </c>
      <c r="AB94" s="8">
        <v>12</v>
      </c>
      <c r="AC94" s="36"/>
      <c r="AD94" s="37"/>
      <c r="AE94" s="36"/>
      <c r="AF94" s="37"/>
      <c r="AG94" s="36"/>
      <c r="AH94" s="37"/>
      <c r="AI94" s="36"/>
      <c r="AJ94" s="37"/>
      <c r="AK94" s="84"/>
      <c r="AM94" s="19"/>
      <c r="AN94" s="32"/>
      <c r="AO94" s="32"/>
      <c r="AP94" s="32"/>
      <c r="AQ94" s="63"/>
      <c r="AR94" s="66"/>
      <c r="AS94" s="8">
        <v>8</v>
      </c>
      <c r="AT94" s="7" t="s">
        <v>30</v>
      </c>
      <c r="AU94" s="8">
        <v>12</v>
      </c>
      <c r="AV94" s="8">
        <v>8</v>
      </c>
      <c r="AW94" s="7" t="s">
        <v>30</v>
      </c>
      <c r="AX94" s="8">
        <v>12</v>
      </c>
      <c r="AY94" s="8">
        <v>8</v>
      </c>
      <c r="AZ94" s="7" t="s">
        <v>30</v>
      </c>
      <c r="BA94" s="8">
        <v>12</v>
      </c>
      <c r="BB94" s="8">
        <v>8</v>
      </c>
      <c r="BC94" s="7" t="s">
        <v>30</v>
      </c>
      <c r="BD94" s="8">
        <v>12</v>
      </c>
      <c r="BE94" s="8">
        <v>8</v>
      </c>
      <c r="BF94" s="7" t="s">
        <v>30</v>
      </c>
      <c r="BG94" s="8">
        <v>12</v>
      </c>
      <c r="BH94" s="8">
        <v>8</v>
      </c>
      <c r="BI94" s="7" t="s">
        <v>30</v>
      </c>
      <c r="BJ94" s="8">
        <v>12</v>
      </c>
      <c r="BK94" s="8">
        <v>8</v>
      </c>
      <c r="BL94" s="7" t="s">
        <v>30</v>
      </c>
      <c r="BM94" s="8">
        <v>12</v>
      </c>
      <c r="BN94" s="36"/>
      <c r="BO94" s="37"/>
      <c r="BP94" s="36"/>
      <c r="BQ94" s="37"/>
      <c r="BR94" s="36"/>
      <c r="BS94" s="37"/>
      <c r="BT94" s="36"/>
      <c r="BU94" s="37"/>
      <c r="BX94" s="32"/>
      <c r="BY94" s="36"/>
      <c r="BZ94" s="37"/>
      <c r="CA94" s="36"/>
      <c r="CB94" s="37"/>
      <c r="CC94" s="36"/>
      <c r="CD94" s="37"/>
      <c r="CE94" s="36"/>
      <c r="CF94" s="37"/>
      <c r="CG94" s="36"/>
      <c r="CH94" s="37"/>
    </row>
    <row r="95" spans="2:86" x14ac:dyDescent="0.3">
      <c r="B95" s="19"/>
      <c r="C95" s="32"/>
      <c r="D95" s="32"/>
      <c r="E95" s="32"/>
      <c r="F95" s="63"/>
      <c r="G95" s="66"/>
      <c r="H95" s="34">
        <f>J94-H94</f>
        <v>4</v>
      </c>
      <c r="I95" s="60"/>
      <c r="J95" s="47"/>
      <c r="K95" s="34">
        <f>M94-K94</f>
        <v>4</v>
      </c>
      <c r="L95" s="60"/>
      <c r="M95" s="47"/>
      <c r="N95" s="34">
        <f>P94-N94</f>
        <v>4</v>
      </c>
      <c r="O95" s="60"/>
      <c r="P95" s="47"/>
      <c r="Q95" s="34">
        <f>S94-Q94</f>
        <v>4</v>
      </c>
      <c r="R95" s="60"/>
      <c r="S95" s="47"/>
      <c r="T95" s="34">
        <f>V94-T94</f>
        <v>4</v>
      </c>
      <c r="U95" s="60"/>
      <c r="V95" s="47"/>
      <c r="W95" s="34">
        <f>Y94-W94</f>
        <v>4</v>
      </c>
      <c r="X95" s="60"/>
      <c r="Y95" s="47"/>
      <c r="Z95" s="34">
        <f>AB94-Z94</f>
        <v>4</v>
      </c>
      <c r="AA95" s="60"/>
      <c r="AB95" s="47"/>
      <c r="AC95" s="36"/>
      <c r="AD95" s="37"/>
      <c r="AE95" s="36"/>
      <c r="AF95" s="37"/>
      <c r="AG95" s="36"/>
      <c r="AH95" s="37"/>
      <c r="AI95" s="36"/>
      <c r="AJ95" s="37"/>
      <c r="AK95" s="84"/>
      <c r="AM95" s="19"/>
      <c r="AN95" s="32"/>
      <c r="AO95" s="32"/>
      <c r="AP95" s="32"/>
      <c r="AQ95" s="63"/>
      <c r="AR95" s="66"/>
      <c r="AS95" s="34">
        <f>AU94-AS94</f>
        <v>4</v>
      </c>
      <c r="AT95" s="60"/>
      <c r="AU95" s="47"/>
      <c r="AV95" s="34">
        <f>AX94-AV94</f>
        <v>4</v>
      </c>
      <c r="AW95" s="60"/>
      <c r="AX95" s="47"/>
      <c r="AY95" s="34">
        <f>BA94-AY94</f>
        <v>4</v>
      </c>
      <c r="AZ95" s="60"/>
      <c r="BA95" s="47"/>
      <c r="BB95" s="34">
        <f>BD94-BB94</f>
        <v>4</v>
      </c>
      <c r="BC95" s="60"/>
      <c r="BD95" s="47"/>
      <c r="BE95" s="34">
        <f>BG94-BE94</f>
        <v>4</v>
      </c>
      <c r="BF95" s="60"/>
      <c r="BG95" s="47"/>
      <c r="BH95" s="34">
        <f>BJ94-BH94</f>
        <v>4</v>
      </c>
      <c r="BI95" s="60"/>
      <c r="BJ95" s="47"/>
      <c r="BK95" s="34">
        <f>BM94-BK94</f>
        <v>4</v>
      </c>
      <c r="BL95" s="60"/>
      <c r="BM95" s="47"/>
      <c r="BN95" s="36"/>
      <c r="BO95" s="37"/>
      <c r="BP95" s="36"/>
      <c r="BQ95" s="37"/>
      <c r="BR95" s="36"/>
      <c r="BS95" s="37"/>
      <c r="BT95" s="36"/>
      <c r="BU95" s="37"/>
      <c r="BX95" s="32"/>
      <c r="BY95" s="36"/>
      <c r="BZ95" s="37"/>
      <c r="CA95" s="36"/>
      <c r="CB95" s="37"/>
      <c r="CC95" s="36"/>
      <c r="CD95" s="37"/>
      <c r="CE95" s="36"/>
      <c r="CF95" s="37"/>
      <c r="CG95" s="36"/>
      <c r="CH95" s="37"/>
    </row>
    <row r="96" spans="2:86" ht="15" thickBot="1" x14ac:dyDescent="0.35">
      <c r="B96" s="19"/>
      <c r="C96" s="32"/>
      <c r="D96" s="32"/>
      <c r="E96" s="32"/>
      <c r="F96" s="63"/>
      <c r="G96" s="66"/>
      <c r="H96" s="50"/>
      <c r="I96" s="61"/>
      <c r="J96" s="51"/>
      <c r="K96" s="50"/>
      <c r="L96" s="61"/>
      <c r="M96" s="51"/>
      <c r="N96" s="50"/>
      <c r="O96" s="61"/>
      <c r="P96" s="51"/>
      <c r="Q96" s="50"/>
      <c r="R96" s="61"/>
      <c r="S96" s="51"/>
      <c r="T96" s="50"/>
      <c r="U96" s="61"/>
      <c r="V96" s="51"/>
      <c r="W96" s="50"/>
      <c r="X96" s="61"/>
      <c r="Y96" s="51"/>
      <c r="Z96" s="50"/>
      <c r="AA96" s="61"/>
      <c r="AB96" s="51"/>
      <c r="AC96" s="36"/>
      <c r="AD96" s="37"/>
      <c r="AE96" s="36"/>
      <c r="AF96" s="37"/>
      <c r="AG96" s="36"/>
      <c r="AH96" s="37"/>
      <c r="AI96" s="36"/>
      <c r="AJ96" s="37"/>
      <c r="AK96" s="84"/>
      <c r="AM96" s="19"/>
      <c r="AN96" s="32"/>
      <c r="AO96" s="32"/>
      <c r="AP96" s="32"/>
      <c r="AQ96" s="63"/>
      <c r="AR96" s="66"/>
      <c r="AS96" s="50"/>
      <c r="AT96" s="61"/>
      <c r="AU96" s="51"/>
      <c r="AV96" s="50"/>
      <c r="AW96" s="61"/>
      <c r="AX96" s="51"/>
      <c r="AY96" s="50"/>
      <c r="AZ96" s="61"/>
      <c r="BA96" s="51"/>
      <c r="BB96" s="50"/>
      <c r="BC96" s="61"/>
      <c r="BD96" s="51"/>
      <c r="BE96" s="50"/>
      <c r="BF96" s="61"/>
      <c r="BG96" s="51"/>
      <c r="BH96" s="50"/>
      <c r="BI96" s="61"/>
      <c r="BJ96" s="51"/>
      <c r="BK96" s="50"/>
      <c r="BL96" s="61"/>
      <c r="BM96" s="51"/>
      <c r="BN96" s="36"/>
      <c r="BO96" s="37"/>
      <c r="BP96" s="36"/>
      <c r="BQ96" s="37"/>
      <c r="BR96" s="36"/>
      <c r="BS96" s="37"/>
      <c r="BT96" s="36"/>
      <c r="BU96" s="37"/>
      <c r="BX96" s="32"/>
      <c r="BY96" s="36"/>
      <c r="BZ96" s="37"/>
      <c r="CA96" s="36"/>
      <c r="CB96" s="37"/>
      <c r="CC96" s="36"/>
      <c r="CD96" s="37"/>
      <c r="CE96" s="36"/>
      <c r="CF96" s="37"/>
      <c r="CG96" s="36"/>
      <c r="CH96" s="37"/>
    </row>
    <row r="97" spans="2:86" ht="15" thickBot="1" x14ac:dyDescent="0.35">
      <c r="B97" s="19"/>
      <c r="C97" s="32"/>
      <c r="D97" s="32"/>
      <c r="E97" s="32"/>
      <c r="F97" s="63"/>
      <c r="G97" s="66"/>
      <c r="H97" s="8">
        <v>13</v>
      </c>
      <c r="I97" s="7" t="s">
        <v>30</v>
      </c>
      <c r="J97" s="8">
        <v>16</v>
      </c>
      <c r="K97" s="8">
        <v>0</v>
      </c>
      <c r="L97" s="7" t="s">
        <v>30</v>
      </c>
      <c r="M97" s="8">
        <v>0</v>
      </c>
      <c r="N97" s="8">
        <v>13</v>
      </c>
      <c r="O97" s="7" t="s">
        <v>30</v>
      </c>
      <c r="P97" s="8">
        <v>14</v>
      </c>
      <c r="Q97" s="8">
        <v>13</v>
      </c>
      <c r="R97" s="7" t="s">
        <v>30</v>
      </c>
      <c r="S97" s="8">
        <v>14</v>
      </c>
      <c r="T97" s="8">
        <v>13</v>
      </c>
      <c r="U97" s="7" t="s">
        <v>30</v>
      </c>
      <c r="V97" s="8">
        <v>14</v>
      </c>
      <c r="W97" s="8">
        <v>0</v>
      </c>
      <c r="X97" s="7" t="s">
        <v>30</v>
      </c>
      <c r="Y97" s="8">
        <v>0</v>
      </c>
      <c r="Z97" s="8">
        <v>13</v>
      </c>
      <c r="AA97" s="7" t="s">
        <v>30</v>
      </c>
      <c r="AB97" s="8">
        <v>16</v>
      </c>
      <c r="AC97" s="36"/>
      <c r="AD97" s="37"/>
      <c r="AE97" s="36"/>
      <c r="AF97" s="37"/>
      <c r="AG97" s="36"/>
      <c r="AH97" s="37"/>
      <c r="AI97" s="36"/>
      <c r="AJ97" s="37"/>
      <c r="AK97" s="84"/>
      <c r="AM97" s="19"/>
      <c r="AN97" s="32"/>
      <c r="AO97" s="32"/>
      <c r="AP97" s="32"/>
      <c r="AQ97" s="63"/>
      <c r="AR97" s="66"/>
      <c r="AS97" s="8">
        <v>13</v>
      </c>
      <c r="AT97" s="7" t="s">
        <v>30</v>
      </c>
      <c r="AU97" s="8">
        <v>16</v>
      </c>
      <c r="AV97" s="8">
        <v>13</v>
      </c>
      <c r="AW97" s="7" t="s">
        <v>30</v>
      </c>
      <c r="AX97" s="8">
        <v>16</v>
      </c>
      <c r="AY97" s="8">
        <v>13</v>
      </c>
      <c r="AZ97" s="7" t="s">
        <v>30</v>
      </c>
      <c r="BA97" s="8">
        <v>14</v>
      </c>
      <c r="BB97" s="8">
        <v>13</v>
      </c>
      <c r="BC97" s="7" t="s">
        <v>30</v>
      </c>
      <c r="BD97" s="8">
        <v>14</v>
      </c>
      <c r="BE97" s="8">
        <v>13</v>
      </c>
      <c r="BF97" s="7" t="s">
        <v>30</v>
      </c>
      <c r="BG97" s="8">
        <v>14</v>
      </c>
      <c r="BH97" s="8">
        <v>0</v>
      </c>
      <c r="BI97" s="7" t="s">
        <v>30</v>
      </c>
      <c r="BJ97" s="8">
        <v>0</v>
      </c>
      <c r="BK97" s="8">
        <v>13</v>
      </c>
      <c r="BL97" s="7" t="s">
        <v>30</v>
      </c>
      <c r="BM97" s="8">
        <v>16</v>
      </c>
      <c r="BN97" s="36"/>
      <c r="BO97" s="37"/>
      <c r="BP97" s="36"/>
      <c r="BQ97" s="37"/>
      <c r="BR97" s="36"/>
      <c r="BS97" s="37"/>
      <c r="BT97" s="36"/>
      <c r="BU97" s="37"/>
      <c r="BX97" s="32"/>
      <c r="BY97" s="36"/>
      <c r="BZ97" s="37"/>
      <c r="CA97" s="36"/>
      <c r="CB97" s="37"/>
      <c r="CC97" s="36"/>
      <c r="CD97" s="37"/>
      <c r="CE97" s="36"/>
      <c r="CF97" s="37"/>
      <c r="CG97" s="36"/>
      <c r="CH97" s="37"/>
    </row>
    <row r="98" spans="2:86" x14ac:dyDescent="0.3">
      <c r="B98" s="19"/>
      <c r="C98" s="32"/>
      <c r="D98" s="32"/>
      <c r="E98" s="32"/>
      <c r="F98" s="63"/>
      <c r="G98" s="66"/>
      <c r="H98" s="34">
        <f>J97-H97</f>
        <v>3</v>
      </c>
      <c r="I98" s="60"/>
      <c r="J98" s="47"/>
      <c r="K98" s="34">
        <f>M97-K97</f>
        <v>0</v>
      </c>
      <c r="L98" s="60"/>
      <c r="M98" s="47"/>
      <c r="N98" s="34">
        <f>P97-N97</f>
        <v>1</v>
      </c>
      <c r="O98" s="60"/>
      <c r="P98" s="47"/>
      <c r="Q98" s="34">
        <f>S97-Q97</f>
        <v>1</v>
      </c>
      <c r="R98" s="60"/>
      <c r="S98" s="47"/>
      <c r="T98" s="34">
        <f>V97-T97</f>
        <v>1</v>
      </c>
      <c r="U98" s="60"/>
      <c r="V98" s="47"/>
      <c r="W98" s="34">
        <f>Y97-W97</f>
        <v>0</v>
      </c>
      <c r="X98" s="60"/>
      <c r="Y98" s="47"/>
      <c r="Z98" s="34">
        <f>AB97-Z97</f>
        <v>3</v>
      </c>
      <c r="AA98" s="60"/>
      <c r="AB98" s="47"/>
      <c r="AC98" s="36"/>
      <c r="AD98" s="37"/>
      <c r="AE98" s="36"/>
      <c r="AF98" s="37"/>
      <c r="AG98" s="36"/>
      <c r="AH98" s="37"/>
      <c r="AI98" s="36"/>
      <c r="AJ98" s="37"/>
      <c r="AK98" s="84"/>
      <c r="AM98" s="19"/>
      <c r="AN98" s="32"/>
      <c r="AO98" s="32"/>
      <c r="AP98" s="32"/>
      <c r="AQ98" s="63"/>
      <c r="AR98" s="66"/>
      <c r="AS98" s="34">
        <f>AU97-AS97</f>
        <v>3</v>
      </c>
      <c r="AT98" s="60"/>
      <c r="AU98" s="47"/>
      <c r="AV98" s="34">
        <f>AX97-AV97</f>
        <v>3</v>
      </c>
      <c r="AW98" s="60"/>
      <c r="AX98" s="47"/>
      <c r="AY98" s="34">
        <f>BA97-AY97</f>
        <v>1</v>
      </c>
      <c r="AZ98" s="60"/>
      <c r="BA98" s="47"/>
      <c r="BB98" s="34">
        <f>BD97-BB97</f>
        <v>1</v>
      </c>
      <c r="BC98" s="60"/>
      <c r="BD98" s="47"/>
      <c r="BE98" s="34">
        <f>BG97-BE97</f>
        <v>1</v>
      </c>
      <c r="BF98" s="60"/>
      <c r="BG98" s="47"/>
      <c r="BH98" s="34">
        <f>BJ97-BH97</f>
        <v>0</v>
      </c>
      <c r="BI98" s="60"/>
      <c r="BJ98" s="47"/>
      <c r="BK98" s="34">
        <f>BM97-BK97</f>
        <v>3</v>
      </c>
      <c r="BL98" s="60"/>
      <c r="BM98" s="47"/>
      <c r="BN98" s="36"/>
      <c r="BO98" s="37"/>
      <c r="BP98" s="36"/>
      <c r="BQ98" s="37"/>
      <c r="BR98" s="36"/>
      <c r="BS98" s="37"/>
      <c r="BT98" s="36"/>
      <c r="BU98" s="37"/>
      <c r="BX98" s="32"/>
      <c r="BY98" s="36"/>
      <c r="BZ98" s="37"/>
      <c r="CA98" s="36"/>
      <c r="CB98" s="37"/>
      <c r="CC98" s="36"/>
      <c r="CD98" s="37"/>
      <c r="CE98" s="36"/>
      <c r="CF98" s="37"/>
      <c r="CG98" s="36"/>
      <c r="CH98" s="37"/>
    </row>
    <row r="99" spans="2:86" ht="15" thickBot="1" x14ac:dyDescent="0.35">
      <c r="B99" s="19"/>
      <c r="C99" s="32"/>
      <c r="D99" s="32"/>
      <c r="E99" s="32"/>
      <c r="F99" s="63"/>
      <c r="G99" s="66"/>
      <c r="H99" s="50"/>
      <c r="I99" s="61"/>
      <c r="J99" s="51"/>
      <c r="K99" s="50"/>
      <c r="L99" s="61"/>
      <c r="M99" s="51"/>
      <c r="N99" s="50"/>
      <c r="O99" s="61"/>
      <c r="P99" s="51"/>
      <c r="Q99" s="50"/>
      <c r="R99" s="61"/>
      <c r="S99" s="51"/>
      <c r="T99" s="50"/>
      <c r="U99" s="61"/>
      <c r="V99" s="51"/>
      <c r="W99" s="50"/>
      <c r="X99" s="61"/>
      <c r="Y99" s="51"/>
      <c r="Z99" s="50"/>
      <c r="AA99" s="61"/>
      <c r="AB99" s="51"/>
      <c r="AC99" s="36"/>
      <c r="AD99" s="37"/>
      <c r="AE99" s="36"/>
      <c r="AF99" s="37"/>
      <c r="AG99" s="36"/>
      <c r="AH99" s="37"/>
      <c r="AI99" s="36"/>
      <c r="AJ99" s="37"/>
      <c r="AK99" s="84"/>
      <c r="AM99" s="19"/>
      <c r="AN99" s="32"/>
      <c r="AO99" s="32"/>
      <c r="AP99" s="32"/>
      <c r="AQ99" s="63"/>
      <c r="AR99" s="66"/>
      <c r="AS99" s="50"/>
      <c r="AT99" s="61"/>
      <c r="AU99" s="51"/>
      <c r="AV99" s="50"/>
      <c r="AW99" s="61"/>
      <c r="AX99" s="51"/>
      <c r="AY99" s="50"/>
      <c r="AZ99" s="61"/>
      <c r="BA99" s="51"/>
      <c r="BB99" s="50"/>
      <c r="BC99" s="61"/>
      <c r="BD99" s="51"/>
      <c r="BE99" s="50"/>
      <c r="BF99" s="61"/>
      <c r="BG99" s="51"/>
      <c r="BH99" s="50"/>
      <c r="BI99" s="61"/>
      <c r="BJ99" s="51"/>
      <c r="BK99" s="50"/>
      <c r="BL99" s="61"/>
      <c r="BM99" s="51"/>
      <c r="BN99" s="36"/>
      <c r="BO99" s="37"/>
      <c r="BP99" s="36"/>
      <c r="BQ99" s="37"/>
      <c r="BR99" s="36"/>
      <c r="BS99" s="37"/>
      <c r="BT99" s="36"/>
      <c r="BU99" s="37"/>
      <c r="BX99" s="32"/>
      <c r="BY99" s="36"/>
      <c r="BZ99" s="37"/>
      <c r="CA99" s="36"/>
      <c r="CB99" s="37"/>
      <c r="CC99" s="36"/>
      <c r="CD99" s="37"/>
      <c r="CE99" s="36"/>
      <c r="CF99" s="37"/>
      <c r="CG99" s="36"/>
      <c r="CH99" s="37"/>
    </row>
    <row r="100" spans="2:86" ht="15" thickBot="1" x14ac:dyDescent="0.35">
      <c r="B100" s="19"/>
      <c r="C100" s="32"/>
      <c r="D100" s="32"/>
      <c r="E100" s="32"/>
      <c r="F100" s="63"/>
      <c r="G100" s="66"/>
      <c r="H100" s="68" t="s">
        <v>42</v>
      </c>
      <c r="I100" s="69"/>
      <c r="J100" s="70"/>
      <c r="K100" s="68" t="s">
        <v>42</v>
      </c>
      <c r="L100" s="69"/>
      <c r="M100" s="70"/>
      <c r="N100" s="68" t="s">
        <v>42</v>
      </c>
      <c r="O100" s="69"/>
      <c r="P100" s="70"/>
      <c r="Q100" s="68" t="s">
        <v>42</v>
      </c>
      <c r="R100" s="69"/>
      <c r="S100" s="70"/>
      <c r="T100" s="68" t="s">
        <v>42</v>
      </c>
      <c r="U100" s="69"/>
      <c r="V100" s="70"/>
      <c r="W100" s="68" t="s">
        <v>42</v>
      </c>
      <c r="X100" s="69"/>
      <c r="Y100" s="70"/>
      <c r="Z100" s="68" t="s">
        <v>42</v>
      </c>
      <c r="AA100" s="69"/>
      <c r="AB100" s="70"/>
      <c r="AC100" s="36"/>
      <c r="AD100" s="37"/>
      <c r="AE100" s="36"/>
      <c r="AF100" s="37"/>
      <c r="AG100" s="36"/>
      <c r="AH100" s="37"/>
      <c r="AI100" s="36"/>
      <c r="AJ100" s="37"/>
      <c r="AK100" s="84"/>
      <c r="AM100" s="19"/>
      <c r="AN100" s="32"/>
      <c r="AO100" s="32"/>
      <c r="AP100" s="32"/>
      <c r="AQ100" s="63"/>
      <c r="AR100" s="66"/>
      <c r="AS100" s="68" t="s">
        <v>42</v>
      </c>
      <c r="AT100" s="69"/>
      <c r="AU100" s="70"/>
      <c r="AV100" s="68" t="s">
        <v>42</v>
      </c>
      <c r="AW100" s="69"/>
      <c r="AX100" s="70"/>
      <c r="AY100" s="68" t="s">
        <v>42</v>
      </c>
      <c r="AZ100" s="69"/>
      <c r="BA100" s="70"/>
      <c r="BB100" s="68" t="s">
        <v>42</v>
      </c>
      <c r="BC100" s="69"/>
      <c r="BD100" s="70"/>
      <c r="BE100" s="68" t="s">
        <v>42</v>
      </c>
      <c r="BF100" s="69"/>
      <c r="BG100" s="70"/>
      <c r="BH100" s="68" t="s">
        <v>42</v>
      </c>
      <c r="BI100" s="69"/>
      <c r="BJ100" s="70"/>
      <c r="BK100" s="68" t="s">
        <v>42</v>
      </c>
      <c r="BL100" s="69"/>
      <c r="BM100" s="70"/>
      <c r="BN100" s="36"/>
      <c r="BO100" s="37"/>
      <c r="BP100" s="36"/>
      <c r="BQ100" s="37"/>
      <c r="BR100" s="36"/>
      <c r="BS100" s="37"/>
      <c r="BT100" s="36"/>
      <c r="BU100" s="37"/>
      <c r="BX100" s="32"/>
      <c r="BY100" s="36"/>
      <c r="BZ100" s="37"/>
      <c r="CA100" s="36"/>
      <c r="CB100" s="37"/>
      <c r="CC100" s="36"/>
      <c r="CD100" s="37"/>
      <c r="CE100" s="36"/>
      <c r="CF100" s="37"/>
      <c r="CG100" s="36"/>
      <c r="CH100" s="37"/>
    </row>
    <row r="101" spans="2:86" x14ac:dyDescent="0.3">
      <c r="B101" s="19"/>
      <c r="C101" s="32"/>
      <c r="D101" s="32"/>
      <c r="E101" s="32"/>
      <c r="F101" s="63"/>
      <c r="G101" s="66"/>
      <c r="H101" s="34">
        <f ca="1">RANDBETWEEN(100,1000)</f>
        <v>506</v>
      </c>
      <c r="I101" s="60"/>
      <c r="J101" s="47"/>
      <c r="K101" s="34">
        <f ca="1">RANDBETWEEN(100,1000)</f>
        <v>198</v>
      </c>
      <c r="L101" s="60"/>
      <c r="M101" s="47"/>
      <c r="N101" s="34">
        <f ca="1">RANDBETWEEN(100,1000)</f>
        <v>875</v>
      </c>
      <c r="O101" s="60"/>
      <c r="P101" s="47"/>
      <c r="Q101" s="34">
        <f ca="1">RANDBETWEEN(100,1000)</f>
        <v>434</v>
      </c>
      <c r="R101" s="60"/>
      <c r="S101" s="47"/>
      <c r="T101" s="34">
        <f ca="1">RANDBETWEEN(100,1000)</f>
        <v>840</v>
      </c>
      <c r="U101" s="60"/>
      <c r="V101" s="47"/>
      <c r="W101" s="34">
        <f ca="1">RANDBETWEEN(100,1000)</f>
        <v>113</v>
      </c>
      <c r="X101" s="60"/>
      <c r="Y101" s="47"/>
      <c r="Z101" s="34">
        <f ca="1">RANDBETWEEN(100,1000)</f>
        <v>823</v>
      </c>
      <c r="AA101" s="60"/>
      <c r="AB101" s="47"/>
      <c r="AC101" s="36"/>
      <c r="AD101" s="37"/>
      <c r="AE101" s="36"/>
      <c r="AF101" s="37"/>
      <c r="AG101" s="36"/>
      <c r="AH101" s="37"/>
      <c r="AI101" s="36"/>
      <c r="AJ101" s="37"/>
      <c r="AK101" s="84"/>
      <c r="AM101" s="19"/>
      <c r="AN101" s="32"/>
      <c r="AO101" s="32"/>
      <c r="AP101" s="32"/>
      <c r="AQ101" s="63"/>
      <c r="AR101" s="66"/>
      <c r="AS101" s="34">
        <f ca="1">RANDBETWEEN(100,1000)</f>
        <v>631</v>
      </c>
      <c r="AT101" s="60"/>
      <c r="AU101" s="47"/>
      <c r="AV101" s="34">
        <f ca="1">RANDBETWEEN(100,1000)</f>
        <v>499</v>
      </c>
      <c r="AW101" s="60"/>
      <c r="AX101" s="47"/>
      <c r="AY101" s="34">
        <f ca="1">RANDBETWEEN(100,1000)</f>
        <v>394</v>
      </c>
      <c r="AZ101" s="60"/>
      <c r="BA101" s="47"/>
      <c r="BB101" s="34">
        <f ca="1">RANDBETWEEN(100,1000)</f>
        <v>543</v>
      </c>
      <c r="BC101" s="60"/>
      <c r="BD101" s="47"/>
      <c r="BE101" s="34">
        <f ca="1">RANDBETWEEN(100,1000)</f>
        <v>730</v>
      </c>
      <c r="BF101" s="60"/>
      <c r="BG101" s="47"/>
      <c r="BH101" s="34">
        <f ca="1">RANDBETWEEN(100,1000)</f>
        <v>623</v>
      </c>
      <c r="BI101" s="60"/>
      <c r="BJ101" s="47"/>
      <c r="BK101" s="34">
        <f ca="1">RANDBETWEEN(100,1000)</f>
        <v>853</v>
      </c>
      <c r="BL101" s="60"/>
      <c r="BM101" s="47"/>
      <c r="BN101" s="36"/>
      <c r="BO101" s="37"/>
      <c r="BP101" s="36"/>
      <c r="BQ101" s="37"/>
      <c r="BR101" s="36"/>
      <c r="BS101" s="37"/>
      <c r="BT101" s="36"/>
      <c r="BU101" s="37"/>
      <c r="BX101" s="32"/>
      <c r="BY101" s="36"/>
      <c r="BZ101" s="37"/>
      <c r="CA101" s="36"/>
      <c r="CB101" s="37"/>
      <c r="CC101" s="36"/>
      <c r="CD101" s="37"/>
      <c r="CE101" s="36"/>
      <c r="CF101" s="37"/>
      <c r="CG101" s="36"/>
      <c r="CH101" s="37"/>
    </row>
    <row r="102" spans="2:86" ht="15" thickBot="1" x14ac:dyDescent="0.35">
      <c r="B102" s="19"/>
      <c r="C102" s="32"/>
      <c r="D102" s="32"/>
      <c r="E102" s="32"/>
      <c r="F102" s="63"/>
      <c r="G102" s="66"/>
      <c r="H102" s="50"/>
      <c r="I102" s="61"/>
      <c r="J102" s="51"/>
      <c r="K102" s="50"/>
      <c r="L102" s="61"/>
      <c r="M102" s="51"/>
      <c r="N102" s="50"/>
      <c r="O102" s="61"/>
      <c r="P102" s="51"/>
      <c r="Q102" s="50"/>
      <c r="R102" s="61"/>
      <c r="S102" s="51"/>
      <c r="T102" s="50"/>
      <c r="U102" s="61"/>
      <c r="V102" s="51"/>
      <c r="W102" s="50"/>
      <c r="X102" s="61"/>
      <c r="Y102" s="51"/>
      <c r="Z102" s="50"/>
      <c r="AA102" s="61"/>
      <c r="AB102" s="51"/>
      <c r="AC102" s="36"/>
      <c r="AD102" s="37"/>
      <c r="AE102" s="36"/>
      <c r="AF102" s="37"/>
      <c r="AG102" s="36"/>
      <c r="AH102" s="37"/>
      <c r="AI102" s="36"/>
      <c r="AJ102" s="37"/>
      <c r="AK102" s="84"/>
      <c r="AM102" s="19"/>
      <c r="AN102" s="32"/>
      <c r="AO102" s="32"/>
      <c r="AP102" s="32"/>
      <c r="AQ102" s="63"/>
      <c r="AR102" s="66"/>
      <c r="AS102" s="50"/>
      <c r="AT102" s="61"/>
      <c r="AU102" s="51"/>
      <c r="AV102" s="50"/>
      <c r="AW102" s="61"/>
      <c r="AX102" s="51"/>
      <c r="AY102" s="50"/>
      <c r="AZ102" s="61"/>
      <c r="BA102" s="51"/>
      <c r="BB102" s="50"/>
      <c r="BC102" s="61"/>
      <c r="BD102" s="51"/>
      <c r="BE102" s="50"/>
      <c r="BF102" s="61"/>
      <c r="BG102" s="51"/>
      <c r="BH102" s="50"/>
      <c r="BI102" s="61"/>
      <c r="BJ102" s="51"/>
      <c r="BK102" s="50"/>
      <c r="BL102" s="61"/>
      <c r="BM102" s="51"/>
      <c r="BN102" s="36"/>
      <c r="BO102" s="37"/>
      <c r="BP102" s="36"/>
      <c r="BQ102" s="37"/>
      <c r="BR102" s="36"/>
      <c r="BS102" s="37"/>
      <c r="BT102" s="36"/>
      <c r="BU102" s="37"/>
      <c r="BX102" s="32"/>
      <c r="BY102" s="36"/>
      <c r="BZ102" s="37"/>
      <c r="CA102" s="36"/>
      <c r="CB102" s="37"/>
      <c r="CC102" s="36"/>
      <c r="CD102" s="37"/>
      <c r="CE102" s="36"/>
      <c r="CF102" s="37"/>
      <c r="CG102" s="36"/>
      <c r="CH102" s="37"/>
    </row>
    <row r="103" spans="2:86" ht="15" thickBot="1" x14ac:dyDescent="0.35">
      <c r="B103" s="19"/>
      <c r="C103" s="32"/>
      <c r="D103" s="32"/>
      <c r="E103" s="32"/>
      <c r="F103" s="63"/>
      <c r="G103" s="66"/>
      <c r="H103" s="50" t="s">
        <v>25</v>
      </c>
      <c r="I103" s="61"/>
      <c r="J103" s="51"/>
      <c r="K103" s="50" t="s">
        <v>25</v>
      </c>
      <c r="L103" s="61"/>
      <c r="M103" s="51"/>
      <c r="N103" s="50" t="s">
        <v>25</v>
      </c>
      <c r="O103" s="61"/>
      <c r="P103" s="51"/>
      <c r="Q103" s="50" t="s">
        <v>25</v>
      </c>
      <c r="R103" s="61"/>
      <c r="S103" s="51"/>
      <c r="T103" s="50" t="s">
        <v>25</v>
      </c>
      <c r="U103" s="61"/>
      <c r="V103" s="51"/>
      <c r="W103" s="50" t="s">
        <v>25</v>
      </c>
      <c r="X103" s="61"/>
      <c r="Y103" s="51"/>
      <c r="Z103" s="50" t="s">
        <v>25</v>
      </c>
      <c r="AA103" s="61"/>
      <c r="AB103" s="51"/>
      <c r="AC103" s="36"/>
      <c r="AD103" s="37"/>
      <c r="AE103" s="36"/>
      <c r="AF103" s="37"/>
      <c r="AG103" s="36"/>
      <c r="AH103" s="37"/>
      <c r="AI103" s="36"/>
      <c r="AJ103" s="37"/>
      <c r="AK103" s="84"/>
      <c r="AM103" s="19"/>
      <c r="AN103" s="32"/>
      <c r="AO103" s="32"/>
      <c r="AP103" s="32"/>
      <c r="AQ103" s="63"/>
      <c r="AR103" s="66"/>
      <c r="AS103" s="50" t="s">
        <v>25</v>
      </c>
      <c r="AT103" s="61"/>
      <c r="AU103" s="51"/>
      <c r="AV103" s="50" t="s">
        <v>25</v>
      </c>
      <c r="AW103" s="61"/>
      <c r="AX103" s="51"/>
      <c r="AY103" s="50" t="s">
        <v>25</v>
      </c>
      <c r="AZ103" s="61"/>
      <c r="BA103" s="51"/>
      <c r="BB103" s="50" t="s">
        <v>25</v>
      </c>
      <c r="BC103" s="61"/>
      <c r="BD103" s="51"/>
      <c r="BE103" s="50" t="s">
        <v>25</v>
      </c>
      <c r="BF103" s="61"/>
      <c r="BG103" s="51"/>
      <c r="BH103" s="50" t="s">
        <v>25</v>
      </c>
      <c r="BI103" s="61"/>
      <c r="BJ103" s="51"/>
      <c r="BK103" s="50" t="s">
        <v>25</v>
      </c>
      <c r="BL103" s="61"/>
      <c r="BM103" s="51"/>
      <c r="BN103" s="36"/>
      <c r="BO103" s="37"/>
      <c r="BP103" s="36"/>
      <c r="BQ103" s="37"/>
      <c r="BR103" s="36"/>
      <c r="BS103" s="37"/>
      <c r="BT103" s="36"/>
      <c r="BU103" s="37"/>
      <c r="BX103" s="32"/>
      <c r="BY103" s="36"/>
      <c r="BZ103" s="37"/>
      <c r="CA103" s="36"/>
      <c r="CB103" s="37"/>
      <c r="CC103" s="36"/>
      <c r="CD103" s="37"/>
      <c r="CE103" s="36"/>
      <c r="CF103" s="37"/>
      <c r="CG103" s="36"/>
      <c r="CH103" s="37"/>
    </row>
    <row r="104" spans="2:86" x14ac:dyDescent="0.3">
      <c r="B104" s="19"/>
      <c r="C104" s="32"/>
      <c r="D104" s="32"/>
      <c r="E104" s="32"/>
      <c r="F104" s="63"/>
      <c r="G104" s="66"/>
      <c r="H104" s="40">
        <f ca="1">H101*$G$93</f>
        <v>80.960000000000008</v>
      </c>
      <c r="I104" s="55"/>
      <c r="J104" s="56"/>
      <c r="K104" s="40">
        <f ca="1">K101*$G$93</f>
        <v>31.68</v>
      </c>
      <c r="L104" s="55"/>
      <c r="M104" s="56"/>
      <c r="N104" s="40">
        <f ca="1">N101*$G$93</f>
        <v>140</v>
      </c>
      <c r="O104" s="55"/>
      <c r="P104" s="56"/>
      <c r="Q104" s="71">
        <f ca="1">Q101*$G$93</f>
        <v>69.44</v>
      </c>
      <c r="R104" s="72"/>
      <c r="S104" s="73"/>
      <c r="T104" s="40">
        <f ca="1">T101*$G$93</f>
        <v>134.4</v>
      </c>
      <c r="U104" s="55"/>
      <c r="V104" s="56"/>
      <c r="W104" s="40">
        <f ca="1">W101*$G$93</f>
        <v>18.080000000000002</v>
      </c>
      <c r="X104" s="55"/>
      <c r="Y104" s="56"/>
      <c r="Z104" s="40">
        <f ca="1">Z101*$G$93</f>
        <v>131.68</v>
      </c>
      <c r="AA104" s="55"/>
      <c r="AB104" s="56"/>
      <c r="AC104" s="36"/>
      <c r="AD104" s="37"/>
      <c r="AE104" s="36"/>
      <c r="AF104" s="37"/>
      <c r="AG104" s="36"/>
      <c r="AH104" s="37"/>
      <c r="AI104" s="36"/>
      <c r="AJ104" s="37"/>
      <c r="AK104" s="84"/>
      <c r="AM104" s="19"/>
      <c r="AN104" s="32"/>
      <c r="AO104" s="32"/>
      <c r="AP104" s="32"/>
      <c r="AQ104" s="63"/>
      <c r="AR104" s="66"/>
      <c r="AS104" s="40">
        <f ca="1">AS101*$G$93</f>
        <v>100.96000000000001</v>
      </c>
      <c r="AT104" s="55"/>
      <c r="AU104" s="56"/>
      <c r="AV104" s="40">
        <f ca="1">AV101*$G$93</f>
        <v>79.84</v>
      </c>
      <c r="AW104" s="55"/>
      <c r="AX104" s="56"/>
      <c r="AY104" s="40">
        <f ca="1">AY101*$G$93</f>
        <v>63.04</v>
      </c>
      <c r="AZ104" s="55"/>
      <c r="BA104" s="56"/>
      <c r="BB104" s="71">
        <f ca="1">BB101*$G$93</f>
        <v>86.88</v>
      </c>
      <c r="BC104" s="72"/>
      <c r="BD104" s="73"/>
      <c r="BE104" s="40">
        <f ca="1">BE101*$G$93</f>
        <v>116.8</v>
      </c>
      <c r="BF104" s="55"/>
      <c r="BG104" s="56"/>
      <c r="BH104" s="40">
        <f ca="1">BH101*$G$93</f>
        <v>99.68</v>
      </c>
      <c r="BI104" s="55"/>
      <c r="BJ104" s="56"/>
      <c r="BK104" s="40">
        <f ca="1">BK101*$G$93</f>
        <v>136.47999999999999</v>
      </c>
      <c r="BL104" s="55"/>
      <c r="BM104" s="56"/>
      <c r="BN104" s="36"/>
      <c r="BO104" s="37"/>
      <c r="BP104" s="36"/>
      <c r="BQ104" s="37"/>
      <c r="BR104" s="36"/>
      <c r="BS104" s="37"/>
      <c r="BT104" s="36"/>
      <c r="BU104" s="37"/>
      <c r="BX104" s="32"/>
      <c r="BY104" s="36"/>
      <c r="BZ104" s="37"/>
      <c r="CA104" s="36"/>
      <c r="CB104" s="37"/>
      <c r="CC104" s="36"/>
      <c r="CD104" s="37"/>
      <c r="CE104" s="36"/>
      <c r="CF104" s="37"/>
      <c r="CG104" s="36"/>
      <c r="CH104" s="37"/>
    </row>
    <row r="105" spans="2:86" ht="15" thickBot="1" x14ac:dyDescent="0.35">
      <c r="B105" s="20"/>
      <c r="C105" s="33"/>
      <c r="D105" s="33"/>
      <c r="E105" s="33"/>
      <c r="F105" s="64"/>
      <c r="G105" s="67"/>
      <c r="H105" s="57"/>
      <c r="I105" s="58"/>
      <c r="J105" s="59"/>
      <c r="K105" s="57"/>
      <c r="L105" s="58"/>
      <c r="M105" s="59"/>
      <c r="N105" s="57"/>
      <c r="O105" s="58"/>
      <c r="P105" s="59"/>
      <c r="Q105" s="74"/>
      <c r="R105" s="75"/>
      <c r="S105" s="76"/>
      <c r="T105" s="57"/>
      <c r="U105" s="58"/>
      <c r="V105" s="59"/>
      <c r="W105" s="57"/>
      <c r="X105" s="58"/>
      <c r="Y105" s="59"/>
      <c r="Z105" s="57"/>
      <c r="AA105" s="58"/>
      <c r="AB105" s="59"/>
      <c r="AC105" s="38"/>
      <c r="AD105" s="39"/>
      <c r="AE105" s="38"/>
      <c r="AF105" s="39"/>
      <c r="AG105" s="38"/>
      <c r="AH105" s="39"/>
      <c r="AI105" s="38"/>
      <c r="AJ105" s="39"/>
      <c r="AK105" s="84"/>
      <c r="AM105" s="20"/>
      <c r="AN105" s="33"/>
      <c r="AO105" s="33"/>
      <c r="AP105" s="33"/>
      <c r="AQ105" s="64"/>
      <c r="AR105" s="67"/>
      <c r="AS105" s="57"/>
      <c r="AT105" s="58"/>
      <c r="AU105" s="59"/>
      <c r="AV105" s="57"/>
      <c r="AW105" s="58"/>
      <c r="AX105" s="59"/>
      <c r="AY105" s="57"/>
      <c r="AZ105" s="58"/>
      <c r="BA105" s="59"/>
      <c r="BB105" s="74"/>
      <c r="BC105" s="75"/>
      <c r="BD105" s="76"/>
      <c r="BE105" s="57"/>
      <c r="BF105" s="58"/>
      <c r="BG105" s="59"/>
      <c r="BH105" s="57"/>
      <c r="BI105" s="58"/>
      <c r="BJ105" s="59"/>
      <c r="BK105" s="57"/>
      <c r="BL105" s="58"/>
      <c r="BM105" s="59"/>
      <c r="BN105" s="38"/>
      <c r="BO105" s="39"/>
      <c r="BP105" s="38"/>
      <c r="BQ105" s="39"/>
      <c r="BR105" s="38"/>
      <c r="BS105" s="39"/>
      <c r="BT105" s="38"/>
      <c r="BU105" s="39"/>
      <c r="BX105" s="33"/>
      <c r="BY105" s="38"/>
      <c r="BZ105" s="39"/>
      <c r="CA105" s="38"/>
      <c r="CB105" s="39"/>
      <c r="CC105" s="38"/>
      <c r="CD105" s="39"/>
      <c r="CE105" s="38"/>
      <c r="CF105" s="39"/>
      <c r="CG105" s="38"/>
      <c r="CH105" s="39"/>
    </row>
    <row r="106" spans="2:86" ht="15" thickBot="1" x14ac:dyDescent="0.35">
      <c r="B106" s="4"/>
      <c r="C106" s="32"/>
      <c r="D106" s="5"/>
      <c r="E106" s="9"/>
      <c r="F106" s="6"/>
      <c r="G106" s="13"/>
      <c r="H106" s="52"/>
      <c r="I106" s="53"/>
      <c r="J106" s="35"/>
      <c r="K106" s="52"/>
      <c r="L106" s="53"/>
      <c r="M106" s="35"/>
      <c r="N106" s="52"/>
      <c r="O106" s="53"/>
      <c r="P106" s="35"/>
      <c r="Q106" s="52"/>
      <c r="R106" s="53"/>
      <c r="S106" s="35"/>
      <c r="T106" s="52"/>
      <c r="U106" s="53"/>
      <c r="V106" s="35"/>
      <c r="W106" s="52"/>
      <c r="X106" s="53"/>
      <c r="Y106" s="35"/>
      <c r="Z106" s="52"/>
      <c r="AA106" s="53"/>
      <c r="AB106" s="35"/>
      <c r="AC106" s="34">
        <f>H109+K109+N109+Q109+T109+W109+Z109+H112+K112+N112+Q112+T112+W112+Z112</f>
        <v>37</v>
      </c>
      <c r="AD106" s="35"/>
      <c r="AE106" s="40">
        <f ca="1">AC106*F107</f>
        <v>666</v>
      </c>
      <c r="AF106" s="35"/>
      <c r="AG106" s="40">
        <f ca="1">H118+K118+Q118+N118+T118+W118+Z118</f>
        <v>842.8</v>
      </c>
      <c r="AH106" s="35"/>
      <c r="AI106" s="40">
        <f ca="1">AE106+AG106</f>
        <v>1508.8</v>
      </c>
      <c r="AJ106" s="35"/>
      <c r="AK106" s="14"/>
      <c r="AM106" s="4"/>
      <c r="AN106" s="32"/>
      <c r="AO106" s="5"/>
      <c r="AP106" s="9"/>
      <c r="AQ106" s="6"/>
      <c r="AR106" s="13"/>
      <c r="AS106" s="52"/>
      <c r="AT106" s="53"/>
      <c r="AU106" s="35"/>
      <c r="AV106" s="52"/>
      <c r="AW106" s="53"/>
      <c r="AX106" s="35"/>
      <c r="AY106" s="52"/>
      <c r="AZ106" s="53"/>
      <c r="BA106" s="35"/>
      <c r="BB106" s="52"/>
      <c r="BC106" s="53"/>
      <c r="BD106" s="35"/>
      <c r="BE106" s="52"/>
      <c r="BF106" s="53"/>
      <c r="BG106" s="35"/>
      <c r="BH106" s="52"/>
      <c r="BI106" s="53"/>
      <c r="BJ106" s="35"/>
      <c r="BK106" s="52"/>
      <c r="BL106" s="53"/>
      <c r="BM106" s="35"/>
      <c r="BN106" s="34">
        <f>AS109+AV109+AY109+BB109+BE109+BH109+BK109+AS112+AV112+AY112+BB112+BE112+BH112+BK112</f>
        <v>40</v>
      </c>
      <c r="BO106" s="35"/>
      <c r="BP106" s="40">
        <f ca="1">BN106*AQ107</f>
        <v>720</v>
      </c>
      <c r="BQ106" s="35"/>
      <c r="BR106" s="40">
        <f ca="1">AS118+AV118+BB118+AY118+BE118+BH118+BK118</f>
        <v>727</v>
      </c>
      <c r="BS106" s="35"/>
      <c r="BT106" s="40">
        <f ca="1">BP106+BR106</f>
        <v>1447</v>
      </c>
      <c r="BU106" s="35"/>
      <c r="BX106" s="31">
        <f>B107</f>
        <v>8</v>
      </c>
      <c r="BY106" s="34">
        <f>BN106+AC106</f>
        <v>77</v>
      </c>
      <c r="BZ106" s="35"/>
      <c r="CA106" s="40">
        <f ca="1">BP106+AE106</f>
        <v>1386</v>
      </c>
      <c r="CB106" s="35"/>
      <c r="CC106" s="40">
        <f ca="1">BR106+AG106</f>
        <v>1569.8</v>
      </c>
      <c r="CD106" s="35"/>
      <c r="CE106" s="40">
        <f ca="1">CA106+CC106</f>
        <v>2955.8</v>
      </c>
      <c r="CF106" s="35"/>
      <c r="CG106" s="34">
        <f ca="1">SUM(AS115:BM116)+SUM(H115:AB116)</f>
        <v>7849</v>
      </c>
      <c r="CH106" s="35"/>
    </row>
    <row r="107" spans="2:86" ht="15" thickBot="1" x14ac:dyDescent="0.35">
      <c r="B107" s="18">
        <v>8</v>
      </c>
      <c r="C107" s="32"/>
      <c r="D107" s="31" t="str">
        <f>VLOOKUP(B107,'Employee Data Base'!$C$7:$D$16,2)</f>
        <v>Shankar</v>
      </c>
      <c r="E107" s="31" t="str">
        <f>VLOOKUP(B107,'Employee Data Base'!$C$7:$I$16,3)</f>
        <v>N100375</v>
      </c>
      <c r="F107" s="62">
        <f ca="1">VLOOKUP(B107,'Employee Data Base'!$C$7:$I$16,6)</f>
        <v>18</v>
      </c>
      <c r="G107" s="65">
        <f ca="1">VLOOKUP(B107,'Employee Data Base'!$C$7:$I$16,7)</f>
        <v>0.2</v>
      </c>
      <c r="H107" s="38"/>
      <c r="I107" s="54"/>
      <c r="J107" s="39"/>
      <c r="K107" s="38"/>
      <c r="L107" s="54"/>
      <c r="M107" s="39"/>
      <c r="N107" s="38"/>
      <c r="O107" s="54"/>
      <c r="P107" s="39"/>
      <c r="Q107" s="38"/>
      <c r="R107" s="54"/>
      <c r="S107" s="39"/>
      <c r="T107" s="38"/>
      <c r="U107" s="54"/>
      <c r="V107" s="39"/>
      <c r="W107" s="38"/>
      <c r="X107" s="54"/>
      <c r="Y107" s="39"/>
      <c r="Z107" s="38"/>
      <c r="AA107" s="54"/>
      <c r="AB107" s="39"/>
      <c r="AC107" s="36"/>
      <c r="AD107" s="37"/>
      <c r="AE107" s="36"/>
      <c r="AF107" s="37"/>
      <c r="AG107" s="36"/>
      <c r="AH107" s="37"/>
      <c r="AI107" s="36"/>
      <c r="AJ107" s="37"/>
      <c r="AK107" s="84"/>
      <c r="AM107" s="18">
        <f>B107</f>
        <v>8</v>
      </c>
      <c r="AN107" s="32"/>
      <c r="AO107" s="31" t="str">
        <f>VLOOKUP(AM107,'Employee Data Base'!$C$7:$D$16,2)</f>
        <v>Shankar</v>
      </c>
      <c r="AP107" s="31" t="str">
        <f>VLOOKUP(AM107,'Employee Data Base'!$C$7:$I$16,3)</f>
        <v>N100375</v>
      </c>
      <c r="AQ107" s="62">
        <f ca="1">VLOOKUP(AM107,'Employee Data Base'!$C$7:$I$16,6)</f>
        <v>18</v>
      </c>
      <c r="AR107" s="65">
        <f ca="1">VLOOKUP(AM107,'Employee Data Base'!$C$7:$I$16,7)</f>
        <v>0.2</v>
      </c>
      <c r="AS107" s="38"/>
      <c r="AT107" s="54"/>
      <c r="AU107" s="39"/>
      <c r="AV107" s="38"/>
      <c r="AW107" s="54"/>
      <c r="AX107" s="39"/>
      <c r="AY107" s="38"/>
      <c r="AZ107" s="54"/>
      <c r="BA107" s="39"/>
      <c r="BB107" s="38"/>
      <c r="BC107" s="54"/>
      <c r="BD107" s="39"/>
      <c r="BE107" s="38"/>
      <c r="BF107" s="54"/>
      <c r="BG107" s="39"/>
      <c r="BH107" s="38"/>
      <c r="BI107" s="54"/>
      <c r="BJ107" s="39"/>
      <c r="BK107" s="38"/>
      <c r="BL107" s="54"/>
      <c r="BM107" s="39"/>
      <c r="BN107" s="36"/>
      <c r="BO107" s="37"/>
      <c r="BP107" s="36"/>
      <c r="BQ107" s="37"/>
      <c r="BR107" s="36"/>
      <c r="BS107" s="37"/>
      <c r="BT107" s="36"/>
      <c r="BU107" s="37"/>
      <c r="BX107" s="32"/>
      <c r="BY107" s="36"/>
      <c r="BZ107" s="37"/>
      <c r="CA107" s="36"/>
      <c r="CB107" s="37"/>
      <c r="CC107" s="36"/>
      <c r="CD107" s="37"/>
      <c r="CE107" s="36"/>
      <c r="CF107" s="37"/>
      <c r="CG107" s="36"/>
      <c r="CH107" s="37"/>
    </row>
    <row r="108" spans="2:86" ht="15" thickBot="1" x14ac:dyDescent="0.35">
      <c r="B108" s="19"/>
      <c r="C108" s="32"/>
      <c r="D108" s="32"/>
      <c r="E108" s="32"/>
      <c r="F108" s="63"/>
      <c r="G108" s="66"/>
      <c r="H108" s="8">
        <v>8</v>
      </c>
      <c r="I108" s="7" t="s">
        <v>30</v>
      </c>
      <c r="J108" s="8">
        <v>12</v>
      </c>
      <c r="K108" s="8">
        <v>8</v>
      </c>
      <c r="L108" s="7" t="s">
        <v>30</v>
      </c>
      <c r="M108" s="8">
        <v>12</v>
      </c>
      <c r="N108" s="8">
        <v>8</v>
      </c>
      <c r="O108" s="7" t="s">
        <v>30</v>
      </c>
      <c r="P108" s="8">
        <v>12</v>
      </c>
      <c r="Q108" s="8">
        <v>8</v>
      </c>
      <c r="R108" s="7" t="s">
        <v>30</v>
      </c>
      <c r="S108" s="8">
        <v>12</v>
      </c>
      <c r="T108" s="8">
        <v>8</v>
      </c>
      <c r="U108" s="7" t="s">
        <v>30</v>
      </c>
      <c r="V108" s="8">
        <v>12</v>
      </c>
      <c r="W108" s="8">
        <v>8</v>
      </c>
      <c r="X108" s="7" t="s">
        <v>30</v>
      </c>
      <c r="Y108" s="8">
        <v>12</v>
      </c>
      <c r="Z108" s="8">
        <v>8</v>
      </c>
      <c r="AA108" s="7" t="s">
        <v>30</v>
      </c>
      <c r="AB108" s="8">
        <v>12</v>
      </c>
      <c r="AC108" s="36"/>
      <c r="AD108" s="37"/>
      <c r="AE108" s="36"/>
      <c r="AF108" s="37"/>
      <c r="AG108" s="36"/>
      <c r="AH108" s="37"/>
      <c r="AI108" s="36"/>
      <c r="AJ108" s="37"/>
      <c r="AK108" s="84"/>
      <c r="AM108" s="19"/>
      <c r="AN108" s="32"/>
      <c r="AO108" s="32"/>
      <c r="AP108" s="32"/>
      <c r="AQ108" s="63"/>
      <c r="AR108" s="66"/>
      <c r="AS108" s="8">
        <v>8</v>
      </c>
      <c r="AT108" s="7" t="s">
        <v>30</v>
      </c>
      <c r="AU108" s="8">
        <v>12</v>
      </c>
      <c r="AV108" s="8">
        <v>8</v>
      </c>
      <c r="AW108" s="7" t="s">
        <v>30</v>
      </c>
      <c r="AX108" s="8">
        <v>12</v>
      </c>
      <c r="AY108" s="8">
        <v>8</v>
      </c>
      <c r="AZ108" s="7" t="s">
        <v>30</v>
      </c>
      <c r="BA108" s="8">
        <v>12</v>
      </c>
      <c r="BB108" s="8">
        <v>8</v>
      </c>
      <c r="BC108" s="7" t="s">
        <v>30</v>
      </c>
      <c r="BD108" s="8">
        <v>12</v>
      </c>
      <c r="BE108" s="8">
        <v>8</v>
      </c>
      <c r="BF108" s="7" t="s">
        <v>30</v>
      </c>
      <c r="BG108" s="8">
        <v>12</v>
      </c>
      <c r="BH108" s="8">
        <v>8</v>
      </c>
      <c r="BI108" s="7" t="s">
        <v>30</v>
      </c>
      <c r="BJ108" s="8">
        <v>12</v>
      </c>
      <c r="BK108" s="8">
        <v>8</v>
      </c>
      <c r="BL108" s="7" t="s">
        <v>30</v>
      </c>
      <c r="BM108" s="8">
        <v>12</v>
      </c>
      <c r="BN108" s="36"/>
      <c r="BO108" s="37"/>
      <c r="BP108" s="36"/>
      <c r="BQ108" s="37"/>
      <c r="BR108" s="36"/>
      <c r="BS108" s="37"/>
      <c r="BT108" s="36"/>
      <c r="BU108" s="37"/>
      <c r="BX108" s="32"/>
      <c r="BY108" s="36"/>
      <c r="BZ108" s="37"/>
      <c r="CA108" s="36"/>
      <c r="CB108" s="37"/>
      <c r="CC108" s="36"/>
      <c r="CD108" s="37"/>
      <c r="CE108" s="36"/>
      <c r="CF108" s="37"/>
      <c r="CG108" s="36"/>
      <c r="CH108" s="37"/>
    </row>
    <row r="109" spans="2:86" x14ac:dyDescent="0.3">
      <c r="B109" s="19"/>
      <c r="C109" s="32"/>
      <c r="D109" s="32"/>
      <c r="E109" s="32"/>
      <c r="F109" s="63"/>
      <c r="G109" s="66"/>
      <c r="H109" s="34">
        <f>J108-H108</f>
        <v>4</v>
      </c>
      <c r="I109" s="60"/>
      <c r="J109" s="47"/>
      <c r="K109" s="34">
        <f>M108-K108</f>
        <v>4</v>
      </c>
      <c r="L109" s="60"/>
      <c r="M109" s="47"/>
      <c r="N109" s="34">
        <f>P108-N108</f>
        <v>4</v>
      </c>
      <c r="O109" s="60"/>
      <c r="P109" s="47"/>
      <c r="Q109" s="34">
        <f>S108-Q108</f>
        <v>4</v>
      </c>
      <c r="R109" s="60"/>
      <c r="S109" s="47"/>
      <c r="T109" s="34">
        <f>V108-T108</f>
        <v>4</v>
      </c>
      <c r="U109" s="60"/>
      <c r="V109" s="47"/>
      <c r="W109" s="34">
        <f>Y108-W108</f>
        <v>4</v>
      </c>
      <c r="X109" s="60"/>
      <c r="Y109" s="47"/>
      <c r="Z109" s="34">
        <f>AB108-Z108</f>
        <v>4</v>
      </c>
      <c r="AA109" s="60"/>
      <c r="AB109" s="47"/>
      <c r="AC109" s="36"/>
      <c r="AD109" s="37"/>
      <c r="AE109" s="36"/>
      <c r="AF109" s="37"/>
      <c r="AG109" s="36"/>
      <c r="AH109" s="37"/>
      <c r="AI109" s="36"/>
      <c r="AJ109" s="37"/>
      <c r="AK109" s="84"/>
      <c r="AM109" s="19"/>
      <c r="AN109" s="32"/>
      <c r="AO109" s="32"/>
      <c r="AP109" s="32"/>
      <c r="AQ109" s="63"/>
      <c r="AR109" s="66"/>
      <c r="AS109" s="34">
        <f>AU108-AS108</f>
        <v>4</v>
      </c>
      <c r="AT109" s="60"/>
      <c r="AU109" s="47"/>
      <c r="AV109" s="34">
        <f>AX108-AV108</f>
        <v>4</v>
      </c>
      <c r="AW109" s="60"/>
      <c r="AX109" s="47"/>
      <c r="AY109" s="34">
        <f>BA108-AY108</f>
        <v>4</v>
      </c>
      <c r="AZ109" s="60"/>
      <c r="BA109" s="47"/>
      <c r="BB109" s="34">
        <f>BD108-BB108</f>
        <v>4</v>
      </c>
      <c r="BC109" s="60"/>
      <c r="BD109" s="47"/>
      <c r="BE109" s="34">
        <f>BG108-BE108</f>
        <v>4</v>
      </c>
      <c r="BF109" s="60"/>
      <c r="BG109" s="47"/>
      <c r="BH109" s="34">
        <f>BJ108-BH108</f>
        <v>4</v>
      </c>
      <c r="BI109" s="60"/>
      <c r="BJ109" s="47"/>
      <c r="BK109" s="34">
        <f>BM108-BK108</f>
        <v>4</v>
      </c>
      <c r="BL109" s="60"/>
      <c r="BM109" s="47"/>
      <c r="BN109" s="36"/>
      <c r="BO109" s="37"/>
      <c r="BP109" s="36"/>
      <c r="BQ109" s="37"/>
      <c r="BR109" s="36"/>
      <c r="BS109" s="37"/>
      <c r="BT109" s="36"/>
      <c r="BU109" s="37"/>
      <c r="BX109" s="32"/>
      <c r="BY109" s="36"/>
      <c r="BZ109" s="37"/>
      <c r="CA109" s="36"/>
      <c r="CB109" s="37"/>
      <c r="CC109" s="36"/>
      <c r="CD109" s="37"/>
      <c r="CE109" s="36"/>
      <c r="CF109" s="37"/>
      <c r="CG109" s="36"/>
      <c r="CH109" s="37"/>
    </row>
    <row r="110" spans="2:86" ht="15" thickBot="1" x14ac:dyDescent="0.35">
      <c r="B110" s="19"/>
      <c r="C110" s="32"/>
      <c r="D110" s="32"/>
      <c r="E110" s="32"/>
      <c r="F110" s="63"/>
      <c r="G110" s="66"/>
      <c r="H110" s="50"/>
      <c r="I110" s="61"/>
      <c r="J110" s="51"/>
      <c r="K110" s="50"/>
      <c r="L110" s="61"/>
      <c r="M110" s="51"/>
      <c r="N110" s="50"/>
      <c r="O110" s="61"/>
      <c r="P110" s="51"/>
      <c r="Q110" s="50"/>
      <c r="R110" s="61"/>
      <c r="S110" s="51"/>
      <c r="T110" s="50"/>
      <c r="U110" s="61"/>
      <c r="V110" s="51"/>
      <c r="W110" s="50"/>
      <c r="X110" s="61"/>
      <c r="Y110" s="51"/>
      <c r="Z110" s="50"/>
      <c r="AA110" s="61"/>
      <c r="AB110" s="51"/>
      <c r="AC110" s="36"/>
      <c r="AD110" s="37"/>
      <c r="AE110" s="36"/>
      <c r="AF110" s="37"/>
      <c r="AG110" s="36"/>
      <c r="AH110" s="37"/>
      <c r="AI110" s="36"/>
      <c r="AJ110" s="37"/>
      <c r="AK110" s="84"/>
      <c r="AM110" s="19"/>
      <c r="AN110" s="32"/>
      <c r="AO110" s="32"/>
      <c r="AP110" s="32"/>
      <c r="AQ110" s="63"/>
      <c r="AR110" s="66"/>
      <c r="AS110" s="50"/>
      <c r="AT110" s="61"/>
      <c r="AU110" s="51"/>
      <c r="AV110" s="50"/>
      <c r="AW110" s="61"/>
      <c r="AX110" s="51"/>
      <c r="AY110" s="50"/>
      <c r="AZ110" s="61"/>
      <c r="BA110" s="51"/>
      <c r="BB110" s="50"/>
      <c r="BC110" s="61"/>
      <c r="BD110" s="51"/>
      <c r="BE110" s="50"/>
      <c r="BF110" s="61"/>
      <c r="BG110" s="51"/>
      <c r="BH110" s="50"/>
      <c r="BI110" s="61"/>
      <c r="BJ110" s="51"/>
      <c r="BK110" s="50"/>
      <c r="BL110" s="61"/>
      <c r="BM110" s="51"/>
      <c r="BN110" s="36"/>
      <c r="BO110" s="37"/>
      <c r="BP110" s="36"/>
      <c r="BQ110" s="37"/>
      <c r="BR110" s="36"/>
      <c r="BS110" s="37"/>
      <c r="BT110" s="36"/>
      <c r="BU110" s="37"/>
      <c r="BX110" s="32"/>
      <c r="BY110" s="36"/>
      <c r="BZ110" s="37"/>
      <c r="CA110" s="36"/>
      <c r="CB110" s="37"/>
      <c r="CC110" s="36"/>
      <c r="CD110" s="37"/>
      <c r="CE110" s="36"/>
      <c r="CF110" s="37"/>
      <c r="CG110" s="36"/>
      <c r="CH110" s="37"/>
    </row>
    <row r="111" spans="2:86" ht="15" thickBot="1" x14ac:dyDescent="0.35">
      <c r="B111" s="19"/>
      <c r="C111" s="32"/>
      <c r="D111" s="32"/>
      <c r="E111" s="32"/>
      <c r="F111" s="63"/>
      <c r="G111" s="66"/>
      <c r="H111" s="8">
        <v>13</v>
      </c>
      <c r="I111" s="7" t="s">
        <v>30</v>
      </c>
      <c r="J111" s="8">
        <v>16</v>
      </c>
      <c r="K111" s="8">
        <v>0</v>
      </c>
      <c r="L111" s="7" t="s">
        <v>30</v>
      </c>
      <c r="M111" s="8">
        <v>0</v>
      </c>
      <c r="N111" s="8">
        <v>13</v>
      </c>
      <c r="O111" s="7" t="s">
        <v>30</v>
      </c>
      <c r="P111" s="8">
        <v>14</v>
      </c>
      <c r="Q111" s="8">
        <v>13</v>
      </c>
      <c r="R111" s="7" t="s">
        <v>30</v>
      </c>
      <c r="S111" s="8">
        <v>14</v>
      </c>
      <c r="T111" s="8">
        <v>13</v>
      </c>
      <c r="U111" s="7" t="s">
        <v>30</v>
      </c>
      <c r="V111" s="8">
        <v>14</v>
      </c>
      <c r="W111" s="8">
        <v>0</v>
      </c>
      <c r="X111" s="7" t="s">
        <v>30</v>
      </c>
      <c r="Y111" s="8">
        <v>0</v>
      </c>
      <c r="Z111" s="8">
        <v>13</v>
      </c>
      <c r="AA111" s="7" t="s">
        <v>30</v>
      </c>
      <c r="AB111" s="8">
        <v>16</v>
      </c>
      <c r="AC111" s="36"/>
      <c r="AD111" s="37"/>
      <c r="AE111" s="36"/>
      <c r="AF111" s="37"/>
      <c r="AG111" s="36"/>
      <c r="AH111" s="37"/>
      <c r="AI111" s="36"/>
      <c r="AJ111" s="37"/>
      <c r="AK111" s="84"/>
      <c r="AM111" s="19"/>
      <c r="AN111" s="32"/>
      <c r="AO111" s="32"/>
      <c r="AP111" s="32"/>
      <c r="AQ111" s="63"/>
      <c r="AR111" s="66"/>
      <c r="AS111" s="8">
        <v>13</v>
      </c>
      <c r="AT111" s="7" t="s">
        <v>30</v>
      </c>
      <c r="AU111" s="8">
        <v>16</v>
      </c>
      <c r="AV111" s="8">
        <v>13</v>
      </c>
      <c r="AW111" s="7" t="s">
        <v>30</v>
      </c>
      <c r="AX111" s="8">
        <v>16</v>
      </c>
      <c r="AY111" s="8">
        <v>13</v>
      </c>
      <c r="AZ111" s="7" t="s">
        <v>30</v>
      </c>
      <c r="BA111" s="8">
        <v>14</v>
      </c>
      <c r="BB111" s="8">
        <v>13</v>
      </c>
      <c r="BC111" s="7" t="s">
        <v>30</v>
      </c>
      <c r="BD111" s="8">
        <v>14</v>
      </c>
      <c r="BE111" s="8">
        <v>13</v>
      </c>
      <c r="BF111" s="7" t="s">
        <v>30</v>
      </c>
      <c r="BG111" s="8">
        <v>14</v>
      </c>
      <c r="BH111" s="8">
        <v>0</v>
      </c>
      <c r="BI111" s="7" t="s">
        <v>30</v>
      </c>
      <c r="BJ111" s="8">
        <v>0</v>
      </c>
      <c r="BK111" s="8">
        <v>13</v>
      </c>
      <c r="BL111" s="7" t="s">
        <v>30</v>
      </c>
      <c r="BM111" s="8">
        <v>16</v>
      </c>
      <c r="BN111" s="36"/>
      <c r="BO111" s="37"/>
      <c r="BP111" s="36"/>
      <c r="BQ111" s="37"/>
      <c r="BR111" s="36"/>
      <c r="BS111" s="37"/>
      <c r="BT111" s="36"/>
      <c r="BU111" s="37"/>
      <c r="BX111" s="32"/>
      <c r="BY111" s="36"/>
      <c r="BZ111" s="37"/>
      <c r="CA111" s="36"/>
      <c r="CB111" s="37"/>
      <c r="CC111" s="36"/>
      <c r="CD111" s="37"/>
      <c r="CE111" s="36"/>
      <c r="CF111" s="37"/>
      <c r="CG111" s="36"/>
      <c r="CH111" s="37"/>
    </row>
    <row r="112" spans="2:86" x14ac:dyDescent="0.3">
      <c r="B112" s="19"/>
      <c r="C112" s="32"/>
      <c r="D112" s="32"/>
      <c r="E112" s="32"/>
      <c r="F112" s="63"/>
      <c r="G112" s="66"/>
      <c r="H112" s="34">
        <f>J111-H111</f>
        <v>3</v>
      </c>
      <c r="I112" s="60"/>
      <c r="J112" s="47"/>
      <c r="K112" s="34">
        <f>M111-K111</f>
        <v>0</v>
      </c>
      <c r="L112" s="60"/>
      <c r="M112" s="47"/>
      <c r="N112" s="34">
        <f>P111-N111</f>
        <v>1</v>
      </c>
      <c r="O112" s="60"/>
      <c r="P112" s="47"/>
      <c r="Q112" s="34">
        <f>S111-Q111</f>
        <v>1</v>
      </c>
      <c r="R112" s="60"/>
      <c r="S112" s="47"/>
      <c r="T112" s="34">
        <f>V111-T111</f>
        <v>1</v>
      </c>
      <c r="U112" s="60"/>
      <c r="V112" s="47"/>
      <c r="W112" s="34">
        <f>Y111-W111</f>
        <v>0</v>
      </c>
      <c r="X112" s="60"/>
      <c r="Y112" s="47"/>
      <c r="Z112" s="34">
        <f>AB111-Z111</f>
        <v>3</v>
      </c>
      <c r="AA112" s="60"/>
      <c r="AB112" s="47"/>
      <c r="AC112" s="36"/>
      <c r="AD112" s="37"/>
      <c r="AE112" s="36"/>
      <c r="AF112" s="37"/>
      <c r="AG112" s="36"/>
      <c r="AH112" s="37"/>
      <c r="AI112" s="36"/>
      <c r="AJ112" s="37"/>
      <c r="AK112" s="84"/>
      <c r="AM112" s="19"/>
      <c r="AN112" s="32"/>
      <c r="AO112" s="32"/>
      <c r="AP112" s="32"/>
      <c r="AQ112" s="63"/>
      <c r="AR112" s="66"/>
      <c r="AS112" s="34">
        <f>AU111-AS111</f>
        <v>3</v>
      </c>
      <c r="AT112" s="60"/>
      <c r="AU112" s="47"/>
      <c r="AV112" s="34">
        <f>AX111-AV111</f>
        <v>3</v>
      </c>
      <c r="AW112" s="60"/>
      <c r="AX112" s="47"/>
      <c r="AY112" s="34">
        <f>BA111-AY111</f>
        <v>1</v>
      </c>
      <c r="AZ112" s="60"/>
      <c r="BA112" s="47"/>
      <c r="BB112" s="34">
        <f>BD111-BB111</f>
        <v>1</v>
      </c>
      <c r="BC112" s="60"/>
      <c r="BD112" s="47"/>
      <c r="BE112" s="34">
        <f>BG111-BE111</f>
        <v>1</v>
      </c>
      <c r="BF112" s="60"/>
      <c r="BG112" s="47"/>
      <c r="BH112" s="34">
        <f>BJ111-BH111</f>
        <v>0</v>
      </c>
      <c r="BI112" s="60"/>
      <c r="BJ112" s="47"/>
      <c r="BK112" s="34">
        <f>BM111-BK111</f>
        <v>3</v>
      </c>
      <c r="BL112" s="60"/>
      <c r="BM112" s="47"/>
      <c r="BN112" s="36"/>
      <c r="BO112" s="37"/>
      <c r="BP112" s="36"/>
      <c r="BQ112" s="37"/>
      <c r="BR112" s="36"/>
      <c r="BS112" s="37"/>
      <c r="BT112" s="36"/>
      <c r="BU112" s="37"/>
      <c r="BX112" s="32"/>
      <c r="BY112" s="36"/>
      <c r="BZ112" s="37"/>
      <c r="CA112" s="36"/>
      <c r="CB112" s="37"/>
      <c r="CC112" s="36"/>
      <c r="CD112" s="37"/>
      <c r="CE112" s="36"/>
      <c r="CF112" s="37"/>
      <c r="CG112" s="36"/>
      <c r="CH112" s="37"/>
    </row>
    <row r="113" spans="2:86" ht="15" thickBot="1" x14ac:dyDescent="0.35">
      <c r="B113" s="19"/>
      <c r="C113" s="32"/>
      <c r="D113" s="32"/>
      <c r="E113" s="32"/>
      <c r="F113" s="63"/>
      <c r="G113" s="66"/>
      <c r="H113" s="50"/>
      <c r="I113" s="61"/>
      <c r="J113" s="51"/>
      <c r="K113" s="50"/>
      <c r="L113" s="61"/>
      <c r="M113" s="51"/>
      <c r="N113" s="50"/>
      <c r="O113" s="61"/>
      <c r="P113" s="51"/>
      <c r="Q113" s="50"/>
      <c r="R113" s="61"/>
      <c r="S113" s="51"/>
      <c r="T113" s="50"/>
      <c r="U113" s="61"/>
      <c r="V113" s="51"/>
      <c r="W113" s="50"/>
      <c r="X113" s="61"/>
      <c r="Y113" s="51"/>
      <c r="Z113" s="50"/>
      <c r="AA113" s="61"/>
      <c r="AB113" s="51"/>
      <c r="AC113" s="36"/>
      <c r="AD113" s="37"/>
      <c r="AE113" s="36"/>
      <c r="AF113" s="37"/>
      <c r="AG113" s="36"/>
      <c r="AH113" s="37"/>
      <c r="AI113" s="36"/>
      <c r="AJ113" s="37"/>
      <c r="AK113" s="84"/>
      <c r="AM113" s="19"/>
      <c r="AN113" s="32"/>
      <c r="AO113" s="32"/>
      <c r="AP113" s="32"/>
      <c r="AQ113" s="63"/>
      <c r="AR113" s="66"/>
      <c r="AS113" s="50"/>
      <c r="AT113" s="61"/>
      <c r="AU113" s="51"/>
      <c r="AV113" s="50"/>
      <c r="AW113" s="61"/>
      <c r="AX113" s="51"/>
      <c r="AY113" s="50"/>
      <c r="AZ113" s="61"/>
      <c r="BA113" s="51"/>
      <c r="BB113" s="50"/>
      <c r="BC113" s="61"/>
      <c r="BD113" s="51"/>
      <c r="BE113" s="50"/>
      <c r="BF113" s="61"/>
      <c r="BG113" s="51"/>
      <c r="BH113" s="50"/>
      <c r="BI113" s="61"/>
      <c r="BJ113" s="51"/>
      <c r="BK113" s="50"/>
      <c r="BL113" s="61"/>
      <c r="BM113" s="51"/>
      <c r="BN113" s="36"/>
      <c r="BO113" s="37"/>
      <c r="BP113" s="36"/>
      <c r="BQ113" s="37"/>
      <c r="BR113" s="36"/>
      <c r="BS113" s="37"/>
      <c r="BT113" s="36"/>
      <c r="BU113" s="37"/>
      <c r="BX113" s="32"/>
      <c r="BY113" s="36"/>
      <c r="BZ113" s="37"/>
      <c r="CA113" s="36"/>
      <c r="CB113" s="37"/>
      <c r="CC113" s="36"/>
      <c r="CD113" s="37"/>
      <c r="CE113" s="36"/>
      <c r="CF113" s="37"/>
      <c r="CG113" s="36"/>
      <c r="CH113" s="37"/>
    </row>
    <row r="114" spans="2:86" ht="15" thickBot="1" x14ac:dyDescent="0.35">
      <c r="B114" s="19"/>
      <c r="C114" s="32"/>
      <c r="D114" s="32"/>
      <c r="E114" s="32"/>
      <c r="F114" s="63"/>
      <c r="G114" s="66"/>
      <c r="H114" s="68" t="s">
        <v>42</v>
      </c>
      <c r="I114" s="69"/>
      <c r="J114" s="70"/>
      <c r="K114" s="68" t="s">
        <v>42</v>
      </c>
      <c r="L114" s="69"/>
      <c r="M114" s="70"/>
      <c r="N114" s="68" t="s">
        <v>42</v>
      </c>
      <c r="O114" s="69"/>
      <c r="P114" s="70"/>
      <c r="Q114" s="68" t="s">
        <v>42</v>
      </c>
      <c r="R114" s="69"/>
      <c r="S114" s="70"/>
      <c r="T114" s="68" t="s">
        <v>42</v>
      </c>
      <c r="U114" s="69"/>
      <c r="V114" s="70"/>
      <c r="W114" s="68" t="s">
        <v>42</v>
      </c>
      <c r="X114" s="69"/>
      <c r="Y114" s="70"/>
      <c r="Z114" s="68" t="s">
        <v>42</v>
      </c>
      <c r="AA114" s="69"/>
      <c r="AB114" s="70"/>
      <c r="AC114" s="36"/>
      <c r="AD114" s="37"/>
      <c r="AE114" s="36"/>
      <c r="AF114" s="37"/>
      <c r="AG114" s="36"/>
      <c r="AH114" s="37"/>
      <c r="AI114" s="36"/>
      <c r="AJ114" s="37"/>
      <c r="AK114" s="84"/>
      <c r="AM114" s="19"/>
      <c r="AN114" s="32"/>
      <c r="AO114" s="32"/>
      <c r="AP114" s="32"/>
      <c r="AQ114" s="63"/>
      <c r="AR114" s="66"/>
      <c r="AS114" s="68" t="s">
        <v>42</v>
      </c>
      <c r="AT114" s="69"/>
      <c r="AU114" s="70"/>
      <c r="AV114" s="68" t="s">
        <v>42</v>
      </c>
      <c r="AW114" s="69"/>
      <c r="AX114" s="70"/>
      <c r="AY114" s="68" t="s">
        <v>42</v>
      </c>
      <c r="AZ114" s="69"/>
      <c r="BA114" s="70"/>
      <c r="BB114" s="68" t="s">
        <v>42</v>
      </c>
      <c r="BC114" s="69"/>
      <c r="BD114" s="70"/>
      <c r="BE114" s="68" t="s">
        <v>42</v>
      </c>
      <c r="BF114" s="69"/>
      <c r="BG114" s="70"/>
      <c r="BH114" s="68" t="s">
        <v>42</v>
      </c>
      <c r="BI114" s="69"/>
      <c r="BJ114" s="70"/>
      <c r="BK114" s="68" t="s">
        <v>42</v>
      </c>
      <c r="BL114" s="69"/>
      <c r="BM114" s="70"/>
      <c r="BN114" s="36"/>
      <c r="BO114" s="37"/>
      <c r="BP114" s="36"/>
      <c r="BQ114" s="37"/>
      <c r="BR114" s="36"/>
      <c r="BS114" s="37"/>
      <c r="BT114" s="36"/>
      <c r="BU114" s="37"/>
      <c r="BX114" s="32"/>
      <c r="BY114" s="36"/>
      <c r="BZ114" s="37"/>
      <c r="CA114" s="36"/>
      <c r="CB114" s="37"/>
      <c r="CC114" s="36"/>
      <c r="CD114" s="37"/>
      <c r="CE114" s="36"/>
      <c r="CF114" s="37"/>
      <c r="CG114" s="36"/>
      <c r="CH114" s="37"/>
    </row>
    <row r="115" spans="2:86" x14ac:dyDescent="0.3">
      <c r="B115" s="19"/>
      <c r="C115" s="32"/>
      <c r="D115" s="32"/>
      <c r="E115" s="32"/>
      <c r="F115" s="63"/>
      <c r="G115" s="66"/>
      <c r="H115" s="34">
        <f ca="1">RANDBETWEEN(100,1000)</f>
        <v>208</v>
      </c>
      <c r="I115" s="60"/>
      <c r="J115" s="47"/>
      <c r="K115" s="34">
        <f ca="1">RANDBETWEEN(100,1000)</f>
        <v>891</v>
      </c>
      <c r="L115" s="60"/>
      <c r="M115" s="47"/>
      <c r="N115" s="34">
        <f ca="1">RANDBETWEEN(100,1000)</f>
        <v>930</v>
      </c>
      <c r="O115" s="60"/>
      <c r="P115" s="47"/>
      <c r="Q115" s="34">
        <f ca="1">RANDBETWEEN(100,1000)</f>
        <v>985</v>
      </c>
      <c r="R115" s="60"/>
      <c r="S115" s="47"/>
      <c r="T115" s="34">
        <f ca="1">RANDBETWEEN(100,1000)</f>
        <v>377</v>
      </c>
      <c r="U115" s="60"/>
      <c r="V115" s="47"/>
      <c r="W115" s="34">
        <f ca="1">RANDBETWEEN(100,1000)</f>
        <v>156</v>
      </c>
      <c r="X115" s="60"/>
      <c r="Y115" s="47"/>
      <c r="Z115" s="34">
        <f ca="1">RANDBETWEEN(100,1000)</f>
        <v>667</v>
      </c>
      <c r="AA115" s="60"/>
      <c r="AB115" s="47"/>
      <c r="AC115" s="36"/>
      <c r="AD115" s="37"/>
      <c r="AE115" s="36"/>
      <c r="AF115" s="37"/>
      <c r="AG115" s="36"/>
      <c r="AH115" s="37"/>
      <c r="AI115" s="36"/>
      <c r="AJ115" s="37"/>
      <c r="AK115" s="84"/>
      <c r="AM115" s="19"/>
      <c r="AN115" s="32"/>
      <c r="AO115" s="32"/>
      <c r="AP115" s="32"/>
      <c r="AQ115" s="63"/>
      <c r="AR115" s="66"/>
      <c r="AS115" s="34">
        <f ca="1">RANDBETWEEN(100,1000)</f>
        <v>846</v>
      </c>
      <c r="AT115" s="60"/>
      <c r="AU115" s="47"/>
      <c r="AV115" s="34">
        <f ca="1">RANDBETWEEN(100,1000)</f>
        <v>289</v>
      </c>
      <c r="AW115" s="60"/>
      <c r="AX115" s="47"/>
      <c r="AY115" s="34">
        <f ca="1">RANDBETWEEN(100,1000)</f>
        <v>860</v>
      </c>
      <c r="AZ115" s="60"/>
      <c r="BA115" s="47"/>
      <c r="BB115" s="34">
        <f ca="1">RANDBETWEEN(100,1000)</f>
        <v>142</v>
      </c>
      <c r="BC115" s="60"/>
      <c r="BD115" s="47"/>
      <c r="BE115" s="34">
        <f ca="1">RANDBETWEEN(100,1000)</f>
        <v>889</v>
      </c>
      <c r="BF115" s="60"/>
      <c r="BG115" s="47"/>
      <c r="BH115" s="34">
        <f ca="1">RANDBETWEEN(100,1000)</f>
        <v>219</v>
      </c>
      <c r="BI115" s="60"/>
      <c r="BJ115" s="47"/>
      <c r="BK115" s="34">
        <f ca="1">RANDBETWEEN(100,1000)</f>
        <v>390</v>
      </c>
      <c r="BL115" s="60"/>
      <c r="BM115" s="47"/>
      <c r="BN115" s="36"/>
      <c r="BO115" s="37"/>
      <c r="BP115" s="36"/>
      <c r="BQ115" s="37"/>
      <c r="BR115" s="36"/>
      <c r="BS115" s="37"/>
      <c r="BT115" s="36"/>
      <c r="BU115" s="37"/>
      <c r="BX115" s="32"/>
      <c r="BY115" s="36"/>
      <c r="BZ115" s="37"/>
      <c r="CA115" s="36"/>
      <c r="CB115" s="37"/>
      <c r="CC115" s="36"/>
      <c r="CD115" s="37"/>
      <c r="CE115" s="36"/>
      <c r="CF115" s="37"/>
      <c r="CG115" s="36"/>
      <c r="CH115" s="37"/>
    </row>
    <row r="116" spans="2:86" ht="15" thickBot="1" x14ac:dyDescent="0.35">
      <c r="B116" s="19"/>
      <c r="C116" s="32"/>
      <c r="D116" s="32"/>
      <c r="E116" s="32"/>
      <c r="F116" s="63"/>
      <c r="G116" s="66"/>
      <c r="H116" s="50"/>
      <c r="I116" s="61"/>
      <c r="J116" s="51"/>
      <c r="K116" s="50"/>
      <c r="L116" s="61"/>
      <c r="M116" s="51"/>
      <c r="N116" s="50"/>
      <c r="O116" s="61"/>
      <c r="P116" s="51"/>
      <c r="Q116" s="50"/>
      <c r="R116" s="61"/>
      <c r="S116" s="51"/>
      <c r="T116" s="50"/>
      <c r="U116" s="61"/>
      <c r="V116" s="51"/>
      <c r="W116" s="50"/>
      <c r="X116" s="61"/>
      <c r="Y116" s="51"/>
      <c r="Z116" s="50"/>
      <c r="AA116" s="61"/>
      <c r="AB116" s="51"/>
      <c r="AC116" s="36"/>
      <c r="AD116" s="37"/>
      <c r="AE116" s="36"/>
      <c r="AF116" s="37"/>
      <c r="AG116" s="36"/>
      <c r="AH116" s="37"/>
      <c r="AI116" s="36"/>
      <c r="AJ116" s="37"/>
      <c r="AK116" s="84"/>
      <c r="AM116" s="19"/>
      <c r="AN116" s="32"/>
      <c r="AO116" s="32"/>
      <c r="AP116" s="32"/>
      <c r="AQ116" s="63"/>
      <c r="AR116" s="66"/>
      <c r="AS116" s="50"/>
      <c r="AT116" s="61"/>
      <c r="AU116" s="51"/>
      <c r="AV116" s="50"/>
      <c r="AW116" s="61"/>
      <c r="AX116" s="51"/>
      <c r="AY116" s="50"/>
      <c r="AZ116" s="61"/>
      <c r="BA116" s="51"/>
      <c r="BB116" s="50"/>
      <c r="BC116" s="61"/>
      <c r="BD116" s="51"/>
      <c r="BE116" s="50"/>
      <c r="BF116" s="61"/>
      <c r="BG116" s="51"/>
      <c r="BH116" s="50"/>
      <c r="BI116" s="61"/>
      <c r="BJ116" s="51"/>
      <c r="BK116" s="50"/>
      <c r="BL116" s="61"/>
      <c r="BM116" s="51"/>
      <c r="BN116" s="36"/>
      <c r="BO116" s="37"/>
      <c r="BP116" s="36"/>
      <c r="BQ116" s="37"/>
      <c r="BR116" s="36"/>
      <c r="BS116" s="37"/>
      <c r="BT116" s="36"/>
      <c r="BU116" s="37"/>
      <c r="BX116" s="32"/>
      <c r="BY116" s="36"/>
      <c r="BZ116" s="37"/>
      <c r="CA116" s="36"/>
      <c r="CB116" s="37"/>
      <c r="CC116" s="36"/>
      <c r="CD116" s="37"/>
      <c r="CE116" s="36"/>
      <c r="CF116" s="37"/>
      <c r="CG116" s="36"/>
      <c r="CH116" s="37"/>
    </row>
    <row r="117" spans="2:86" ht="15" thickBot="1" x14ac:dyDescent="0.35">
      <c r="B117" s="19"/>
      <c r="C117" s="32"/>
      <c r="D117" s="32"/>
      <c r="E117" s="32"/>
      <c r="F117" s="63"/>
      <c r="G117" s="66"/>
      <c r="H117" s="50" t="s">
        <v>25</v>
      </c>
      <c r="I117" s="61"/>
      <c r="J117" s="51"/>
      <c r="K117" s="50" t="s">
        <v>25</v>
      </c>
      <c r="L117" s="61"/>
      <c r="M117" s="51"/>
      <c r="N117" s="50" t="s">
        <v>25</v>
      </c>
      <c r="O117" s="61"/>
      <c r="P117" s="51"/>
      <c r="Q117" s="50" t="s">
        <v>25</v>
      </c>
      <c r="R117" s="61"/>
      <c r="S117" s="51"/>
      <c r="T117" s="50" t="s">
        <v>25</v>
      </c>
      <c r="U117" s="61"/>
      <c r="V117" s="51"/>
      <c r="W117" s="50" t="s">
        <v>25</v>
      </c>
      <c r="X117" s="61"/>
      <c r="Y117" s="51"/>
      <c r="Z117" s="50" t="s">
        <v>25</v>
      </c>
      <c r="AA117" s="61"/>
      <c r="AB117" s="51"/>
      <c r="AC117" s="36"/>
      <c r="AD117" s="37"/>
      <c r="AE117" s="36"/>
      <c r="AF117" s="37"/>
      <c r="AG117" s="36"/>
      <c r="AH117" s="37"/>
      <c r="AI117" s="36"/>
      <c r="AJ117" s="37"/>
      <c r="AK117" s="84"/>
      <c r="AM117" s="19"/>
      <c r="AN117" s="32"/>
      <c r="AO117" s="32"/>
      <c r="AP117" s="32"/>
      <c r="AQ117" s="63"/>
      <c r="AR117" s="66"/>
      <c r="AS117" s="50" t="s">
        <v>25</v>
      </c>
      <c r="AT117" s="61"/>
      <c r="AU117" s="51"/>
      <c r="AV117" s="50" t="s">
        <v>25</v>
      </c>
      <c r="AW117" s="61"/>
      <c r="AX117" s="51"/>
      <c r="AY117" s="50" t="s">
        <v>25</v>
      </c>
      <c r="AZ117" s="61"/>
      <c r="BA117" s="51"/>
      <c r="BB117" s="50" t="s">
        <v>25</v>
      </c>
      <c r="BC117" s="61"/>
      <c r="BD117" s="51"/>
      <c r="BE117" s="50" t="s">
        <v>25</v>
      </c>
      <c r="BF117" s="61"/>
      <c r="BG117" s="51"/>
      <c r="BH117" s="50" t="s">
        <v>25</v>
      </c>
      <c r="BI117" s="61"/>
      <c r="BJ117" s="51"/>
      <c r="BK117" s="50" t="s">
        <v>25</v>
      </c>
      <c r="BL117" s="61"/>
      <c r="BM117" s="51"/>
      <c r="BN117" s="36"/>
      <c r="BO117" s="37"/>
      <c r="BP117" s="36"/>
      <c r="BQ117" s="37"/>
      <c r="BR117" s="36"/>
      <c r="BS117" s="37"/>
      <c r="BT117" s="36"/>
      <c r="BU117" s="37"/>
      <c r="BX117" s="32"/>
      <c r="BY117" s="36"/>
      <c r="BZ117" s="37"/>
      <c r="CA117" s="36"/>
      <c r="CB117" s="37"/>
      <c r="CC117" s="36"/>
      <c r="CD117" s="37"/>
      <c r="CE117" s="36"/>
      <c r="CF117" s="37"/>
      <c r="CG117" s="36"/>
      <c r="CH117" s="37"/>
    </row>
    <row r="118" spans="2:86" x14ac:dyDescent="0.3">
      <c r="B118" s="19"/>
      <c r="C118" s="32"/>
      <c r="D118" s="32"/>
      <c r="E118" s="32"/>
      <c r="F118" s="63"/>
      <c r="G118" s="66"/>
      <c r="H118" s="40">
        <f ca="1">H115*$G$107</f>
        <v>41.6</v>
      </c>
      <c r="I118" s="55"/>
      <c r="J118" s="56"/>
      <c r="K118" s="40">
        <f ca="1">K115*$G$107</f>
        <v>178.20000000000002</v>
      </c>
      <c r="L118" s="55"/>
      <c r="M118" s="56"/>
      <c r="N118" s="40">
        <f ca="1">N115*$G$107</f>
        <v>186</v>
      </c>
      <c r="O118" s="55"/>
      <c r="P118" s="56"/>
      <c r="Q118" s="40">
        <f ca="1">Q115*$G$107</f>
        <v>197</v>
      </c>
      <c r="R118" s="55"/>
      <c r="S118" s="56"/>
      <c r="T118" s="40">
        <f ca="1">T115*$G$107</f>
        <v>75.400000000000006</v>
      </c>
      <c r="U118" s="55"/>
      <c r="V118" s="56"/>
      <c r="W118" s="40">
        <f ca="1">W115*$G$107</f>
        <v>31.200000000000003</v>
      </c>
      <c r="X118" s="55"/>
      <c r="Y118" s="56"/>
      <c r="Z118" s="40">
        <f ca="1">Z115*$G$107</f>
        <v>133.4</v>
      </c>
      <c r="AA118" s="55"/>
      <c r="AB118" s="56"/>
      <c r="AC118" s="36"/>
      <c r="AD118" s="37"/>
      <c r="AE118" s="36"/>
      <c r="AF118" s="37"/>
      <c r="AG118" s="36"/>
      <c r="AH118" s="37"/>
      <c r="AI118" s="36"/>
      <c r="AJ118" s="37"/>
      <c r="AK118" s="84"/>
      <c r="AM118" s="19"/>
      <c r="AN118" s="32"/>
      <c r="AO118" s="32"/>
      <c r="AP118" s="32"/>
      <c r="AQ118" s="63"/>
      <c r="AR118" s="66"/>
      <c r="AS118" s="40">
        <f ca="1">AS115*$G$107</f>
        <v>169.20000000000002</v>
      </c>
      <c r="AT118" s="55"/>
      <c r="AU118" s="56"/>
      <c r="AV118" s="40">
        <f ca="1">AV115*$G$107</f>
        <v>57.800000000000004</v>
      </c>
      <c r="AW118" s="55"/>
      <c r="AX118" s="56"/>
      <c r="AY118" s="40">
        <f ca="1">AY115*$G$107</f>
        <v>172</v>
      </c>
      <c r="AZ118" s="55"/>
      <c r="BA118" s="56"/>
      <c r="BB118" s="40">
        <f ca="1">BB115*$G$107</f>
        <v>28.400000000000002</v>
      </c>
      <c r="BC118" s="55"/>
      <c r="BD118" s="56"/>
      <c r="BE118" s="40">
        <f ca="1">BE115*$G$107</f>
        <v>177.8</v>
      </c>
      <c r="BF118" s="55"/>
      <c r="BG118" s="56"/>
      <c r="BH118" s="40">
        <f ca="1">BH115*$G$107</f>
        <v>43.800000000000004</v>
      </c>
      <c r="BI118" s="55"/>
      <c r="BJ118" s="56"/>
      <c r="BK118" s="40">
        <f ca="1">BK115*$G$107</f>
        <v>78</v>
      </c>
      <c r="BL118" s="55"/>
      <c r="BM118" s="56"/>
      <c r="BN118" s="36"/>
      <c r="BO118" s="37"/>
      <c r="BP118" s="36"/>
      <c r="BQ118" s="37"/>
      <c r="BR118" s="36"/>
      <c r="BS118" s="37"/>
      <c r="BT118" s="36"/>
      <c r="BU118" s="37"/>
      <c r="BX118" s="32"/>
      <c r="BY118" s="36"/>
      <c r="BZ118" s="37"/>
      <c r="CA118" s="36"/>
      <c r="CB118" s="37"/>
      <c r="CC118" s="36"/>
      <c r="CD118" s="37"/>
      <c r="CE118" s="36"/>
      <c r="CF118" s="37"/>
      <c r="CG118" s="36"/>
      <c r="CH118" s="37"/>
    </row>
    <row r="119" spans="2:86" ht="15" thickBot="1" x14ac:dyDescent="0.35">
      <c r="B119" s="20"/>
      <c r="C119" s="33"/>
      <c r="D119" s="33"/>
      <c r="E119" s="33"/>
      <c r="F119" s="64"/>
      <c r="G119" s="67"/>
      <c r="H119" s="57"/>
      <c r="I119" s="58"/>
      <c r="J119" s="59"/>
      <c r="K119" s="57"/>
      <c r="L119" s="58"/>
      <c r="M119" s="59"/>
      <c r="N119" s="57"/>
      <c r="O119" s="58"/>
      <c r="P119" s="59"/>
      <c r="Q119" s="57"/>
      <c r="R119" s="58"/>
      <c r="S119" s="59"/>
      <c r="T119" s="57"/>
      <c r="U119" s="58"/>
      <c r="V119" s="59"/>
      <c r="W119" s="57"/>
      <c r="X119" s="58"/>
      <c r="Y119" s="59"/>
      <c r="Z119" s="57"/>
      <c r="AA119" s="58"/>
      <c r="AB119" s="59"/>
      <c r="AC119" s="38"/>
      <c r="AD119" s="39"/>
      <c r="AE119" s="38"/>
      <c r="AF119" s="39"/>
      <c r="AG119" s="38"/>
      <c r="AH119" s="39"/>
      <c r="AI119" s="38"/>
      <c r="AJ119" s="39"/>
      <c r="AK119" s="84"/>
      <c r="AM119" s="20"/>
      <c r="AN119" s="33"/>
      <c r="AO119" s="33"/>
      <c r="AP119" s="33"/>
      <c r="AQ119" s="64"/>
      <c r="AR119" s="67"/>
      <c r="AS119" s="57"/>
      <c r="AT119" s="58"/>
      <c r="AU119" s="59"/>
      <c r="AV119" s="57"/>
      <c r="AW119" s="58"/>
      <c r="AX119" s="59"/>
      <c r="AY119" s="57"/>
      <c r="AZ119" s="58"/>
      <c r="BA119" s="59"/>
      <c r="BB119" s="57"/>
      <c r="BC119" s="58"/>
      <c r="BD119" s="59"/>
      <c r="BE119" s="57"/>
      <c r="BF119" s="58"/>
      <c r="BG119" s="59"/>
      <c r="BH119" s="57"/>
      <c r="BI119" s="58"/>
      <c r="BJ119" s="59"/>
      <c r="BK119" s="57"/>
      <c r="BL119" s="58"/>
      <c r="BM119" s="59"/>
      <c r="BN119" s="38"/>
      <c r="BO119" s="39"/>
      <c r="BP119" s="38"/>
      <c r="BQ119" s="39"/>
      <c r="BR119" s="38"/>
      <c r="BS119" s="39"/>
      <c r="BT119" s="38"/>
      <c r="BU119" s="39"/>
      <c r="BX119" s="33"/>
      <c r="BY119" s="38"/>
      <c r="BZ119" s="39"/>
      <c r="CA119" s="38"/>
      <c r="CB119" s="39"/>
      <c r="CC119" s="38"/>
      <c r="CD119" s="39"/>
      <c r="CE119" s="38"/>
      <c r="CF119" s="39"/>
      <c r="CG119" s="38"/>
      <c r="CH119" s="39"/>
    </row>
    <row r="120" spans="2:86" ht="15" thickBot="1" x14ac:dyDescent="0.35">
      <c r="B120" s="4"/>
      <c r="C120" s="32"/>
      <c r="D120" s="5"/>
      <c r="E120" s="9"/>
      <c r="F120" s="6"/>
      <c r="G120" s="13"/>
      <c r="H120" s="52"/>
      <c r="I120" s="53"/>
      <c r="J120" s="35"/>
      <c r="K120" s="52"/>
      <c r="L120" s="53"/>
      <c r="M120" s="35"/>
      <c r="N120" s="52"/>
      <c r="O120" s="53"/>
      <c r="P120" s="35"/>
      <c r="Q120" s="52"/>
      <c r="R120" s="53"/>
      <c r="S120" s="35"/>
      <c r="T120" s="52"/>
      <c r="U120" s="53"/>
      <c r="V120" s="35"/>
      <c r="W120" s="52"/>
      <c r="X120" s="53"/>
      <c r="Y120" s="35"/>
      <c r="Z120" s="52"/>
      <c r="AA120" s="53"/>
      <c r="AB120" s="35"/>
      <c r="AC120" s="34">
        <f>H123+K123+N123+Q123+T123+W123+Z123+H126+K126+N126+Q126+T126+W126+Z126</f>
        <v>39</v>
      </c>
      <c r="AD120" s="35"/>
      <c r="AE120" s="40">
        <f ca="1">AC120*F121</f>
        <v>780</v>
      </c>
      <c r="AF120" s="35"/>
      <c r="AG120" s="40">
        <f ca="1">H132+K132+N132+Q132+T132+W132+Z132</f>
        <v>636.48</v>
      </c>
      <c r="AH120" s="35"/>
      <c r="AI120" s="40">
        <f ca="1">AE120+AG120</f>
        <v>1416.48</v>
      </c>
      <c r="AJ120" s="35"/>
      <c r="AK120" s="14"/>
      <c r="AM120" s="4"/>
      <c r="AN120" s="32"/>
      <c r="AO120" s="5"/>
      <c r="AP120" s="9"/>
      <c r="AQ120" s="6"/>
      <c r="AR120" s="13"/>
      <c r="AS120" s="52"/>
      <c r="AT120" s="53"/>
      <c r="AU120" s="35"/>
      <c r="AV120" s="52"/>
      <c r="AW120" s="53"/>
      <c r="AX120" s="35"/>
      <c r="AY120" s="52"/>
      <c r="AZ120" s="53"/>
      <c r="BA120" s="35"/>
      <c r="BB120" s="52"/>
      <c r="BC120" s="53"/>
      <c r="BD120" s="35"/>
      <c r="BE120" s="52"/>
      <c r="BF120" s="53"/>
      <c r="BG120" s="35"/>
      <c r="BH120" s="52"/>
      <c r="BI120" s="53"/>
      <c r="BJ120" s="35"/>
      <c r="BK120" s="52"/>
      <c r="BL120" s="53"/>
      <c r="BM120" s="35"/>
      <c r="BN120" s="34">
        <f>AS123+AV123+AY123+BB123+BE123+BH123+BK123+AS126+AV126+AY126+BB126+BE126+BH126+BK126</f>
        <v>40</v>
      </c>
      <c r="BO120" s="35"/>
      <c r="BP120" s="40">
        <f ca="1">BN120*AQ121</f>
        <v>800</v>
      </c>
      <c r="BQ120" s="35"/>
      <c r="BR120" s="40">
        <f ca="1">AS132+AV132+AY132+BB132+BE132+BH132+BK132</f>
        <v>823.5</v>
      </c>
      <c r="BS120" s="35"/>
      <c r="BT120" s="40">
        <f ca="1">BP120+BR120</f>
        <v>1623.5</v>
      </c>
      <c r="BU120" s="35"/>
      <c r="BX120" s="31">
        <f>B121</f>
        <v>9</v>
      </c>
      <c r="BY120" s="34">
        <f>BN120+AC120</f>
        <v>79</v>
      </c>
      <c r="BZ120" s="35"/>
      <c r="CA120" s="40">
        <f ca="1">BP120+AE120</f>
        <v>1580</v>
      </c>
      <c r="CB120" s="35"/>
      <c r="CC120" s="40">
        <f ca="1">BR120+AG120</f>
        <v>1459.98</v>
      </c>
      <c r="CD120" s="35"/>
      <c r="CE120" s="40">
        <f ca="1">CA120+CC120</f>
        <v>3039.98</v>
      </c>
      <c r="CF120" s="35"/>
      <c r="CG120" s="34">
        <f ca="1">SUM(AS129:BM130)+SUM(H129:AB130)</f>
        <v>8111</v>
      </c>
      <c r="CH120" s="35"/>
    </row>
    <row r="121" spans="2:86" ht="15" thickBot="1" x14ac:dyDescent="0.35">
      <c r="B121" s="18">
        <v>9</v>
      </c>
      <c r="C121" s="32"/>
      <c r="D121" s="31" t="str">
        <f>VLOOKUP(B121,'Employee Data Base'!$C$7:$D$16,2)</f>
        <v>Prasanna</v>
      </c>
      <c r="E121" s="31" t="str">
        <f>VLOOKUP(B121,'Employee Data Base'!$C$7:$I$16,3)</f>
        <v>N100376</v>
      </c>
      <c r="F121" s="62">
        <f ca="1">VLOOKUP(B121,'Employee Data Base'!$C$7:$I$16,6)</f>
        <v>20</v>
      </c>
      <c r="G121" s="65">
        <f ca="1">VLOOKUP(B121,'Employee Data Base'!$C$7:$I$16,7)</f>
        <v>0.18</v>
      </c>
      <c r="H121" s="38"/>
      <c r="I121" s="54"/>
      <c r="J121" s="39"/>
      <c r="K121" s="38"/>
      <c r="L121" s="54"/>
      <c r="M121" s="39"/>
      <c r="N121" s="38"/>
      <c r="O121" s="54"/>
      <c r="P121" s="39"/>
      <c r="Q121" s="38"/>
      <c r="R121" s="54"/>
      <c r="S121" s="39"/>
      <c r="T121" s="38"/>
      <c r="U121" s="54"/>
      <c r="V121" s="39"/>
      <c r="W121" s="38"/>
      <c r="X121" s="54"/>
      <c r="Y121" s="39"/>
      <c r="Z121" s="38"/>
      <c r="AA121" s="54"/>
      <c r="AB121" s="39"/>
      <c r="AC121" s="36"/>
      <c r="AD121" s="37"/>
      <c r="AE121" s="36"/>
      <c r="AF121" s="37"/>
      <c r="AG121" s="36"/>
      <c r="AH121" s="37"/>
      <c r="AI121" s="36"/>
      <c r="AJ121" s="37"/>
      <c r="AK121" s="84"/>
      <c r="AM121" s="18">
        <f>B121</f>
        <v>9</v>
      </c>
      <c r="AN121" s="32"/>
      <c r="AO121" s="31" t="str">
        <f>VLOOKUP(AM121,'Employee Data Base'!$C$7:$D$16,2)</f>
        <v>Prasanna</v>
      </c>
      <c r="AP121" s="31" t="str">
        <f>VLOOKUP(AM121,'Employee Data Base'!$C$7:$I$16,3)</f>
        <v>N100376</v>
      </c>
      <c r="AQ121" s="62">
        <f ca="1">VLOOKUP(AM121,'Employee Data Base'!$C$7:$I$16,6)</f>
        <v>20</v>
      </c>
      <c r="AR121" s="65">
        <f ca="1">VLOOKUP(AM121,'Employee Data Base'!$C$7:$I$16,7)</f>
        <v>0.18</v>
      </c>
      <c r="AS121" s="38"/>
      <c r="AT121" s="54"/>
      <c r="AU121" s="39"/>
      <c r="AV121" s="38"/>
      <c r="AW121" s="54"/>
      <c r="AX121" s="39"/>
      <c r="AY121" s="38"/>
      <c r="AZ121" s="54"/>
      <c r="BA121" s="39"/>
      <c r="BB121" s="38"/>
      <c r="BC121" s="54"/>
      <c r="BD121" s="39"/>
      <c r="BE121" s="38"/>
      <c r="BF121" s="54"/>
      <c r="BG121" s="39"/>
      <c r="BH121" s="38"/>
      <c r="BI121" s="54"/>
      <c r="BJ121" s="39"/>
      <c r="BK121" s="38"/>
      <c r="BL121" s="54"/>
      <c r="BM121" s="39"/>
      <c r="BN121" s="36"/>
      <c r="BO121" s="37"/>
      <c r="BP121" s="36"/>
      <c r="BQ121" s="37"/>
      <c r="BR121" s="36"/>
      <c r="BS121" s="37"/>
      <c r="BT121" s="36"/>
      <c r="BU121" s="37"/>
      <c r="BX121" s="32"/>
      <c r="BY121" s="36"/>
      <c r="BZ121" s="37"/>
      <c r="CA121" s="36"/>
      <c r="CB121" s="37"/>
      <c r="CC121" s="36"/>
      <c r="CD121" s="37"/>
      <c r="CE121" s="36"/>
      <c r="CF121" s="37"/>
      <c r="CG121" s="36"/>
      <c r="CH121" s="37"/>
    </row>
    <row r="122" spans="2:86" ht="15" thickBot="1" x14ac:dyDescent="0.35">
      <c r="B122" s="19"/>
      <c r="C122" s="32"/>
      <c r="D122" s="32"/>
      <c r="E122" s="32"/>
      <c r="F122" s="63"/>
      <c r="G122" s="66"/>
      <c r="H122" s="8">
        <v>8</v>
      </c>
      <c r="I122" s="7" t="s">
        <v>30</v>
      </c>
      <c r="J122" s="8">
        <v>12</v>
      </c>
      <c r="K122" s="8">
        <v>8</v>
      </c>
      <c r="L122" s="7" t="s">
        <v>30</v>
      </c>
      <c r="M122" s="8">
        <v>12</v>
      </c>
      <c r="N122" s="8">
        <v>8</v>
      </c>
      <c r="O122" s="7" t="s">
        <v>30</v>
      </c>
      <c r="P122" s="8">
        <v>12</v>
      </c>
      <c r="Q122" s="8">
        <v>8</v>
      </c>
      <c r="R122" s="7" t="s">
        <v>30</v>
      </c>
      <c r="S122" s="8">
        <v>12</v>
      </c>
      <c r="T122" s="8">
        <v>8</v>
      </c>
      <c r="U122" s="7" t="s">
        <v>30</v>
      </c>
      <c r="V122" s="8">
        <v>12</v>
      </c>
      <c r="W122" s="8">
        <v>8</v>
      </c>
      <c r="X122" s="7" t="s">
        <v>30</v>
      </c>
      <c r="Y122" s="8">
        <v>12</v>
      </c>
      <c r="Z122" s="8">
        <v>8</v>
      </c>
      <c r="AA122" s="7" t="s">
        <v>30</v>
      </c>
      <c r="AB122" s="8">
        <v>12</v>
      </c>
      <c r="AC122" s="36"/>
      <c r="AD122" s="37"/>
      <c r="AE122" s="36"/>
      <c r="AF122" s="37"/>
      <c r="AG122" s="36"/>
      <c r="AH122" s="37"/>
      <c r="AI122" s="36"/>
      <c r="AJ122" s="37"/>
      <c r="AK122" s="84"/>
      <c r="AM122" s="19"/>
      <c r="AN122" s="32"/>
      <c r="AO122" s="32"/>
      <c r="AP122" s="32"/>
      <c r="AQ122" s="63"/>
      <c r="AR122" s="66"/>
      <c r="AS122" s="8">
        <v>8</v>
      </c>
      <c r="AT122" s="7" t="s">
        <v>30</v>
      </c>
      <c r="AU122" s="8">
        <v>12</v>
      </c>
      <c r="AV122" s="8">
        <v>8</v>
      </c>
      <c r="AW122" s="7" t="s">
        <v>30</v>
      </c>
      <c r="AX122" s="8">
        <v>12</v>
      </c>
      <c r="AY122" s="8">
        <v>8</v>
      </c>
      <c r="AZ122" s="7" t="s">
        <v>30</v>
      </c>
      <c r="BA122" s="8">
        <v>12</v>
      </c>
      <c r="BB122" s="8">
        <v>8</v>
      </c>
      <c r="BC122" s="7" t="s">
        <v>30</v>
      </c>
      <c r="BD122" s="8">
        <v>12</v>
      </c>
      <c r="BE122" s="8">
        <v>8</v>
      </c>
      <c r="BF122" s="7" t="s">
        <v>30</v>
      </c>
      <c r="BG122" s="8">
        <v>12</v>
      </c>
      <c r="BH122" s="8">
        <v>8</v>
      </c>
      <c r="BI122" s="7" t="s">
        <v>30</v>
      </c>
      <c r="BJ122" s="8">
        <v>12</v>
      </c>
      <c r="BK122" s="8">
        <v>8</v>
      </c>
      <c r="BL122" s="7" t="s">
        <v>30</v>
      </c>
      <c r="BM122" s="8">
        <v>12</v>
      </c>
      <c r="BN122" s="36"/>
      <c r="BO122" s="37"/>
      <c r="BP122" s="36"/>
      <c r="BQ122" s="37"/>
      <c r="BR122" s="36"/>
      <c r="BS122" s="37"/>
      <c r="BT122" s="36"/>
      <c r="BU122" s="37"/>
      <c r="BX122" s="32"/>
      <c r="BY122" s="36"/>
      <c r="BZ122" s="37"/>
      <c r="CA122" s="36"/>
      <c r="CB122" s="37"/>
      <c r="CC122" s="36"/>
      <c r="CD122" s="37"/>
      <c r="CE122" s="36"/>
      <c r="CF122" s="37"/>
      <c r="CG122" s="36"/>
      <c r="CH122" s="37"/>
    </row>
    <row r="123" spans="2:86" x14ac:dyDescent="0.3">
      <c r="B123" s="19"/>
      <c r="C123" s="32"/>
      <c r="D123" s="32"/>
      <c r="E123" s="32"/>
      <c r="F123" s="63"/>
      <c r="G123" s="66"/>
      <c r="H123" s="34">
        <f>J122-H122</f>
        <v>4</v>
      </c>
      <c r="I123" s="60"/>
      <c r="J123" s="47"/>
      <c r="K123" s="34">
        <f>M122-K122</f>
        <v>4</v>
      </c>
      <c r="L123" s="60"/>
      <c r="M123" s="47"/>
      <c r="N123" s="34">
        <f>P122-N122</f>
        <v>4</v>
      </c>
      <c r="O123" s="60"/>
      <c r="P123" s="47"/>
      <c r="Q123" s="34">
        <f>S122-Q122</f>
        <v>4</v>
      </c>
      <c r="R123" s="60"/>
      <c r="S123" s="47"/>
      <c r="T123" s="34">
        <f>V122-T122</f>
        <v>4</v>
      </c>
      <c r="U123" s="60"/>
      <c r="V123" s="47"/>
      <c r="W123" s="34">
        <f>Y122-W122</f>
        <v>4</v>
      </c>
      <c r="X123" s="60"/>
      <c r="Y123" s="47"/>
      <c r="Z123" s="34">
        <f>AB122-Z122</f>
        <v>4</v>
      </c>
      <c r="AA123" s="60"/>
      <c r="AB123" s="47"/>
      <c r="AC123" s="36"/>
      <c r="AD123" s="37"/>
      <c r="AE123" s="36"/>
      <c r="AF123" s="37"/>
      <c r="AG123" s="36"/>
      <c r="AH123" s="37"/>
      <c r="AI123" s="36"/>
      <c r="AJ123" s="37"/>
      <c r="AK123" s="84"/>
      <c r="AM123" s="19"/>
      <c r="AN123" s="32"/>
      <c r="AO123" s="32"/>
      <c r="AP123" s="32"/>
      <c r="AQ123" s="63"/>
      <c r="AR123" s="66"/>
      <c r="AS123" s="34">
        <f>AU122-AS122</f>
        <v>4</v>
      </c>
      <c r="AT123" s="60"/>
      <c r="AU123" s="47"/>
      <c r="AV123" s="34">
        <f>AX122-AV122</f>
        <v>4</v>
      </c>
      <c r="AW123" s="60"/>
      <c r="AX123" s="47"/>
      <c r="AY123" s="34">
        <f>BA122-AY122</f>
        <v>4</v>
      </c>
      <c r="AZ123" s="60"/>
      <c r="BA123" s="47"/>
      <c r="BB123" s="34">
        <f>BD122-BB122</f>
        <v>4</v>
      </c>
      <c r="BC123" s="60"/>
      <c r="BD123" s="47"/>
      <c r="BE123" s="34">
        <f>BG122-BE122</f>
        <v>4</v>
      </c>
      <c r="BF123" s="60"/>
      <c r="BG123" s="47"/>
      <c r="BH123" s="34">
        <f>BJ122-BH122</f>
        <v>4</v>
      </c>
      <c r="BI123" s="60"/>
      <c r="BJ123" s="47"/>
      <c r="BK123" s="34">
        <f>BM122-BK122</f>
        <v>4</v>
      </c>
      <c r="BL123" s="60"/>
      <c r="BM123" s="47"/>
      <c r="BN123" s="36"/>
      <c r="BO123" s="37"/>
      <c r="BP123" s="36"/>
      <c r="BQ123" s="37"/>
      <c r="BR123" s="36"/>
      <c r="BS123" s="37"/>
      <c r="BT123" s="36"/>
      <c r="BU123" s="37"/>
      <c r="BX123" s="32"/>
      <c r="BY123" s="36"/>
      <c r="BZ123" s="37"/>
      <c r="CA123" s="36"/>
      <c r="CB123" s="37"/>
      <c r="CC123" s="36"/>
      <c r="CD123" s="37"/>
      <c r="CE123" s="36"/>
      <c r="CF123" s="37"/>
      <c r="CG123" s="36"/>
      <c r="CH123" s="37"/>
    </row>
    <row r="124" spans="2:86" ht="15" thickBot="1" x14ac:dyDescent="0.35">
      <c r="B124" s="19"/>
      <c r="C124" s="32"/>
      <c r="D124" s="32"/>
      <c r="E124" s="32"/>
      <c r="F124" s="63"/>
      <c r="G124" s="66"/>
      <c r="H124" s="50"/>
      <c r="I124" s="61"/>
      <c r="J124" s="51"/>
      <c r="K124" s="50"/>
      <c r="L124" s="61"/>
      <c r="M124" s="51"/>
      <c r="N124" s="50"/>
      <c r="O124" s="61"/>
      <c r="P124" s="51"/>
      <c r="Q124" s="50"/>
      <c r="R124" s="61"/>
      <c r="S124" s="51"/>
      <c r="T124" s="50"/>
      <c r="U124" s="61"/>
      <c r="V124" s="51"/>
      <c r="W124" s="50"/>
      <c r="X124" s="61"/>
      <c r="Y124" s="51"/>
      <c r="Z124" s="50"/>
      <c r="AA124" s="61"/>
      <c r="AB124" s="51"/>
      <c r="AC124" s="36"/>
      <c r="AD124" s="37"/>
      <c r="AE124" s="36"/>
      <c r="AF124" s="37"/>
      <c r="AG124" s="36"/>
      <c r="AH124" s="37"/>
      <c r="AI124" s="36"/>
      <c r="AJ124" s="37"/>
      <c r="AK124" s="84"/>
      <c r="AM124" s="19"/>
      <c r="AN124" s="32"/>
      <c r="AO124" s="32"/>
      <c r="AP124" s="32"/>
      <c r="AQ124" s="63"/>
      <c r="AR124" s="66"/>
      <c r="AS124" s="50"/>
      <c r="AT124" s="61"/>
      <c r="AU124" s="51"/>
      <c r="AV124" s="50"/>
      <c r="AW124" s="61"/>
      <c r="AX124" s="51"/>
      <c r="AY124" s="50"/>
      <c r="AZ124" s="61"/>
      <c r="BA124" s="51"/>
      <c r="BB124" s="50"/>
      <c r="BC124" s="61"/>
      <c r="BD124" s="51"/>
      <c r="BE124" s="50"/>
      <c r="BF124" s="61"/>
      <c r="BG124" s="51"/>
      <c r="BH124" s="50"/>
      <c r="BI124" s="61"/>
      <c r="BJ124" s="51"/>
      <c r="BK124" s="50"/>
      <c r="BL124" s="61"/>
      <c r="BM124" s="51"/>
      <c r="BN124" s="36"/>
      <c r="BO124" s="37"/>
      <c r="BP124" s="36"/>
      <c r="BQ124" s="37"/>
      <c r="BR124" s="36"/>
      <c r="BS124" s="37"/>
      <c r="BT124" s="36"/>
      <c r="BU124" s="37"/>
      <c r="BX124" s="32"/>
      <c r="BY124" s="36"/>
      <c r="BZ124" s="37"/>
      <c r="CA124" s="36"/>
      <c r="CB124" s="37"/>
      <c r="CC124" s="36"/>
      <c r="CD124" s="37"/>
      <c r="CE124" s="36"/>
      <c r="CF124" s="37"/>
      <c r="CG124" s="36"/>
      <c r="CH124" s="37"/>
    </row>
    <row r="125" spans="2:86" ht="15" thickBot="1" x14ac:dyDescent="0.35">
      <c r="B125" s="19"/>
      <c r="C125" s="32"/>
      <c r="D125" s="32"/>
      <c r="E125" s="32"/>
      <c r="F125" s="63"/>
      <c r="G125" s="66"/>
      <c r="H125" s="8">
        <v>13</v>
      </c>
      <c r="I125" s="7" t="s">
        <v>30</v>
      </c>
      <c r="J125" s="8">
        <v>16</v>
      </c>
      <c r="K125" s="8">
        <v>13</v>
      </c>
      <c r="L125" s="7" t="s">
        <v>30</v>
      </c>
      <c r="M125" s="8">
        <v>16</v>
      </c>
      <c r="N125" s="8">
        <v>0</v>
      </c>
      <c r="O125" s="7" t="s">
        <v>30</v>
      </c>
      <c r="P125" s="8">
        <v>0</v>
      </c>
      <c r="Q125" s="8">
        <v>13</v>
      </c>
      <c r="R125" s="7" t="s">
        <v>30</v>
      </c>
      <c r="S125" s="8">
        <v>14</v>
      </c>
      <c r="T125" s="8">
        <v>13</v>
      </c>
      <c r="U125" s="7" t="s">
        <v>30</v>
      </c>
      <c r="V125" s="8">
        <v>14</v>
      </c>
      <c r="W125" s="8">
        <v>0</v>
      </c>
      <c r="X125" s="7" t="s">
        <v>30</v>
      </c>
      <c r="Y125" s="8">
        <v>0</v>
      </c>
      <c r="Z125" s="8">
        <v>13</v>
      </c>
      <c r="AA125" s="7" t="s">
        <v>30</v>
      </c>
      <c r="AB125" s="8">
        <v>16</v>
      </c>
      <c r="AC125" s="36"/>
      <c r="AD125" s="37"/>
      <c r="AE125" s="36"/>
      <c r="AF125" s="37"/>
      <c r="AG125" s="36"/>
      <c r="AH125" s="37"/>
      <c r="AI125" s="36"/>
      <c r="AJ125" s="37"/>
      <c r="AK125" s="84"/>
      <c r="AM125" s="19"/>
      <c r="AN125" s="32"/>
      <c r="AO125" s="32"/>
      <c r="AP125" s="32"/>
      <c r="AQ125" s="63"/>
      <c r="AR125" s="66"/>
      <c r="AS125" s="8">
        <v>13</v>
      </c>
      <c r="AT125" s="7" t="s">
        <v>30</v>
      </c>
      <c r="AU125" s="8">
        <v>16</v>
      </c>
      <c r="AV125" s="8">
        <v>13</v>
      </c>
      <c r="AW125" s="7" t="s">
        <v>30</v>
      </c>
      <c r="AX125" s="8">
        <v>16</v>
      </c>
      <c r="AY125" s="8">
        <v>13</v>
      </c>
      <c r="AZ125" s="7" t="s">
        <v>30</v>
      </c>
      <c r="BA125" s="8">
        <v>14</v>
      </c>
      <c r="BB125" s="8">
        <v>13</v>
      </c>
      <c r="BC125" s="7" t="s">
        <v>30</v>
      </c>
      <c r="BD125" s="8">
        <v>14</v>
      </c>
      <c r="BE125" s="8">
        <v>13</v>
      </c>
      <c r="BF125" s="7" t="s">
        <v>30</v>
      </c>
      <c r="BG125" s="8">
        <v>14</v>
      </c>
      <c r="BH125" s="8">
        <v>0</v>
      </c>
      <c r="BI125" s="7" t="s">
        <v>30</v>
      </c>
      <c r="BJ125" s="8">
        <v>0</v>
      </c>
      <c r="BK125" s="8">
        <v>13</v>
      </c>
      <c r="BL125" s="7" t="s">
        <v>30</v>
      </c>
      <c r="BM125" s="8">
        <v>16</v>
      </c>
      <c r="BN125" s="36"/>
      <c r="BO125" s="37"/>
      <c r="BP125" s="36"/>
      <c r="BQ125" s="37"/>
      <c r="BR125" s="36"/>
      <c r="BS125" s="37"/>
      <c r="BT125" s="36"/>
      <c r="BU125" s="37"/>
      <c r="BX125" s="32"/>
      <c r="BY125" s="36"/>
      <c r="BZ125" s="37"/>
      <c r="CA125" s="36"/>
      <c r="CB125" s="37"/>
      <c r="CC125" s="36"/>
      <c r="CD125" s="37"/>
      <c r="CE125" s="36"/>
      <c r="CF125" s="37"/>
      <c r="CG125" s="36"/>
      <c r="CH125" s="37"/>
    </row>
    <row r="126" spans="2:86" x14ac:dyDescent="0.3">
      <c r="B126" s="19"/>
      <c r="C126" s="32"/>
      <c r="D126" s="32"/>
      <c r="E126" s="32"/>
      <c r="F126" s="63"/>
      <c r="G126" s="66"/>
      <c r="H126" s="34">
        <f>J125-H125</f>
        <v>3</v>
      </c>
      <c r="I126" s="60"/>
      <c r="J126" s="47"/>
      <c r="K126" s="34">
        <f>M125-K125</f>
        <v>3</v>
      </c>
      <c r="L126" s="60"/>
      <c r="M126" s="47"/>
      <c r="N126" s="34">
        <f>P125-N125</f>
        <v>0</v>
      </c>
      <c r="O126" s="60"/>
      <c r="P126" s="47"/>
      <c r="Q126" s="34">
        <f>S125-Q125</f>
        <v>1</v>
      </c>
      <c r="R126" s="60"/>
      <c r="S126" s="47"/>
      <c r="T126" s="34">
        <f>V125-T125</f>
        <v>1</v>
      </c>
      <c r="U126" s="60"/>
      <c r="V126" s="47"/>
      <c r="W126" s="34">
        <f>Y125-W125</f>
        <v>0</v>
      </c>
      <c r="X126" s="60"/>
      <c r="Y126" s="47"/>
      <c r="Z126" s="34">
        <f>AB125-Z125</f>
        <v>3</v>
      </c>
      <c r="AA126" s="60"/>
      <c r="AB126" s="47"/>
      <c r="AC126" s="36"/>
      <c r="AD126" s="37"/>
      <c r="AE126" s="36"/>
      <c r="AF126" s="37"/>
      <c r="AG126" s="36"/>
      <c r="AH126" s="37"/>
      <c r="AI126" s="36"/>
      <c r="AJ126" s="37"/>
      <c r="AK126" s="84"/>
      <c r="AM126" s="19"/>
      <c r="AN126" s="32"/>
      <c r="AO126" s="32"/>
      <c r="AP126" s="32"/>
      <c r="AQ126" s="63"/>
      <c r="AR126" s="66"/>
      <c r="AS126" s="34">
        <f>AU125-AS125</f>
        <v>3</v>
      </c>
      <c r="AT126" s="60"/>
      <c r="AU126" s="47"/>
      <c r="AV126" s="34">
        <f>AX125-AV125</f>
        <v>3</v>
      </c>
      <c r="AW126" s="60"/>
      <c r="AX126" s="47"/>
      <c r="AY126" s="34">
        <f>BA125-AY125</f>
        <v>1</v>
      </c>
      <c r="AZ126" s="60"/>
      <c r="BA126" s="47"/>
      <c r="BB126" s="34">
        <f>BD125-BB125</f>
        <v>1</v>
      </c>
      <c r="BC126" s="60"/>
      <c r="BD126" s="47"/>
      <c r="BE126" s="34">
        <f>BG125-BE125</f>
        <v>1</v>
      </c>
      <c r="BF126" s="60"/>
      <c r="BG126" s="47"/>
      <c r="BH126" s="34">
        <f>BJ125-BH125</f>
        <v>0</v>
      </c>
      <c r="BI126" s="60"/>
      <c r="BJ126" s="47"/>
      <c r="BK126" s="34">
        <f>BM125-BK125</f>
        <v>3</v>
      </c>
      <c r="BL126" s="60"/>
      <c r="BM126" s="47"/>
      <c r="BN126" s="36"/>
      <c r="BO126" s="37"/>
      <c r="BP126" s="36"/>
      <c r="BQ126" s="37"/>
      <c r="BR126" s="36"/>
      <c r="BS126" s="37"/>
      <c r="BT126" s="36"/>
      <c r="BU126" s="37"/>
      <c r="BX126" s="32"/>
      <c r="BY126" s="36"/>
      <c r="BZ126" s="37"/>
      <c r="CA126" s="36"/>
      <c r="CB126" s="37"/>
      <c r="CC126" s="36"/>
      <c r="CD126" s="37"/>
      <c r="CE126" s="36"/>
      <c r="CF126" s="37"/>
      <c r="CG126" s="36"/>
      <c r="CH126" s="37"/>
    </row>
    <row r="127" spans="2:86" ht="16.2" customHeight="1" thickBot="1" x14ac:dyDescent="0.35">
      <c r="B127" s="19"/>
      <c r="C127" s="32"/>
      <c r="D127" s="32"/>
      <c r="E127" s="32"/>
      <c r="F127" s="63"/>
      <c r="G127" s="66"/>
      <c r="H127" s="50"/>
      <c r="I127" s="61"/>
      <c r="J127" s="51"/>
      <c r="K127" s="50"/>
      <c r="L127" s="61"/>
      <c r="M127" s="51"/>
      <c r="N127" s="50"/>
      <c r="O127" s="61"/>
      <c r="P127" s="51"/>
      <c r="Q127" s="50"/>
      <c r="R127" s="61"/>
      <c r="S127" s="51"/>
      <c r="T127" s="50"/>
      <c r="U127" s="61"/>
      <c r="V127" s="51"/>
      <c r="W127" s="50"/>
      <c r="X127" s="61"/>
      <c r="Y127" s="51"/>
      <c r="Z127" s="50"/>
      <c r="AA127" s="61"/>
      <c r="AB127" s="51"/>
      <c r="AC127" s="36"/>
      <c r="AD127" s="37"/>
      <c r="AE127" s="36"/>
      <c r="AF127" s="37"/>
      <c r="AG127" s="36"/>
      <c r="AH127" s="37"/>
      <c r="AI127" s="36"/>
      <c r="AJ127" s="37"/>
      <c r="AK127" s="84"/>
      <c r="AM127" s="19"/>
      <c r="AN127" s="32"/>
      <c r="AO127" s="32"/>
      <c r="AP127" s="32"/>
      <c r="AQ127" s="63"/>
      <c r="AR127" s="66"/>
      <c r="AS127" s="50"/>
      <c r="AT127" s="61"/>
      <c r="AU127" s="51"/>
      <c r="AV127" s="50"/>
      <c r="AW127" s="61"/>
      <c r="AX127" s="51"/>
      <c r="AY127" s="50"/>
      <c r="AZ127" s="61"/>
      <c r="BA127" s="51"/>
      <c r="BB127" s="50"/>
      <c r="BC127" s="61"/>
      <c r="BD127" s="51"/>
      <c r="BE127" s="50"/>
      <c r="BF127" s="61"/>
      <c r="BG127" s="51"/>
      <c r="BH127" s="50"/>
      <c r="BI127" s="61"/>
      <c r="BJ127" s="51"/>
      <c r="BK127" s="50"/>
      <c r="BL127" s="61"/>
      <c r="BM127" s="51"/>
      <c r="BN127" s="36"/>
      <c r="BO127" s="37"/>
      <c r="BP127" s="36"/>
      <c r="BQ127" s="37"/>
      <c r="BR127" s="36"/>
      <c r="BS127" s="37"/>
      <c r="BT127" s="36"/>
      <c r="BU127" s="37"/>
      <c r="BX127" s="32"/>
      <c r="BY127" s="36"/>
      <c r="BZ127" s="37"/>
      <c r="CA127" s="36"/>
      <c r="CB127" s="37"/>
      <c r="CC127" s="36"/>
      <c r="CD127" s="37"/>
      <c r="CE127" s="36"/>
      <c r="CF127" s="37"/>
      <c r="CG127" s="36"/>
      <c r="CH127" s="37"/>
    </row>
    <row r="128" spans="2:86" ht="16.2" customHeight="1" thickBot="1" x14ac:dyDescent="0.35">
      <c r="B128" s="19"/>
      <c r="C128" s="32"/>
      <c r="D128" s="32"/>
      <c r="E128" s="32"/>
      <c r="F128" s="63"/>
      <c r="G128" s="66"/>
      <c r="H128" s="68" t="s">
        <v>42</v>
      </c>
      <c r="I128" s="69"/>
      <c r="J128" s="70"/>
      <c r="K128" s="68" t="s">
        <v>42</v>
      </c>
      <c r="L128" s="69"/>
      <c r="M128" s="70"/>
      <c r="N128" s="68" t="s">
        <v>42</v>
      </c>
      <c r="O128" s="69"/>
      <c r="P128" s="70"/>
      <c r="Q128" s="68" t="s">
        <v>42</v>
      </c>
      <c r="R128" s="69"/>
      <c r="S128" s="70"/>
      <c r="T128" s="68" t="s">
        <v>42</v>
      </c>
      <c r="U128" s="69"/>
      <c r="V128" s="70"/>
      <c r="W128" s="68" t="s">
        <v>42</v>
      </c>
      <c r="X128" s="69"/>
      <c r="Y128" s="70"/>
      <c r="Z128" s="68" t="s">
        <v>42</v>
      </c>
      <c r="AA128" s="69"/>
      <c r="AB128" s="70"/>
      <c r="AC128" s="36"/>
      <c r="AD128" s="37"/>
      <c r="AE128" s="36"/>
      <c r="AF128" s="37"/>
      <c r="AG128" s="36"/>
      <c r="AH128" s="37"/>
      <c r="AI128" s="36"/>
      <c r="AJ128" s="37"/>
      <c r="AK128" s="84"/>
      <c r="AM128" s="19"/>
      <c r="AN128" s="32"/>
      <c r="AO128" s="32"/>
      <c r="AP128" s="32"/>
      <c r="AQ128" s="63"/>
      <c r="AR128" s="66"/>
      <c r="AS128" s="68" t="s">
        <v>42</v>
      </c>
      <c r="AT128" s="69"/>
      <c r="AU128" s="70"/>
      <c r="AV128" s="68" t="s">
        <v>42</v>
      </c>
      <c r="AW128" s="69"/>
      <c r="AX128" s="70"/>
      <c r="AY128" s="68" t="s">
        <v>42</v>
      </c>
      <c r="AZ128" s="69"/>
      <c r="BA128" s="70"/>
      <c r="BB128" s="68" t="s">
        <v>42</v>
      </c>
      <c r="BC128" s="69"/>
      <c r="BD128" s="70"/>
      <c r="BE128" s="68" t="s">
        <v>42</v>
      </c>
      <c r="BF128" s="69"/>
      <c r="BG128" s="70"/>
      <c r="BH128" s="68" t="s">
        <v>42</v>
      </c>
      <c r="BI128" s="69"/>
      <c r="BJ128" s="70"/>
      <c r="BK128" s="68" t="s">
        <v>42</v>
      </c>
      <c r="BL128" s="69"/>
      <c r="BM128" s="70"/>
      <c r="BN128" s="36"/>
      <c r="BO128" s="37"/>
      <c r="BP128" s="36"/>
      <c r="BQ128" s="37"/>
      <c r="BR128" s="36"/>
      <c r="BS128" s="37"/>
      <c r="BT128" s="36"/>
      <c r="BU128" s="37"/>
      <c r="BX128" s="32"/>
      <c r="BY128" s="36"/>
      <c r="BZ128" s="37"/>
      <c r="CA128" s="36"/>
      <c r="CB128" s="37"/>
      <c r="CC128" s="36"/>
      <c r="CD128" s="37"/>
      <c r="CE128" s="36"/>
      <c r="CF128" s="37"/>
      <c r="CG128" s="36"/>
      <c r="CH128" s="37"/>
    </row>
    <row r="129" spans="2:86" ht="16.2" customHeight="1" x14ac:dyDescent="0.3">
      <c r="B129" s="19"/>
      <c r="C129" s="32"/>
      <c r="D129" s="32"/>
      <c r="E129" s="32"/>
      <c r="F129" s="63"/>
      <c r="G129" s="66"/>
      <c r="H129" s="34">
        <f ca="1">RANDBETWEEN(100,1000)</f>
        <v>222</v>
      </c>
      <c r="I129" s="60"/>
      <c r="J129" s="47"/>
      <c r="K129" s="34">
        <f ca="1">RANDBETWEEN(100,1000)</f>
        <v>731</v>
      </c>
      <c r="L129" s="60"/>
      <c r="M129" s="47"/>
      <c r="N129" s="34">
        <f ca="1">RANDBETWEEN(100,1000)</f>
        <v>175</v>
      </c>
      <c r="O129" s="60"/>
      <c r="P129" s="47"/>
      <c r="Q129" s="34">
        <f ca="1">RANDBETWEEN(100,1000)</f>
        <v>843</v>
      </c>
      <c r="R129" s="60"/>
      <c r="S129" s="47"/>
      <c r="T129" s="34">
        <f ca="1">RANDBETWEEN(100,1000)</f>
        <v>586</v>
      </c>
      <c r="U129" s="60"/>
      <c r="V129" s="47"/>
      <c r="W129" s="34">
        <f ca="1">RANDBETWEEN(100,1000)</f>
        <v>865</v>
      </c>
      <c r="X129" s="60"/>
      <c r="Y129" s="47"/>
      <c r="Z129" s="34">
        <f ca="1">RANDBETWEEN(100,1000)</f>
        <v>114</v>
      </c>
      <c r="AA129" s="60"/>
      <c r="AB129" s="47"/>
      <c r="AC129" s="36"/>
      <c r="AD129" s="37"/>
      <c r="AE129" s="36"/>
      <c r="AF129" s="37"/>
      <c r="AG129" s="36"/>
      <c r="AH129" s="37"/>
      <c r="AI129" s="36"/>
      <c r="AJ129" s="37"/>
      <c r="AK129" s="84"/>
      <c r="AM129" s="19"/>
      <c r="AN129" s="32"/>
      <c r="AO129" s="32"/>
      <c r="AP129" s="32"/>
      <c r="AQ129" s="63"/>
      <c r="AR129" s="66"/>
      <c r="AS129" s="34">
        <f ca="1">RANDBETWEEN(100,1000)</f>
        <v>777</v>
      </c>
      <c r="AT129" s="60"/>
      <c r="AU129" s="47"/>
      <c r="AV129" s="34">
        <f ca="1">RANDBETWEEN(100,1000)</f>
        <v>125</v>
      </c>
      <c r="AW129" s="60"/>
      <c r="AX129" s="47"/>
      <c r="AY129" s="34">
        <f ca="1">RANDBETWEEN(100,1000)</f>
        <v>923</v>
      </c>
      <c r="AZ129" s="60"/>
      <c r="BA129" s="47"/>
      <c r="BB129" s="34">
        <f ca="1">RANDBETWEEN(100,1000)</f>
        <v>388</v>
      </c>
      <c r="BC129" s="60"/>
      <c r="BD129" s="47"/>
      <c r="BE129" s="34">
        <f ca="1">RANDBETWEEN(100,1000)</f>
        <v>550</v>
      </c>
      <c r="BF129" s="60"/>
      <c r="BG129" s="47"/>
      <c r="BH129" s="34">
        <f ca="1">RANDBETWEEN(100,1000)</f>
        <v>900</v>
      </c>
      <c r="BI129" s="60"/>
      <c r="BJ129" s="47"/>
      <c r="BK129" s="34">
        <f ca="1">RANDBETWEEN(100,1000)</f>
        <v>912</v>
      </c>
      <c r="BL129" s="60"/>
      <c r="BM129" s="47"/>
      <c r="BN129" s="36"/>
      <c r="BO129" s="37"/>
      <c r="BP129" s="36"/>
      <c r="BQ129" s="37"/>
      <c r="BR129" s="36"/>
      <c r="BS129" s="37"/>
      <c r="BT129" s="36"/>
      <c r="BU129" s="37"/>
      <c r="BX129" s="32"/>
      <c r="BY129" s="36"/>
      <c r="BZ129" s="37"/>
      <c r="CA129" s="36"/>
      <c r="CB129" s="37"/>
      <c r="CC129" s="36"/>
      <c r="CD129" s="37"/>
      <c r="CE129" s="36"/>
      <c r="CF129" s="37"/>
      <c r="CG129" s="36"/>
      <c r="CH129" s="37"/>
    </row>
    <row r="130" spans="2:86" ht="16.2" customHeight="1" thickBot="1" x14ac:dyDescent="0.35">
      <c r="B130" s="19"/>
      <c r="C130" s="32"/>
      <c r="D130" s="32"/>
      <c r="E130" s="32"/>
      <c r="F130" s="63"/>
      <c r="G130" s="66"/>
      <c r="H130" s="50"/>
      <c r="I130" s="61"/>
      <c r="J130" s="51"/>
      <c r="K130" s="50"/>
      <c r="L130" s="61"/>
      <c r="M130" s="51"/>
      <c r="N130" s="50"/>
      <c r="O130" s="61"/>
      <c r="P130" s="51"/>
      <c r="Q130" s="50"/>
      <c r="R130" s="61"/>
      <c r="S130" s="51"/>
      <c r="T130" s="50"/>
      <c r="U130" s="61"/>
      <c r="V130" s="51"/>
      <c r="W130" s="50"/>
      <c r="X130" s="61"/>
      <c r="Y130" s="51"/>
      <c r="Z130" s="50"/>
      <c r="AA130" s="61"/>
      <c r="AB130" s="51"/>
      <c r="AC130" s="36"/>
      <c r="AD130" s="37"/>
      <c r="AE130" s="36"/>
      <c r="AF130" s="37"/>
      <c r="AG130" s="36"/>
      <c r="AH130" s="37"/>
      <c r="AI130" s="36"/>
      <c r="AJ130" s="37"/>
      <c r="AK130" s="84"/>
      <c r="AM130" s="19"/>
      <c r="AN130" s="32"/>
      <c r="AO130" s="32"/>
      <c r="AP130" s="32"/>
      <c r="AQ130" s="63"/>
      <c r="AR130" s="66"/>
      <c r="AS130" s="50"/>
      <c r="AT130" s="61"/>
      <c r="AU130" s="51"/>
      <c r="AV130" s="50"/>
      <c r="AW130" s="61"/>
      <c r="AX130" s="51"/>
      <c r="AY130" s="50"/>
      <c r="AZ130" s="61"/>
      <c r="BA130" s="51"/>
      <c r="BB130" s="50"/>
      <c r="BC130" s="61"/>
      <c r="BD130" s="51"/>
      <c r="BE130" s="50"/>
      <c r="BF130" s="61"/>
      <c r="BG130" s="51"/>
      <c r="BH130" s="50"/>
      <c r="BI130" s="61"/>
      <c r="BJ130" s="51"/>
      <c r="BK130" s="50"/>
      <c r="BL130" s="61"/>
      <c r="BM130" s="51"/>
      <c r="BN130" s="36"/>
      <c r="BO130" s="37"/>
      <c r="BP130" s="36"/>
      <c r="BQ130" s="37"/>
      <c r="BR130" s="36"/>
      <c r="BS130" s="37"/>
      <c r="BT130" s="36"/>
      <c r="BU130" s="37"/>
      <c r="BX130" s="32"/>
      <c r="BY130" s="36"/>
      <c r="BZ130" s="37"/>
      <c r="CA130" s="36"/>
      <c r="CB130" s="37"/>
      <c r="CC130" s="36"/>
      <c r="CD130" s="37"/>
      <c r="CE130" s="36"/>
      <c r="CF130" s="37"/>
      <c r="CG130" s="36"/>
      <c r="CH130" s="37"/>
    </row>
    <row r="131" spans="2:86" ht="16.2" customHeight="1" thickBot="1" x14ac:dyDescent="0.35">
      <c r="B131" s="19"/>
      <c r="C131" s="32"/>
      <c r="D131" s="32"/>
      <c r="E131" s="32"/>
      <c r="F131" s="63"/>
      <c r="G131" s="66"/>
      <c r="H131" s="50" t="s">
        <v>25</v>
      </c>
      <c r="I131" s="61"/>
      <c r="J131" s="51"/>
      <c r="K131" s="50" t="s">
        <v>25</v>
      </c>
      <c r="L131" s="61"/>
      <c r="M131" s="51"/>
      <c r="N131" s="50" t="s">
        <v>25</v>
      </c>
      <c r="O131" s="61"/>
      <c r="P131" s="51"/>
      <c r="Q131" s="50" t="s">
        <v>25</v>
      </c>
      <c r="R131" s="61"/>
      <c r="S131" s="51"/>
      <c r="T131" s="50" t="s">
        <v>25</v>
      </c>
      <c r="U131" s="61"/>
      <c r="V131" s="51"/>
      <c r="W131" s="50" t="s">
        <v>25</v>
      </c>
      <c r="X131" s="61"/>
      <c r="Y131" s="51"/>
      <c r="Z131" s="50" t="s">
        <v>25</v>
      </c>
      <c r="AA131" s="61"/>
      <c r="AB131" s="51"/>
      <c r="AC131" s="36"/>
      <c r="AD131" s="37"/>
      <c r="AE131" s="36"/>
      <c r="AF131" s="37"/>
      <c r="AG131" s="36"/>
      <c r="AH131" s="37"/>
      <c r="AI131" s="36"/>
      <c r="AJ131" s="37"/>
      <c r="AK131" s="84"/>
      <c r="AM131" s="19"/>
      <c r="AN131" s="32"/>
      <c r="AO131" s="32"/>
      <c r="AP131" s="32"/>
      <c r="AQ131" s="63"/>
      <c r="AR131" s="66"/>
      <c r="AS131" s="50" t="s">
        <v>25</v>
      </c>
      <c r="AT131" s="61"/>
      <c r="AU131" s="51"/>
      <c r="AV131" s="50" t="s">
        <v>25</v>
      </c>
      <c r="AW131" s="61"/>
      <c r="AX131" s="51"/>
      <c r="AY131" s="50" t="s">
        <v>25</v>
      </c>
      <c r="AZ131" s="61"/>
      <c r="BA131" s="51"/>
      <c r="BB131" s="50" t="s">
        <v>25</v>
      </c>
      <c r="BC131" s="61"/>
      <c r="BD131" s="51"/>
      <c r="BE131" s="50" t="s">
        <v>25</v>
      </c>
      <c r="BF131" s="61"/>
      <c r="BG131" s="51"/>
      <c r="BH131" s="50" t="s">
        <v>25</v>
      </c>
      <c r="BI131" s="61"/>
      <c r="BJ131" s="51"/>
      <c r="BK131" s="50" t="s">
        <v>25</v>
      </c>
      <c r="BL131" s="61"/>
      <c r="BM131" s="51"/>
      <c r="BN131" s="36"/>
      <c r="BO131" s="37"/>
      <c r="BP131" s="36"/>
      <c r="BQ131" s="37"/>
      <c r="BR131" s="36"/>
      <c r="BS131" s="37"/>
      <c r="BT131" s="36"/>
      <c r="BU131" s="37"/>
      <c r="BX131" s="32"/>
      <c r="BY131" s="36"/>
      <c r="BZ131" s="37"/>
      <c r="CA131" s="36"/>
      <c r="CB131" s="37"/>
      <c r="CC131" s="36"/>
      <c r="CD131" s="37"/>
      <c r="CE131" s="36"/>
      <c r="CF131" s="37"/>
      <c r="CG131" s="36"/>
      <c r="CH131" s="37"/>
    </row>
    <row r="132" spans="2:86" x14ac:dyDescent="0.3">
      <c r="B132" s="19"/>
      <c r="C132" s="32"/>
      <c r="D132" s="32"/>
      <c r="E132" s="32"/>
      <c r="F132" s="63"/>
      <c r="G132" s="66"/>
      <c r="H132" s="40">
        <f ca="1">H129*$G$121</f>
        <v>39.96</v>
      </c>
      <c r="I132" s="55"/>
      <c r="J132" s="56"/>
      <c r="K132" s="40">
        <f ca="1">K129*$G$121</f>
        <v>131.57999999999998</v>
      </c>
      <c r="L132" s="55"/>
      <c r="M132" s="56"/>
      <c r="N132" s="40">
        <f ca="1">N129*$G$121</f>
        <v>31.5</v>
      </c>
      <c r="O132" s="55"/>
      <c r="P132" s="56"/>
      <c r="Q132" s="40">
        <f ca="1">Q129*$G$121</f>
        <v>151.73999999999998</v>
      </c>
      <c r="R132" s="55"/>
      <c r="S132" s="56"/>
      <c r="T132" s="40">
        <f ca="1">T129*$G$121</f>
        <v>105.47999999999999</v>
      </c>
      <c r="U132" s="55"/>
      <c r="V132" s="56"/>
      <c r="W132" s="40">
        <f ca="1">W129*$G$121</f>
        <v>155.69999999999999</v>
      </c>
      <c r="X132" s="55"/>
      <c r="Y132" s="56"/>
      <c r="Z132" s="40">
        <f ca="1">Z129*$G$121</f>
        <v>20.52</v>
      </c>
      <c r="AA132" s="55"/>
      <c r="AB132" s="56"/>
      <c r="AC132" s="36"/>
      <c r="AD132" s="37"/>
      <c r="AE132" s="36"/>
      <c r="AF132" s="37"/>
      <c r="AG132" s="36"/>
      <c r="AH132" s="37"/>
      <c r="AI132" s="36"/>
      <c r="AJ132" s="37"/>
      <c r="AK132" s="84"/>
      <c r="AM132" s="19"/>
      <c r="AN132" s="32"/>
      <c r="AO132" s="32"/>
      <c r="AP132" s="32"/>
      <c r="AQ132" s="63"/>
      <c r="AR132" s="66"/>
      <c r="AS132" s="40">
        <f ca="1">AS129*$G$121</f>
        <v>139.85999999999999</v>
      </c>
      <c r="AT132" s="55"/>
      <c r="AU132" s="56"/>
      <c r="AV132" s="40">
        <f ca="1">AV129*$G$121</f>
        <v>22.5</v>
      </c>
      <c r="AW132" s="55"/>
      <c r="AX132" s="56"/>
      <c r="AY132" s="40">
        <f ca="1">AY129*$G$121</f>
        <v>166.14</v>
      </c>
      <c r="AZ132" s="55"/>
      <c r="BA132" s="56"/>
      <c r="BB132" s="40">
        <f ca="1">BB129*$G$121</f>
        <v>69.84</v>
      </c>
      <c r="BC132" s="55"/>
      <c r="BD132" s="56"/>
      <c r="BE132" s="40">
        <f ca="1">BE129*$G$121</f>
        <v>99</v>
      </c>
      <c r="BF132" s="55"/>
      <c r="BG132" s="56"/>
      <c r="BH132" s="40">
        <f ca="1">BH129*$G$121</f>
        <v>162</v>
      </c>
      <c r="BI132" s="55"/>
      <c r="BJ132" s="56"/>
      <c r="BK132" s="40">
        <f ca="1">BK129*$G$121</f>
        <v>164.16</v>
      </c>
      <c r="BL132" s="55"/>
      <c r="BM132" s="56"/>
      <c r="BN132" s="36"/>
      <c r="BO132" s="37"/>
      <c r="BP132" s="36"/>
      <c r="BQ132" s="37"/>
      <c r="BR132" s="36"/>
      <c r="BS132" s="37"/>
      <c r="BT132" s="36"/>
      <c r="BU132" s="37"/>
      <c r="BX132" s="32"/>
      <c r="BY132" s="36"/>
      <c r="BZ132" s="37"/>
      <c r="CA132" s="36"/>
      <c r="CB132" s="37"/>
      <c r="CC132" s="36"/>
      <c r="CD132" s="37"/>
      <c r="CE132" s="36"/>
      <c r="CF132" s="37"/>
      <c r="CG132" s="36"/>
      <c r="CH132" s="37"/>
    </row>
    <row r="133" spans="2:86" ht="15" thickBot="1" x14ac:dyDescent="0.35">
      <c r="B133" s="20"/>
      <c r="C133" s="33"/>
      <c r="D133" s="33"/>
      <c r="E133" s="33"/>
      <c r="F133" s="64"/>
      <c r="G133" s="67"/>
      <c r="H133" s="57"/>
      <c r="I133" s="58"/>
      <c r="J133" s="59"/>
      <c r="K133" s="57"/>
      <c r="L133" s="58"/>
      <c r="M133" s="59"/>
      <c r="N133" s="57"/>
      <c r="O133" s="58"/>
      <c r="P133" s="59"/>
      <c r="Q133" s="57"/>
      <c r="R133" s="58"/>
      <c r="S133" s="59"/>
      <c r="T133" s="57"/>
      <c r="U133" s="58"/>
      <c r="V133" s="59"/>
      <c r="W133" s="57"/>
      <c r="X133" s="58"/>
      <c r="Y133" s="59"/>
      <c r="Z133" s="57"/>
      <c r="AA133" s="58"/>
      <c r="AB133" s="59"/>
      <c r="AC133" s="38"/>
      <c r="AD133" s="39"/>
      <c r="AE133" s="38"/>
      <c r="AF133" s="39"/>
      <c r="AG133" s="38"/>
      <c r="AH133" s="39"/>
      <c r="AI133" s="38"/>
      <c r="AJ133" s="39"/>
      <c r="AK133" s="84"/>
      <c r="AM133" s="20"/>
      <c r="AN133" s="33"/>
      <c r="AO133" s="33"/>
      <c r="AP133" s="33"/>
      <c r="AQ133" s="64"/>
      <c r="AR133" s="67"/>
      <c r="AS133" s="57"/>
      <c r="AT133" s="58"/>
      <c r="AU133" s="59"/>
      <c r="AV133" s="57"/>
      <c r="AW133" s="58"/>
      <c r="AX133" s="59"/>
      <c r="AY133" s="57"/>
      <c r="AZ133" s="58"/>
      <c r="BA133" s="59"/>
      <c r="BB133" s="57"/>
      <c r="BC133" s="58"/>
      <c r="BD133" s="59"/>
      <c r="BE133" s="57"/>
      <c r="BF133" s="58"/>
      <c r="BG133" s="59"/>
      <c r="BH133" s="57"/>
      <c r="BI133" s="58"/>
      <c r="BJ133" s="59"/>
      <c r="BK133" s="57"/>
      <c r="BL133" s="58"/>
      <c r="BM133" s="59"/>
      <c r="BN133" s="38"/>
      <c r="BO133" s="39"/>
      <c r="BP133" s="38"/>
      <c r="BQ133" s="39"/>
      <c r="BR133" s="38"/>
      <c r="BS133" s="39"/>
      <c r="BT133" s="38"/>
      <c r="BU133" s="39"/>
      <c r="BX133" s="33"/>
      <c r="BY133" s="38"/>
      <c r="BZ133" s="39"/>
      <c r="CA133" s="38"/>
      <c r="CB133" s="39"/>
      <c r="CC133" s="38"/>
      <c r="CD133" s="39"/>
      <c r="CE133" s="38"/>
      <c r="CF133" s="39"/>
      <c r="CG133" s="38"/>
      <c r="CH133" s="39"/>
    </row>
    <row r="134" spans="2:86" ht="15" thickBot="1" x14ac:dyDescent="0.35">
      <c r="B134" s="4"/>
      <c r="C134" s="32"/>
      <c r="D134" s="5"/>
      <c r="E134" s="9"/>
      <c r="F134" s="6"/>
      <c r="G134" s="13"/>
      <c r="H134" s="52"/>
      <c r="I134" s="53"/>
      <c r="J134" s="35"/>
      <c r="K134" s="52"/>
      <c r="L134" s="53"/>
      <c r="M134" s="35"/>
      <c r="N134" s="52"/>
      <c r="O134" s="53"/>
      <c r="P134" s="35"/>
      <c r="Q134" s="52"/>
      <c r="R134" s="53"/>
      <c r="S134" s="35"/>
      <c r="T134" s="52"/>
      <c r="U134" s="53"/>
      <c r="V134" s="35"/>
      <c r="W134" s="52"/>
      <c r="X134" s="53"/>
      <c r="Y134" s="35"/>
      <c r="Z134" s="52"/>
      <c r="AA134" s="53"/>
      <c r="AB134" s="35"/>
      <c r="AC134" s="34">
        <f>H137+K137+N137+Q137+T137+W137+Z137+H140+K140+N140+Q140+T140+W140+Z140</f>
        <v>35</v>
      </c>
      <c r="AD134" s="35"/>
      <c r="AE134" s="40">
        <f ca="1">AC134*F135</f>
        <v>805</v>
      </c>
      <c r="AF134" s="35"/>
      <c r="AG134" s="40">
        <f ca="1">H146+K146+N146+Q146+T146+W146+Z146</f>
        <v>936.89</v>
      </c>
      <c r="AH134" s="35"/>
      <c r="AI134" s="40">
        <f ca="1">AE134+AG134</f>
        <v>1741.8899999999999</v>
      </c>
      <c r="AJ134" s="35"/>
      <c r="AK134" s="14"/>
      <c r="AM134" s="4"/>
      <c r="AN134" s="32"/>
      <c r="AO134" s="5"/>
      <c r="AP134" s="9"/>
      <c r="AQ134" s="6"/>
      <c r="AR134" s="13"/>
      <c r="AS134" s="52"/>
      <c r="AT134" s="53"/>
      <c r="AU134" s="35"/>
      <c r="AV134" s="52"/>
      <c r="AW134" s="53"/>
      <c r="AX134" s="35"/>
      <c r="AY134" s="52"/>
      <c r="AZ134" s="53"/>
      <c r="BA134" s="35"/>
      <c r="BB134" s="52"/>
      <c r="BC134" s="53"/>
      <c r="BD134" s="35"/>
      <c r="BE134" s="52"/>
      <c r="BF134" s="53"/>
      <c r="BG134" s="35"/>
      <c r="BH134" s="52"/>
      <c r="BI134" s="53"/>
      <c r="BJ134" s="35"/>
      <c r="BK134" s="52"/>
      <c r="BL134" s="53"/>
      <c r="BM134" s="35"/>
      <c r="BN134" s="34">
        <f>AS137+AV137+AY137+BB137+BE137+BH137+BK137+AS140+AV140+AY140+BB140+BE140+BH140+BK140</f>
        <v>40</v>
      </c>
      <c r="BO134" s="35"/>
      <c r="BP134" s="40">
        <f ca="1">BN134*AQ135</f>
        <v>920</v>
      </c>
      <c r="BQ134" s="35"/>
      <c r="BR134" s="40">
        <f ca="1">AS146+AV146+AY146+BB146+BE146+BH146+BK146</f>
        <v>672.41</v>
      </c>
      <c r="BS134" s="35"/>
      <c r="BT134" s="40">
        <f ca="1">BP134+BR134</f>
        <v>1592.4099999999999</v>
      </c>
      <c r="BU134" s="35"/>
      <c r="BX134" s="31">
        <f>B135</f>
        <v>10</v>
      </c>
      <c r="BY134" s="34">
        <f>BN134+AC134</f>
        <v>75</v>
      </c>
      <c r="BZ134" s="35"/>
      <c r="CA134" s="40">
        <f ca="1">BP134+AE134</f>
        <v>1725</v>
      </c>
      <c r="CB134" s="35"/>
      <c r="CC134" s="40">
        <f ca="1">BR134+AG134</f>
        <v>1609.3</v>
      </c>
      <c r="CD134" s="35"/>
      <c r="CE134" s="40">
        <f ca="1">CA134+CC134</f>
        <v>3334.3</v>
      </c>
      <c r="CF134" s="35"/>
      <c r="CG134" s="34">
        <f ca="1">SUM(AS143:BM144)+SUM(H143:AB144)</f>
        <v>8470</v>
      </c>
      <c r="CH134" s="35"/>
    </row>
    <row r="135" spans="2:86" ht="15" thickBot="1" x14ac:dyDescent="0.35">
      <c r="B135" s="18">
        <v>10</v>
      </c>
      <c r="C135" s="32"/>
      <c r="D135" s="31" t="str">
        <f>VLOOKUP(B135,'Employee Data Base'!$C$7:$D$16,2)</f>
        <v>Gowthami</v>
      </c>
      <c r="E135" s="31" t="str">
        <f>VLOOKUP(B135,'Employee Data Base'!$C$7:$I$16,3)</f>
        <v>N100377</v>
      </c>
      <c r="F135" s="62">
        <f ca="1">VLOOKUP(B135,'Employee Data Base'!$C$7:$I$16,6)</f>
        <v>23</v>
      </c>
      <c r="G135" s="65">
        <f ca="1">VLOOKUP(B135,'Employee Data Base'!$C$7:$I$16,7)</f>
        <v>0.19</v>
      </c>
      <c r="H135" s="38"/>
      <c r="I135" s="54"/>
      <c r="J135" s="39"/>
      <c r="K135" s="38"/>
      <c r="L135" s="54"/>
      <c r="M135" s="39"/>
      <c r="N135" s="38"/>
      <c r="O135" s="54"/>
      <c r="P135" s="39"/>
      <c r="Q135" s="38"/>
      <c r="R135" s="54"/>
      <c r="S135" s="39"/>
      <c r="T135" s="38"/>
      <c r="U135" s="54"/>
      <c r="V135" s="39"/>
      <c r="W135" s="38"/>
      <c r="X135" s="54"/>
      <c r="Y135" s="39"/>
      <c r="Z135" s="38"/>
      <c r="AA135" s="54"/>
      <c r="AB135" s="39"/>
      <c r="AC135" s="36"/>
      <c r="AD135" s="37"/>
      <c r="AE135" s="36"/>
      <c r="AF135" s="37"/>
      <c r="AG135" s="36"/>
      <c r="AH135" s="37"/>
      <c r="AI135" s="36"/>
      <c r="AJ135" s="37"/>
      <c r="AK135" s="84"/>
      <c r="AM135" s="18">
        <f>B135</f>
        <v>10</v>
      </c>
      <c r="AN135" s="32"/>
      <c r="AO135" s="31" t="str">
        <f>VLOOKUP(AM135,'Employee Data Base'!$C$7:$D$16,2)</f>
        <v>Gowthami</v>
      </c>
      <c r="AP135" s="31" t="str">
        <f>VLOOKUP(AM135,'Employee Data Base'!$C$7:$I$16,3)</f>
        <v>N100377</v>
      </c>
      <c r="AQ135" s="62">
        <f ca="1">VLOOKUP(AM135,'Employee Data Base'!$C$7:$I$16,6)</f>
        <v>23</v>
      </c>
      <c r="AR135" s="65">
        <f ca="1">VLOOKUP(AM135,'Employee Data Base'!$C$7:$I$16,7)</f>
        <v>0.19</v>
      </c>
      <c r="AS135" s="38"/>
      <c r="AT135" s="54"/>
      <c r="AU135" s="39"/>
      <c r="AV135" s="38"/>
      <c r="AW135" s="54"/>
      <c r="AX135" s="39"/>
      <c r="AY135" s="38"/>
      <c r="AZ135" s="54"/>
      <c r="BA135" s="39"/>
      <c r="BB135" s="38"/>
      <c r="BC135" s="54"/>
      <c r="BD135" s="39"/>
      <c r="BE135" s="38"/>
      <c r="BF135" s="54"/>
      <c r="BG135" s="39"/>
      <c r="BH135" s="38"/>
      <c r="BI135" s="54"/>
      <c r="BJ135" s="39"/>
      <c r="BK135" s="38"/>
      <c r="BL135" s="54"/>
      <c r="BM135" s="39"/>
      <c r="BN135" s="36"/>
      <c r="BO135" s="37"/>
      <c r="BP135" s="36"/>
      <c r="BQ135" s="37"/>
      <c r="BR135" s="36"/>
      <c r="BS135" s="37"/>
      <c r="BT135" s="36"/>
      <c r="BU135" s="37"/>
      <c r="BX135" s="32"/>
      <c r="BY135" s="36"/>
      <c r="BZ135" s="37"/>
      <c r="CA135" s="36"/>
      <c r="CB135" s="37"/>
      <c r="CC135" s="36"/>
      <c r="CD135" s="37"/>
      <c r="CE135" s="36"/>
      <c r="CF135" s="37"/>
      <c r="CG135" s="36"/>
      <c r="CH135" s="37"/>
    </row>
    <row r="136" spans="2:86" ht="15" thickBot="1" x14ac:dyDescent="0.35">
      <c r="B136" s="19"/>
      <c r="C136" s="32"/>
      <c r="D136" s="32"/>
      <c r="E136" s="32"/>
      <c r="F136" s="63"/>
      <c r="G136" s="66"/>
      <c r="H136" s="8">
        <v>8</v>
      </c>
      <c r="I136" s="7" t="s">
        <v>30</v>
      </c>
      <c r="J136" s="8">
        <v>12</v>
      </c>
      <c r="K136" s="8">
        <v>8</v>
      </c>
      <c r="L136" s="7" t="s">
        <v>30</v>
      </c>
      <c r="M136" s="8">
        <v>12</v>
      </c>
      <c r="N136" s="8">
        <v>0</v>
      </c>
      <c r="O136" s="7" t="s">
        <v>30</v>
      </c>
      <c r="P136" s="8">
        <v>0</v>
      </c>
      <c r="Q136" s="8">
        <v>8</v>
      </c>
      <c r="R136" s="7" t="s">
        <v>30</v>
      </c>
      <c r="S136" s="8">
        <v>12</v>
      </c>
      <c r="T136" s="8">
        <v>8</v>
      </c>
      <c r="U136" s="7" t="s">
        <v>30</v>
      </c>
      <c r="V136" s="8">
        <v>12</v>
      </c>
      <c r="W136" s="8">
        <v>8</v>
      </c>
      <c r="X136" s="7" t="s">
        <v>30</v>
      </c>
      <c r="Y136" s="8">
        <v>12</v>
      </c>
      <c r="Z136" s="8">
        <v>8</v>
      </c>
      <c r="AA136" s="7" t="s">
        <v>30</v>
      </c>
      <c r="AB136" s="8">
        <v>12</v>
      </c>
      <c r="AC136" s="36"/>
      <c r="AD136" s="37"/>
      <c r="AE136" s="36"/>
      <c r="AF136" s="37"/>
      <c r="AG136" s="36"/>
      <c r="AH136" s="37"/>
      <c r="AI136" s="36"/>
      <c r="AJ136" s="37"/>
      <c r="AK136" s="84"/>
      <c r="AM136" s="19"/>
      <c r="AN136" s="32"/>
      <c r="AO136" s="32"/>
      <c r="AP136" s="32"/>
      <c r="AQ136" s="63"/>
      <c r="AR136" s="66"/>
      <c r="AS136" s="8">
        <v>8</v>
      </c>
      <c r="AT136" s="7" t="s">
        <v>30</v>
      </c>
      <c r="AU136" s="8">
        <v>12</v>
      </c>
      <c r="AV136" s="8">
        <v>8</v>
      </c>
      <c r="AW136" s="7" t="s">
        <v>30</v>
      </c>
      <c r="AX136" s="8">
        <v>12</v>
      </c>
      <c r="AY136" s="8">
        <v>8</v>
      </c>
      <c r="AZ136" s="7" t="s">
        <v>30</v>
      </c>
      <c r="BA136" s="8">
        <v>12</v>
      </c>
      <c r="BB136" s="8">
        <v>8</v>
      </c>
      <c r="BC136" s="7" t="s">
        <v>30</v>
      </c>
      <c r="BD136" s="8">
        <v>12</v>
      </c>
      <c r="BE136" s="8">
        <v>8</v>
      </c>
      <c r="BF136" s="7" t="s">
        <v>30</v>
      </c>
      <c r="BG136" s="8">
        <v>12</v>
      </c>
      <c r="BH136" s="8">
        <v>8</v>
      </c>
      <c r="BI136" s="7" t="s">
        <v>30</v>
      </c>
      <c r="BJ136" s="8">
        <v>12</v>
      </c>
      <c r="BK136" s="8">
        <v>8</v>
      </c>
      <c r="BL136" s="7" t="s">
        <v>30</v>
      </c>
      <c r="BM136" s="8">
        <v>12</v>
      </c>
      <c r="BN136" s="36"/>
      <c r="BO136" s="37"/>
      <c r="BP136" s="36"/>
      <c r="BQ136" s="37"/>
      <c r="BR136" s="36"/>
      <c r="BS136" s="37"/>
      <c r="BT136" s="36"/>
      <c r="BU136" s="37"/>
      <c r="BX136" s="32"/>
      <c r="BY136" s="36"/>
      <c r="BZ136" s="37"/>
      <c r="CA136" s="36"/>
      <c r="CB136" s="37"/>
      <c r="CC136" s="36"/>
      <c r="CD136" s="37"/>
      <c r="CE136" s="36"/>
      <c r="CF136" s="37"/>
      <c r="CG136" s="36"/>
      <c r="CH136" s="37"/>
    </row>
    <row r="137" spans="2:86" x14ac:dyDescent="0.3">
      <c r="B137" s="19"/>
      <c r="C137" s="32"/>
      <c r="D137" s="32"/>
      <c r="E137" s="32"/>
      <c r="F137" s="63"/>
      <c r="G137" s="66"/>
      <c r="H137" s="34">
        <f>J136-H136</f>
        <v>4</v>
      </c>
      <c r="I137" s="60"/>
      <c r="J137" s="47"/>
      <c r="K137" s="34">
        <f>M136-K136</f>
        <v>4</v>
      </c>
      <c r="L137" s="60"/>
      <c r="M137" s="47"/>
      <c r="N137" s="34">
        <f>P136-N136</f>
        <v>0</v>
      </c>
      <c r="O137" s="60"/>
      <c r="P137" s="47"/>
      <c r="Q137" s="34">
        <f>S136-Q136</f>
        <v>4</v>
      </c>
      <c r="R137" s="60"/>
      <c r="S137" s="47"/>
      <c r="T137" s="34">
        <f>V136-T136</f>
        <v>4</v>
      </c>
      <c r="U137" s="60"/>
      <c r="V137" s="47"/>
      <c r="W137" s="34">
        <f>Y136-W136</f>
        <v>4</v>
      </c>
      <c r="X137" s="60"/>
      <c r="Y137" s="47"/>
      <c r="Z137" s="34">
        <f>AB136-Z136</f>
        <v>4</v>
      </c>
      <c r="AA137" s="60"/>
      <c r="AB137" s="47"/>
      <c r="AC137" s="36"/>
      <c r="AD137" s="37"/>
      <c r="AE137" s="36"/>
      <c r="AF137" s="37"/>
      <c r="AG137" s="36"/>
      <c r="AH137" s="37"/>
      <c r="AI137" s="36"/>
      <c r="AJ137" s="37"/>
      <c r="AK137" s="84"/>
      <c r="AM137" s="19"/>
      <c r="AN137" s="32"/>
      <c r="AO137" s="32"/>
      <c r="AP137" s="32"/>
      <c r="AQ137" s="63"/>
      <c r="AR137" s="66"/>
      <c r="AS137" s="34">
        <f>AU136-AS136</f>
        <v>4</v>
      </c>
      <c r="AT137" s="60"/>
      <c r="AU137" s="47"/>
      <c r="AV137" s="34">
        <f>AX136-AV136</f>
        <v>4</v>
      </c>
      <c r="AW137" s="60"/>
      <c r="AX137" s="47"/>
      <c r="AY137" s="34">
        <f>BA136-AY136</f>
        <v>4</v>
      </c>
      <c r="AZ137" s="60"/>
      <c r="BA137" s="47"/>
      <c r="BB137" s="34">
        <f>BD136-BB136</f>
        <v>4</v>
      </c>
      <c r="BC137" s="60"/>
      <c r="BD137" s="47"/>
      <c r="BE137" s="34">
        <f>BG136-BE136</f>
        <v>4</v>
      </c>
      <c r="BF137" s="60"/>
      <c r="BG137" s="47"/>
      <c r="BH137" s="34">
        <f>BJ136-BH136</f>
        <v>4</v>
      </c>
      <c r="BI137" s="60"/>
      <c r="BJ137" s="47"/>
      <c r="BK137" s="34">
        <f>BM136-BK136</f>
        <v>4</v>
      </c>
      <c r="BL137" s="60"/>
      <c r="BM137" s="47"/>
      <c r="BN137" s="36"/>
      <c r="BO137" s="37"/>
      <c r="BP137" s="36"/>
      <c r="BQ137" s="37"/>
      <c r="BR137" s="36"/>
      <c r="BS137" s="37"/>
      <c r="BT137" s="36"/>
      <c r="BU137" s="37"/>
      <c r="BX137" s="32"/>
      <c r="BY137" s="36"/>
      <c r="BZ137" s="37"/>
      <c r="CA137" s="36"/>
      <c r="CB137" s="37"/>
      <c r="CC137" s="36"/>
      <c r="CD137" s="37"/>
      <c r="CE137" s="36"/>
      <c r="CF137" s="37"/>
      <c r="CG137" s="36"/>
      <c r="CH137" s="37"/>
    </row>
    <row r="138" spans="2:86" ht="15" thickBot="1" x14ac:dyDescent="0.35">
      <c r="B138" s="19"/>
      <c r="C138" s="32"/>
      <c r="D138" s="32"/>
      <c r="E138" s="32"/>
      <c r="F138" s="63"/>
      <c r="G138" s="66"/>
      <c r="H138" s="50"/>
      <c r="I138" s="61"/>
      <c r="J138" s="51"/>
      <c r="K138" s="50"/>
      <c r="L138" s="61"/>
      <c r="M138" s="51"/>
      <c r="N138" s="50"/>
      <c r="O138" s="61"/>
      <c r="P138" s="51"/>
      <c r="Q138" s="50"/>
      <c r="R138" s="61"/>
      <c r="S138" s="51"/>
      <c r="T138" s="50"/>
      <c r="U138" s="61"/>
      <c r="V138" s="51"/>
      <c r="W138" s="50"/>
      <c r="X138" s="61"/>
      <c r="Y138" s="51"/>
      <c r="Z138" s="50"/>
      <c r="AA138" s="61"/>
      <c r="AB138" s="51"/>
      <c r="AC138" s="36"/>
      <c r="AD138" s="37"/>
      <c r="AE138" s="36"/>
      <c r="AF138" s="37"/>
      <c r="AG138" s="36"/>
      <c r="AH138" s="37"/>
      <c r="AI138" s="36"/>
      <c r="AJ138" s="37"/>
      <c r="AK138" s="84"/>
      <c r="AM138" s="19"/>
      <c r="AN138" s="32"/>
      <c r="AO138" s="32"/>
      <c r="AP138" s="32"/>
      <c r="AQ138" s="63"/>
      <c r="AR138" s="66"/>
      <c r="AS138" s="50"/>
      <c r="AT138" s="61"/>
      <c r="AU138" s="51"/>
      <c r="AV138" s="50"/>
      <c r="AW138" s="61"/>
      <c r="AX138" s="51"/>
      <c r="AY138" s="50"/>
      <c r="AZ138" s="61"/>
      <c r="BA138" s="51"/>
      <c r="BB138" s="50"/>
      <c r="BC138" s="61"/>
      <c r="BD138" s="51"/>
      <c r="BE138" s="50"/>
      <c r="BF138" s="61"/>
      <c r="BG138" s="51"/>
      <c r="BH138" s="50"/>
      <c r="BI138" s="61"/>
      <c r="BJ138" s="51"/>
      <c r="BK138" s="50"/>
      <c r="BL138" s="61"/>
      <c r="BM138" s="51"/>
      <c r="BN138" s="36"/>
      <c r="BO138" s="37"/>
      <c r="BP138" s="36"/>
      <c r="BQ138" s="37"/>
      <c r="BR138" s="36"/>
      <c r="BS138" s="37"/>
      <c r="BT138" s="36"/>
      <c r="BU138" s="37"/>
      <c r="BX138" s="32"/>
      <c r="BY138" s="36"/>
      <c r="BZ138" s="37"/>
      <c r="CA138" s="36"/>
      <c r="CB138" s="37"/>
      <c r="CC138" s="36"/>
      <c r="CD138" s="37"/>
      <c r="CE138" s="36"/>
      <c r="CF138" s="37"/>
      <c r="CG138" s="36"/>
      <c r="CH138" s="37"/>
    </row>
    <row r="139" spans="2:86" ht="15" thickBot="1" x14ac:dyDescent="0.35">
      <c r="B139" s="19"/>
      <c r="C139" s="32"/>
      <c r="D139" s="32"/>
      <c r="E139" s="32"/>
      <c r="F139" s="63"/>
      <c r="G139" s="66"/>
      <c r="H139" s="8">
        <v>13</v>
      </c>
      <c r="I139" s="7" t="s">
        <v>30</v>
      </c>
      <c r="J139" s="8">
        <v>16</v>
      </c>
      <c r="K139" s="8">
        <v>13</v>
      </c>
      <c r="L139" s="7" t="s">
        <v>30</v>
      </c>
      <c r="M139" s="8">
        <v>16</v>
      </c>
      <c r="N139" s="8">
        <v>13</v>
      </c>
      <c r="O139" s="7" t="s">
        <v>30</v>
      </c>
      <c r="P139" s="8">
        <v>14</v>
      </c>
      <c r="Q139" s="8">
        <v>13</v>
      </c>
      <c r="R139" s="7" t="s">
        <v>30</v>
      </c>
      <c r="S139" s="8">
        <v>14</v>
      </c>
      <c r="T139" s="8">
        <v>0</v>
      </c>
      <c r="U139" s="7" t="s">
        <v>30</v>
      </c>
      <c r="V139" s="8">
        <v>0</v>
      </c>
      <c r="W139" s="8">
        <v>0</v>
      </c>
      <c r="X139" s="7" t="s">
        <v>30</v>
      </c>
      <c r="Y139" s="8">
        <v>0</v>
      </c>
      <c r="Z139" s="8">
        <v>13</v>
      </c>
      <c r="AA139" s="7" t="s">
        <v>30</v>
      </c>
      <c r="AB139" s="8">
        <v>16</v>
      </c>
      <c r="AC139" s="36"/>
      <c r="AD139" s="37"/>
      <c r="AE139" s="36"/>
      <c r="AF139" s="37"/>
      <c r="AG139" s="36"/>
      <c r="AH139" s="37"/>
      <c r="AI139" s="36"/>
      <c r="AJ139" s="37"/>
      <c r="AK139" s="84"/>
      <c r="AM139" s="19"/>
      <c r="AN139" s="32"/>
      <c r="AO139" s="32"/>
      <c r="AP139" s="32"/>
      <c r="AQ139" s="63"/>
      <c r="AR139" s="66"/>
      <c r="AS139" s="8">
        <v>13</v>
      </c>
      <c r="AT139" s="7" t="s">
        <v>30</v>
      </c>
      <c r="AU139" s="8">
        <v>16</v>
      </c>
      <c r="AV139" s="8">
        <v>13</v>
      </c>
      <c r="AW139" s="7" t="s">
        <v>30</v>
      </c>
      <c r="AX139" s="8">
        <v>16</v>
      </c>
      <c r="AY139" s="8">
        <v>13</v>
      </c>
      <c r="AZ139" s="7" t="s">
        <v>30</v>
      </c>
      <c r="BA139" s="8">
        <v>14</v>
      </c>
      <c r="BB139" s="8">
        <v>13</v>
      </c>
      <c r="BC139" s="7" t="s">
        <v>30</v>
      </c>
      <c r="BD139" s="8">
        <v>14</v>
      </c>
      <c r="BE139" s="8">
        <v>13</v>
      </c>
      <c r="BF139" s="7" t="s">
        <v>30</v>
      </c>
      <c r="BG139" s="8">
        <v>14</v>
      </c>
      <c r="BH139" s="8">
        <v>0</v>
      </c>
      <c r="BI139" s="7" t="s">
        <v>30</v>
      </c>
      <c r="BJ139" s="8">
        <v>0</v>
      </c>
      <c r="BK139" s="8">
        <v>13</v>
      </c>
      <c r="BL139" s="7" t="s">
        <v>30</v>
      </c>
      <c r="BM139" s="8">
        <v>16</v>
      </c>
      <c r="BN139" s="36"/>
      <c r="BO139" s="37"/>
      <c r="BP139" s="36"/>
      <c r="BQ139" s="37"/>
      <c r="BR139" s="36"/>
      <c r="BS139" s="37"/>
      <c r="BT139" s="36"/>
      <c r="BU139" s="37"/>
      <c r="BX139" s="32"/>
      <c r="BY139" s="36"/>
      <c r="BZ139" s="37"/>
      <c r="CA139" s="36"/>
      <c r="CB139" s="37"/>
      <c r="CC139" s="36"/>
      <c r="CD139" s="37"/>
      <c r="CE139" s="36"/>
      <c r="CF139" s="37"/>
      <c r="CG139" s="36"/>
      <c r="CH139" s="37"/>
    </row>
    <row r="140" spans="2:86" x14ac:dyDescent="0.3">
      <c r="B140" s="19"/>
      <c r="C140" s="32"/>
      <c r="D140" s="32"/>
      <c r="E140" s="32"/>
      <c r="F140" s="63"/>
      <c r="G140" s="66"/>
      <c r="H140" s="34">
        <f>J139-H139</f>
        <v>3</v>
      </c>
      <c r="I140" s="60"/>
      <c r="J140" s="47"/>
      <c r="K140" s="34">
        <f>M139-K139</f>
        <v>3</v>
      </c>
      <c r="L140" s="60"/>
      <c r="M140" s="47"/>
      <c r="N140" s="34">
        <f>P139-N139</f>
        <v>1</v>
      </c>
      <c r="O140" s="60"/>
      <c r="P140" s="47"/>
      <c r="Q140" s="34">
        <f>S139-Q139</f>
        <v>1</v>
      </c>
      <c r="R140" s="60"/>
      <c r="S140" s="47"/>
      <c r="T140" s="34">
        <f>V139-T139</f>
        <v>0</v>
      </c>
      <c r="U140" s="60"/>
      <c r="V140" s="47"/>
      <c r="W140" s="34">
        <f>Y139-W139</f>
        <v>0</v>
      </c>
      <c r="X140" s="60"/>
      <c r="Y140" s="47"/>
      <c r="Z140" s="34">
        <f>AB139-Z139</f>
        <v>3</v>
      </c>
      <c r="AA140" s="60"/>
      <c r="AB140" s="47"/>
      <c r="AC140" s="36"/>
      <c r="AD140" s="37"/>
      <c r="AE140" s="36"/>
      <c r="AF140" s="37"/>
      <c r="AG140" s="36"/>
      <c r="AH140" s="37"/>
      <c r="AI140" s="36"/>
      <c r="AJ140" s="37"/>
      <c r="AK140" s="84"/>
      <c r="AM140" s="19"/>
      <c r="AN140" s="32"/>
      <c r="AO140" s="32"/>
      <c r="AP140" s="32"/>
      <c r="AQ140" s="63"/>
      <c r="AR140" s="66"/>
      <c r="AS140" s="34">
        <f>AU139-AS139</f>
        <v>3</v>
      </c>
      <c r="AT140" s="60"/>
      <c r="AU140" s="47"/>
      <c r="AV140" s="34">
        <f>AX139-AV139</f>
        <v>3</v>
      </c>
      <c r="AW140" s="60"/>
      <c r="AX140" s="47"/>
      <c r="AY140" s="34">
        <f>BA139-AY139</f>
        <v>1</v>
      </c>
      <c r="AZ140" s="60"/>
      <c r="BA140" s="47"/>
      <c r="BB140" s="34">
        <f>BD139-BB139</f>
        <v>1</v>
      </c>
      <c r="BC140" s="60"/>
      <c r="BD140" s="47"/>
      <c r="BE140" s="34">
        <f>BG139-BE139</f>
        <v>1</v>
      </c>
      <c r="BF140" s="60"/>
      <c r="BG140" s="47"/>
      <c r="BH140" s="34">
        <f>BJ139-BH139</f>
        <v>0</v>
      </c>
      <c r="BI140" s="60"/>
      <c r="BJ140" s="47"/>
      <c r="BK140" s="34">
        <f>BM139-BK139</f>
        <v>3</v>
      </c>
      <c r="BL140" s="60"/>
      <c r="BM140" s="47"/>
      <c r="BN140" s="36"/>
      <c r="BO140" s="37"/>
      <c r="BP140" s="36"/>
      <c r="BQ140" s="37"/>
      <c r="BR140" s="36"/>
      <c r="BS140" s="37"/>
      <c r="BT140" s="36"/>
      <c r="BU140" s="37"/>
      <c r="BX140" s="32"/>
      <c r="BY140" s="36"/>
      <c r="BZ140" s="37"/>
      <c r="CA140" s="36"/>
      <c r="CB140" s="37"/>
      <c r="CC140" s="36"/>
      <c r="CD140" s="37"/>
      <c r="CE140" s="36"/>
      <c r="CF140" s="37"/>
      <c r="CG140" s="36"/>
      <c r="CH140" s="37"/>
    </row>
    <row r="141" spans="2:86" ht="15" thickBot="1" x14ac:dyDescent="0.35">
      <c r="B141" s="19"/>
      <c r="C141" s="32"/>
      <c r="D141" s="32"/>
      <c r="E141" s="32"/>
      <c r="F141" s="63"/>
      <c r="G141" s="66"/>
      <c r="H141" s="50"/>
      <c r="I141" s="61"/>
      <c r="J141" s="51"/>
      <c r="K141" s="50"/>
      <c r="L141" s="61"/>
      <c r="M141" s="51"/>
      <c r="N141" s="50"/>
      <c r="O141" s="61"/>
      <c r="P141" s="51"/>
      <c r="Q141" s="50"/>
      <c r="R141" s="61"/>
      <c r="S141" s="51"/>
      <c r="T141" s="50"/>
      <c r="U141" s="61"/>
      <c r="V141" s="51"/>
      <c r="W141" s="50"/>
      <c r="X141" s="61"/>
      <c r="Y141" s="51"/>
      <c r="Z141" s="50"/>
      <c r="AA141" s="61"/>
      <c r="AB141" s="51"/>
      <c r="AC141" s="36"/>
      <c r="AD141" s="37"/>
      <c r="AE141" s="36"/>
      <c r="AF141" s="37"/>
      <c r="AG141" s="36"/>
      <c r="AH141" s="37"/>
      <c r="AI141" s="36"/>
      <c r="AJ141" s="37"/>
      <c r="AK141" s="84"/>
      <c r="AM141" s="19"/>
      <c r="AN141" s="32"/>
      <c r="AO141" s="32"/>
      <c r="AP141" s="32"/>
      <c r="AQ141" s="63"/>
      <c r="AR141" s="66"/>
      <c r="AS141" s="50"/>
      <c r="AT141" s="61"/>
      <c r="AU141" s="51"/>
      <c r="AV141" s="50"/>
      <c r="AW141" s="61"/>
      <c r="AX141" s="51"/>
      <c r="AY141" s="50"/>
      <c r="AZ141" s="61"/>
      <c r="BA141" s="51"/>
      <c r="BB141" s="50"/>
      <c r="BC141" s="61"/>
      <c r="BD141" s="51"/>
      <c r="BE141" s="50"/>
      <c r="BF141" s="61"/>
      <c r="BG141" s="51"/>
      <c r="BH141" s="50"/>
      <c r="BI141" s="61"/>
      <c r="BJ141" s="51"/>
      <c r="BK141" s="50"/>
      <c r="BL141" s="61"/>
      <c r="BM141" s="51"/>
      <c r="BN141" s="36"/>
      <c r="BO141" s="37"/>
      <c r="BP141" s="36"/>
      <c r="BQ141" s="37"/>
      <c r="BR141" s="36"/>
      <c r="BS141" s="37"/>
      <c r="BT141" s="36"/>
      <c r="BU141" s="37"/>
      <c r="BX141" s="32"/>
      <c r="BY141" s="36"/>
      <c r="BZ141" s="37"/>
      <c r="CA141" s="36"/>
      <c r="CB141" s="37"/>
      <c r="CC141" s="36"/>
      <c r="CD141" s="37"/>
      <c r="CE141" s="36"/>
      <c r="CF141" s="37"/>
      <c r="CG141" s="36"/>
      <c r="CH141" s="37"/>
    </row>
    <row r="142" spans="2:86" ht="15" thickBot="1" x14ac:dyDescent="0.35">
      <c r="B142" s="19"/>
      <c r="C142" s="32"/>
      <c r="D142" s="32"/>
      <c r="E142" s="32"/>
      <c r="F142" s="63"/>
      <c r="G142" s="66"/>
      <c r="H142" s="68" t="s">
        <v>42</v>
      </c>
      <c r="I142" s="69"/>
      <c r="J142" s="70"/>
      <c r="K142" s="68" t="s">
        <v>42</v>
      </c>
      <c r="L142" s="69"/>
      <c r="M142" s="70"/>
      <c r="N142" s="68" t="s">
        <v>42</v>
      </c>
      <c r="O142" s="69"/>
      <c r="P142" s="70"/>
      <c r="Q142" s="68" t="s">
        <v>42</v>
      </c>
      <c r="R142" s="69"/>
      <c r="S142" s="70"/>
      <c r="T142" s="68" t="s">
        <v>42</v>
      </c>
      <c r="U142" s="69"/>
      <c r="V142" s="70"/>
      <c r="W142" s="68" t="s">
        <v>42</v>
      </c>
      <c r="X142" s="69"/>
      <c r="Y142" s="70"/>
      <c r="Z142" s="68" t="s">
        <v>42</v>
      </c>
      <c r="AA142" s="69"/>
      <c r="AB142" s="70"/>
      <c r="AC142" s="36"/>
      <c r="AD142" s="37"/>
      <c r="AE142" s="36"/>
      <c r="AF142" s="37"/>
      <c r="AG142" s="36"/>
      <c r="AH142" s="37"/>
      <c r="AI142" s="36"/>
      <c r="AJ142" s="37"/>
      <c r="AK142" s="84"/>
      <c r="AM142" s="19"/>
      <c r="AN142" s="32"/>
      <c r="AO142" s="32"/>
      <c r="AP142" s="32"/>
      <c r="AQ142" s="63"/>
      <c r="AR142" s="66"/>
      <c r="AS142" s="68" t="s">
        <v>42</v>
      </c>
      <c r="AT142" s="69"/>
      <c r="AU142" s="70"/>
      <c r="AV142" s="68" t="s">
        <v>42</v>
      </c>
      <c r="AW142" s="69"/>
      <c r="AX142" s="70"/>
      <c r="AY142" s="68" t="s">
        <v>42</v>
      </c>
      <c r="AZ142" s="69"/>
      <c r="BA142" s="70"/>
      <c r="BB142" s="68" t="s">
        <v>42</v>
      </c>
      <c r="BC142" s="69"/>
      <c r="BD142" s="70"/>
      <c r="BE142" s="68" t="s">
        <v>42</v>
      </c>
      <c r="BF142" s="69"/>
      <c r="BG142" s="70"/>
      <c r="BH142" s="68" t="s">
        <v>42</v>
      </c>
      <c r="BI142" s="69"/>
      <c r="BJ142" s="70"/>
      <c r="BK142" s="68" t="s">
        <v>42</v>
      </c>
      <c r="BL142" s="69"/>
      <c r="BM142" s="70"/>
      <c r="BN142" s="36"/>
      <c r="BO142" s="37"/>
      <c r="BP142" s="36"/>
      <c r="BQ142" s="37"/>
      <c r="BR142" s="36"/>
      <c r="BS142" s="37"/>
      <c r="BT142" s="36"/>
      <c r="BU142" s="37"/>
      <c r="BX142" s="32"/>
      <c r="BY142" s="36"/>
      <c r="BZ142" s="37"/>
      <c r="CA142" s="36"/>
      <c r="CB142" s="37"/>
      <c r="CC142" s="36"/>
      <c r="CD142" s="37"/>
      <c r="CE142" s="36"/>
      <c r="CF142" s="37"/>
      <c r="CG142" s="36"/>
      <c r="CH142" s="37"/>
    </row>
    <row r="143" spans="2:86" x14ac:dyDescent="0.3">
      <c r="B143" s="19"/>
      <c r="C143" s="32"/>
      <c r="D143" s="32"/>
      <c r="E143" s="32"/>
      <c r="F143" s="63"/>
      <c r="G143" s="66"/>
      <c r="H143" s="34">
        <f ca="1">RANDBETWEEN(100,1000)</f>
        <v>827</v>
      </c>
      <c r="I143" s="60"/>
      <c r="J143" s="47"/>
      <c r="K143" s="34">
        <f ca="1">RANDBETWEEN(100,1000)</f>
        <v>705</v>
      </c>
      <c r="L143" s="60"/>
      <c r="M143" s="47"/>
      <c r="N143" s="34">
        <f ca="1">RANDBETWEEN(100,1000)</f>
        <v>854</v>
      </c>
      <c r="O143" s="60"/>
      <c r="P143" s="47"/>
      <c r="Q143" s="34">
        <f ca="1">RANDBETWEEN(100,1000)</f>
        <v>943</v>
      </c>
      <c r="R143" s="60"/>
      <c r="S143" s="47"/>
      <c r="T143" s="34">
        <f ca="1">RANDBETWEEN(100,1000)</f>
        <v>726</v>
      </c>
      <c r="U143" s="60"/>
      <c r="V143" s="47"/>
      <c r="W143" s="34">
        <f ca="1">RANDBETWEEN(100,1000)</f>
        <v>637</v>
      </c>
      <c r="X143" s="60"/>
      <c r="Y143" s="47"/>
      <c r="Z143" s="34">
        <f ca="1">RANDBETWEEN(100,1000)</f>
        <v>239</v>
      </c>
      <c r="AA143" s="60"/>
      <c r="AB143" s="47"/>
      <c r="AC143" s="36"/>
      <c r="AD143" s="37"/>
      <c r="AE143" s="36"/>
      <c r="AF143" s="37"/>
      <c r="AG143" s="36"/>
      <c r="AH143" s="37"/>
      <c r="AI143" s="36"/>
      <c r="AJ143" s="37"/>
      <c r="AK143" s="84"/>
      <c r="AM143" s="19"/>
      <c r="AN143" s="32"/>
      <c r="AO143" s="32"/>
      <c r="AP143" s="32"/>
      <c r="AQ143" s="63"/>
      <c r="AR143" s="66"/>
      <c r="AS143" s="34">
        <f ca="1">RANDBETWEEN(100,1000)</f>
        <v>354</v>
      </c>
      <c r="AT143" s="60"/>
      <c r="AU143" s="47"/>
      <c r="AV143" s="34">
        <f ca="1">RANDBETWEEN(100,1000)</f>
        <v>629</v>
      </c>
      <c r="AW143" s="60"/>
      <c r="AX143" s="47"/>
      <c r="AY143" s="34">
        <f ca="1">RANDBETWEEN(100,1000)</f>
        <v>518</v>
      </c>
      <c r="AZ143" s="60"/>
      <c r="BA143" s="47"/>
      <c r="BB143" s="34">
        <f ca="1">RANDBETWEEN(100,1000)</f>
        <v>565</v>
      </c>
      <c r="BC143" s="60"/>
      <c r="BD143" s="47"/>
      <c r="BE143" s="34">
        <f ca="1">RANDBETWEEN(100,1000)</f>
        <v>182</v>
      </c>
      <c r="BF143" s="60"/>
      <c r="BG143" s="47"/>
      <c r="BH143" s="34">
        <f ca="1">RANDBETWEEN(100,1000)</f>
        <v>927</v>
      </c>
      <c r="BI143" s="60"/>
      <c r="BJ143" s="47"/>
      <c r="BK143" s="34">
        <f ca="1">RANDBETWEEN(100,1000)</f>
        <v>364</v>
      </c>
      <c r="BL143" s="60"/>
      <c r="BM143" s="47"/>
      <c r="BN143" s="36"/>
      <c r="BO143" s="37"/>
      <c r="BP143" s="36"/>
      <c r="BQ143" s="37"/>
      <c r="BR143" s="36"/>
      <c r="BS143" s="37"/>
      <c r="BT143" s="36"/>
      <c r="BU143" s="37"/>
      <c r="BX143" s="32"/>
      <c r="BY143" s="36"/>
      <c r="BZ143" s="37"/>
      <c r="CA143" s="36"/>
      <c r="CB143" s="37"/>
      <c r="CC143" s="36"/>
      <c r="CD143" s="37"/>
      <c r="CE143" s="36"/>
      <c r="CF143" s="37"/>
      <c r="CG143" s="36"/>
      <c r="CH143" s="37"/>
    </row>
    <row r="144" spans="2:86" ht="15" thickBot="1" x14ac:dyDescent="0.35">
      <c r="B144" s="19"/>
      <c r="C144" s="32"/>
      <c r="D144" s="32"/>
      <c r="E144" s="32"/>
      <c r="F144" s="63"/>
      <c r="G144" s="66"/>
      <c r="H144" s="50"/>
      <c r="I144" s="61"/>
      <c r="J144" s="51"/>
      <c r="K144" s="50"/>
      <c r="L144" s="61"/>
      <c r="M144" s="51"/>
      <c r="N144" s="50"/>
      <c r="O144" s="61"/>
      <c r="P144" s="51"/>
      <c r="Q144" s="50"/>
      <c r="R144" s="61"/>
      <c r="S144" s="51"/>
      <c r="T144" s="50"/>
      <c r="U144" s="61"/>
      <c r="V144" s="51"/>
      <c r="W144" s="50"/>
      <c r="X144" s="61"/>
      <c r="Y144" s="51"/>
      <c r="Z144" s="50"/>
      <c r="AA144" s="61"/>
      <c r="AB144" s="51"/>
      <c r="AC144" s="36"/>
      <c r="AD144" s="37"/>
      <c r="AE144" s="36"/>
      <c r="AF144" s="37"/>
      <c r="AG144" s="36"/>
      <c r="AH144" s="37"/>
      <c r="AI144" s="36"/>
      <c r="AJ144" s="37"/>
      <c r="AK144" s="84"/>
      <c r="AM144" s="19"/>
      <c r="AN144" s="32"/>
      <c r="AO144" s="32"/>
      <c r="AP144" s="32"/>
      <c r="AQ144" s="63"/>
      <c r="AR144" s="66"/>
      <c r="AS144" s="50"/>
      <c r="AT144" s="61"/>
      <c r="AU144" s="51"/>
      <c r="AV144" s="50"/>
      <c r="AW144" s="61"/>
      <c r="AX144" s="51"/>
      <c r="AY144" s="50"/>
      <c r="AZ144" s="61"/>
      <c r="BA144" s="51"/>
      <c r="BB144" s="50"/>
      <c r="BC144" s="61"/>
      <c r="BD144" s="51"/>
      <c r="BE144" s="50"/>
      <c r="BF144" s="61"/>
      <c r="BG144" s="51"/>
      <c r="BH144" s="50"/>
      <c r="BI144" s="61"/>
      <c r="BJ144" s="51"/>
      <c r="BK144" s="50"/>
      <c r="BL144" s="61"/>
      <c r="BM144" s="51"/>
      <c r="BN144" s="36"/>
      <c r="BO144" s="37"/>
      <c r="BP144" s="36"/>
      <c r="BQ144" s="37"/>
      <c r="BR144" s="36"/>
      <c r="BS144" s="37"/>
      <c r="BT144" s="36"/>
      <c r="BU144" s="37"/>
      <c r="BX144" s="32"/>
      <c r="BY144" s="36"/>
      <c r="BZ144" s="37"/>
      <c r="CA144" s="36"/>
      <c r="CB144" s="37"/>
      <c r="CC144" s="36"/>
      <c r="CD144" s="37"/>
      <c r="CE144" s="36"/>
      <c r="CF144" s="37"/>
      <c r="CG144" s="36"/>
      <c r="CH144" s="37"/>
    </row>
    <row r="145" spans="2:86" ht="15" thickBot="1" x14ac:dyDescent="0.35">
      <c r="B145" s="19"/>
      <c r="C145" s="32"/>
      <c r="D145" s="32"/>
      <c r="E145" s="32"/>
      <c r="F145" s="63"/>
      <c r="G145" s="66"/>
      <c r="H145" s="50" t="s">
        <v>25</v>
      </c>
      <c r="I145" s="61"/>
      <c r="J145" s="51"/>
      <c r="K145" s="50" t="s">
        <v>25</v>
      </c>
      <c r="L145" s="61"/>
      <c r="M145" s="51"/>
      <c r="N145" s="50" t="s">
        <v>25</v>
      </c>
      <c r="O145" s="61"/>
      <c r="P145" s="51"/>
      <c r="Q145" s="50" t="s">
        <v>25</v>
      </c>
      <c r="R145" s="61"/>
      <c r="S145" s="51"/>
      <c r="T145" s="50" t="s">
        <v>25</v>
      </c>
      <c r="U145" s="61"/>
      <c r="V145" s="51"/>
      <c r="W145" s="50" t="s">
        <v>25</v>
      </c>
      <c r="X145" s="61"/>
      <c r="Y145" s="51"/>
      <c r="Z145" s="50" t="s">
        <v>25</v>
      </c>
      <c r="AA145" s="61"/>
      <c r="AB145" s="51"/>
      <c r="AC145" s="36"/>
      <c r="AD145" s="37"/>
      <c r="AE145" s="36"/>
      <c r="AF145" s="37"/>
      <c r="AG145" s="36"/>
      <c r="AH145" s="37"/>
      <c r="AI145" s="36"/>
      <c r="AJ145" s="37"/>
      <c r="AK145" s="84"/>
      <c r="AM145" s="19"/>
      <c r="AN145" s="32"/>
      <c r="AO145" s="32"/>
      <c r="AP145" s="32"/>
      <c r="AQ145" s="63"/>
      <c r="AR145" s="66"/>
      <c r="AS145" s="50" t="s">
        <v>25</v>
      </c>
      <c r="AT145" s="61"/>
      <c r="AU145" s="51"/>
      <c r="AV145" s="50" t="s">
        <v>25</v>
      </c>
      <c r="AW145" s="61"/>
      <c r="AX145" s="51"/>
      <c r="AY145" s="50" t="s">
        <v>25</v>
      </c>
      <c r="AZ145" s="61"/>
      <c r="BA145" s="51"/>
      <c r="BB145" s="50" t="s">
        <v>25</v>
      </c>
      <c r="BC145" s="61"/>
      <c r="BD145" s="51"/>
      <c r="BE145" s="50" t="s">
        <v>25</v>
      </c>
      <c r="BF145" s="61"/>
      <c r="BG145" s="51"/>
      <c r="BH145" s="50" t="s">
        <v>25</v>
      </c>
      <c r="BI145" s="61"/>
      <c r="BJ145" s="51"/>
      <c r="BK145" s="50" t="s">
        <v>25</v>
      </c>
      <c r="BL145" s="61"/>
      <c r="BM145" s="51"/>
      <c r="BN145" s="36"/>
      <c r="BO145" s="37"/>
      <c r="BP145" s="36"/>
      <c r="BQ145" s="37"/>
      <c r="BR145" s="36"/>
      <c r="BS145" s="37"/>
      <c r="BT145" s="36"/>
      <c r="BU145" s="37"/>
      <c r="BX145" s="32"/>
      <c r="BY145" s="36"/>
      <c r="BZ145" s="37"/>
      <c r="CA145" s="36"/>
      <c r="CB145" s="37"/>
      <c r="CC145" s="36"/>
      <c r="CD145" s="37"/>
      <c r="CE145" s="36"/>
      <c r="CF145" s="37"/>
      <c r="CG145" s="36"/>
      <c r="CH145" s="37"/>
    </row>
    <row r="146" spans="2:86" x14ac:dyDescent="0.3">
      <c r="B146" s="19"/>
      <c r="C146" s="32"/>
      <c r="D146" s="32"/>
      <c r="E146" s="32"/>
      <c r="F146" s="63"/>
      <c r="G146" s="66"/>
      <c r="H146" s="40">
        <f ca="1">H143*$G$135</f>
        <v>157.13</v>
      </c>
      <c r="I146" s="55"/>
      <c r="J146" s="56"/>
      <c r="K146" s="40">
        <f ca="1">K143*$G$135</f>
        <v>133.94999999999999</v>
      </c>
      <c r="L146" s="55"/>
      <c r="M146" s="56"/>
      <c r="N146" s="40">
        <f ca="1">N143*$G$135</f>
        <v>162.26</v>
      </c>
      <c r="O146" s="55"/>
      <c r="P146" s="56"/>
      <c r="Q146" s="40">
        <f ca="1">Q143*$G$135</f>
        <v>179.17000000000002</v>
      </c>
      <c r="R146" s="55"/>
      <c r="S146" s="56"/>
      <c r="T146" s="40">
        <f ca="1">T143*$G$135</f>
        <v>137.94</v>
      </c>
      <c r="U146" s="55"/>
      <c r="V146" s="56"/>
      <c r="W146" s="40">
        <f ca="1">W143*$G$135</f>
        <v>121.03</v>
      </c>
      <c r="X146" s="55"/>
      <c r="Y146" s="56"/>
      <c r="Z146" s="40">
        <f ca="1">Z143*$G$135</f>
        <v>45.410000000000004</v>
      </c>
      <c r="AA146" s="55"/>
      <c r="AB146" s="56"/>
      <c r="AC146" s="36"/>
      <c r="AD146" s="37"/>
      <c r="AE146" s="36"/>
      <c r="AF146" s="37"/>
      <c r="AG146" s="36"/>
      <c r="AH146" s="37"/>
      <c r="AI146" s="36"/>
      <c r="AJ146" s="37"/>
      <c r="AK146" s="84"/>
      <c r="AM146" s="19"/>
      <c r="AN146" s="32"/>
      <c r="AO146" s="32"/>
      <c r="AP146" s="32"/>
      <c r="AQ146" s="63"/>
      <c r="AR146" s="66"/>
      <c r="AS146" s="40">
        <f ca="1">AS143*$G$135</f>
        <v>67.260000000000005</v>
      </c>
      <c r="AT146" s="55"/>
      <c r="AU146" s="56"/>
      <c r="AV146" s="40">
        <f ca="1">AV143*$G$135</f>
        <v>119.51</v>
      </c>
      <c r="AW146" s="55"/>
      <c r="AX146" s="56"/>
      <c r="AY146" s="40">
        <f ca="1">AY143*$G$135</f>
        <v>98.42</v>
      </c>
      <c r="AZ146" s="55"/>
      <c r="BA146" s="56"/>
      <c r="BB146" s="40">
        <f ca="1">BB143*$G$135</f>
        <v>107.35</v>
      </c>
      <c r="BC146" s="55"/>
      <c r="BD146" s="56"/>
      <c r="BE146" s="40">
        <f ca="1">BE143*$G$135</f>
        <v>34.58</v>
      </c>
      <c r="BF146" s="55"/>
      <c r="BG146" s="56"/>
      <c r="BH146" s="40">
        <f ca="1">BH143*$G$135</f>
        <v>176.13</v>
      </c>
      <c r="BI146" s="55"/>
      <c r="BJ146" s="56"/>
      <c r="BK146" s="40">
        <f ca="1">BK143*$G$135</f>
        <v>69.16</v>
      </c>
      <c r="BL146" s="55"/>
      <c r="BM146" s="56"/>
      <c r="BN146" s="36"/>
      <c r="BO146" s="37"/>
      <c r="BP146" s="36"/>
      <c r="BQ146" s="37"/>
      <c r="BR146" s="36"/>
      <c r="BS146" s="37"/>
      <c r="BT146" s="36"/>
      <c r="BU146" s="37"/>
      <c r="BX146" s="32"/>
      <c r="BY146" s="36"/>
      <c r="BZ146" s="37"/>
      <c r="CA146" s="36"/>
      <c r="CB146" s="37"/>
      <c r="CC146" s="36"/>
      <c r="CD146" s="37"/>
      <c r="CE146" s="36"/>
      <c r="CF146" s="37"/>
      <c r="CG146" s="36"/>
      <c r="CH146" s="37"/>
    </row>
    <row r="147" spans="2:86" ht="15" thickBot="1" x14ac:dyDescent="0.35">
      <c r="B147" s="20"/>
      <c r="C147" s="33"/>
      <c r="D147" s="33"/>
      <c r="E147" s="33"/>
      <c r="F147" s="64"/>
      <c r="G147" s="67"/>
      <c r="H147" s="57"/>
      <c r="I147" s="58"/>
      <c r="J147" s="59"/>
      <c r="K147" s="57"/>
      <c r="L147" s="58"/>
      <c r="M147" s="59"/>
      <c r="N147" s="57"/>
      <c r="O147" s="58"/>
      <c r="P147" s="59"/>
      <c r="Q147" s="57"/>
      <c r="R147" s="58"/>
      <c r="S147" s="59"/>
      <c r="T147" s="57"/>
      <c r="U147" s="58"/>
      <c r="V147" s="59"/>
      <c r="W147" s="57"/>
      <c r="X147" s="58"/>
      <c r="Y147" s="59"/>
      <c r="Z147" s="57"/>
      <c r="AA147" s="58"/>
      <c r="AB147" s="59"/>
      <c r="AC147" s="38"/>
      <c r="AD147" s="39"/>
      <c r="AE147" s="38"/>
      <c r="AF147" s="39"/>
      <c r="AG147" s="38"/>
      <c r="AH147" s="39"/>
      <c r="AI147" s="38"/>
      <c r="AJ147" s="39"/>
      <c r="AK147" s="84"/>
      <c r="AM147" s="20"/>
      <c r="AN147" s="33"/>
      <c r="AO147" s="33"/>
      <c r="AP147" s="33"/>
      <c r="AQ147" s="64"/>
      <c r="AR147" s="67"/>
      <c r="AS147" s="57"/>
      <c r="AT147" s="58"/>
      <c r="AU147" s="59"/>
      <c r="AV147" s="57"/>
      <c r="AW147" s="58"/>
      <c r="AX147" s="59"/>
      <c r="AY147" s="57"/>
      <c r="AZ147" s="58"/>
      <c r="BA147" s="59"/>
      <c r="BB147" s="57"/>
      <c r="BC147" s="58"/>
      <c r="BD147" s="59"/>
      <c r="BE147" s="57"/>
      <c r="BF147" s="58"/>
      <c r="BG147" s="59"/>
      <c r="BH147" s="57"/>
      <c r="BI147" s="58"/>
      <c r="BJ147" s="59"/>
      <c r="BK147" s="57"/>
      <c r="BL147" s="58"/>
      <c r="BM147" s="59"/>
      <c r="BN147" s="38"/>
      <c r="BO147" s="39"/>
      <c r="BP147" s="38"/>
      <c r="BQ147" s="39"/>
      <c r="BR147" s="38"/>
      <c r="BS147" s="39"/>
      <c r="BT147" s="38"/>
      <c r="BU147" s="39"/>
      <c r="BX147" s="33"/>
      <c r="BY147" s="38"/>
      <c r="BZ147" s="39"/>
      <c r="CA147" s="38"/>
      <c r="CB147" s="39"/>
      <c r="CC147" s="38"/>
      <c r="CD147" s="39"/>
      <c r="CE147" s="38"/>
      <c r="CF147" s="39"/>
      <c r="CG147" s="38"/>
      <c r="CH147" s="39"/>
    </row>
    <row r="148" spans="2:86" x14ac:dyDescent="0.3">
      <c r="B148" s="52" t="s">
        <v>40</v>
      </c>
      <c r="C148" s="53"/>
      <c r="D148" s="53"/>
      <c r="E148" s="53"/>
      <c r="F148" s="35"/>
      <c r="G148" s="10"/>
      <c r="H148" s="40">
        <f ca="1">(H140+H137)*$F$135+(H126+H123)*$F$121+(H112+H109)*$F$107+(H98+H95)*$F$93+(H84+H81)*$F$79+(H70+H67)*$F$65+(H56+H53)*$F$51+(H42+H39)*$F$37+(H28+H25)*$F$23+(H14+H11)*$F$9</f>
        <v>1391</v>
      </c>
      <c r="I148" s="53"/>
      <c r="J148" s="35"/>
      <c r="K148" s="40">
        <f ca="1">(K140+K137)*$F$135+(K126+K123)*$F$121+(K112+K109)*$F$107+(K98+K95)*$F$93+(K84+K81)*$F$79+(K70+K67)*$F$65+(K56+K53)*$F$51+(K42+K39)*$F$37+(K28+K25)*$F$23+(K14+K11)*$F$9</f>
        <v>1311</v>
      </c>
      <c r="L148" s="53"/>
      <c r="M148" s="35"/>
      <c r="N148" s="40">
        <f ca="1">(N140+N137)*$F$135+(N126+N123)*$F$121+(N112+N109)*$F$107+(N98+N95)*$F$93+(N84+N81)*$F$79+(N70+N67)*$F$65+(N56+N53)*$F$51+(N42+N39)*$F$37+(N28+N25)*$F$23+(N14+N11)*$F$9</f>
        <v>931</v>
      </c>
      <c r="O148" s="53"/>
      <c r="P148" s="35"/>
      <c r="Q148" s="40">
        <f ca="1">(Q140+Q137)*$F$135+(Q126+Q123)*$F$121+(Q112+Q109)*$F$107+(Q98+Q95)*$F$93+(Q84+Q81)*$F$79+(Q70+Q67)*$F$65+(Q56+Q53)*$F$51+(Q42+Q39)*$F$37+(Q28+Q25)*$F$23+(Q14+Q11)*$F$9</f>
        <v>1085</v>
      </c>
      <c r="R148" s="53"/>
      <c r="S148" s="35"/>
      <c r="T148" s="40">
        <f ca="1">(T140+T137)*$F$135+(T126+T123)*$F$121+(T112+T109)*$F$107+(T98+T95)*$F$93+(T84+T81)*$F$79+(T70+T67)*$F$65+(T56+T53)*$F$51+(T42+T39)*$F$37+(T28+T25)*$F$23+(T14+T11)*$F$9</f>
        <v>1054</v>
      </c>
      <c r="U148" s="53"/>
      <c r="V148" s="35"/>
      <c r="W148" s="40">
        <f ca="1">(W140+W137)*$F$135+(W126+W123)*$F$121+(W112+W109)*$F$107+(W98+W95)*$F$93+(W84+W81)*$F$79+(W70+W67)*$F$65+(W56+W53)*$F$51+(W42+W39)*$F$37+(W28+W25)*$F$23+(W14+W11)*$F$9</f>
        <v>836</v>
      </c>
      <c r="X148" s="53"/>
      <c r="Y148" s="35"/>
      <c r="Z148" s="40">
        <f ca="1">(Z140+Z137)*$F$135+(Z126+Z123)*$F$121+(Z112+Z109)*$F$107+(Z98+Z95)*$F$93+(Z84+Z81)*$F$79+(Z70+Z67)*$F$65+(Z56+Z53)*$F$51+(Z42+Z39)*$F$37+(Z28+Z25)*$F$23+(Z14+Z11)*$F$9</f>
        <v>1463</v>
      </c>
      <c r="AA148" s="53"/>
      <c r="AB148" s="35"/>
      <c r="AD148" s="12"/>
      <c r="AF148" s="12"/>
      <c r="AG148" s="12"/>
      <c r="AH148" s="12"/>
      <c r="AI148" s="12"/>
      <c r="AJ148" s="12"/>
      <c r="AK148" s="77"/>
      <c r="AM148" s="52" t="s">
        <v>40</v>
      </c>
      <c r="AN148" s="53"/>
      <c r="AO148" s="53"/>
      <c r="AP148" s="53"/>
      <c r="AQ148" s="35"/>
      <c r="AR148" s="10"/>
      <c r="AS148" s="40">
        <f ca="1">(AS140+AS137)*$F$135+(AS126+AS123)*$F$121+(AS112+AS109)*$F$107+(AS98+AS95)*$F$93+(AS84+AS81)*$F$79+(AS70+AS67)*$F$65+(AS56+AS53)*$F$51+(AS42+AS39)*$F$37+(AS28+AS25)*$F$23+(AS14+AS11)*$F$9</f>
        <v>1463</v>
      </c>
      <c r="AT148" s="53"/>
      <c r="AU148" s="35"/>
      <c r="AV148" s="40">
        <f ca="1">(AV140+AV137)*$F$135+(AV126+AV123)*$F$121+(AV112+AV109)*$F$107+(AV98+AV95)*$F$93+(AV84+AV81)*$F$79+(AV70+AV67)*$F$65+(AV56+AV53)*$F$51+(AV42+AV39)*$F$37+(AV28+AV25)*$F$23+(AV14+AV11)*$F$9</f>
        <v>1495</v>
      </c>
      <c r="AW148" s="53"/>
      <c r="AX148" s="35"/>
      <c r="AY148" s="40">
        <f ca="1">(AY140+AY137)*$F$135+(AY126+AY123)*$F$121+(AY112+AY109)*$F$107+(AY98+AY95)*$F$93+(AY84+AY81)*$F$79+(AY70+AY67)*$F$65+(AY56+AY53)*$F$51+(AY42+AY39)*$F$37+(AY28+AY25)*$F$23+(AY14+AY11)*$F$9</f>
        <v>1045</v>
      </c>
      <c r="AZ148" s="53"/>
      <c r="BA148" s="35"/>
      <c r="BB148" s="40">
        <f ca="1">(BB140+BB137)*$F$135+(BB126+BB123)*$F$121+(BB112+BB109)*$F$107+(BB98+BB95)*$F$93+(BB84+BB81)*$F$79+(BB70+BB67)*$F$65+(BB56+BB53)*$F$51+(BB42+BB39)*$F$37+(BB28+BB25)*$F$23+(BB14+BB11)*$F$9</f>
        <v>1045</v>
      </c>
      <c r="BC148" s="53"/>
      <c r="BD148" s="35"/>
      <c r="BE148" s="40">
        <f ca="1">(BE140+BE137)*$F$135+(BE126+BE123)*$F$121+(BE112+BE109)*$F$107+(BE98+BE95)*$F$93+(BE84+BE81)*$F$79+(BE70+BE67)*$F$65+(BE56+BE53)*$F$51+(BE42+BE39)*$F$37+(BE28+BE25)*$F$23+(BE14+BE11)*$F$9</f>
        <v>1077</v>
      </c>
      <c r="BF148" s="53"/>
      <c r="BG148" s="35"/>
      <c r="BH148" s="40">
        <f ca="1">(BH140+BH137)*$F$135+(BH126+BH123)*$F$121+(BH112+BH109)*$F$107+(BH98+BH95)*$F$93+(BH84+BH81)*$F$79+(BH70+BH67)*$F$65+(BH56+BH53)*$F$51+(BH42+BH39)*$F$37+(BH28+BH25)*$F$23+(BH14+BH11)*$F$9</f>
        <v>836</v>
      </c>
      <c r="BI148" s="53"/>
      <c r="BJ148" s="35"/>
      <c r="BK148" s="40">
        <f ca="1">(BK140+BK137)*$F$135+(BK126+BK123)*$F$121+(BK112+BK109)*$F$107+(BK98+BK95)*$F$93+(BK84+BK81)*$F$79+(BK70+BK67)*$F$65+(BK56+BK53)*$F$51+(BK42+BK39)*$F$37+(BK28+BK25)*$F$23+(BK14+BK11)*$F$9</f>
        <v>1431</v>
      </c>
      <c r="BL148" s="53"/>
      <c r="BM148" s="35"/>
      <c r="BO148" s="12"/>
      <c r="BQ148" s="12"/>
      <c r="BR148" s="12"/>
      <c r="BS148" s="12"/>
      <c r="BT148" s="12"/>
      <c r="BU148" s="12"/>
    </row>
    <row r="149" spans="2:86" ht="15" thickBot="1" x14ac:dyDescent="0.35">
      <c r="B149" s="38"/>
      <c r="C149" s="54"/>
      <c r="D149" s="54"/>
      <c r="E149" s="54"/>
      <c r="F149" s="39"/>
      <c r="G149" s="11"/>
      <c r="H149" s="38"/>
      <c r="I149" s="54"/>
      <c r="J149" s="39"/>
      <c r="K149" s="38"/>
      <c r="L149" s="54"/>
      <c r="M149" s="39"/>
      <c r="N149" s="38"/>
      <c r="O149" s="54"/>
      <c r="P149" s="39"/>
      <c r="Q149" s="38"/>
      <c r="R149" s="54"/>
      <c r="S149" s="39"/>
      <c r="T149" s="38"/>
      <c r="U149" s="54"/>
      <c r="V149" s="39"/>
      <c r="W149" s="38"/>
      <c r="X149" s="54"/>
      <c r="Y149" s="39"/>
      <c r="Z149" s="38"/>
      <c r="AA149" s="54"/>
      <c r="AB149" s="39"/>
      <c r="AK149" s="77"/>
      <c r="AM149" s="38"/>
      <c r="AN149" s="54"/>
      <c r="AO149" s="54"/>
      <c r="AP149" s="54"/>
      <c r="AQ149" s="39"/>
      <c r="AR149" s="11"/>
      <c r="AS149" s="38"/>
      <c r="AT149" s="54"/>
      <c r="AU149" s="39"/>
      <c r="AV149" s="38"/>
      <c r="AW149" s="54"/>
      <c r="AX149" s="39"/>
      <c r="AY149" s="38"/>
      <c r="AZ149" s="54"/>
      <c r="BA149" s="39"/>
      <c r="BB149" s="38"/>
      <c r="BC149" s="54"/>
      <c r="BD149" s="39"/>
      <c r="BE149" s="38"/>
      <c r="BF149" s="54"/>
      <c r="BG149" s="39"/>
      <c r="BH149" s="38"/>
      <c r="BI149" s="54"/>
      <c r="BJ149" s="39"/>
      <c r="BK149" s="38"/>
      <c r="BL149" s="54"/>
      <c r="BM149" s="39"/>
    </row>
    <row r="150" spans="2:86" x14ac:dyDescent="0.3">
      <c r="B150" s="52" t="s">
        <v>41</v>
      </c>
      <c r="C150" s="53"/>
      <c r="D150" s="53"/>
      <c r="E150" s="53"/>
      <c r="F150" s="35"/>
      <c r="G150" s="10"/>
      <c r="H150" s="34">
        <f>H140+H137+H126+H123+H112+H109+H98+H95+H84+H81+H70+H67+H56+H53+H42+H39+H28+H25+H14+H11</f>
        <v>67</v>
      </c>
      <c r="I150" s="53"/>
      <c r="J150" s="35"/>
      <c r="K150" s="34">
        <f>K140+K137+K126+K123+K112+K109+K98+K95+K84+K81+K70+K67+K56+K53+K42+K39+K28+K25+K14+K11</f>
        <v>63</v>
      </c>
      <c r="L150" s="53"/>
      <c r="M150" s="35"/>
      <c r="N150" s="34">
        <f>N140+N137+N126+N123+N112+N109+N98+N95+N84+N81+N70+N67+N56+N53+N42+N39+N28+N25+N14+N11</f>
        <v>45</v>
      </c>
      <c r="O150" s="53"/>
      <c r="P150" s="35"/>
      <c r="Q150" s="34">
        <f>Q140+Q137+Q126+Q123+Q112+Q109+Q98+Q95+Q84+Q81+Q70+Q67+Q56+Q53+Q42+Q39+Q28+Q25+Q14+Q11</f>
        <v>53</v>
      </c>
      <c r="R150" s="53"/>
      <c r="S150" s="35"/>
      <c r="T150" s="34">
        <f>T140+T137+T126+T123+T112+T109+T98+T95+T84+T81+T70+T67+T56+T53+T42+T39+T28+T25+T14+T11</f>
        <v>50</v>
      </c>
      <c r="U150" s="53"/>
      <c r="V150" s="35"/>
      <c r="W150" s="34">
        <f>W140+W137+W126+W123+W112+W109+W98+W95+W84+W81+W70+W67+W56+W53+W42+W39+W28+W25+W14+W11</f>
        <v>40</v>
      </c>
      <c r="X150" s="53"/>
      <c r="Y150" s="35"/>
      <c r="Z150" s="34">
        <f>Z140+Z137+Z126+Z123+Z112+Z109+Z98+Z95+Z84+Z81+Z70+Z67+Z56+Z53+Z42+Z39+Z28+Z25+Z14+Z11</f>
        <v>70</v>
      </c>
      <c r="AA150" s="53"/>
      <c r="AB150" s="35"/>
      <c r="AK150" s="77"/>
      <c r="AM150" s="52" t="s">
        <v>41</v>
      </c>
      <c r="AN150" s="53"/>
      <c r="AO150" s="53"/>
      <c r="AP150" s="53"/>
      <c r="AQ150" s="35"/>
      <c r="AR150" s="10"/>
      <c r="AS150" s="34">
        <f>AS140+AS137+AS126+AS123+AS112+AS109+AS98+AS95+AS84+AS81+AS70+AS67+AS56+AS53+AS42+AS39+AS28+AS25+AS14+AS11</f>
        <v>70</v>
      </c>
      <c r="AT150" s="53"/>
      <c r="AU150" s="35"/>
      <c r="AV150" s="34">
        <f>AV140+AV137+AV126+AV123+AV112+AV109+AV98+AV95+AV84+AV81+AV70+AV67+AV56+AV53+AV42+AV39+AV28+AV25+AV14+AV11</f>
        <v>72</v>
      </c>
      <c r="AW150" s="53"/>
      <c r="AX150" s="35"/>
      <c r="AY150" s="34">
        <f>AY140+AY137+AY126+AY123+AY112+AY109+AY98+AY95+AY84+AY81+AY70+AY67+AY56+AY53+AY42+AY39+AY28+AY25+AY14+AY11</f>
        <v>50</v>
      </c>
      <c r="AZ150" s="53"/>
      <c r="BA150" s="35"/>
      <c r="BB150" s="34">
        <f>BB140+BB137+BB126+BB123+BB112+BB109+BB98+BB95+BB84+BB81+BB70+BB67+BB56+BB53+BB42+BB39+BB28+BB25+BB14+BB11</f>
        <v>50</v>
      </c>
      <c r="BC150" s="53"/>
      <c r="BD150" s="35"/>
      <c r="BE150" s="34">
        <f>BE140+BE137+BE126+BE123+BE112+BE109+BE98+BE95+BE84+BE81+BE70+BE67+BE56+BE53+BE42+BE39+BE28+BE25+BE14+BE11</f>
        <v>52</v>
      </c>
      <c r="BF150" s="53"/>
      <c r="BG150" s="35"/>
      <c r="BH150" s="34">
        <f>BH140+BH137+BH126+BH123+BH112+BH109+BH98+BH95+BH84+BH81+BH70+BH67+BH56+BH53+BH42+BH39+BH28+BH25+BH14+BH11</f>
        <v>40</v>
      </c>
      <c r="BI150" s="53"/>
      <c r="BJ150" s="35"/>
      <c r="BK150" s="34">
        <f>BK140+BK137+BK126+BK123+BK112+BK109+BK98+BK95+BK84+BK81+BK70+BK67+BK56+BK53+BK42+BK39+BK28+BK25+BK14+BK11</f>
        <v>68</v>
      </c>
      <c r="BL150" s="53"/>
      <c r="BM150" s="35"/>
    </row>
    <row r="151" spans="2:86" ht="15" thickBot="1" x14ac:dyDescent="0.35">
      <c r="B151" s="38"/>
      <c r="C151" s="54"/>
      <c r="D151" s="54"/>
      <c r="E151" s="54"/>
      <c r="F151" s="39"/>
      <c r="G151" s="11"/>
      <c r="H151" s="38"/>
      <c r="I151" s="54"/>
      <c r="J151" s="39"/>
      <c r="K151" s="38"/>
      <c r="L151" s="54"/>
      <c r="M151" s="39"/>
      <c r="N151" s="38"/>
      <c r="O151" s="54"/>
      <c r="P151" s="39"/>
      <c r="Q151" s="38"/>
      <c r="R151" s="54"/>
      <c r="S151" s="39"/>
      <c r="T151" s="38"/>
      <c r="U151" s="54"/>
      <c r="V151" s="39"/>
      <c r="W151" s="38"/>
      <c r="X151" s="54"/>
      <c r="Y151" s="39"/>
      <c r="Z151" s="38"/>
      <c r="AA151" s="54"/>
      <c r="AB151" s="39"/>
      <c r="AK151" s="77"/>
      <c r="AM151" s="38"/>
      <c r="AN151" s="54"/>
      <c r="AO151" s="54"/>
      <c r="AP151" s="54"/>
      <c r="AQ151" s="39"/>
      <c r="AR151" s="11"/>
      <c r="AS151" s="38"/>
      <c r="AT151" s="54"/>
      <c r="AU151" s="39"/>
      <c r="AV151" s="38"/>
      <c r="AW151" s="54"/>
      <c r="AX151" s="39"/>
      <c r="AY151" s="38"/>
      <c r="AZ151" s="54"/>
      <c r="BA151" s="39"/>
      <c r="BB151" s="38"/>
      <c r="BC151" s="54"/>
      <c r="BD151" s="39"/>
      <c r="BE151" s="38"/>
      <c r="BF151" s="54"/>
      <c r="BG151" s="39"/>
      <c r="BH151" s="38"/>
      <c r="BI151" s="54"/>
      <c r="BJ151" s="39"/>
      <c r="BK151" s="38"/>
      <c r="BL151" s="54"/>
      <c r="BM151" s="39"/>
    </row>
  </sheetData>
  <mergeCells count="1305">
    <mergeCell ref="H5:J7"/>
    <mergeCell ref="H8:J9"/>
    <mergeCell ref="H11:J12"/>
    <mergeCell ref="H14:J15"/>
    <mergeCell ref="H20:J21"/>
    <mergeCell ref="E5:E7"/>
    <mergeCell ref="E9:E21"/>
    <mergeCell ref="B5:B7"/>
    <mergeCell ref="C5:C21"/>
    <mergeCell ref="D5:D7"/>
    <mergeCell ref="F5:F7"/>
    <mergeCell ref="D9:D21"/>
    <mergeCell ref="F9:F21"/>
    <mergeCell ref="K17:M18"/>
    <mergeCell ref="K19:M19"/>
    <mergeCell ref="AC5:AD7"/>
    <mergeCell ref="AE5:AF7"/>
    <mergeCell ref="AC8:AD21"/>
    <mergeCell ref="AE8:AF21"/>
    <mergeCell ref="G5:G7"/>
    <mergeCell ref="G9:G21"/>
    <mergeCell ref="H16:J16"/>
    <mergeCell ref="H17:J18"/>
    <mergeCell ref="H19:J19"/>
    <mergeCell ref="K16:M16"/>
    <mergeCell ref="C22:C35"/>
    <mergeCell ref="W5:Y7"/>
    <mergeCell ref="W8:Y9"/>
    <mergeCell ref="W11:Y12"/>
    <mergeCell ref="W14:Y15"/>
    <mergeCell ref="W20:Y21"/>
    <mergeCell ref="Z5:AB7"/>
    <mergeCell ref="Z8:AB9"/>
    <mergeCell ref="Z11:AB12"/>
    <mergeCell ref="Z14:AB15"/>
    <mergeCell ref="Z20:AB21"/>
    <mergeCell ref="Q5:S7"/>
    <mergeCell ref="Q8:S9"/>
    <mergeCell ref="Q11:S12"/>
    <mergeCell ref="Q14:S15"/>
    <mergeCell ref="Q20:S21"/>
    <mergeCell ref="T5:V7"/>
    <mergeCell ref="T8:V9"/>
    <mergeCell ref="T11:V12"/>
    <mergeCell ref="T14:V15"/>
    <mergeCell ref="T20:V21"/>
    <mergeCell ref="K5:M7"/>
    <mergeCell ref="K8:M9"/>
    <mergeCell ref="K11:M12"/>
    <mergeCell ref="K14:M15"/>
    <mergeCell ref="K20:M21"/>
    <mergeCell ref="W25:Y26"/>
    <mergeCell ref="Z25:AB26"/>
    <mergeCell ref="H28:J29"/>
    <mergeCell ref="K28:M29"/>
    <mergeCell ref="N28:P29"/>
    <mergeCell ref="Q28:S29"/>
    <mergeCell ref="D23:D35"/>
    <mergeCell ref="E23:E35"/>
    <mergeCell ref="F23:F35"/>
    <mergeCell ref="H25:J26"/>
    <mergeCell ref="K25:M26"/>
    <mergeCell ref="N25:P26"/>
    <mergeCell ref="Q25:S26"/>
    <mergeCell ref="T25:V26"/>
    <mergeCell ref="H22:J23"/>
    <mergeCell ref="K22:M23"/>
    <mergeCell ref="N22:P23"/>
    <mergeCell ref="Q22:S23"/>
    <mergeCell ref="T22:V23"/>
    <mergeCell ref="W22:Y23"/>
    <mergeCell ref="Z22:AB23"/>
    <mergeCell ref="AC22:AD35"/>
    <mergeCell ref="W33:Y33"/>
    <mergeCell ref="N30:P30"/>
    <mergeCell ref="N31:P32"/>
    <mergeCell ref="N33:P33"/>
    <mergeCell ref="Q30:S30"/>
    <mergeCell ref="Q31:S32"/>
    <mergeCell ref="Q33:S33"/>
    <mergeCell ref="H30:J30"/>
    <mergeCell ref="H31:J32"/>
    <mergeCell ref="H33:J33"/>
    <mergeCell ref="K30:M30"/>
    <mergeCell ref="K31:M32"/>
    <mergeCell ref="D37:D49"/>
    <mergeCell ref="E37:E49"/>
    <mergeCell ref="F37:F49"/>
    <mergeCell ref="H39:J40"/>
    <mergeCell ref="K39:M40"/>
    <mergeCell ref="H36:J37"/>
    <mergeCell ref="K36:M37"/>
    <mergeCell ref="N36:P37"/>
    <mergeCell ref="Q36:S37"/>
    <mergeCell ref="T36:V37"/>
    <mergeCell ref="Z34:AB35"/>
    <mergeCell ref="C36:C49"/>
    <mergeCell ref="H34:J35"/>
    <mergeCell ref="K34:M35"/>
    <mergeCell ref="N34:P35"/>
    <mergeCell ref="Q34:S35"/>
    <mergeCell ref="T34:V35"/>
    <mergeCell ref="W34:Y35"/>
    <mergeCell ref="N45:P46"/>
    <mergeCell ref="Q45:S46"/>
    <mergeCell ref="G23:G35"/>
    <mergeCell ref="G37:G49"/>
    <mergeCell ref="H44:J44"/>
    <mergeCell ref="K44:M44"/>
    <mergeCell ref="W44:Y44"/>
    <mergeCell ref="T30:V30"/>
    <mergeCell ref="T31:V32"/>
    <mergeCell ref="T33:V33"/>
    <mergeCell ref="W30:Y30"/>
    <mergeCell ref="W31:Y32"/>
    <mergeCell ref="T28:V29"/>
    <mergeCell ref="W28:Y29"/>
    <mergeCell ref="C50:C63"/>
    <mergeCell ref="H62:J63"/>
    <mergeCell ref="W42:Y43"/>
    <mergeCell ref="Z42:AB43"/>
    <mergeCell ref="H48:J49"/>
    <mergeCell ref="K48:M49"/>
    <mergeCell ref="N48:P49"/>
    <mergeCell ref="Q48:S49"/>
    <mergeCell ref="T48:V49"/>
    <mergeCell ref="W48:Y49"/>
    <mergeCell ref="Z48:AB49"/>
    <mergeCell ref="T45:V46"/>
    <mergeCell ref="N39:P40"/>
    <mergeCell ref="Q39:S40"/>
    <mergeCell ref="T39:V40"/>
    <mergeCell ref="W39:Y40"/>
    <mergeCell ref="Z39:AB40"/>
    <mergeCell ref="H42:J43"/>
    <mergeCell ref="K42:M43"/>
    <mergeCell ref="N42:P43"/>
    <mergeCell ref="Q42:S43"/>
    <mergeCell ref="T42:V43"/>
    <mergeCell ref="K62:M63"/>
    <mergeCell ref="N62:P63"/>
    <mergeCell ref="Q62:S63"/>
    <mergeCell ref="T62:V63"/>
    <mergeCell ref="W62:Y63"/>
    <mergeCell ref="Z62:AB63"/>
    <mergeCell ref="W53:Y54"/>
    <mergeCell ref="Z53:AB54"/>
    <mergeCell ref="H56:J57"/>
    <mergeCell ref="K56:M57"/>
    <mergeCell ref="Q56:S57"/>
    <mergeCell ref="T56:V57"/>
    <mergeCell ref="W56:Y57"/>
    <mergeCell ref="Z56:AB57"/>
    <mergeCell ref="AE50:AF63"/>
    <mergeCell ref="D51:D63"/>
    <mergeCell ref="E51:E63"/>
    <mergeCell ref="F51:F63"/>
    <mergeCell ref="H53:J54"/>
    <mergeCell ref="K53:M54"/>
    <mergeCell ref="N53:P54"/>
    <mergeCell ref="Q53:S54"/>
    <mergeCell ref="T53:V54"/>
    <mergeCell ref="H50:J51"/>
    <mergeCell ref="K50:M51"/>
    <mergeCell ref="N50:P51"/>
    <mergeCell ref="Q50:S51"/>
    <mergeCell ref="T50:V51"/>
    <mergeCell ref="W50:Y51"/>
    <mergeCell ref="Z50:AB51"/>
    <mergeCell ref="AC50:AD63"/>
    <mergeCell ref="G51:G63"/>
    <mergeCell ref="T58:V58"/>
    <mergeCell ref="D65:D77"/>
    <mergeCell ref="E65:E77"/>
    <mergeCell ref="F65:F77"/>
    <mergeCell ref="H67:J68"/>
    <mergeCell ref="K67:M68"/>
    <mergeCell ref="N67:P68"/>
    <mergeCell ref="Q67:S68"/>
    <mergeCell ref="T67:V68"/>
    <mergeCell ref="H64:J65"/>
    <mergeCell ref="K64:M65"/>
    <mergeCell ref="N64:P65"/>
    <mergeCell ref="Q64:S65"/>
    <mergeCell ref="T64:V65"/>
    <mergeCell ref="W64:Y65"/>
    <mergeCell ref="Z64:AB65"/>
    <mergeCell ref="AC64:AD77"/>
    <mergeCell ref="H76:J77"/>
    <mergeCell ref="G65:G77"/>
    <mergeCell ref="D79:D91"/>
    <mergeCell ref="E79:E91"/>
    <mergeCell ref="F79:F91"/>
    <mergeCell ref="H81:J82"/>
    <mergeCell ref="K81:M82"/>
    <mergeCell ref="N81:P82"/>
    <mergeCell ref="Q81:S82"/>
    <mergeCell ref="T81:V82"/>
    <mergeCell ref="H78:J79"/>
    <mergeCell ref="K78:M79"/>
    <mergeCell ref="N78:P79"/>
    <mergeCell ref="Q78:S79"/>
    <mergeCell ref="T78:V79"/>
    <mergeCell ref="W78:Y79"/>
    <mergeCell ref="Z78:AB79"/>
    <mergeCell ref="AC78:AD91"/>
    <mergeCell ref="H90:J91"/>
    <mergeCell ref="G79:G91"/>
    <mergeCell ref="C92:C105"/>
    <mergeCell ref="H104:J105"/>
    <mergeCell ref="G93:G105"/>
    <mergeCell ref="H72:J72"/>
    <mergeCell ref="H75:J75"/>
    <mergeCell ref="K90:M91"/>
    <mergeCell ref="N90:P91"/>
    <mergeCell ref="Q90:S91"/>
    <mergeCell ref="T90:V91"/>
    <mergeCell ref="W90:Y91"/>
    <mergeCell ref="Z90:AB91"/>
    <mergeCell ref="W81:Y82"/>
    <mergeCell ref="Z81:AB82"/>
    <mergeCell ref="H84:J85"/>
    <mergeCell ref="K84:M85"/>
    <mergeCell ref="N84:P85"/>
    <mergeCell ref="Q84:S85"/>
    <mergeCell ref="T84:V85"/>
    <mergeCell ref="W84:Y85"/>
    <mergeCell ref="Z84:AB85"/>
    <mergeCell ref="K72:M72"/>
    <mergeCell ref="N72:P72"/>
    <mergeCell ref="Q72:S72"/>
    <mergeCell ref="T72:V72"/>
    <mergeCell ref="C78:C91"/>
    <mergeCell ref="K76:M77"/>
    <mergeCell ref="N76:P77"/>
    <mergeCell ref="Q76:S77"/>
    <mergeCell ref="T76:V77"/>
    <mergeCell ref="W76:Y77"/>
    <mergeCell ref="Z76:AB77"/>
    <mergeCell ref="C64:C77"/>
    <mergeCell ref="W104:Y105"/>
    <mergeCell ref="Z104:AB105"/>
    <mergeCell ref="W95:Y96"/>
    <mergeCell ref="Z95:AB96"/>
    <mergeCell ref="H98:J99"/>
    <mergeCell ref="K98:M99"/>
    <mergeCell ref="N98:P99"/>
    <mergeCell ref="Q98:S99"/>
    <mergeCell ref="T98:V99"/>
    <mergeCell ref="W98:Y99"/>
    <mergeCell ref="Z98:AB99"/>
    <mergeCell ref="AE92:AF105"/>
    <mergeCell ref="D93:D105"/>
    <mergeCell ref="E93:E105"/>
    <mergeCell ref="F93:F105"/>
    <mergeCell ref="H95:J96"/>
    <mergeCell ref="K95:M96"/>
    <mergeCell ref="N95:P96"/>
    <mergeCell ref="Q95:S96"/>
    <mergeCell ref="T95:V96"/>
    <mergeCell ref="H92:J93"/>
    <mergeCell ref="K92:M93"/>
    <mergeCell ref="N92:P93"/>
    <mergeCell ref="Q92:S93"/>
    <mergeCell ref="T92:V93"/>
    <mergeCell ref="W92:Y93"/>
    <mergeCell ref="Z92:AB93"/>
    <mergeCell ref="AC92:AD105"/>
    <mergeCell ref="H100:J100"/>
    <mergeCell ref="K100:M100"/>
    <mergeCell ref="N100:P100"/>
    <mergeCell ref="Q100:S100"/>
    <mergeCell ref="D107:D119"/>
    <mergeCell ref="E107:E119"/>
    <mergeCell ref="F107:F119"/>
    <mergeCell ref="H109:J110"/>
    <mergeCell ref="K109:M110"/>
    <mergeCell ref="N109:P110"/>
    <mergeCell ref="Q109:S110"/>
    <mergeCell ref="T109:V110"/>
    <mergeCell ref="H106:J107"/>
    <mergeCell ref="K106:M107"/>
    <mergeCell ref="N106:P107"/>
    <mergeCell ref="Q106:S107"/>
    <mergeCell ref="T106:V107"/>
    <mergeCell ref="W106:Y107"/>
    <mergeCell ref="Z106:AB107"/>
    <mergeCell ref="AC106:AD119"/>
    <mergeCell ref="H118:J119"/>
    <mergeCell ref="G107:G119"/>
    <mergeCell ref="H115:J116"/>
    <mergeCell ref="K115:M116"/>
    <mergeCell ref="N115:P116"/>
    <mergeCell ref="Q115:S116"/>
    <mergeCell ref="T115:V116"/>
    <mergeCell ref="W115:Y116"/>
    <mergeCell ref="N117:P117"/>
    <mergeCell ref="Q117:S117"/>
    <mergeCell ref="T117:V117"/>
    <mergeCell ref="W117:Y117"/>
    <mergeCell ref="C120:C133"/>
    <mergeCell ref="H132:J133"/>
    <mergeCell ref="H150:J151"/>
    <mergeCell ref="G121:G133"/>
    <mergeCell ref="G135:G147"/>
    <mergeCell ref="K118:M119"/>
    <mergeCell ref="N118:P119"/>
    <mergeCell ref="Q118:S119"/>
    <mergeCell ref="T118:V119"/>
    <mergeCell ref="W118:Y119"/>
    <mergeCell ref="Z118:AB119"/>
    <mergeCell ref="W109:Y110"/>
    <mergeCell ref="Z109:AB110"/>
    <mergeCell ref="H112:J113"/>
    <mergeCell ref="K112:M113"/>
    <mergeCell ref="N112:P113"/>
    <mergeCell ref="Q112:S113"/>
    <mergeCell ref="T112:V113"/>
    <mergeCell ref="W112:Y113"/>
    <mergeCell ref="Z112:AB113"/>
    <mergeCell ref="C106:C119"/>
    <mergeCell ref="C134:C147"/>
    <mergeCell ref="H146:J147"/>
    <mergeCell ref="B148:F149"/>
    <mergeCell ref="B150:F151"/>
    <mergeCell ref="H148:J149"/>
    <mergeCell ref="K132:M133"/>
    <mergeCell ref="N132:P133"/>
    <mergeCell ref="Q132:S133"/>
    <mergeCell ref="T132:V133"/>
    <mergeCell ref="W132:Y133"/>
    <mergeCell ref="Z132:AB133"/>
    <mergeCell ref="W123:Y124"/>
    <mergeCell ref="Z123:AB124"/>
    <mergeCell ref="H126:J127"/>
    <mergeCell ref="K126:M127"/>
    <mergeCell ref="N126:P127"/>
    <mergeCell ref="Q126:S127"/>
    <mergeCell ref="T126:V127"/>
    <mergeCell ref="W126:Y127"/>
    <mergeCell ref="Z126:AB127"/>
    <mergeCell ref="D121:D133"/>
    <mergeCell ref="E121:E133"/>
    <mergeCell ref="F121:F133"/>
    <mergeCell ref="H123:J124"/>
    <mergeCell ref="K123:M124"/>
    <mergeCell ref="N123:P124"/>
    <mergeCell ref="Q123:S124"/>
    <mergeCell ref="T123:V124"/>
    <mergeCell ref="H120:J121"/>
    <mergeCell ref="K120:M121"/>
    <mergeCell ref="N120:P121"/>
    <mergeCell ref="Q120:S121"/>
    <mergeCell ref="H140:J141"/>
    <mergeCell ref="K140:M141"/>
    <mergeCell ref="N140:P141"/>
    <mergeCell ref="Q140:S141"/>
    <mergeCell ref="T140:V141"/>
    <mergeCell ref="W140:Y141"/>
    <mergeCell ref="Z140:AB141"/>
    <mergeCell ref="AE134:AF147"/>
    <mergeCell ref="D135:D147"/>
    <mergeCell ref="E135:E147"/>
    <mergeCell ref="F135:F147"/>
    <mergeCell ref="H137:J138"/>
    <mergeCell ref="K137:M138"/>
    <mergeCell ref="N137:P138"/>
    <mergeCell ref="Q137:S138"/>
    <mergeCell ref="T137:V138"/>
    <mergeCell ref="H134:J135"/>
    <mergeCell ref="K134:M135"/>
    <mergeCell ref="N134:P135"/>
    <mergeCell ref="Q134:S135"/>
    <mergeCell ref="T134:V135"/>
    <mergeCell ref="W134:Y135"/>
    <mergeCell ref="Z134:AB135"/>
    <mergeCell ref="AC134:AD147"/>
    <mergeCell ref="AK9:AK21"/>
    <mergeCell ref="AO9:AO21"/>
    <mergeCell ref="AP9:AP21"/>
    <mergeCell ref="BN5:BO7"/>
    <mergeCell ref="AP5:AP7"/>
    <mergeCell ref="AV5:AX7"/>
    <mergeCell ref="Z148:AB149"/>
    <mergeCell ref="Z150:AB151"/>
    <mergeCell ref="AK5:AK7"/>
    <mergeCell ref="Q148:S149"/>
    <mergeCell ref="Q150:S151"/>
    <mergeCell ref="T148:V149"/>
    <mergeCell ref="T150:V151"/>
    <mergeCell ref="W148:Y149"/>
    <mergeCell ref="W150:Y151"/>
    <mergeCell ref="K146:M147"/>
    <mergeCell ref="N146:P147"/>
    <mergeCell ref="Q146:S147"/>
    <mergeCell ref="T146:V147"/>
    <mergeCell ref="W146:Y147"/>
    <mergeCell ref="Z146:AB147"/>
    <mergeCell ref="W137:Y138"/>
    <mergeCell ref="Z137:AB138"/>
    <mergeCell ref="AE120:AF133"/>
    <mergeCell ref="T120:V121"/>
    <mergeCell ref="W120:Y121"/>
    <mergeCell ref="Z120:AB121"/>
    <mergeCell ref="AC120:AD133"/>
    <mergeCell ref="K148:M149"/>
    <mergeCell ref="K150:M151"/>
    <mergeCell ref="N148:P149"/>
    <mergeCell ref="N150:P151"/>
    <mergeCell ref="AO51:AO63"/>
    <mergeCell ref="AP51:AP63"/>
    <mergeCell ref="BH50:BJ51"/>
    <mergeCell ref="AQ37:AQ49"/>
    <mergeCell ref="AR37:AR49"/>
    <mergeCell ref="BN36:BO49"/>
    <mergeCell ref="AK37:AK49"/>
    <mergeCell ref="AO37:AO49"/>
    <mergeCell ref="AP37:AP49"/>
    <mergeCell ref="AS36:AU37"/>
    <mergeCell ref="AV36:AX37"/>
    <mergeCell ref="AY36:BA37"/>
    <mergeCell ref="BB36:BD37"/>
    <mergeCell ref="AQ23:AQ35"/>
    <mergeCell ref="AR23:AR35"/>
    <mergeCell ref="BN22:BO35"/>
    <mergeCell ref="AK23:AK35"/>
    <mergeCell ref="AO23:AO35"/>
    <mergeCell ref="AP23:AP35"/>
    <mergeCell ref="AS22:AU23"/>
    <mergeCell ref="AV22:AX23"/>
    <mergeCell ref="AY22:BA23"/>
    <mergeCell ref="BB22:BD23"/>
    <mergeCell ref="BB30:BD30"/>
    <mergeCell ref="BE30:BG30"/>
    <mergeCell ref="BH30:BJ30"/>
    <mergeCell ref="AS28:AU29"/>
    <mergeCell ref="AV28:AX29"/>
    <mergeCell ref="AY28:BA29"/>
    <mergeCell ref="BB28:BD29"/>
    <mergeCell ref="BE28:BG29"/>
    <mergeCell ref="AO93:AO105"/>
    <mergeCell ref="AP93:AP105"/>
    <mergeCell ref="AS90:AU91"/>
    <mergeCell ref="AV90:AX91"/>
    <mergeCell ref="AY90:BA91"/>
    <mergeCell ref="BB90:BD91"/>
    <mergeCell ref="BH81:BJ82"/>
    <mergeCell ref="BN78:BO91"/>
    <mergeCell ref="AK79:AK91"/>
    <mergeCell ref="AO79:AO91"/>
    <mergeCell ref="AP79:AP91"/>
    <mergeCell ref="AY72:BA72"/>
    <mergeCell ref="BB72:BD72"/>
    <mergeCell ref="BN64:BO77"/>
    <mergeCell ref="AK65:AK77"/>
    <mergeCell ref="AO65:AO77"/>
    <mergeCell ref="AP65:AP77"/>
    <mergeCell ref="BH64:BJ65"/>
    <mergeCell ref="BH73:BJ74"/>
    <mergeCell ref="BK73:BM74"/>
    <mergeCell ref="BH67:BJ68"/>
    <mergeCell ref="BK67:BM68"/>
    <mergeCell ref="AS70:AU71"/>
    <mergeCell ref="AV70:AX71"/>
    <mergeCell ref="AY70:BA71"/>
    <mergeCell ref="BB70:BD71"/>
    <mergeCell ref="BE70:BG71"/>
    <mergeCell ref="BH70:BJ71"/>
    <mergeCell ref="BK70:BM71"/>
    <mergeCell ref="BB86:BD86"/>
    <mergeCell ref="BE86:BG86"/>
    <mergeCell ref="AK150:AK151"/>
    <mergeCell ref="AK148:AK149"/>
    <mergeCell ref="AS146:AU147"/>
    <mergeCell ref="AV146:AX147"/>
    <mergeCell ref="AY146:BA147"/>
    <mergeCell ref="BB146:BD147"/>
    <mergeCell ref="BH137:BJ138"/>
    <mergeCell ref="BN134:BO147"/>
    <mergeCell ref="AK135:AK147"/>
    <mergeCell ref="AO135:AO147"/>
    <mergeCell ref="AP135:AP147"/>
    <mergeCell ref="BB123:BD124"/>
    <mergeCell ref="BN120:BO133"/>
    <mergeCell ref="AK121:AK133"/>
    <mergeCell ref="AO121:AO133"/>
    <mergeCell ref="AP121:AP133"/>
    <mergeCell ref="AS118:AU119"/>
    <mergeCell ref="AV118:AX119"/>
    <mergeCell ref="AY118:BA119"/>
    <mergeCell ref="BB118:BD119"/>
    <mergeCell ref="BK120:BM121"/>
    <mergeCell ref="BB128:BD128"/>
    <mergeCell ref="BE128:BG128"/>
    <mergeCell ref="BH128:BJ128"/>
    <mergeCell ref="BE123:BG124"/>
    <mergeCell ref="BH123:BJ124"/>
    <mergeCell ref="BK123:BM124"/>
    <mergeCell ref="AS126:AU127"/>
    <mergeCell ref="AV126:AX127"/>
    <mergeCell ref="AY126:BA127"/>
    <mergeCell ref="BB126:BD127"/>
    <mergeCell ref="BE126:BG127"/>
    <mergeCell ref="AK107:AK119"/>
    <mergeCell ref="Z16:AB16"/>
    <mergeCell ref="Z17:AB18"/>
    <mergeCell ref="Z19:AB19"/>
    <mergeCell ref="AG5:AH7"/>
    <mergeCell ref="AG8:AH21"/>
    <mergeCell ref="AI5:AJ7"/>
    <mergeCell ref="AI8:AJ21"/>
    <mergeCell ref="T16:V16"/>
    <mergeCell ref="T17:V18"/>
    <mergeCell ref="T19:V19"/>
    <mergeCell ref="W16:Y16"/>
    <mergeCell ref="W17:Y18"/>
    <mergeCell ref="W19:Y19"/>
    <mergeCell ref="N16:P16"/>
    <mergeCell ref="N17:P18"/>
    <mergeCell ref="N19:P19"/>
    <mergeCell ref="Q16:S16"/>
    <mergeCell ref="Q17:S18"/>
    <mergeCell ref="Q19:S19"/>
    <mergeCell ref="N5:P7"/>
    <mergeCell ref="N8:P9"/>
    <mergeCell ref="N11:P12"/>
    <mergeCell ref="N14:P15"/>
    <mergeCell ref="N20:P21"/>
    <mergeCell ref="AG106:AH119"/>
    <mergeCell ref="AI106:AJ119"/>
    <mergeCell ref="N44:P44"/>
    <mergeCell ref="Q44:S44"/>
    <mergeCell ref="T44:V44"/>
    <mergeCell ref="AK93:AK105"/>
    <mergeCell ref="AK51:AK63"/>
    <mergeCell ref="AG120:AH133"/>
    <mergeCell ref="AI120:AJ133"/>
    <mergeCell ref="AG134:AH147"/>
    <mergeCell ref="AI134:AJ147"/>
    <mergeCell ref="AG64:AH77"/>
    <mergeCell ref="AI64:AJ77"/>
    <mergeCell ref="AG78:AH91"/>
    <mergeCell ref="AI78:AJ91"/>
    <mergeCell ref="AG92:AH105"/>
    <mergeCell ref="AI92:AJ105"/>
    <mergeCell ref="AG22:AH35"/>
    <mergeCell ref="AI22:AJ35"/>
    <mergeCell ref="AG36:AH49"/>
    <mergeCell ref="AI36:AJ49"/>
    <mergeCell ref="AG50:AH63"/>
    <mergeCell ref="AI50:AJ63"/>
    <mergeCell ref="Z30:AB30"/>
    <mergeCell ref="Z31:AB32"/>
    <mergeCell ref="Z33:AB33"/>
    <mergeCell ref="Z44:AB44"/>
    <mergeCell ref="Z89:AB89"/>
    <mergeCell ref="Z115:AB116"/>
    <mergeCell ref="AE106:AF119"/>
    <mergeCell ref="AE78:AF91"/>
    <mergeCell ref="Z67:AB68"/>
    <mergeCell ref="Z70:AB71"/>
    <mergeCell ref="AE64:AF77"/>
    <mergeCell ref="AC36:AD49"/>
    <mergeCell ref="AE36:AF49"/>
    <mergeCell ref="Z28:AB29"/>
    <mergeCell ref="AE22:AF35"/>
    <mergeCell ref="K33:M33"/>
    <mergeCell ref="W36:Y37"/>
    <mergeCell ref="Z36:AB37"/>
    <mergeCell ref="K61:M61"/>
    <mergeCell ref="N61:P61"/>
    <mergeCell ref="Q61:S61"/>
    <mergeCell ref="T61:V61"/>
    <mergeCell ref="W61:Y61"/>
    <mergeCell ref="Z61:AB61"/>
    <mergeCell ref="W58:Y58"/>
    <mergeCell ref="Z58:AB58"/>
    <mergeCell ref="H59:J60"/>
    <mergeCell ref="K59:M60"/>
    <mergeCell ref="N59:P60"/>
    <mergeCell ref="Q59:S60"/>
    <mergeCell ref="T59:V60"/>
    <mergeCell ref="W59:Y60"/>
    <mergeCell ref="Z59:AB60"/>
    <mergeCell ref="W45:Y46"/>
    <mergeCell ref="Z45:AB46"/>
    <mergeCell ref="H47:J47"/>
    <mergeCell ref="K47:M47"/>
    <mergeCell ref="N47:P47"/>
    <mergeCell ref="Q47:S47"/>
    <mergeCell ref="T47:V47"/>
    <mergeCell ref="W47:Y47"/>
    <mergeCell ref="Z47:AB47"/>
    <mergeCell ref="H58:J58"/>
    <mergeCell ref="H61:J61"/>
    <mergeCell ref="K58:M58"/>
    <mergeCell ref="N58:P58"/>
    <mergeCell ref="Q58:S58"/>
    <mergeCell ref="H45:J46"/>
    <mergeCell ref="K45:M46"/>
    <mergeCell ref="K86:M86"/>
    <mergeCell ref="N86:P86"/>
    <mergeCell ref="Q86:S86"/>
    <mergeCell ref="T86:V86"/>
    <mergeCell ref="W86:Y86"/>
    <mergeCell ref="Z86:AB86"/>
    <mergeCell ref="K75:M75"/>
    <mergeCell ref="N75:P75"/>
    <mergeCell ref="Q75:S75"/>
    <mergeCell ref="T75:V75"/>
    <mergeCell ref="W75:Y75"/>
    <mergeCell ref="Z75:AB75"/>
    <mergeCell ref="W72:Y72"/>
    <mergeCell ref="Z72:AB72"/>
    <mergeCell ref="H73:J74"/>
    <mergeCell ref="K73:M74"/>
    <mergeCell ref="N73:P74"/>
    <mergeCell ref="Q73:S74"/>
    <mergeCell ref="T73:V74"/>
    <mergeCell ref="W73:Y74"/>
    <mergeCell ref="Z73:AB74"/>
    <mergeCell ref="H86:J86"/>
    <mergeCell ref="W67:Y68"/>
    <mergeCell ref="H70:J71"/>
    <mergeCell ref="K70:M71"/>
    <mergeCell ref="N70:P71"/>
    <mergeCell ref="Q70:S71"/>
    <mergeCell ref="T70:V71"/>
    <mergeCell ref="W70:Y71"/>
    <mergeCell ref="N56:P57"/>
    <mergeCell ref="T100:V100"/>
    <mergeCell ref="W100:Y100"/>
    <mergeCell ref="Z100:AB100"/>
    <mergeCell ref="H89:J89"/>
    <mergeCell ref="K89:M89"/>
    <mergeCell ref="N89:P89"/>
    <mergeCell ref="Q89:S89"/>
    <mergeCell ref="T89:V89"/>
    <mergeCell ref="W89:Y89"/>
    <mergeCell ref="K87:M88"/>
    <mergeCell ref="N87:P88"/>
    <mergeCell ref="Q87:S88"/>
    <mergeCell ref="T87:V88"/>
    <mergeCell ref="W87:Y88"/>
    <mergeCell ref="Z87:AB88"/>
    <mergeCell ref="H87:J88"/>
    <mergeCell ref="Z114:AB114"/>
    <mergeCell ref="H114:J114"/>
    <mergeCell ref="K114:M114"/>
    <mergeCell ref="N114:P114"/>
    <mergeCell ref="Q114:S114"/>
    <mergeCell ref="T114:V114"/>
    <mergeCell ref="W114:Y114"/>
    <mergeCell ref="Z101:AB102"/>
    <mergeCell ref="H103:J103"/>
    <mergeCell ref="K103:M103"/>
    <mergeCell ref="N103:P103"/>
    <mergeCell ref="Q103:S103"/>
    <mergeCell ref="T103:V103"/>
    <mergeCell ref="W103:Y103"/>
    <mergeCell ref="Z103:AB103"/>
    <mergeCell ref="H101:J102"/>
    <mergeCell ref="K101:M102"/>
    <mergeCell ref="N101:P102"/>
    <mergeCell ref="Q101:S102"/>
    <mergeCell ref="T101:V102"/>
    <mergeCell ref="W101:Y102"/>
    <mergeCell ref="K104:M105"/>
    <mergeCell ref="N104:P105"/>
    <mergeCell ref="Q104:S105"/>
    <mergeCell ref="T104:V105"/>
    <mergeCell ref="H131:J131"/>
    <mergeCell ref="K131:M131"/>
    <mergeCell ref="N131:P131"/>
    <mergeCell ref="Q131:S131"/>
    <mergeCell ref="T131:V131"/>
    <mergeCell ref="W131:Y131"/>
    <mergeCell ref="Z131:AB131"/>
    <mergeCell ref="H129:J130"/>
    <mergeCell ref="K129:M130"/>
    <mergeCell ref="N129:P130"/>
    <mergeCell ref="Q129:S130"/>
    <mergeCell ref="T129:V130"/>
    <mergeCell ref="W129:Y130"/>
    <mergeCell ref="Z117:AB117"/>
    <mergeCell ref="H128:J128"/>
    <mergeCell ref="K128:M128"/>
    <mergeCell ref="N128:P128"/>
    <mergeCell ref="Q128:S128"/>
    <mergeCell ref="T128:V128"/>
    <mergeCell ref="W128:Y128"/>
    <mergeCell ref="Z128:AB128"/>
    <mergeCell ref="H117:J117"/>
    <mergeCell ref="K117:M117"/>
    <mergeCell ref="AM3:BU4"/>
    <mergeCell ref="AM5:AM7"/>
    <mergeCell ref="AN5:AN21"/>
    <mergeCell ref="AQ5:AQ7"/>
    <mergeCell ref="AR5:AR7"/>
    <mergeCell ref="AS5:AU7"/>
    <mergeCell ref="Z145:AB145"/>
    <mergeCell ref="B3:AJ4"/>
    <mergeCell ref="AO5:AO7"/>
    <mergeCell ref="AN22:AN35"/>
    <mergeCell ref="AN36:AN49"/>
    <mergeCell ref="H145:J145"/>
    <mergeCell ref="K145:M145"/>
    <mergeCell ref="N145:P145"/>
    <mergeCell ref="Q145:S145"/>
    <mergeCell ref="T145:V145"/>
    <mergeCell ref="W145:Y145"/>
    <mergeCell ref="Z142:AB142"/>
    <mergeCell ref="H143:J144"/>
    <mergeCell ref="K143:M144"/>
    <mergeCell ref="N143:P144"/>
    <mergeCell ref="Q143:S144"/>
    <mergeCell ref="T143:V144"/>
    <mergeCell ref="W143:Y144"/>
    <mergeCell ref="Z143:AB144"/>
    <mergeCell ref="H142:J142"/>
    <mergeCell ref="K142:M142"/>
    <mergeCell ref="N142:P142"/>
    <mergeCell ref="Q142:S142"/>
    <mergeCell ref="T142:V142"/>
    <mergeCell ref="W142:Y142"/>
    <mergeCell ref="Z129:AB130"/>
    <mergeCell ref="AQ9:AQ21"/>
    <mergeCell ref="AR9:AR21"/>
    <mergeCell ref="AS11:AU12"/>
    <mergeCell ref="AV11:AX12"/>
    <mergeCell ref="AY11:BA12"/>
    <mergeCell ref="BB11:BD12"/>
    <mergeCell ref="BE11:BG12"/>
    <mergeCell ref="BR5:BS7"/>
    <mergeCell ref="BT5:BU7"/>
    <mergeCell ref="AS8:AU9"/>
    <mergeCell ref="AV8:AX9"/>
    <mergeCell ref="AY8:BA9"/>
    <mergeCell ref="BB8:BD9"/>
    <mergeCell ref="BE8:BG9"/>
    <mergeCell ref="BH8:BJ9"/>
    <mergeCell ref="BK8:BM9"/>
    <mergeCell ref="BP8:BQ21"/>
    <mergeCell ref="AY5:BA7"/>
    <mergeCell ref="BB5:BD7"/>
    <mergeCell ref="BE5:BG7"/>
    <mergeCell ref="BH5:BJ7"/>
    <mergeCell ref="BK5:BM7"/>
    <mergeCell ref="BP5:BQ7"/>
    <mergeCell ref="BN8:BO21"/>
    <mergeCell ref="BK16:BM16"/>
    <mergeCell ref="AS17:AU18"/>
    <mergeCell ref="AV17:AX18"/>
    <mergeCell ref="AY17:BA18"/>
    <mergeCell ref="BB17:BD18"/>
    <mergeCell ref="BE17:BG18"/>
    <mergeCell ref="BH17:BJ18"/>
    <mergeCell ref="BK17:BM18"/>
    <mergeCell ref="AS16:AU16"/>
    <mergeCell ref="AV16:AX16"/>
    <mergeCell ref="AY16:BA16"/>
    <mergeCell ref="BB16:BD16"/>
    <mergeCell ref="BE16:BG16"/>
    <mergeCell ref="BH16:BJ16"/>
    <mergeCell ref="BH11:BJ12"/>
    <mergeCell ref="BK11:BM12"/>
    <mergeCell ref="AS14:AU15"/>
    <mergeCell ref="AV14:AX15"/>
    <mergeCell ref="AY14:BA15"/>
    <mergeCell ref="BB14:BD15"/>
    <mergeCell ref="BE14:BG15"/>
    <mergeCell ref="BH14:BJ15"/>
    <mergeCell ref="BK14:BM15"/>
    <mergeCell ref="AS25:AU26"/>
    <mergeCell ref="AV25:AX26"/>
    <mergeCell ref="AY25:BA26"/>
    <mergeCell ref="BB25:BD26"/>
    <mergeCell ref="BE25:BG26"/>
    <mergeCell ref="BH25:BJ26"/>
    <mergeCell ref="BE22:BG23"/>
    <mergeCell ref="BH22:BJ23"/>
    <mergeCell ref="BK22:BM23"/>
    <mergeCell ref="BP22:BQ35"/>
    <mergeCell ref="BR22:BS35"/>
    <mergeCell ref="BT22:BU35"/>
    <mergeCell ref="BK25:BM26"/>
    <mergeCell ref="BK28:BM29"/>
    <mergeCell ref="BK30:BM30"/>
    <mergeCell ref="BK31:BM32"/>
    <mergeCell ref="BK19:BM19"/>
    <mergeCell ref="AS20:AU21"/>
    <mergeCell ref="AV20:AX21"/>
    <mergeCell ref="AY20:BA21"/>
    <mergeCell ref="BB20:BD21"/>
    <mergeCell ref="BE20:BG21"/>
    <mergeCell ref="BH20:BJ21"/>
    <mergeCell ref="BK20:BM21"/>
    <mergeCell ref="AS19:AU19"/>
    <mergeCell ref="AV19:AX19"/>
    <mergeCell ref="AY19:BA19"/>
    <mergeCell ref="BB19:BD19"/>
    <mergeCell ref="BE19:BG19"/>
    <mergeCell ref="BH19:BJ19"/>
    <mergeCell ref="BR8:BS21"/>
    <mergeCell ref="BT8:BU21"/>
    <mergeCell ref="AS31:AU32"/>
    <mergeCell ref="AV31:AX32"/>
    <mergeCell ref="AY31:BA32"/>
    <mergeCell ref="BB31:BD32"/>
    <mergeCell ref="BE31:BG32"/>
    <mergeCell ref="BH31:BJ32"/>
    <mergeCell ref="AS30:AU30"/>
    <mergeCell ref="AV30:AX30"/>
    <mergeCell ref="AY30:BA30"/>
    <mergeCell ref="BH28:BJ29"/>
    <mergeCell ref="AS39:AU40"/>
    <mergeCell ref="AV39:AX40"/>
    <mergeCell ref="AY39:BA40"/>
    <mergeCell ref="BB39:BD40"/>
    <mergeCell ref="BE39:BG40"/>
    <mergeCell ref="BH39:BJ40"/>
    <mergeCell ref="BE36:BG37"/>
    <mergeCell ref="BH36:BJ37"/>
    <mergeCell ref="BK36:BM37"/>
    <mergeCell ref="BP36:BQ49"/>
    <mergeCell ref="BR36:BS49"/>
    <mergeCell ref="BT36:BU49"/>
    <mergeCell ref="BK39:BM40"/>
    <mergeCell ref="BK42:BM43"/>
    <mergeCell ref="BK44:BM44"/>
    <mergeCell ref="BK45:BM46"/>
    <mergeCell ref="BK33:BM33"/>
    <mergeCell ref="AS34:AU35"/>
    <mergeCell ref="AV34:AX35"/>
    <mergeCell ref="AY34:BA35"/>
    <mergeCell ref="BB34:BD35"/>
    <mergeCell ref="BE34:BG35"/>
    <mergeCell ref="BH34:BJ35"/>
    <mergeCell ref="BK34:BM35"/>
    <mergeCell ref="AS33:AU33"/>
    <mergeCell ref="AV33:AX33"/>
    <mergeCell ref="AY33:BA33"/>
    <mergeCell ref="BB33:BD33"/>
    <mergeCell ref="BE33:BG33"/>
    <mergeCell ref="BH33:BJ33"/>
    <mergeCell ref="AS45:AU46"/>
    <mergeCell ref="AV45:AX46"/>
    <mergeCell ref="AY45:BA46"/>
    <mergeCell ref="BB45:BD46"/>
    <mergeCell ref="BE45:BG46"/>
    <mergeCell ref="BH45:BJ46"/>
    <mergeCell ref="AS44:AU44"/>
    <mergeCell ref="AV44:AX44"/>
    <mergeCell ref="AY44:BA44"/>
    <mergeCell ref="BB44:BD44"/>
    <mergeCell ref="BE44:BG44"/>
    <mergeCell ref="BH44:BJ44"/>
    <mergeCell ref="AS42:AU43"/>
    <mergeCell ref="AV42:AX43"/>
    <mergeCell ref="AY42:BA43"/>
    <mergeCell ref="BB42:BD43"/>
    <mergeCell ref="BE42:BG43"/>
    <mergeCell ref="BH42:BJ43"/>
    <mergeCell ref="AN50:AN63"/>
    <mergeCell ref="AS50:AU51"/>
    <mergeCell ref="AV50:AX51"/>
    <mergeCell ref="AY50:BA51"/>
    <mergeCell ref="BB50:BD51"/>
    <mergeCell ref="BE50:BG51"/>
    <mergeCell ref="BB53:BD54"/>
    <mergeCell ref="BE53:BG54"/>
    <mergeCell ref="AS58:AU58"/>
    <mergeCell ref="AV58:AX58"/>
    <mergeCell ref="BK47:BM47"/>
    <mergeCell ref="AS48:AU49"/>
    <mergeCell ref="AV48:AX49"/>
    <mergeCell ref="AY48:BA49"/>
    <mergeCell ref="BB48:BD49"/>
    <mergeCell ref="BE48:BG49"/>
    <mergeCell ref="BH48:BJ49"/>
    <mergeCell ref="BK48:BM49"/>
    <mergeCell ref="AS47:AU47"/>
    <mergeCell ref="AV47:AX47"/>
    <mergeCell ref="AY47:BA47"/>
    <mergeCell ref="BB47:BD47"/>
    <mergeCell ref="BE47:BG47"/>
    <mergeCell ref="BH47:BJ47"/>
    <mergeCell ref="AY58:BA58"/>
    <mergeCell ref="BB58:BD58"/>
    <mergeCell ref="BH53:BJ54"/>
    <mergeCell ref="BK53:BM54"/>
    <mergeCell ref="AS56:AU57"/>
    <mergeCell ref="AV56:AX57"/>
    <mergeCell ref="AY56:BA57"/>
    <mergeCell ref="BB56:BD57"/>
    <mergeCell ref="BE56:BG57"/>
    <mergeCell ref="BH56:BJ57"/>
    <mergeCell ref="BK56:BM57"/>
    <mergeCell ref="BK50:BM51"/>
    <mergeCell ref="BP50:BQ63"/>
    <mergeCell ref="BR50:BS63"/>
    <mergeCell ref="BT50:BU63"/>
    <mergeCell ref="AQ51:AQ63"/>
    <mergeCell ref="AR51:AR63"/>
    <mergeCell ref="AS53:AU54"/>
    <mergeCell ref="AV53:AX54"/>
    <mergeCell ref="AY53:BA54"/>
    <mergeCell ref="BN50:BO63"/>
    <mergeCell ref="BK61:BM61"/>
    <mergeCell ref="AS62:AU63"/>
    <mergeCell ref="AV62:AX63"/>
    <mergeCell ref="AY62:BA63"/>
    <mergeCell ref="BB62:BD63"/>
    <mergeCell ref="BE62:BG63"/>
    <mergeCell ref="BH62:BJ63"/>
    <mergeCell ref="BK62:BM63"/>
    <mergeCell ref="AS61:AU61"/>
    <mergeCell ref="AV61:AX61"/>
    <mergeCell ref="AY61:BA61"/>
    <mergeCell ref="BB61:BD61"/>
    <mergeCell ref="BE61:BG61"/>
    <mergeCell ref="BH61:BJ61"/>
    <mergeCell ref="BE58:BG58"/>
    <mergeCell ref="BH58:BJ58"/>
    <mergeCell ref="BK58:BM58"/>
    <mergeCell ref="AS59:AU60"/>
    <mergeCell ref="AV59:AX60"/>
    <mergeCell ref="AY59:BA60"/>
    <mergeCell ref="BB59:BD60"/>
    <mergeCell ref="BE59:BG60"/>
    <mergeCell ref="BH59:BJ60"/>
    <mergeCell ref="BK59:BM60"/>
    <mergeCell ref="BK64:BM65"/>
    <mergeCell ref="BP64:BQ77"/>
    <mergeCell ref="BR64:BS77"/>
    <mergeCell ref="BT64:BU77"/>
    <mergeCell ref="AQ65:AQ77"/>
    <mergeCell ref="AR65:AR77"/>
    <mergeCell ref="AS67:AU68"/>
    <mergeCell ref="AV67:AX68"/>
    <mergeCell ref="AY67:BA68"/>
    <mergeCell ref="AN64:AN77"/>
    <mergeCell ref="AS64:AU65"/>
    <mergeCell ref="AV64:AX65"/>
    <mergeCell ref="AY64:BA65"/>
    <mergeCell ref="BB64:BD65"/>
    <mergeCell ref="BE64:BG65"/>
    <mergeCell ref="BB67:BD68"/>
    <mergeCell ref="BE67:BG68"/>
    <mergeCell ref="AS72:AU72"/>
    <mergeCell ref="AV72:AX72"/>
    <mergeCell ref="BE72:BG72"/>
    <mergeCell ref="BH72:BJ72"/>
    <mergeCell ref="BK72:BM72"/>
    <mergeCell ref="AS73:AU74"/>
    <mergeCell ref="AV73:AX74"/>
    <mergeCell ref="AY73:BA74"/>
    <mergeCell ref="BB73:BD74"/>
    <mergeCell ref="BE73:BG74"/>
    <mergeCell ref="BR78:BS91"/>
    <mergeCell ref="BT78:BU91"/>
    <mergeCell ref="AQ79:AQ91"/>
    <mergeCell ref="AR79:AR91"/>
    <mergeCell ref="AS81:AU82"/>
    <mergeCell ref="AV81:AX82"/>
    <mergeCell ref="AN78:AN91"/>
    <mergeCell ref="AS78:AU79"/>
    <mergeCell ref="AV78:AX79"/>
    <mergeCell ref="AY78:BA79"/>
    <mergeCell ref="BB78:BD79"/>
    <mergeCell ref="BE78:BG79"/>
    <mergeCell ref="AY81:BA82"/>
    <mergeCell ref="BB81:BD82"/>
    <mergeCell ref="BE81:BG82"/>
    <mergeCell ref="AS86:AU86"/>
    <mergeCell ref="BK75:BM75"/>
    <mergeCell ref="AS76:AU77"/>
    <mergeCell ref="AV76:AX77"/>
    <mergeCell ref="AY76:BA77"/>
    <mergeCell ref="BB76:BD77"/>
    <mergeCell ref="BE76:BG77"/>
    <mergeCell ref="BH76:BJ77"/>
    <mergeCell ref="BK76:BM77"/>
    <mergeCell ref="AS75:AU75"/>
    <mergeCell ref="AV75:AX75"/>
    <mergeCell ref="AY75:BA75"/>
    <mergeCell ref="BB75:BD75"/>
    <mergeCell ref="BE75:BG75"/>
    <mergeCell ref="BH75:BJ75"/>
    <mergeCell ref="AV86:AX86"/>
    <mergeCell ref="AY86:BA86"/>
    <mergeCell ref="BH86:BJ86"/>
    <mergeCell ref="BK86:BM86"/>
    <mergeCell ref="BK81:BM82"/>
    <mergeCell ref="AS84:AU85"/>
    <mergeCell ref="AV84:AX85"/>
    <mergeCell ref="AY84:BA85"/>
    <mergeCell ref="BB84:BD85"/>
    <mergeCell ref="BE84:BG85"/>
    <mergeCell ref="BH84:BJ85"/>
    <mergeCell ref="BK84:BM85"/>
    <mergeCell ref="BH78:BJ79"/>
    <mergeCell ref="BK78:BM79"/>
    <mergeCell ref="BP78:BQ91"/>
    <mergeCell ref="BE90:BG91"/>
    <mergeCell ref="BH90:BJ91"/>
    <mergeCell ref="BK90:BM91"/>
    <mergeCell ref="AN92:AN105"/>
    <mergeCell ref="AS92:AU93"/>
    <mergeCell ref="AV92:AX93"/>
    <mergeCell ref="AY92:BA93"/>
    <mergeCell ref="BB92:BD93"/>
    <mergeCell ref="BE92:BG93"/>
    <mergeCell ref="BH92:BJ93"/>
    <mergeCell ref="BK87:BM88"/>
    <mergeCell ref="AS89:AU89"/>
    <mergeCell ref="AV89:AX89"/>
    <mergeCell ref="AY89:BA89"/>
    <mergeCell ref="BB89:BD89"/>
    <mergeCell ref="BE89:BG89"/>
    <mergeCell ref="BH89:BJ89"/>
    <mergeCell ref="BK89:BM89"/>
    <mergeCell ref="AS87:AU88"/>
    <mergeCell ref="AV87:AX88"/>
    <mergeCell ref="AY87:BA88"/>
    <mergeCell ref="BB87:BD88"/>
    <mergeCell ref="BE87:BG88"/>
    <mergeCell ref="BH87:BJ88"/>
    <mergeCell ref="BB95:BD96"/>
    <mergeCell ref="BE95:BG96"/>
    <mergeCell ref="BH95:BJ96"/>
    <mergeCell ref="BK95:BM96"/>
    <mergeCell ref="AS98:AU99"/>
    <mergeCell ref="AV98:AX99"/>
    <mergeCell ref="AY98:BA99"/>
    <mergeCell ref="BB98:BD99"/>
    <mergeCell ref="BE98:BG99"/>
    <mergeCell ref="BH98:BJ99"/>
    <mergeCell ref="BK98:BM99"/>
    <mergeCell ref="BK92:BM93"/>
    <mergeCell ref="BT92:BU105"/>
    <mergeCell ref="AQ93:AQ105"/>
    <mergeCell ref="AR93:AR105"/>
    <mergeCell ref="AS95:AU96"/>
    <mergeCell ref="AV95:AX96"/>
    <mergeCell ref="AY95:BA96"/>
    <mergeCell ref="BN92:BO105"/>
    <mergeCell ref="BK103:BM103"/>
    <mergeCell ref="AS104:AU105"/>
    <mergeCell ref="AV104:AX105"/>
    <mergeCell ref="AY104:BA105"/>
    <mergeCell ref="BB104:BD105"/>
    <mergeCell ref="BE104:BG105"/>
    <mergeCell ref="BH104:BJ105"/>
    <mergeCell ref="BK104:BM105"/>
    <mergeCell ref="AS103:AU103"/>
    <mergeCell ref="AV103:AX103"/>
    <mergeCell ref="AY103:BA103"/>
    <mergeCell ref="BB103:BD103"/>
    <mergeCell ref="BE103:BG103"/>
    <mergeCell ref="BH103:BJ103"/>
    <mergeCell ref="BK100:BM100"/>
    <mergeCell ref="AS101:AU102"/>
    <mergeCell ref="AV101:AX102"/>
    <mergeCell ref="AY101:BA102"/>
    <mergeCell ref="BB101:BD102"/>
    <mergeCell ref="BE101:BG102"/>
    <mergeCell ref="BH101:BJ102"/>
    <mergeCell ref="BK101:BM102"/>
    <mergeCell ref="AS100:AU100"/>
    <mergeCell ref="AV100:AX100"/>
    <mergeCell ref="AY100:BA100"/>
    <mergeCell ref="BB100:BD100"/>
    <mergeCell ref="BE100:BG100"/>
    <mergeCell ref="BH100:BJ100"/>
    <mergeCell ref="BK109:BM110"/>
    <mergeCell ref="AS112:AU113"/>
    <mergeCell ref="AV112:AX113"/>
    <mergeCell ref="AY112:BA113"/>
    <mergeCell ref="BB112:BD113"/>
    <mergeCell ref="BE112:BG113"/>
    <mergeCell ref="BH112:BJ113"/>
    <mergeCell ref="BK112:BM113"/>
    <mergeCell ref="BH106:BJ107"/>
    <mergeCell ref="BK106:BM107"/>
    <mergeCell ref="BP106:BQ119"/>
    <mergeCell ref="BR106:BS119"/>
    <mergeCell ref="BH114:BJ114"/>
    <mergeCell ref="BK114:BM114"/>
    <mergeCell ref="BP92:BQ105"/>
    <mergeCell ref="BR92:BS105"/>
    <mergeCell ref="BH109:BJ110"/>
    <mergeCell ref="BN106:BO119"/>
    <mergeCell ref="BT106:BU119"/>
    <mergeCell ref="AQ107:AQ119"/>
    <mergeCell ref="AR107:AR119"/>
    <mergeCell ref="AS109:AU110"/>
    <mergeCell ref="AV109:AX110"/>
    <mergeCell ref="AS106:AU107"/>
    <mergeCell ref="AV106:AX107"/>
    <mergeCell ref="AY106:BA107"/>
    <mergeCell ref="BB106:BD107"/>
    <mergeCell ref="BE106:BG107"/>
    <mergeCell ref="AY109:BA110"/>
    <mergeCell ref="BB109:BD110"/>
    <mergeCell ref="BE109:BG110"/>
    <mergeCell ref="AS114:AU114"/>
    <mergeCell ref="BK115:BM116"/>
    <mergeCell ref="AS117:AU117"/>
    <mergeCell ref="AV117:AX117"/>
    <mergeCell ref="AY117:BA117"/>
    <mergeCell ref="BB117:BD117"/>
    <mergeCell ref="BE117:BG117"/>
    <mergeCell ref="BH117:BJ117"/>
    <mergeCell ref="BK117:BM117"/>
    <mergeCell ref="AS115:AU116"/>
    <mergeCell ref="AV115:AX116"/>
    <mergeCell ref="AY115:BA116"/>
    <mergeCell ref="BB115:BD116"/>
    <mergeCell ref="BE115:BG116"/>
    <mergeCell ref="BH115:BJ116"/>
    <mergeCell ref="AV114:AX114"/>
    <mergeCell ref="AY114:BA114"/>
    <mergeCell ref="BB114:BD114"/>
    <mergeCell ref="BE114:BG114"/>
    <mergeCell ref="BP120:BQ133"/>
    <mergeCell ref="BR120:BS133"/>
    <mergeCell ref="BT120:BU133"/>
    <mergeCell ref="AQ121:AQ133"/>
    <mergeCell ref="AR121:AR133"/>
    <mergeCell ref="AS123:AU124"/>
    <mergeCell ref="AV123:AX124"/>
    <mergeCell ref="AY123:BA124"/>
    <mergeCell ref="BE118:BG119"/>
    <mergeCell ref="BH118:BJ119"/>
    <mergeCell ref="BK118:BM119"/>
    <mergeCell ref="AN120:AN133"/>
    <mergeCell ref="AS120:AU121"/>
    <mergeCell ref="AV120:AX121"/>
    <mergeCell ref="AY120:BA121"/>
    <mergeCell ref="BB120:BD121"/>
    <mergeCell ref="BE120:BG121"/>
    <mergeCell ref="BH120:BJ121"/>
    <mergeCell ref="AN106:AN119"/>
    <mergeCell ref="AO107:AO119"/>
    <mergeCell ref="AP107:AP119"/>
    <mergeCell ref="BK128:BM128"/>
    <mergeCell ref="AS129:AU130"/>
    <mergeCell ref="AV129:AX130"/>
    <mergeCell ref="AY129:BA130"/>
    <mergeCell ref="BB129:BD130"/>
    <mergeCell ref="BE129:BG130"/>
    <mergeCell ref="BH129:BJ130"/>
    <mergeCell ref="BK129:BM130"/>
    <mergeCell ref="AS128:AU128"/>
    <mergeCell ref="AV128:AX128"/>
    <mergeCell ref="AY128:BA128"/>
    <mergeCell ref="BH126:BJ127"/>
    <mergeCell ref="BK126:BM127"/>
    <mergeCell ref="AN134:AN147"/>
    <mergeCell ref="AS134:AU135"/>
    <mergeCell ref="AV134:AX135"/>
    <mergeCell ref="AY134:BA135"/>
    <mergeCell ref="BB134:BD135"/>
    <mergeCell ref="BE134:BG135"/>
    <mergeCell ref="AY137:BA138"/>
    <mergeCell ref="BB137:BD138"/>
    <mergeCell ref="BE137:BG138"/>
    <mergeCell ref="AS142:AU142"/>
    <mergeCell ref="BK131:BM131"/>
    <mergeCell ref="AS132:AU133"/>
    <mergeCell ref="AV132:AX133"/>
    <mergeCell ref="AY132:BA133"/>
    <mergeCell ref="BB132:BD133"/>
    <mergeCell ref="BE132:BG133"/>
    <mergeCell ref="BH132:BJ133"/>
    <mergeCell ref="BK132:BM133"/>
    <mergeCell ref="AS131:AU131"/>
    <mergeCell ref="AV131:AX131"/>
    <mergeCell ref="AY131:BA131"/>
    <mergeCell ref="BB131:BD131"/>
    <mergeCell ref="BE131:BG131"/>
    <mergeCell ref="BH131:BJ131"/>
    <mergeCell ref="BK137:BM138"/>
    <mergeCell ref="AS140:AU141"/>
    <mergeCell ref="AV140:AX141"/>
    <mergeCell ref="AY140:BA141"/>
    <mergeCell ref="BB140:BD141"/>
    <mergeCell ref="BE140:BG141"/>
    <mergeCell ref="BH140:BJ141"/>
    <mergeCell ref="BK140:BM141"/>
    <mergeCell ref="BH134:BJ135"/>
    <mergeCell ref="BK134:BM135"/>
    <mergeCell ref="BP134:BQ147"/>
    <mergeCell ref="BR134:BS147"/>
    <mergeCell ref="BT134:BU147"/>
    <mergeCell ref="AQ135:AQ147"/>
    <mergeCell ref="AR135:AR147"/>
    <mergeCell ref="AS137:AU138"/>
    <mergeCell ref="AV137:AX138"/>
    <mergeCell ref="AS145:AU145"/>
    <mergeCell ref="AV145:AX145"/>
    <mergeCell ref="AY145:BA145"/>
    <mergeCell ref="BB145:BD145"/>
    <mergeCell ref="BE145:BG145"/>
    <mergeCell ref="BH145:BJ145"/>
    <mergeCell ref="BK145:BM145"/>
    <mergeCell ref="AS143:AU144"/>
    <mergeCell ref="AV143:AX144"/>
    <mergeCell ref="AY143:BA144"/>
    <mergeCell ref="BB143:BD144"/>
    <mergeCell ref="BE143:BG144"/>
    <mergeCell ref="BH143:BJ144"/>
    <mergeCell ref="AV142:AX142"/>
    <mergeCell ref="AY142:BA142"/>
    <mergeCell ref="BB142:BD142"/>
    <mergeCell ref="BE142:BG142"/>
    <mergeCell ref="BH142:BJ142"/>
    <mergeCell ref="BK142:BM142"/>
    <mergeCell ref="BX8:BX21"/>
    <mergeCell ref="BY5:BZ7"/>
    <mergeCell ref="BY8:BZ21"/>
    <mergeCell ref="CA8:CB21"/>
    <mergeCell ref="CC8:CD21"/>
    <mergeCell ref="CA5:CB7"/>
    <mergeCell ref="CC5:CD7"/>
    <mergeCell ref="CE5:CF7"/>
    <mergeCell ref="CE8:CF21"/>
    <mergeCell ref="CG5:CH7"/>
    <mergeCell ref="CG8:CH21"/>
    <mergeCell ref="BY3:CH4"/>
    <mergeCell ref="BK148:BM149"/>
    <mergeCell ref="AM150:AQ151"/>
    <mergeCell ref="AS150:AU151"/>
    <mergeCell ref="AV150:AX151"/>
    <mergeCell ref="AY150:BA151"/>
    <mergeCell ref="BB150:BD151"/>
    <mergeCell ref="BE150:BG151"/>
    <mergeCell ref="BH150:BJ151"/>
    <mergeCell ref="BK150:BM151"/>
    <mergeCell ref="BE146:BG147"/>
    <mergeCell ref="BH146:BJ147"/>
    <mergeCell ref="BK146:BM147"/>
    <mergeCell ref="AM148:AQ149"/>
    <mergeCell ref="AS148:AU149"/>
    <mergeCell ref="AV148:AX149"/>
    <mergeCell ref="AY148:BA149"/>
    <mergeCell ref="BB148:BD149"/>
    <mergeCell ref="BE148:BG149"/>
    <mergeCell ref="BH148:BJ149"/>
    <mergeCell ref="BK143:BM144"/>
    <mergeCell ref="BX50:BX63"/>
    <mergeCell ref="BY50:BZ63"/>
    <mergeCell ref="CA50:CB63"/>
    <mergeCell ref="CC50:CD63"/>
    <mergeCell ref="CE50:CF63"/>
    <mergeCell ref="CG50:CH63"/>
    <mergeCell ref="BX36:BX49"/>
    <mergeCell ref="BY36:BZ49"/>
    <mergeCell ref="CA36:CB49"/>
    <mergeCell ref="CC36:CD49"/>
    <mergeCell ref="CE36:CF49"/>
    <mergeCell ref="CG36:CH49"/>
    <mergeCell ref="BX22:BX35"/>
    <mergeCell ref="BY22:BZ35"/>
    <mergeCell ref="CA22:CB35"/>
    <mergeCell ref="CC22:CD35"/>
    <mergeCell ref="CE22:CF35"/>
    <mergeCell ref="CG22:CH35"/>
    <mergeCell ref="BX92:BX105"/>
    <mergeCell ref="BY92:BZ105"/>
    <mergeCell ref="CA92:CB105"/>
    <mergeCell ref="CC92:CD105"/>
    <mergeCell ref="CE92:CF105"/>
    <mergeCell ref="CG92:CH105"/>
    <mergeCell ref="BX78:BX91"/>
    <mergeCell ref="BY78:BZ91"/>
    <mergeCell ref="CA78:CB91"/>
    <mergeCell ref="CC78:CD91"/>
    <mergeCell ref="CE78:CF91"/>
    <mergeCell ref="CG78:CH91"/>
    <mergeCell ref="BX64:BX77"/>
    <mergeCell ref="BY64:BZ77"/>
    <mergeCell ref="CA64:CB77"/>
    <mergeCell ref="CC64:CD77"/>
    <mergeCell ref="CE64:CF77"/>
    <mergeCell ref="CG64:CH77"/>
    <mergeCell ref="BX134:BX147"/>
    <mergeCell ref="BY134:BZ147"/>
    <mergeCell ref="CA134:CB147"/>
    <mergeCell ref="CC134:CD147"/>
    <mergeCell ref="CE134:CF147"/>
    <mergeCell ref="CG134:CH147"/>
    <mergeCell ref="BX120:BX133"/>
    <mergeCell ref="BY120:BZ133"/>
    <mergeCell ref="CA120:CB133"/>
    <mergeCell ref="CC120:CD133"/>
    <mergeCell ref="CE120:CF133"/>
    <mergeCell ref="CG120:CH133"/>
    <mergeCell ref="BX106:BX119"/>
    <mergeCell ref="BY106:BZ119"/>
    <mergeCell ref="CA106:CB119"/>
    <mergeCell ref="CC106:CD119"/>
    <mergeCell ref="CE106:CF119"/>
    <mergeCell ref="CG106:CH1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E58C5-C8F6-485D-96E7-9E3E2C683E88}">
  <dimension ref="K1:AI24"/>
  <sheetViews>
    <sheetView showGridLines="0" topLeftCell="F1" zoomScale="70" zoomScaleNormal="70" workbookViewId="0">
      <selection activeCell="I47" sqref="I47"/>
    </sheetView>
  </sheetViews>
  <sheetFormatPr defaultRowHeight="14.4" x14ac:dyDescent="0.3"/>
  <cols>
    <col min="10" max="10" width="8.5546875" customWidth="1"/>
    <col min="17" max="17" width="9.6640625" customWidth="1"/>
    <col min="18" max="18" width="15.109375" customWidth="1"/>
    <col min="26" max="26" width="16.6640625" customWidth="1"/>
    <col min="28" max="28" width="18.5546875" customWidth="1"/>
    <col min="35" max="35" width="11.109375" customWidth="1"/>
  </cols>
  <sheetData>
    <row r="1" spans="11:35" ht="15" thickBot="1" x14ac:dyDescent="0.35"/>
    <row r="2" spans="11:35" x14ac:dyDescent="0.3">
      <c r="K2" s="101" t="s">
        <v>59</v>
      </c>
      <c r="L2" s="53"/>
      <c r="M2" s="53"/>
      <c r="N2" s="53"/>
      <c r="O2" s="53"/>
      <c r="P2" s="53"/>
      <c r="Q2" s="53"/>
      <c r="R2" s="35"/>
      <c r="S2" s="101" t="s">
        <v>59</v>
      </c>
      <c r="T2" s="53"/>
      <c r="U2" s="53"/>
      <c r="V2" s="53"/>
      <c r="W2" s="53"/>
      <c r="X2" s="53"/>
      <c r="Y2" s="53"/>
      <c r="Z2" s="35"/>
      <c r="AB2" s="101" t="s">
        <v>59</v>
      </c>
      <c r="AC2" s="53"/>
      <c r="AD2" s="53"/>
      <c r="AE2" s="53"/>
      <c r="AF2" s="53"/>
      <c r="AG2" s="53"/>
      <c r="AH2" s="53"/>
      <c r="AI2" s="35"/>
    </row>
    <row r="3" spans="11:35" x14ac:dyDescent="0.3">
      <c r="K3" s="36"/>
      <c r="L3" s="77"/>
      <c r="M3" s="77"/>
      <c r="N3" s="77"/>
      <c r="O3" s="77"/>
      <c r="P3" s="77"/>
      <c r="Q3" s="77"/>
      <c r="R3" s="37"/>
      <c r="S3" s="36"/>
      <c r="T3" s="77"/>
      <c r="U3" s="77"/>
      <c r="V3" s="77"/>
      <c r="W3" s="77"/>
      <c r="X3" s="77"/>
      <c r="Y3" s="77"/>
      <c r="Z3" s="37"/>
      <c r="AB3" s="36"/>
      <c r="AC3" s="77"/>
      <c r="AD3" s="77"/>
      <c r="AE3" s="77"/>
      <c r="AF3" s="77"/>
      <c r="AG3" s="77"/>
      <c r="AH3" s="77"/>
      <c r="AI3" s="37"/>
    </row>
    <row r="4" spans="11:35" ht="15" thickBot="1" x14ac:dyDescent="0.35">
      <c r="K4" s="38"/>
      <c r="L4" s="54"/>
      <c r="M4" s="54"/>
      <c r="N4" s="54"/>
      <c r="O4" s="54"/>
      <c r="P4" s="54"/>
      <c r="Q4" s="54"/>
      <c r="R4" s="39"/>
      <c r="S4" s="38"/>
      <c r="T4" s="54"/>
      <c r="U4" s="54"/>
      <c r="V4" s="54"/>
      <c r="W4" s="54"/>
      <c r="X4" s="54"/>
      <c r="Y4" s="54"/>
      <c r="Z4" s="39"/>
      <c r="AB4" s="38"/>
      <c r="AC4" s="54"/>
      <c r="AD4" s="54"/>
      <c r="AE4" s="54"/>
      <c r="AF4" s="54"/>
      <c r="AG4" s="54"/>
      <c r="AH4" s="54"/>
      <c r="AI4" s="39"/>
    </row>
    <row r="5" spans="11:35" x14ac:dyDescent="0.3">
      <c r="K5" s="102" t="s">
        <v>73</v>
      </c>
      <c r="L5" s="53"/>
      <c r="M5" s="53"/>
      <c r="N5" s="53"/>
      <c r="O5" s="53"/>
      <c r="P5" s="53"/>
      <c r="Q5" s="53"/>
      <c r="R5" s="35"/>
      <c r="S5" s="102" t="s">
        <v>74</v>
      </c>
      <c r="T5" s="53"/>
      <c r="U5" s="53"/>
      <c r="V5" s="53"/>
      <c r="W5" s="53"/>
      <c r="X5" s="53"/>
      <c r="Y5" s="53"/>
      <c r="Z5" s="35"/>
      <c r="AB5" s="102" t="s">
        <v>60</v>
      </c>
      <c r="AC5" s="53"/>
      <c r="AD5" s="53"/>
      <c r="AE5" s="53"/>
      <c r="AF5" s="53"/>
      <c r="AG5" s="53"/>
      <c r="AH5" s="53"/>
      <c r="AI5" s="35"/>
    </row>
    <row r="6" spans="11:35" ht="15" thickBot="1" x14ac:dyDescent="0.35">
      <c r="K6" s="38"/>
      <c r="L6" s="54"/>
      <c r="M6" s="54"/>
      <c r="N6" s="54"/>
      <c r="O6" s="54"/>
      <c r="P6" s="54"/>
      <c r="Q6" s="54"/>
      <c r="R6" s="39"/>
      <c r="S6" s="38"/>
      <c r="T6" s="54"/>
      <c r="U6" s="54"/>
      <c r="V6" s="54"/>
      <c r="W6" s="54"/>
      <c r="X6" s="54"/>
      <c r="Y6" s="54"/>
      <c r="Z6" s="39"/>
      <c r="AB6" s="38"/>
      <c r="AC6" s="54"/>
      <c r="AD6" s="54"/>
      <c r="AE6" s="54"/>
      <c r="AF6" s="54"/>
      <c r="AG6" s="54"/>
      <c r="AH6" s="54"/>
      <c r="AI6" s="39"/>
    </row>
    <row r="7" spans="11:35" ht="15" thickBot="1" x14ac:dyDescent="0.35">
      <c r="K7" s="94"/>
      <c r="L7" s="98"/>
      <c r="M7" s="98"/>
      <c r="N7" s="98"/>
      <c r="O7" s="98"/>
      <c r="P7" s="98"/>
      <c r="Q7" s="98"/>
      <c r="R7" s="95"/>
      <c r="S7" s="94"/>
      <c r="T7" s="98"/>
      <c r="U7" s="98"/>
      <c r="V7" s="98"/>
      <c r="W7" s="98"/>
      <c r="X7" s="98"/>
      <c r="Y7" s="98"/>
      <c r="Z7" s="95"/>
      <c r="AB7" s="94"/>
      <c r="AC7" s="98"/>
      <c r="AD7" s="98"/>
      <c r="AE7" s="98"/>
      <c r="AF7" s="98"/>
      <c r="AG7" s="98"/>
      <c r="AH7" s="98"/>
      <c r="AI7" s="95"/>
    </row>
    <row r="8" spans="11:35" ht="15" thickBot="1" x14ac:dyDescent="0.35">
      <c r="K8" s="2" t="s">
        <v>61</v>
      </c>
      <c r="L8" s="94">
        <f>'Week wise Information'!B9</f>
        <v>1</v>
      </c>
      <c r="M8" s="95"/>
      <c r="N8" s="94" t="s">
        <v>62</v>
      </c>
      <c r="O8" s="95"/>
      <c r="P8" s="94">
        <f ca="1">'Week wise Information'!F9</f>
        <v>16</v>
      </c>
      <c r="Q8" s="95"/>
      <c r="R8" s="2"/>
      <c r="S8" s="2" t="s">
        <v>61</v>
      </c>
      <c r="T8" s="94">
        <f>L8</f>
        <v>1</v>
      </c>
      <c r="U8" s="95"/>
      <c r="V8" s="94" t="s">
        <v>62</v>
      </c>
      <c r="W8" s="95"/>
      <c r="X8" s="94">
        <f ca="1">P8</f>
        <v>16</v>
      </c>
      <c r="Y8" s="95"/>
      <c r="Z8" s="2"/>
      <c r="AB8" s="2" t="s">
        <v>61</v>
      </c>
      <c r="AC8" s="94">
        <f>L8</f>
        <v>1</v>
      </c>
      <c r="AD8" s="95"/>
      <c r="AE8" s="94" t="s">
        <v>62</v>
      </c>
      <c r="AF8" s="95"/>
      <c r="AG8" s="94">
        <f ca="1">P8</f>
        <v>16</v>
      </c>
      <c r="AH8" s="95"/>
      <c r="AI8" s="2"/>
    </row>
    <row r="9" spans="11:35" ht="15" thickBot="1" x14ac:dyDescent="0.35">
      <c r="K9" s="2" t="s">
        <v>1</v>
      </c>
      <c r="L9" s="94" t="str">
        <f>'Week wise Information'!D9:D21</f>
        <v>Uday</v>
      </c>
      <c r="M9" s="95"/>
      <c r="N9" s="94" t="s">
        <v>63</v>
      </c>
      <c r="O9" s="95"/>
      <c r="P9" s="96">
        <f ca="1">'Week wise Information'!G9:G21</f>
        <v>0.11</v>
      </c>
      <c r="Q9" s="95"/>
      <c r="R9" s="2"/>
      <c r="S9" s="2" t="s">
        <v>1</v>
      </c>
      <c r="T9" s="94" t="str">
        <f>L9</f>
        <v>Uday</v>
      </c>
      <c r="U9" s="95"/>
      <c r="V9" s="94" t="s">
        <v>63</v>
      </c>
      <c r="W9" s="95"/>
      <c r="X9" s="96">
        <f ca="1">P9</f>
        <v>0.11</v>
      </c>
      <c r="Y9" s="95"/>
      <c r="Z9" s="2"/>
      <c r="AB9" s="2" t="s">
        <v>1</v>
      </c>
      <c r="AC9" s="94" t="str">
        <f>L9</f>
        <v>Uday</v>
      </c>
      <c r="AD9" s="95"/>
      <c r="AE9" s="94" t="s">
        <v>63</v>
      </c>
      <c r="AF9" s="95"/>
      <c r="AG9" s="96">
        <f ca="1">P9</f>
        <v>0.11</v>
      </c>
      <c r="AH9" s="95"/>
      <c r="AI9" s="2"/>
    </row>
    <row r="10" spans="11:35" ht="15" thickBot="1" x14ac:dyDescent="0.35">
      <c r="K10" s="94" t="s">
        <v>64</v>
      </c>
      <c r="L10" s="95"/>
      <c r="M10" s="94" t="s">
        <v>66</v>
      </c>
      <c r="N10" s="98"/>
      <c r="O10" s="95"/>
      <c r="P10" s="94" t="s">
        <v>67</v>
      </c>
      <c r="Q10" s="95"/>
      <c r="R10" s="7" t="s">
        <v>65</v>
      </c>
      <c r="S10" s="94" t="s">
        <v>64</v>
      </c>
      <c r="T10" s="95"/>
      <c r="U10" s="94" t="s">
        <v>66</v>
      </c>
      <c r="V10" s="98"/>
      <c r="W10" s="95"/>
      <c r="X10" s="94" t="s">
        <v>67</v>
      </c>
      <c r="Y10" s="95"/>
      <c r="Z10" s="7" t="s">
        <v>65</v>
      </c>
    </row>
    <row r="11" spans="11:35" ht="15" thickBot="1" x14ac:dyDescent="0.35">
      <c r="K11" s="52" t="s">
        <v>29</v>
      </c>
      <c r="L11" s="35"/>
      <c r="M11" s="3">
        <f>'Week wise Information'!H10</f>
        <v>8</v>
      </c>
      <c r="N11" s="7" t="s">
        <v>30</v>
      </c>
      <c r="O11" s="3">
        <f>'Week wise Information'!J10</f>
        <v>12</v>
      </c>
      <c r="P11" s="40">
        <f ca="1">'Week wise Information'!H20</f>
        <v>31.35</v>
      </c>
      <c r="Q11" s="56"/>
      <c r="R11" s="89" t="e">
        <f>(O11-M11)+(O12-M12)</f>
        <v>#VALUE!</v>
      </c>
      <c r="S11" s="52" t="s">
        <v>29</v>
      </c>
      <c r="T11" s="35"/>
      <c r="U11" s="3">
        <f>'Week wise Information'!AS10</f>
        <v>8</v>
      </c>
      <c r="V11" s="7" t="s">
        <v>30</v>
      </c>
      <c r="W11" s="3">
        <f>'Week wise Information'!AU10</f>
        <v>12</v>
      </c>
      <c r="X11" s="85">
        <f ca="1">'Week wise Information'!AS20</f>
        <v>109.12</v>
      </c>
      <c r="Y11" s="86"/>
      <c r="Z11" s="99">
        <f>(W11-U11)+(W12-U12)</f>
        <v>7</v>
      </c>
      <c r="AB11" s="2" t="s">
        <v>69</v>
      </c>
      <c r="AC11" s="97">
        <f>'Week wise Information'!BY8</f>
        <v>81</v>
      </c>
      <c r="AD11" s="98"/>
      <c r="AE11" s="98"/>
      <c r="AF11" s="98"/>
      <c r="AG11" s="98"/>
      <c r="AH11" s="98"/>
      <c r="AI11" s="95"/>
    </row>
    <row r="12" spans="11:35" ht="15" thickBot="1" x14ac:dyDescent="0.35">
      <c r="K12" s="38"/>
      <c r="L12" s="39"/>
      <c r="M12" s="3">
        <f>'Week wise Information'!H13</f>
        <v>13</v>
      </c>
      <c r="N12" s="7" t="s">
        <v>30</v>
      </c>
      <c r="O12" s="7" t="s">
        <v>30</v>
      </c>
      <c r="P12" s="57"/>
      <c r="Q12" s="59"/>
      <c r="R12" s="90"/>
      <c r="S12" s="38"/>
      <c r="T12" s="39"/>
      <c r="U12" s="3">
        <f>'Week wise Information'!AS13</f>
        <v>13</v>
      </c>
      <c r="V12" s="7" t="s">
        <v>30</v>
      </c>
      <c r="W12" s="3">
        <f>'Week wise Information'!AU13</f>
        <v>16</v>
      </c>
      <c r="X12" s="87"/>
      <c r="Y12" s="88"/>
      <c r="Z12" s="100"/>
      <c r="AB12" s="2" t="s">
        <v>70</v>
      </c>
      <c r="AC12" s="91">
        <f ca="1">'Week wise Information'!CA8</f>
        <v>1296</v>
      </c>
      <c r="AD12" s="92"/>
      <c r="AE12" s="92"/>
      <c r="AF12" s="92"/>
      <c r="AG12" s="92"/>
      <c r="AH12" s="92"/>
      <c r="AI12" s="93"/>
    </row>
    <row r="13" spans="11:35" ht="15" thickBot="1" x14ac:dyDescent="0.35">
      <c r="K13" s="52" t="s">
        <v>32</v>
      </c>
      <c r="L13" s="35"/>
      <c r="M13" s="3">
        <f>'Week wise Information'!K10</f>
        <v>8</v>
      </c>
      <c r="N13" s="7" t="s">
        <v>30</v>
      </c>
      <c r="O13" s="3">
        <f>'Week wise Information'!M10</f>
        <v>12</v>
      </c>
      <c r="P13" s="85">
        <f ca="1">'Week wise Information'!K20</f>
        <v>61.49</v>
      </c>
      <c r="Q13" s="86"/>
      <c r="R13" s="89">
        <f t="shared" ref="R13" si="0">(O13-M13)+(O14-M14)</f>
        <v>7</v>
      </c>
      <c r="S13" s="52" t="s">
        <v>32</v>
      </c>
      <c r="T13" s="35"/>
      <c r="U13" s="3">
        <f>'Week wise Information'!AV10</f>
        <v>8</v>
      </c>
      <c r="V13" s="7" t="s">
        <v>30</v>
      </c>
      <c r="W13" s="3">
        <f>'Week wise Information'!AX10</f>
        <v>12</v>
      </c>
      <c r="X13" s="85">
        <f ca="1">'Week wise Information'!AV20</f>
        <v>93.28</v>
      </c>
      <c r="Y13" s="86"/>
      <c r="Z13" s="99">
        <f t="shared" ref="Z13" si="1">(W13-U13)+(W14-U14)</f>
        <v>9</v>
      </c>
      <c r="AB13" s="2" t="s">
        <v>71</v>
      </c>
      <c r="AC13" s="91">
        <f ca="1">'Week wise Information'!CC8</f>
        <v>975.92000000000007</v>
      </c>
      <c r="AD13" s="92"/>
      <c r="AE13" s="92"/>
      <c r="AF13" s="92"/>
      <c r="AG13" s="92"/>
      <c r="AH13" s="92"/>
      <c r="AI13" s="93"/>
    </row>
    <row r="14" spans="11:35" ht="15" thickBot="1" x14ac:dyDescent="0.35">
      <c r="K14" s="38"/>
      <c r="L14" s="39"/>
      <c r="M14" s="3">
        <f>'Week wise Information'!K13</f>
        <v>13</v>
      </c>
      <c r="N14" s="7" t="s">
        <v>30</v>
      </c>
      <c r="O14" s="3">
        <f>'Week wise Information'!M13</f>
        <v>16</v>
      </c>
      <c r="P14" s="87"/>
      <c r="Q14" s="88"/>
      <c r="R14" s="90"/>
      <c r="S14" s="38"/>
      <c r="T14" s="39"/>
      <c r="U14" s="3">
        <f>'Week wise Information'!AV13</f>
        <v>13</v>
      </c>
      <c r="V14" s="7" t="s">
        <v>30</v>
      </c>
      <c r="W14" s="3">
        <f>'Week wise Information'!AX13</f>
        <v>18</v>
      </c>
      <c r="X14" s="87"/>
      <c r="Y14" s="88"/>
      <c r="Z14" s="100"/>
    </row>
    <row r="15" spans="11:35" ht="15" thickBot="1" x14ac:dyDescent="0.35">
      <c r="K15" s="52" t="s">
        <v>33</v>
      </c>
      <c r="L15" s="35"/>
      <c r="M15" s="3">
        <f>'Week wise Information'!N10</f>
        <v>8</v>
      </c>
      <c r="N15" s="7" t="s">
        <v>30</v>
      </c>
      <c r="O15" s="3">
        <f>'Week wise Information'!P10</f>
        <v>12</v>
      </c>
      <c r="P15" s="85">
        <f ca="1">'Week wise Information'!N20</f>
        <v>102.41</v>
      </c>
      <c r="Q15" s="86"/>
      <c r="R15" s="89">
        <f t="shared" ref="R15" si="2">(O15-M15)+(O16-M16)</f>
        <v>5</v>
      </c>
      <c r="S15" s="52" t="s">
        <v>33</v>
      </c>
      <c r="T15" s="35"/>
      <c r="U15" s="3">
        <f>'Week wise Information'!BB10</f>
        <v>8</v>
      </c>
      <c r="V15" s="7" t="s">
        <v>30</v>
      </c>
      <c r="W15" s="3">
        <f>'Week wise Information'!BA10</f>
        <v>12</v>
      </c>
      <c r="X15" s="85">
        <f ca="1">'Week wise Information'!AY20</f>
        <v>98.23</v>
      </c>
      <c r="Y15" s="86"/>
      <c r="Z15" s="99">
        <f t="shared" ref="Z15" si="3">(W15-U15)+(W16-U16)</f>
        <v>5</v>
      </c>
      <c r="AB15" s="2" t="s">
        <v>72</v>
      </c>
      <c r="AC15" s="91">
        <f ca="1">'Week wise Information'!CE8</f>
        <v>2271.92</v>
      </c>
      <c r="AD15" s="92"/>
      <c r="AE15" s="92"/>
      <c r="AF15" s="92"/>
      <c r="AG15" s="92"/>
      <c r="AH15" s="92"/>
      <c r="AI15" s="93"/>
    </row>
    <row r="16" spans="11:35" ht="15" thickBot="1" x14ac:dyDescent="0.35">
      <c r="K16" s="38"/>
      <c r="L16" s="39"/>
      <c r="M16" s="3">
        <f>'Week wise Information'!N13</f>
        <v>13</v>
      </c>
      <c r="N16" s="7" t="s">
        <v>30</v>
      </c>
      <c r="O16" s="3">
        <f>'Week wise Information'!P13</f>
        <v>14</v>
      </c>
      <c r="P16" s="87"/>
      <c r="Q16" s="88"/>
      <c r="R16" s="90"/>
      <c r="S16" s="38"/>
      <c r="T16" s="39"/>
      <c r="U16" s="3">
        <f>'Week wise Information'!AY13</f>
        <v>13</v>
      </c>
      <c r="V16" s="7" t="s">
        <v>30</v>
      </c>
      <c r="W16" s="3">
        <f>'Week wise Information'!BA13</f>
        <v>14</v>
      </c>
      <c r="X16" s="87"/>
      <c r="Y16" s="88"/>
      <c r="Z16" s="100"/>
    </row>
    <row r="17" spans="11:26" ht="15" thickBot="1" x14ac:dyDescent="0.35">
      <c r="K17" s="52" t="s">
        <v>68</v>
      </c>
      <c r="L17" s="35"/>
      <c r="M17" s="3">
        <f>'Week wise Information'!Q10</f>
        <v>8</v>
      </c>
      <c r="N17" s="7" t="s">
        <v>30</v>
      </c>
      <c r="O17" s="3">
        <f>'Week wise Information'!S10</f>
        <v>12</v>
      </c>
      <c r="P17" s="85">
        <f ca="1">'Week wise Information'!Q20</f>
        <v>22.77</v>
      </c>
      <c r="Q17" s="86"/>
      <c r="R17" s="89">
        <f t="shared" ref="R17" si="4">(O17-M17)+(O18-M18)</f>
        <v>5</v>
      </c>
      <c r="S17" s="52" t="s">
        <v>68</v>
      </c>
      <c r="T17" s="35"/>
      <c r="U17" s="3">
        <f>'Week wise Information'!BB10</f>
        <v>8</v>
      </c>
      <c r="V17" s="7" t="s">
        <v>30</v>
      </c>
      <c r="W17" s="3">
        <f>'Week wise Information'!BD10</f>
        <v>12</v>
      </c>
      <c r="X17" s="85">
        <f ca="1">'Week wise Information'!BB20</f>
        <v>44.44</v>
      </c>
      <c r="Y17" s="86"/>
      <c r="Z17" s="99">
        <f t="shared" ref="Z17" si="5">(W17-U17)+(W18-U18)</f>
        <v>5</v>
      </c>
    </row>
    <row r="18" spans="11:26" ht="15" thickBot="1" x14ac:dyDescent="0.35">
      <c r="K18" s="38"/>
      <c r="L18" s="39"/>
      <c r="M18" s="3">
        <f>'Week wise Information'!Q13</f>
        <v>13</v>
      </c>
      <c r="N18" s="7" t="s">
        <v>30</v>
      </c>
      <c r="O18" s="3">
        <f>'Week wise Information'!S13</f>
        <v>14</v>
      </c>
      <c r="P18" s="87"/>
      <c r="Q18" s="88"/>
      <c r="R18" s="90"/>
      <c r="S18" s="38"/>
      <c r="T18" s="39"/>
      <c r="U18" s="3">
        <f>'Week wise Information'!BB13</f>
        <v>13</v>
      </c>
      <c r="V18" s="7" t="s">
        <v>30</v>
      </c>
      <c r="W18" s="3">
        <f>'Week wise Information'!BD13</f>
        <v>14</v>
      </c>
      <c r="X18" s="87"/>
      <c r="Y18" s="88"/>
      <c r="Z18" s="100"/>
    </row>
    <row r="19" spans="11:26" ht="15" thickBot="1" x14ac:dyDescent="0.35">
      <c r="K19" s="52" t="s">
        <v>35</v>
      </c>
      <c r="L19" s="35"/>
      <c r="M19" s="3">
        <f>'Week wise Information'!T10</f>
        <v>8</v>
      </c>
      <c r="N19" s="7" t="s">
        <v>30</v>
      </c>
      <c r="O19" s="3">
        <f>'Week wise Information'!V10</f>
        <v>12</v>
      </c>
      <c r="P19" s="85">
        <f ca="1">'Week wise Information'!T20</f>
        <v>52.69</v>
      </c>
      <c r="Q19" s="86"/>
      <c r="R19" s="89">
        <f t="shared" ref="R19" si="6">(O19-M19)+(O20-M20)</f>
        <v>4</v>
      </c>
      <c r="S19" s="52" t="s">
        <v>35</v>
      </c>
      <c r="T19" s="35"/>
      <c r="U19" s="3">
        <f>'Week wise Information'!BE10</f>
        <v>8</v>
      </c>
      <c r="V19" s="7" t="s">
        <v>30</v>
      </c>
      <c r="W19" s="3">
        <f>'Week wise Information'!BG10</f>
        <v>12</v>
      </c>
      <c r="X19" s="85">
        <f ca="1">'Week wise Information'!BE20</f>
        <v>71.94</v>
      </c>
      <c r="Y19" s="86"/>
      <c r="Z19" s="99">
        <f t="shared" ref="Z19" si="7">(W19-U19)+(W20-U20)</f>
        <v>7</v>
      </c>
    </row>
    <row r="20" spans="11:26" ht="15" thickBot="1" x14ac:dyDescent="0.35">
      <c r="K20" s="38"/>
      <c r="L20" s="39"/>
      <c r="M20" s="3">
        <f>'Week wise Information'!T13</f>
        <v>0</v>
      </c>
      <c r="N20" s="7" t="s">
        <v>30</v>
      </c>
      <c r="O20" s="3">
        <f>'Week wise Information'!V13</f>
        <v>0</v>
      </c>
      <c r="P20" s="87"/>
      <c r="Q20" s="88"/>
      <c r="R20" s="90"/>
      <c r="S20" s="38"/>
      <c r="T20" s="39"/>
      <c r="U20" s="3">
        <f>'Week wise Information'!BE13</f>
        <v>13</v>
      </c>
      <c r="V20" s="7" t="s">
        <v>30</v>
      </c>
      <c r="W20" s="3">
        <f>'Week wise Information'!BG13</f>
        <v>16</v>
      </c>
      <c r="X20" s="87"/>
      <c r="Y20" s="88"/>
      <c r="Z20" s="100"/>
    </row>
    <row r="21" spans="11:26" ht="15" thickBot="1" x14ac:dyDescent="0.35">
      <c r="K21" s="52" t="s">
        <v>36</v>
      </c>
      <c r="L21" s="35"/>
      <c r="M21" s="3">
        <f>'Week wise Information'!W10</f>
        <v>8</v>
      </c>
      <c r="N21" s="7" t="s">
        <v>30</v>
      </c>
      <c r="O21" s="3">
        <f>'Week wise Information'!Y10</f>
        <v>12</v>
      </c>
      <c r="P21" s="85">
        <f ca="1">'Week wise Information'!W20</f>
        <v>36.520000000000003</v>
      </c>
      <c r="Q21" s="86"/>
      <c r="R21" s="89">
        <f t="shared" ref="R21" si="8">(O21-M21)+(O22-M22)</f>
        <v>4</v>
      </c>
      <c r="S21" s="52" t="s">
        <v>36</v>
      </c>
      <c r="T21" s="35"/>
      <c r="U21" s="3">
        <f>'Week wise Information'!BH10</f>
        <v>8</v>
      </c>
      <c r="V21" s="7" t="s">
        <v>30</v>
      </c>
      <c r="W21" s="3">
        <f>'Week wise Information'!BJ10</f>
        <v>12</v>
      </c>
      <c r="X21" s="85">
        <f ca="1">'Week wise Information'!BH20</f>
        <v>103.84</v>
      </c>
      <c r="Y21" s="86"/>
      <c r="Z21" s="99">
        <f t="shared" ref="Z21" si="9">(W21-U21)+(W22-U22)</f>
        <v>4</v>
      </c>
    </row>
    <row r="22" spans="11:26" ht="15" thickBot="1" x14ac:dyDescent="0.35">
      <c r="K22" s="38"/>
      <c r="L22" s="39"/>
      <c r="M22" s="3">
        <f>'Week wise Information'!W13</f>
        <v>0</v>
      </c>
      <c r="N22" s="7" t="s">
        <v>30</v>
      </c>
      <c r="O22" s="3">
        <f>'Week wise Information'!Y13</f>
        <v>0</v>
      </c>
      <c r="P22" s="87"/>
      <c r="Q22" s="88"/>
      <c r="R22" s="90"/>
      <c r="S22" s="38"/>
      <c r="T22" s="39"/>
      <c r="U22" s="3">
        <f>'Week wise Information'!BH13</f>
        <v>0</v>
      </c>
      <c r="V22" s="7" t="s">
        <v>30</v>
      </c>
      <c r="W22" s="3">
        <f>'Week wise Information'!BJ13</f>
        <v>0</v>
      </c>
      <c r="X22" s="87"/>
      <c r="Y22" s="88"/>
      <c r="Z22" s="100"/>
    </row>
    <row r="23" spans="11:26" ht="15" thickBot="1" x14ac:dyDescent="0.35">
      <c r="K23" s="52" t="s">
        <v>37</v>
      </c>
      <c r="L23" s="35"/>
      <c r="M23" s="3">
        <f>'Week wise Information'!Z10</f>
        <v>8</v>
      </c>
      <c r="N23" s="7" t="s">
        <v>30</v>
      </c>
      <c r="O23" s="3">
        <f>'Week wise Information'!AB10</f>
        <v>12</v>
      </c>
      <c r="P23" s="85">
        <f ca="1">'Week wise Information'!Z20</f>
        <v>102.63</v>
      </c>
      <c r="Q23" s="86"/>
      <c r="R23" s="89">
        <f t="shared" ref="R23" si="10">(O23-M23)+(O24-M24)</f>
        <v>7</v>
      </c>
      <c r="S23" s="52" t="s">
        <v>37</v>
      </c>
      <c r="T23" s="35"/>
      <c r="U23" s="3">
        <f>'Week wise Information'!BK10</f>
        <v>8</v>
      </c>
      <c r="V23" s="7" t="s">
        <v>30</v>
      </c>
      <c r="W23" s="3">
        <f>'Week wise Information'!BM10</f>
        <v>12</v>
      </c>
      <c r="X23" s="85">
        <f ca="1">'Week wise Information'!BK20</f>
        <v>45.21</v>
      </c>
      <c r="Y23" s="86"/>
      <c r="Z23" s="99">
        <f t="shared" ref="Z23" si="11">(W23-U23)+(W24-U24)</f>
        <v>5</v>
      </c>
    </row>
    <row r="24" spans="11:26" ht="15" thickBot="1" x14ac:dyDescent="0.35">
      <c r="K24" s="38"/>
      <c r="L24" s="39"/>
      <c r="M24" s="3">
        <f>'Week wise Information'!Z13</f>
        <v>13</v>
      </c>
      <c r="N24" s="7" t="s">
        <v>30</v>
      </c>
      <c r="O24" s="3">
        <f>'Week wise Information'!AB13</f>
        <v>16</v>
      </c>
      <c r="P24" s="87"/>
      <c r="Q24" s="88"/>
      <c r="R24" s="90"/>
      <c r="S24" s="38"/>
      <c r="T24" s="39"/>
      <c r="U24" s="3">
        <f>'Week wise Information'!BK13</f>
        <v>13</v>
      </c>
      <c r="V24" s="7" t="s">
        <v>30</v>
      </c>
      <c r="W24" s="3">
        <f>'Week wise Information'!BM13</f>
        <v>14</v>
      </c>
      <c r="X24" s="87"/>
      <c r="Y24" s="88"/>
      <c r="Z24" s="100"/>
    </row>
  </sheetData>
  <mergeCells count="79">
    <mergeCell ref="K2:R4"/>
    <mergeCell ref="K5:R6"/>
    <mergeCell ref="K7:R7"/>
    <mergeCell ref="L8:M8"/>
    <mergeCell ref="L9:M9"/>
    <mergeCell ref="N8:O8"/>
    <mergeCell ref="N9:O9"/>
    <mergeCell ref="P8:Q8"/>
    <mergeCell ref="P9:Q9"/>
    <mergeCell ref="M10:O10"/>
    <mergeCell ref="P10:Q10"/>
    <mergeCell ref="K11:L12"/>
    <mergeCell ref="K13:L14"/>
    <mergeCell ref="K15:L16"/>
    <mergeCell ref="K17:L18"/>
    <mergeCell ref="K19:L20"/>
    <mergeCell ref="K21:L22"/>
    <mergeCell ref="K23:L24"/>
    <mergeCell ref="K10:L10"/>
    <mergeCell ref="T8:U8"/>
    <mergeCell ref="V8:W8"/>
    <mergeCell ref="X8:Y8"/>
    <mergeCell ref="R11:R12"/>
    <mergeCell ref="R13:R14"/>
    <mergeCell ref="T9:U9"/>
    <mergeCell ref="V9:W9"/>
    <mergeCell ref="X9:Y9"/>
    <mergeCell ref="S10:T10"/>
    <mergeCell ref="U10:W10"/>
    <mergeCell ref="X10:Y10"/>
    <mergeCell ref="Z23:Z24"/>
    <mergeCell ref="AB2:AI4"/>
    <mergeCell ref="AB5:AI6"/>
    <mergeCell ref="AB7:AI7"/>
    <mergeCell ref="AC8:AD8"/>
    <mergeCell ref="AE8:AF8"/>
    <mergeCell ref="AG8:AH8"/>
    <mergeCell ref="Z19:Z20"/>
    <mergeCell ref="Z21:Z22"/>
    <mergeCell ref="Z15:Z16"/>
    <mergeCell ref="Z17:Z18"/>
    <mergeCell ref="Z11:Z12"/>
    <mergeCell ref="Z13:Z14"/>
    <mergeCell ref="S2:Z4"/>
    <mergeCell ref="S5:Z6"/>
    <mergeCell ref="S7:Z7"/>
    <mergeCell ref="AC9:AD9"/>
    <mergeCell ref="AE9:AF9"/>
    <mergeCell ref="AG9:AH9"/>
    <mergeCell ref="AC11:AI11"/>
    <mergeCell ref="AC12:AI12"/>
    <mergeCell ref="AC15:AI15"/>
    <mergeCell ref="P11:Q12"/>
    <mergeCell ref="P13:Q14"/>
    <mergeCell ref="P15:Q16"/>
    <mergeCell ref="P17:Q18"/>
    <mergeCell ref="AC13:AI13"/>
    <mergeCell ref="S15:T16"/>
    <mergeCell ref="S17:T18"/>
    <mergeCell ref="S11:T12"/>
    <mergeCell ref="S13:T14"/>
    <mergeCell ref="R15:R16"/>
    <mergeCell ref="R17:R18"/>
    <mergeCell ref="P23:Q24"/>
    <mergeCell ref="X11:Y12"/>
    <mergeCell ref="X13:Y14"/>
    <mergeCell ref="X15:Y16"/>
    <mergeCell ref="X17:Y18"/>
    <mergeCell ref="X19:Y20"/>
    <mergeCell ref="X21:Y22"/>
    <mergeCell ref="X23:Y24"/>
    <mergeCell ref="P19:Q20"/>
    <mergeCell ref="S23:T24"/>
    <mergeCell ref="S19:T20"/>
    <mergeCell ref="S21:T22"/>
    <mergeCell ref="R19:R20"/>
    <mergeCell ref="R21:R22"/>
    <mergeCell ref="R23:R24"/>
    <mergeCell ref="P21:Q2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F7BFB-A46F-4204-BAED-BB728AE7DDA8}">
  <dimension ref="B1:AD54"/>
  <sheetViews>
    <sheetView showGridLines="0" tabSelected="1" topLeftCell="B1" zoomScale="60" zoomScaleNormal="60" workbookViewId="0">
      <selection activeCell="K2" sqref="K2:AD4"/>
    </sheetView>
  </sheetViews>
  <sheetFormatPr defaultRowHeight="14.4" x14ac:dyDescent="0.3"/>
  <cols>
    <col min="2" max="2" width="7.5546875" customWidth="1"/>
    <col min="3" max="3" width="11.77734375" customWidth="1"/>
    <col min="4" max="4" width="8.21875" customWidth="1"/>
    <col min="5" max="5" width="11.44140625" customWidth="1"/>
    <col min="6" max="6" width="12.44140625" customWidth="1"/>
    <col min="7" max="7" width="9.21875" customWidth="1"/>
    <col min="11" max="20" width="10.109375" bestFit="1" customWidth="1"/>
    <col min="21" max="30" width="12" bestFit="1" customWidth="1"/>
  </cols>
  <sheetData>
    <row r="1" spans="2:30" ht="15" thickBot="1" x14ac:dyDescent="0.35"/>
    <row r="2" spans="2:30" x14ac:dyDescent="0.3">
      <c r="K2" s="114" t="s">
        <v>58</v>
      </c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6"/>
    </row>
    <row r="3" spans="2:30" x14ac:dyDescent="0.3">
      <c r="K3" s="117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9"/>
    </row>
    <row r="4" spans="2:30" ht="15" thickBot="1" x14ac:dyDescent="0.35">
      <c r="K4" s="120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2"/>
    </row>
    <row r="5" spans="2:30" x14ac:dyDescent="0.3">
      <c r="K5" s="127" t="s">
        <v>54</v>
      </c>
      <c r="L5" s="128"/>
      <c r="M5" s="128"/>
      <c r="N5" s="128"/>
      <c r="O5" s="128"/>
      <c r="P5" s="128"/>
      <c r="Q5" s="128"/>
      <c r="R5" s="128"/>
      <c r="S5" s="128"/>
      <c r="T5" s="129"/>
      <c r="U5" s="127" t="s">
        <v>55</v>
      </c>
      <c r="V5" s="128"/>
      <c r="W5" s="128"/>
      <c r="X5" s="128"/>
      <c r="Y5" s="128"/>
      <c r="Z5" s="128"/>
      <c r="AA5" s="128"/>
      <c r="AB5" s="128"/>
      <c r="AC5" s="128"/>
      <c r="AD5" s="129"/>
    </row>
    <row r="6" spans="2:30" ht="10.199999999999999" customHeight="1" thickBot="1" x14ac:dyDescent="0.35">
      <c r="K6" s="130"/>
      <c r="L6" s="131"/>
      <c r="M6" s="131"/>
      <c r="N6" s="131"/>
      <c r="O6" s="131"/>
      <c r="P6" s="131"/>
      <c r="Q6" s="131"/>
      <c r="R6" s="131"/>
      <c r="S6" s="131"/>
      <c r="T6" s="132"/>
      <c r="U6" s="130"/>
      <c r="V6" s="131"/>
      <c r="W6" s="131"/>
      <c r="X6" s="131"/>
      <c r="Y6" s="131"/>
      <c r="Z6" s="131"/>
      <c r="AA6" s="131"/>
      <c r="AB6" s="131"/>
      <c r="AC6" s="131"/>
      <c r="AD6" s="132"/>
    </row>
    <row r="7" spans="2:30" ht="34.799999999999997" customHeight="1" thickBot="1" x14ac:dyDescent="0.35">
      <c r="B7" s="22" t="s">
        <v>53</v>
      </c>
      <c r="C7" s="25" t="s">
        <v>46</v>
      </c>
      <c r="D7" s="25" t="s">
        <v>47</v>
      </c>
      <c r="E7" s="25" t="s">
        <v>48</v>
      </c>
      <c r="F7" s="25" t="s">
        <v>52</v>
      </c>
      <c r="G7" s="22" t="s">
        <v>49</v>
      </c>
      <c r="J7" s="23" t="s">
        <v>53</v>
      </c>
      <c r="K7" s="28">
        <f>$B$8</f>
        <v>1</v>
      </c>
      <c r="L7" s="29">
        <f>$B$9</f>
        <v>2</v>
      </c>
      <c r="M7" s="29">
        <f>$B$10</f>
        <v>3</v>
      </c>
      <c r="N7" s="29">
        <f>$B$11</f>
        <v>4</v>
      </c>
      <c r="O7" s="29">
        <f>$B$12</f>
        <v>5</v>
      </c>
      <c r="P7" s="29">
        <f>$B$13</f>
        <v>6</v>
      </c>
      <c r="Q7" s="29">
        <f>$B$14</f>
        <v>7</v>
      </c>
      <c r="R7" s="29">
        <f>$B$15</f>
        <v>8</v>
      </c>
      <c r="S7" s="29">
        <f>$B$16</f>
        <v>9</v>
      </c>
      <c r="T7" s="30">
        <f>$B$17</f>
        <v>10</v>
      </c>
      <c r="U7" s="28">
        <f>$B$8</f>
        <v>1</v>
      </c>
      <c r="V7" s="29">
        <f>$B$9</f>
        <v>2</v>
      </c>
      <c r="W7" s="29">
        <f>$B$10</f>
        <v>3</v>
      </c>
      <c r="X7" s="29">
        <f>$B$11</f>
        <v>4</v>
      </c>
      <c r="Y7" s="29">
        <f>$B$12</f>
        <v>5</v>
      </c>
      <c r="Z7" s="29">
        <f>$B$13</f>
        <v>6</v>
      </c>
      <c r="AA7" s="29">
        <f>$B$14</f>
        <v>7</v>
      </c>
      <c r="AB7" s="29">
        <f>$B$15</f>
        <v>8</v>
      </c>
      <c r="AC7" s="29">
        <f>$B$16</f>
        <v>9</v>
      </c>
      <c r="AD7" s="30">
        <f>$B$17</f>
        <v>10</v>
      </c>
    </row>
    <row r="8" spans="2:30" ht="15.6" x14ac:dyDescent="0.3">
      <c r="B8" s="26">
        <f>'Week wise Information'!BX8</f>
        <v>1</v>
      </c>
      <c r="C8" s="27">
        <f>'Week wise Information'!BY8</f>
        <v>81</v>
      </c>
      <c r="D8" s="22">
        <f ca="1">'Week wise Information'!CA8</f>
        <v>1296</v>
      </c>
      <c r="E8" s="22">
        <f ca="1">'Week wise Information'!CC8</f>
        <v>975.92000000000007</v>
      </c>
      <c r="F8" s="22">
        <f ca="1">'Week wise Information'!CE8</f>
        <v>2271.92</v>
      </c>
      <c r="G8" s="27">
        <f ca="1">'Week wise Information'!CG8</f>
        <v>8872</v>
      </c>
      <c r="J8" s="24"/>
      <c r="K8" s="125">
        <f ca="1">G8</f>
        <v>8872</v>
      </c>
      <c r="L8" s="125">
        <f ca="1">G9</f>
        <v>6999</v>
      </c>
      <c r="M8" s="125">
        <f ca="1">G10</f>
        <v>7863</v>
      </c>
      <c r="N8" s="125">
        <f ca="1">G11</f>
        <v>8297</v>
      </c>
      <c r="O8" s="125">
        <f ca="1">G12</f>
        <v>7737</v>
      </c>
      <c r="P8" s="125">
        <f ca="1">G13</f>
        <v>7794</v>
      </c>
      <c r="Q8" s="125">
        <f ca="1">G14</f>
        <v>8062</v>
      </c>
      <c r="R8" s="125">
        <f ca="1">G15</f>
        <v>7849</v>
      </c>
      <c r="S8" s="125">
        <f ca="1">G16</f>
        <v>8111</v>
      </c>
      <c r="T8" s="125">
        <f ca="1">G17</f>
        <v>8470</v>
      </c>
      <c r="U8" s="125">
        <f ca="1">F8</f>
        <v>2271.92</v>
      </c>
      <c r="V8" s="125">
        <f ca="1">F9</f>
        <v>3099.8199999999997</v>
      </c>
      <c r="W8" s="125">
        <f ca="1">F10</f>
        <v>2602.19</v>
      </c>
      <c r="X8" s="125">
        <f ca="1">F11</f>
        <v>3302.52</v>
      </c>
      <c r="Y8" s="125">
        <f ca="1">F12</f>
        <v>2901.8100000000004</v>
      </c>
      <c r="Z8" s="125">
        <f ca="1">F13</f>
        <v>2584.98</v>
      </c>
      <c r="AA8" s="125">
        <f ca="1">F14</f>
        <v>3214.92</v>
      </c>
      <c r="AB8" s="125">
        <f ca="1">F15</f>
        <v>2955.8</v>
      </c>
      <c r="AC8" s="125">
        <f ca="1">F16</f>
        <v>3039.98</v>
      </c>
      <c r="AD8" s="125">
        <f ca="1">F17</f>
        <v>3334.3</v>
      </c>
    </row>
    <row r="9" spans="2:30" ht="16.2" thickBot="1" x14ac:dyDescent="0.35">
      <c r="B9" s="22">
        <f>'Week wise Information'!BX22</f>
        <v>2</v>
      </c>
      <c r="C9" s="27">
        <f>'Week wise Information'!BY22</f>
        <v>80</v>
      </c>
      <c r="D9" s="22">
        <f ca="1">'Week wise Information'!CA22</f>
        <v>1840</v>
      </c>
      <c r="E9" s="22">
        <f ca="1">'Week wise Information'!CC22</f>
        <v>1259.8199999999997</v>
      </c>
      <c r="F9" s="22">
        <f ca="1">'Week wise Information'!CE22</f>
        <v>3099.8199999999997</v>
      </c>
      <c r="G9" s="27">
        <f ca="1">'Week wise Information'!CG22</f>
        <v>6999</v>
      </c>
      <c r="J9" s="24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</row>
    <row r="10" spans="2:30" x14ac:dyDescent="0.3">
      <c r="B10" s="22">
        <f>'Week wise Information'!BX36</f>
        <v>3</v>
      </c>
      <c r="C10" s="27">
        <f>'Week wise Information'!BY36</f>
        <v>79</v>
      </c>
      <c r="D10" s="22">
        <f ca="1">'Week wise Information'!CA36</f>
        <v>1580</v>
      </c>
      <c r="E10" s="22">
        <f ca="1">'Week wise Information'!CC36</f>
        <v>1022.19</v>
      </c>
      <c r="F10" s="22">
        <f ca="1">'Week wise Information'!CE36</f>
        <v>2602.19</v>
      </c>
      <c r="G10" s="27">
        <f ca="1">'Week wise Information'!CG36</f>
        <v>7863</v>
      </c>
      <c r="K10" s="105"/>
      <c r="L10" s="106"/>
      <c r="M10" s="106"/>
      <c r="N10" s="106"/>
      <c r="O10" s="106"/>
      <c r="P10" s="106"/>
      <c r="Q10" s="106"/>
      <c r="R10" s="106"/>
      <c r="S10" s="106"/>
      <c r="T10" s="107"/>
      <c r="U10" s="105"/>
      <c r="V10" s="106"/>
      <c r="W10" s="106"/>
      <c r="X10" s="106"/>
      <c r="Y10" s="106"/>
      <c r="Z10" s="106"/>
      <c r="AA10" s="106"/>
      <c r="AB10" s="106"/>
      <c r="AC10" s="106"/>
      <c r="AD10" s="107"/>
    </row>
    <row r="11" spans="2:30" x14ac:dyDescent="0.3">
      <c r="B11" s="22">
        <f>'Week wise Information'!BX50</f>
        <v>4</v>
      </c>
      <c r="C11" s="27">
        <f>'Week wise Information'!BY50</f>
        <v>79</v>
      </c>
      <c r="D11" s="22">
        <f ca="1">'Week wise Information'!CA50</f>
        <v>1975</v>
      </c>
      <c r="E11" s="22">
        <f ca="1">'Week wise Information'!CC50</f>
        <v>1327.52</v>
      </c>
      <c r="F11" s="22">
        <f ca="1">'Week wise Information'!CE50</f>
        <v>3302.52</v>
      </c>
      <c r="G11" s="27">
        <f ca="1">'Week wise Information'!CG50</f>
        <v>8297</v>
      </c>
      <c r="K11" s="108"/>
      <c r="L11" s="109"/>
      <c r="M11" s="109"/>
      <c r="N11" s="109"/>
      <c r="O11" s="109"/>
      <c r="P11" s="109"/>
      <c r="Q11" s="109"/>
      <c r="R11" s="109"/>
      <c r="S11" s="109"/>
      <c r="T11" s="110"/>
      <c r="U11" s="108"/>
      <c r="V11" s="109"/>
      <c r="W11" s="109"/>
      <c r="X11" s="109"/>
      <c r="Y11" s="109"/>
      <c r="Z11" s="109"/>
      <c r="AA11" s="109"/>
      <c r="AB11" s="109"/>
      <c r="AC11" s="109"/>
      <c r="AD11" s="110"/>
    </row>
    <row r="12" spans="2:30" x14ac:dyDescent="0.3">
      <c r="B12" s="22">
        <f>'Week wise Information'!BX64</f>
        <v>5</v>
      </c>
      <c r="C12" s="27">
        <f>'Week wise Information'!BY64</f>
        <v>79</v>
      </c>
      <c r="D12" s="22">
        <f ca="1">'Week wise Information'!CA64</f>
        <v>1896</v>
      </c>
      <c r="E12" s="22">
        <f ca="1">'Week wise Information'!CC64</f>
        <v>1005.8100000000002</v>
      </c>
      <c r="F12" s="22">
        <f ca="1">'Week wise Information'!CE64</f>
        <v>2901.8100000000004</v>
      </c>
      <c r="G12" s="27">
        <f ca="1">'Week wise Information'!CG64</f>
        <v>7737</v>
      </c>
      <c r="K12" s="108"/>
      <c r="L12" s="109"/>
      <c r="M12" s="109"/>
      <c r="N12" s="109"/>
      <c r="O12" s="109"/>
      <c r="P12" s="109"/>
      <c r="Q12" s="109"/>
      <c r="R12" s="109"/>
      <c r="S12" s="109"/>
      <c r="T12" s="110"/>
      <c r="U12" s="108"/>
      <c r="V12" s="109"/>
      <c r="W12" s="109"/>
      <c r="X12" s="109"/>
      <c r="Y12" s="109"/>
      <c r="Z12" s="109"/>
      <c r="AA12" s="109"/>
      <c r="AB12" s="109"/>
      <c r="AC12" s="109"/>
      <c r="AD12" s="110"/>
    </row>
    <row r="13" spans="2:30" x14ac:dyDescent="0.3">
      <c r="B13" s="22">
        <f>'Week wise Information'!BX78</f>
        <v>6</v>
      </c>
      <c r="C13" s="27">
        <f>'Week wise Information'!BY78</f>
        <v>84</v>
      </c>
      <c r="D13" s="22">
        <f ca="1">'Week wise Information'!CA78</f>
        <v>1260</v>
      </c>
      <c r="E13" s="22">
        <f ca="1">'Week wise Information'!CC78</f>
        <v>1324.98</v>
      </c>
      <c r="F13" s="22">
        <f ca="1">'Week wise Information'!CE78</f>
        <v>2584.98</v>
      </c>
      <c r="G13" s="27">
        <f ca="1">'Week wise Information'!CG78</f>
        <v>7794</v>
      </c>
      <c r="K13" s="108"/>
      <c r="L13" s="109"/>
      <c r="M13" s="109"/>
      <c r="N13" s="109"/>
      <c r="O13" s="109"/>
      <c r="P13" s="109"/>
      <c r="Q13" s="109"/>
      <c r="R13" s="109"/>
      <c r="S13" s="109"/>
      <c r="T13" s="110"/>
      <c r="U13" s="108"/>
      <c r="V13" s="109"/>
      <c r="W13" s="109"/>
      <c r="X13" s="109"/>
      <c r="Y13" s="109"/>
      <c r="Z13" s="109"/>
      <c r="AA13" s="109"/>
      <c r="AB13" s="109"/>
      <c r="AC13" s="109"/>
      <c r="AD13" s="110"/>
    </row>
    <row r="14" spans="2:30" x14ac:dyDescent="0.3">
      <c r="B14" s="22">
        <f>'Week wise Information'!BX92</f>
        <v>7</v>
      </c>
      <c r="C14" s="27">
        <f>'Week wise Information'!BY92</f>
        <v>77</v>
      </c>
      <c r="D14" s="22">
        <f ca="1">'Week wise Information'!CA92</f>
        <v>1925</v>
      </c>
      <c r="E14" s="22">
        <f ca="1">'Week wise Information'!CC92</f>
        <v>1289.92</v>
      </c>
      <c r="F14" s="22">
        <f ca="1">'Week wise Information'!CE92</f>
        <v>3214.92</v>
      </c>
      <c r="G14" s="27">
        <f ca="1">'Week wise Information'!CG92</f>
        <v>8062</v>
      </c>
      <c r="K14" s="108"/>
      <c r="L14" s="109"/>
      <c r="M14" s="109"/>
      <c r="N14" s="109"/>
      <c r="O14" s="109"/>
      <c r="P14" s="109"/>
      <c r="Q14" s="109"/>
      <c r="R14" s="109"/>
      <c r="S14" s="109"/>
      <c r="T14" s="110"/>
      <c r="U14" s="108"/>
      <c r="V14" s="109"/>
      <c r="W14" s="109"/>
      <c r="X14" s="109"/>
      <c r="Y14" s="109"/>
      <c r="Z14" s="109"/>
      <c r="AA14" s="109"/>
      <c r="AB14" s="109"/>
      <c r="AC14" s="109"/>
      <c r="AD14" s="110"/>
    </row>
    <row r="15" spans="2:30" x14ac:dyDescent="0.3">
      <c r="B15" s="22">
        <f>'Week wise Information'!BX106</f>
        <v>8</v>
      </c>
      <c r="C15" s="27">
        <f>'Week wise Information'!BY106</f>
        <v>77</v>
      </c>
      <c r="D15" s="22">
        <f ca="1">'Week wise Information'!CA106</f>
        <v>1386</v>
      </c>
      <c r="E15" s="22">
        <f ca="1">'Week wise Information'!CC106</f>
        <v>1569.8</v>
      </c>
      <c r="F15" s="22">
        <f ca="1">'Week wise Information'!CE106</f>
        <v>2955.8</v>
      </c>
      <c r="G15" s="27">
        <f ca="1">'Week wise Information'!CG106</f>
        <v>7849</v>
      </c>
      <c r="K15" s="108"/>
      <c r="L15" s="109"/>
      <c r="M15" s="109"/>
      <c r="N15" s="109"/>
      <c r="O15" s="109"/>
      <c r="P15" s="109"/>
      <c r="Q15" s="109"/>
      <c r="R15" s="109"/>
      <c r="S15" s="109"/>
      <c r="T15" s="110"/>
      <c r="U15" s="108"/>
      <c r="V15" s="109"/>
      <c r="W15" s="109"/>
      <c r="X15" s="109"/>
      <c r="Y15" s="109"/>
      <c r="Z15" s="109"/>
      <c r="AA15" s="109"/>
      <c r="AB15" s="109"/>
      <c r="AC15" s="109"/>
      <c r="AD15" s="110"/>
    </row>
    <row r="16" spans="2:30" x14ac:dyDescent="0.3">
      <c r="B16" s="22">
        <f>'Week wise Information'!BX120</f>
        <v>9</v>
      </c>
      <c r="C16" s="27">
        <f>'Week wise Information'!BY120</f>
        <v>79</v>
      </c>
      <c r="D16" s="22">
        <f ca="1">'Week wise Information'!CA120</f>
        <v>1580</v>
      </c>
      <c r="E16" s="22">
        <f ca="1">'Week wise Information'!CC120</f>
        <v>1459.98</v>
      </c>
      <c r="F16" s="22">
        <f ca="1">'Week wise Information'!CE120</f>
        <v>3039.98</v>
      </c>
      <c r="G16" s="27">
        <f ca="1">'Week wise Information'!CG120</f>
        <v>8111</v>
      </c>
      <c r="K16" s="108"/>
      <c r="L16" s="109"/>
      <c r="M16" s="109"/>
      <c r="N16" s="109"/>
      <c r="O16" s="109"/>
      <c r="P16" s="109"/>
      <c r="Q16" s="109"/>
      <c r="R16" s="109"/>
      <c r="S16" s="109"/>
      <c r="T16" s="110"/>
      <c r="U16" s="108"/>
      <c r="V16" s="109"/>
      <c r="W16" s="109"/>
      <c r="X16" s="109"/>
      <c r="Y16" s="109"/>
      <c r="Z16" s="109"/>
      <c r="AA16" s="109"/>
      <c r="AB16" s="109"/>
      <c r="AC16" s="109"/>
      <c r="AD16" s="110"/>
    </row>
    <row r="17" spans="2:30" x14ac:dyDescent="0.3">
      <c r="B17" s="22">
        <f>'Week wise Information'!BX134</f>
        <v>10</v>
      </c>
      <c r="C17" s="27">
        <f>'Week wise Information'!BY134</f>
        <v>75</v>
      </c>
      <c r="D17" s="22">
        <f ca="1">'Week wise Information'!CA134</f>
        <v>1725</v>
      </c>
      <c r="E17" s="22">
        <f ca="1">'Week wise Information'!CC134</f>
        <v>1609.3</v>
      </c>
      <c r="F17" s="22">
        <f ca="1">'Week wise Information'!CE134</f>
        <v>3334.3</v>
      </c>
      <c r="G17" s="27">
        <f ca="1">'Week wise Information'!CG134</f>
        <v>8470</v>
      </c>
      <c r="K17" s="108"/>
      <c r="L17" s="109"/>
      <c r="M17" s="109"/>
      <c r="N17" s="109"/>
      <c r="O17" s="109"/>
      <c r="P17" s="109"/>
      <c r="Q17" s="109"/>
      <c r="R17" s="109"/>
      <c r="S17" s="109"/>
      <c r="T17" s="110"/>
      <c r="U17" s="108"/>
      <c r="V17" s="109"/>
      <c r="W17" s="109"/>
      <c r="X17" s="109"/>
      <c r="Y17" s="109"/>
      <c r="Z17" s="109"/>
      <c r="AA17" s="109"/>
      <c r="AB17" s="109"/>
      <c r="AC17" s="109"/>
      <c r="AD17" s="110"/>
    </row>
    <row r="18" spans="2:30" x14ac:dyDescent="0.3">
      <c r="K18" s="108"/>
      <c r="L18" s="109"/>
      <c r="M18" s="109"/>
      <c r="N18" s="109"/>
      <c r="O18" s="109"/>
      <c r="P18" s="109"/>
      <c r="Q18" s="109"/>
      <c r="R18" s="109"/>
      <c r="S18" s="109"/>
      <c r="T18" s="110"/>
      <c r="U18" s="108"/>
      <c r="V18" s="109"/>
      <c r="W18" s="109"/>
      <c r="X18" s="109"/>
      <c r="Y18" s="109"/>
      <c r="Z18" s="109"/>
      <c r="AA18" s="109"/>
      <c r="AB18" s="109"/>
      <c r="AC18" s="109"/>
      <c r="AD18" s="110"/>
    </row>
    <row r="19" spans="2:30" x14ac:dyDescent="0.3">
      <c r="K19" s="108"/>
      <c r="L19" s="109"/>
      <c r="M19" s="109"/>
      <c r="N19" s="109"/>
      <c r="O19" s="109"/>
      <c r="P19" s="109"/>
      <c r="Q19" s="109"/>
      <c r="R19" s="109"/>
      <c r="S19" s="109"/>
      <c r="T19" s="110"/>
      <c r="U19" s="108"/>
      <c r="V19" s="109"/>
      <c r="W19" s="109"/>
      <c r="X19" s="109"/>
      <c r="Y19" s="109"/>
      <c r="Z19" s="109"/>
      <c r="AA19" s="109"/>
      <c r="AB19" s="109"/>
      <c r="AC19" s="109"/>
      <c r="AD19" s="110"/>
    </row>
    <row r="20" spans="2:30" x14ac:dyDescent="0.3">
      <c r="K20" s="108"/>
      <c r="L20" s="109"/>
      <c r="M20" s="109"/>
      <c r="N20" s="109"/>
      <c r="O20" s="109"/>
      <c r="P20" s="109"/>
      <c r="Q20" s="109"/>
      <c r="R20" s="109"/>
      <c r="S20" s="109"/>
      <c r="T20" s="110"/>
      <c r="U20" s="108"/>
      <c r="V20" s="109"/>
      <c r="W20" s="109"/>
      <c r="X20" s="109"/>
      <c r="Y20" s="109"/>
      <c r="Z20" s="109"/>
      <c r="AA20" s="109"/>
      <c r="AB20" s="109"/>
      <c r="AC20" s="109"/>
      <c r="AD20" s="110"/>
    </row>
    <row r="21" spans="2:30" x14ac:dyDescent="0.3">
      <c r="K21" s="108"/>
      <c r="L21" s="109"/>
      <c r="M21" s="109"/>
      <c r="N21" s="109"/>
      <c r="O21" s="109"/>
      <c r="P21" s="109"/>
      <c r="Q21" s="109"/>
      <c r="R21" s="109"/>
      <c r="S21" s="109"/>
      <c r="T21" s="110"/>
      <c r="U21" s="108"/>
      <c r="V21" s="109"/>
      <c r="W21" s="109"/>
      <c r="X21" s="109"/>
      <c r="Y21" s="109"/>
      <c r="Z21" s="109"/>
      <c r="AA21" s="109"/>
      <c r="AB21" s="109"/>
      <c r="AC21" s="109"/>
      <c r="AD21" s="110"/>
    </row>
    <row r="22" spans="2:30" x14ac:dyDescent="0.3">
      <c r="K22" s="108"/>
      <c r="L22" s="109"/>
      <c r="M22" s="109"/>
      <c r="N22" s="109"/>
      <c r="O22" s="109"/>
      <c r="P22" s="109"/>
      <c r="Q22" s="109"/>
      <c r="R22" s="109"/>
      <c r="S22" s="109"/>
      <c r="T22" s="110"/>
      <c r="U22" s="108"/>
      <c r="V22" s="109"/>
      <c r="W22" s="109"/>
      <c r="X22" s="109"/>
      <c r="Y22" s="109"/>
      <c r="Z22" s="109"/>
      <c r="AA22" s="109"/>
      <c r="AB22" s="109"/>
      <c r="AC22" s="109"/>
      <c r="AD22" s="110"/>
    </row>
    <row r="23" spans="2:30" x14ac:dyDescent="0.3">
      <c r="K23" s="108"/>
      <c r="L23" s="109"/>
      <c r="M23" s="109"/>
      <c r="N23" s="109"/>
      <c r="O23" s="109"/>
      <c r="P23" s="109"/>
      <c r="Q23" s="109"/>
      <c r="R23" s="109"/>
      <c r="S23" s="109"/>
      <c r="T23" s="110"/>
      <c r="U23" s="108"/>
      <c r="V23" s="109"/>
      <c r="W23" s="109"/>
      <c r="X23" s="109"/>
      <c r="Y23" s="109"/>
      <c r="Z23" s="109"/>
      <c r="AA23" s="109"/>
      <c r="AB23" s="109"/>
      <c r="AC23" s="109"/>
      <c r="AD23" s="110"/>
    </row>
    <row r="24" spans="2:30" x14ac:dyDescent="0.3">
      <c r="K24" s="108"/>
      <c r="L24" s="109"/>
      <c r="M24" s="109"/>
      <c r="N24" s="109"/>
      <c r="O24" s="109"/>
      <c r="P24" s="109"/>
      <c r="Q24" s="109"/>
      <c r="R24" s="109"/>
      <c r="S24" s="109"/>
      <c r="T24" s="110"/>
      <c r="U24" s="108"/>
      <c r="V24" s="109"/>
      <c r="W24" s="109"/>
      <c r="X24" s="109"/>
      <c r="Y24" s="109"/>
      <c r="Z24" s="109"/>
      <c r="AA24" s="109"/>
      <c r="AB24" s="109"/>
      <c r="AC24" s="109"/>
      <c r="AD24" s="110"/>
    </row>
    <row r="25" spans="2:30" x14ac:dyDescent="0.3">
      <c r="K25" s="108"/>
      <c r="L25" s="109"/>
      <c r="M25" s="109"/>
      <c r="N25" s="109"/>
      <c r="O25" s="109"/>
      <c r="P25" s="109"/>
      <c r="Q25" s="109"/>
      <c r="R25" s="109"/>
      <c r="S25" s="109"/>
      <c r="T25" s="110"/>
      <c r="U25" s="108"/>
      <c r="V25" s="109"/>
      <c r="W25" s="109"/>
      <c r="X25" s="109"/>
      <c r="Y25" s="109"/>
      <c r="Z25" s="109"/>
      <c r="AA25" s="109"/>
      <c r="AB25" s="109"/>
      <c r="AC25" s="109"/>
      <c r="AD25" s="110"/>
    </row>
    <row r="26" spans="2:30" x14ac:dyDescent="0.3">
      <c r="K26" s="108"/>
      <c r="L26" s="109"/>
      <c r="M26" s="109"/>
      <c r="N26" s="109"/>
      <c r="O26" s="109"/>
      <c r="P26" s="109"/>
      <c r="Q26" s="109"/>
      <c r="R26" s="109"/>
      <c r="S26" s="109"/>
      <c r="T26" s="110"/>
      <c r="U26" s="108"/>
      <c r="V26" s="109"/>
      <c r="W26" s="109"/>
      <c r="X26" s="109"/>
      <c r="Y26" s="109"/>
      <c r="Z26" s="109"/>
      <c r="AA26" s="109"/>
      <c r="AB26" s="109"/>
      <c r="AC26" s="109"/>
      <c r="AD26" s="110"/>
    </row>
    <row r="27" spans="2:30" x14ac:dyDescent="0.3">
      <c r="K27" s="108"/>
      <c r="L27" s="109"/>
      <c r="M27" s="109"/>
      <c r="N27" s="109"/>
      <c r="O27" s="109"/>
      <c r="P27" s="109"/>
      <c r="Q27" s="109"/>
      <c r="R27" s="109"/>
      <c r="S27" s="109"/>
      <c r="T27" s="110"/>
      <c r="U27" s="108"/>
      <c r="V27" s="109"/>
      <c r="W27" s="109"/>
      <c r="X27" s="109"/>
      <c r="Y27" s="109"/>
      <c r="Z27" s="109"/>
      <c r="AA27" s="109"/>
      <c r="AB27" s="109"/>
      <c r="AC27" s="109"/>
      <c r="AD27" s="110"/>
    </row>
    <row r="28" spans="2:30" x14ac:dyDescent="0.3">
      <c r="K28" s="108"/>
      <c r="L28" s="109"/>
      <c r="M28" s="109"/>
      <c r="N28" s="109"/>
      <c r="O28" s="109"/>
      <c r="P28" s="109"/>
      <c r="Q28" s="109"/>
      <c r="R28" s="109"/>
      <c r="S28" s="109"/>
      <c r="T28" s="110"/>
      <c r="U28" s="108"/>
      <c r="V28" s="109"/>
      <c r="W28" s="109"/>
      <c r="X28" s="109"/>
      <c r="Y28" s="109"/>
      <c r="Z28" s="109"/>
      <c r="AA28" s="109"/>
      <c r="AB28" s="109"/>
      <c r="AC28" s="109"/>
      <c r="AD28" s="110"/>
    </row>
    <row r="29" spans="2:30" ht="15" thickBot="1" x14ac:dyDescent="0.35">
      <c r="K29" s="111"/>
      <c r="L29" s="112"/>
      <c r="M29" s="112"/>
      <c r="N29" s="112"/>
      <c r="O29" s="112"/>
      <c r="P29" s="112"/>
      <c r="Q29" s="112"/>
      <c r="R29" s="112"/>
      <c r="S29" s="112"/>
      <c r="T29" s="113"/>
      <c r="U29" s="111"/>
      <c r="V29" s="112"/>
      <c r="W29" s="112"/>
      <c r="X29" s="112"/>
      <c r="Y29" s="112"/>
      <c r="Z29" s="112"/>
      <c r="AA29" s="112"/>
      <c r="AB29" s="112"/>
      <c r="AC29" s="112"/>
      <c r="AD29" s="113"/>
    </row>
    <row r="30" spans="2:30" x14ac:dyDescent="0.3">
      <c r="K30" s="127" t="s">
        <v>56</v>
      </c>
      <c r="L30" s="128"/>
      <c r="M30" s="128"/>
      <c r="N30" s="128"/>
      <c r="O30" s="128"/>
      <c r="P30" s="128"/>
      <c r="Q30" s="128"/>
      <c r="R30" s="128"/>
      <c r="S30" s="128"/>
      <c r="T30" s="129"/>
      <c r="U30" s="127" t="s">
        <v>57</v>
      </c>
      <c r="V30" s="128"/>
      <c r="W30" s="128"/>
      <c r="X30" s="128"/>
      <c r="Y30" s="128"/>
      <c r="Z30" s="128"/>
      <c r="AA30" s="128"/>
      <c r="AB30" s="128"/>
      <c r="AC30" s="128"/>
      <c r="AD30" s="129"/>
    </row>
    <row r="31" spans="2:30" ht="15" thickBot="1" x14ac:dyDescent="0.35">
      <c r="K31" s="130"/>
      <c r="L31" s="131"/>
      <c r="M31" s="131"/>
      <c r="N31" s="131"/>
      <c r="O31" s="131"/>
      <c r="P31" s="131"/>
      <c r="Q31" s="131"/>
      <c r="R31" s="131"/>
      <c r="S31" s="131"/>
      <c r="T31" s="132"/>
      <c r="U31" s="130"/>
      <c r="V31" s="131"/>
      <c r="W31" s="131"/>
      <c r="X31" s="131"/>
      <c r="Y31" s="131"/>
      <c r="Z31" s="131"/>
      <c r="AA31" s="131"/>
      <c r="AB31" s="131"/>
      <c r="AC31" s="131"/>
      <c r="AD31" s="132"/>
    </row>
    <row r="32" spans="2:30" ht="25.8" customHeight="1" thickBot="1" x14ac:dyDescent="0.35">
      <c r="J32" s="23" t="s">
        <v>53</v>
      </c>
      <c r="K32" s="28">
        <f>$B$8</f>
        <v>1</v>
      </c>
      <c r="L32" s="29">
        <f>$B$9</f>
        <v>2</v>
      </c>
      <c r="M32" s="29">
        <f>$B$10</f>
        <v>3</v>
      </c>
      <c r="N32" s="29">
        <f>$B$11</f>
        <v>4</v>
      </c>
      <c r="O32" s="29">
        <f>$B$12</f>
        <v>5</v>
      </c>
      <c r="P32" s="29">
        <f>$B$13</f>
        <v>6</v>
      </c>
      <c r="Q32" s="29">
        <f>$B$14</f>
        <v>7</v>
      </c>
      <c r="R32" s="29">
        <f>$B$15</f>
        <v>8</v>
      </c>
      <c r="S32" s="29">
        <f>$B$16</f>
        <v>9</v>
      </c>
      <c r="T32" s="30">
        <f>$B$17</f>
        <v>10</v>
      </c>
      <c r="U32" s="28">
        <f>$B$8</f>
        <v>1</v>
      </c>
      <c r="V32" s="29">
        <f>$B$9</f>
        <v>2</v>
      </c>
      <c r="W32" s="29">
        <f>$B$10</f>
        <v>3</v>
      </c>
      <c r="X32" s="29">
        <f>$B$11</f>
        <v>4</v>
      </c>
      <c r="Y32" s="29">
        <f>$B$12</f>
        <v>5</v>
      </c>
      <c r="Z32" s="29">
        <f>$B$13</f>
        <v>6</v>
      </c>
      <c r="AA32" s="29">
        <f>$B$14</f>
        <v>7</v>
      </c>
      <c r="AB32" s="29">
        <f>$B$15</f>
        <v>8</v>
      </c>
      <c r="AC32" s="29">
        <f>$B$16</f>
        <v>9</v>
      </c>
      <c r="AD32" s="30">
        <f>$B$17</f>
        <v>10</v>
      </c>
    </row>
    <row r="33" spans="10:30" ht="15.6" x14ac:dyDescent="0.3">
      <c r="J33" s="24"/>
      <c r="K33" s="123">
        <f ca="1">K8/U8</f>
        <v>3.9050670798267544</v>
      </c>
      <c r="L33" s="123">
        <f t="shared" ref="L33:T33" ca="1" si="0">L8/V8</f>
        <v>2.2578730377892913</v>
      </c>
      <c r="M33" s="123">
        <f t="shared" ca="1" si="0"/>
        <v>3.0216855802228122</v>
      </c>
      <c r="N33" s="123">
        <f t="shared" ca="1" si="0"/>
        <v>2.5123239223380933</v>
      </c>
      <c r="O33" s="123">
        <f t="shared" ca="1" si="0"/>
        <v>2.6662669161661166</v>
      </c>
      <c r="P33" s="123">
        <f t="shared" ca="1" si="0"/>
        <v>3.0151103683587492</v>
      </c>
      <c r="Q33" s="123">
        <f t="shared" ca="1" si="0"/>
        <v>2.507682928346584</v>
      </c>
      <c r="R33" s="123">
        <f t="shared" ca="1" si="0"/>
        <v>2.6554570674605857</v>
      </c>
      <c r="S33" s="123">
        <f t="shared" ca="1" si="0"/>
        <v>2.6681096586161752</v>
      </c>
      <c r="T33" s="123">
        <f t="shared" ca="1" si="0"/>
        <v>2.5402633236361454</v>
      </c>
      <c r="U33" s="103">
        <f>C8</f>
        <v>81</v>
      </c>
      <c r="V33" s="103">
        <f>C9</f>
        <v>80</v>
      </c>
      <c r="W33" s="103">
        <f>C10</f>
        <v>79</v>
      </c>
      <c r="X33" s="103">
        <f>C11</f>
        <v>79</v>
      </c>
      <c r="Y33" s="103">
        <f>C12</f>
        <v>79</v>
      </c>
      <c r="Z33" s="103">
        <f>C13</f>
        <v>84</v>
      </c>
      <c r="AA33" s="103">
        <f>C14</f>
        <v>77</v>
      </c>
      <c r="AB33" s="103">
        <f>C15</f>
        <v>77</v>
      </c>
      <c r="AC33" s="103">
        <f>C16</f>
        <v>79</v>
      </c>
      <c r="AD33" s="103">
        <f>C17</f>
        <v>75</v>
      </c>
    </row>
    <row r="34" spans="10:30" ht="16.2" thickBot="1" x14ac:dyDescent="0.35">
      <c r="J34" s="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</row>
    <row r="35" spans="10:30" x14ac:dyDescent="0.3">
      <c r="K35" s="105"/>
      <c r="L35" s="106"/>
      <c r="M35" s="106"/>
      <c r="N35" s="106"/>
      <c r="O35" s="106"/>
      <c r="P35" s="106"/>
      <c r="Q35" s="106"/>
      <c r="R35" s="106"/>
      <c r="S35" s="106"/>
      <c r="T35" s="107"/>
      <c r="U35" s="105"/>
      <c r="V35" s="106"/>
      <c r="W35" s="106"/>
      <c r="X35" s="106"/>
      <c r="Y35" s="106"/>
      <c r="Z35" s="106"/>
      <c r="AA35" s="106"/>
      <c r="AB35" s="106"/>
      <c r="AC35" s="106"/>
      <c r="AD35" s="107"/>
    </row>
    <row r="36" spans="10:30" x14ac:dyDescent="0.3">
      <c r="K36" s="108"/>
      <c r="L36" s="109"/>
      <c r="M36" s="109"/>
      <c r="N36" s="109"/>
      <c r="O36" s="109"/>
      <c r="P36" s="109"/>
      <c r="Q36" s="109"/>
      <c r="R36" s="109"/>
      <c r="S36" s="109"/>
      <c r="T36" s="110"/>
      <c r="U36" s="108"/>
      <c r="V36" s="109"/>
      <c r="W36" s="109"/>
      <c r="X36" s="109"/>
      <c r="Y36" s="109"/>
      <c r="Z36" s="109"/>
      <c r="AA36" s="109"/>
      <c r="AB36" s="109"/>
      <c r="AC36" s="109"/>
      <c r="AD36" s="110"/>
    </row>
    <row r="37" spans="10:30" x14ac:dyDescent="0.3">
      <c r="K37" s="108"/>
      <c r="L37" s="109"/>
      <c r="M37" s="109"/>
      <c r="N37" s="109"/>
      <c r="O37" s="109"/>
      <c r="P37" s="109"/>
      <c r="Q37" s="109"/>
      <c r="R37" s="109"/>
      <c r="S37" s="109"/>
      <c r="T37" s="110"/>
      <c r="U37" s="108"/>
      <c r="V37" s="109"/>
      <c r="W37" s="109"/>
      <c r="X37" s="109"/>
      <c r="Y37" s="109"/>
      <c r="Z37" s="109"/>
      <c r="AA37" s="109"/>
      <c r="AB37" s="109"/>
      <c r="AC37" s="109"/>
      <c r="AD37" s="110"/>
    </row>
    <row r="38" spans="10:30" x14ac:dyDescent="0.3">
      <c r="K38" s="108"/>
      <c r="L38" s="109"/>
      <c r="M38" s="109"/>
      <c r="N38" s="109"/>
      <c r="O38" s="109"/>
      <c r="P38" s="109"/>
      <c r="Q38" s="109"/>
      <c r="R38" s="109"/>
      <c r="S38" s="109"/>
      <c r="T38" s="110"/>
      <c r="U38" s="108"/>
      <c r="V38" s="109"/>
      <c r="W38" s="109"/>
      <c r="X38" s="109"/>
      <c r="Y38" s="109"/>
      <c r="Z38" s="109"/>
      <c r="AA38" s="109"/>
      <c r="AB38" s="109"/>
      <c r="AC38" s="109"/>
      <c r="AD38" s="110"/>
    </row>
    <row r="39" spans="10:30" x14ac:dyDescent="0.3">
      <c r="K39" s="108"/>
      <c r="L39" s="109"/>
      <c r="M39" s="109"/>
      <c r="N39" s="109"/>
      <c r="O39" s="109"/>
      <c r="P39" s="109"/>
      <c r="Q39" s="109"/>
      <c r="R39" s="109"/>
      <c r="S39" s="109"/>
      <c r="T39" s="110"/>
      <c r="U39" s="108"/>
      <c r="V39" s="109"/>
      <c r="W39" s="109"/>
      <c r="X39" s="109"/>
      <c r="Y39" s="109"/>
      <c r="Z39" s="109"/>
      <c r="AA39" s="109"/>
      <c r="AB39" s="109"/>
      <c r="AC39" s="109"/>
      <c r="AD39" s="110"/>
    </row>
    <row r="40" spans="10:30" x14ac:dyDescent="0.3">
      <c r="K40" s="108"/>
      <c r="L40" s="109"/>
      <c r="M40" s="109"/>
      <c r="N40" s="109"/>
      <c r="O40" s="109"/>
      <c r="P40" s="109"/>
      <c r="Q40" s="109"/>
      <c r="R40" s="109"/>
      <c r="S40" s="109"/>
      <c r="T40" s="110"/>
      <c r="U40" s="108"/>
      <c r="V40" s="109"/>
      <c r="W40" s="109"/>
      <c r="X40" s="109"/>
      <c r="Y40" s="109"/>
      <c r="Z40" s="109"/>
      <c r="AA40" s="109"/>
      <c r="AB40" s="109"/>
      <c r="AC40" s="109"/>
      <c r="AD40" s="110"/>
    </row>
    <row r="41" spans="10:30" x14ac:dyDescent="0.3">
      <c r="K41" s="108"/>
      <c r="L41" s="109"/>
      <c r="M41" s="109"/>
      <c r="N41" s="109"/>
      <c r="O41" s="109"/>
      <c r="P41" s="109"/>
      <c r="Q41" s="109"/>
      <c r="R41" s="109"/>
      <c r="S41" s="109"/>
      <c r="T41" s="110"/>
      <c r="U41" s="108"/>
      <c r="V41" s="109"/>
      <c r="W41" s="109"/>
      <c r="X41" s="109"/>
      <c r="Y41" s="109"/>
      <c r="Z41" s="109"/>
      <c r="AA41" s="109"/>
      <c r="AB41" s="109"/>
      <c r="AC41" s="109"/>
      <c r="AD41" s="110"/>
    </row>
    <row r="42" spans="10:30" x14ac:dyDescent="0.3">
      <c r="K42" s="108"/>
      <c r="L42" s="109"/>
      <c r="M42" s="109"/>
      <c r="N42" s="109"/>
      <c r="O42" s="109"/>
      <c r="P42" s="109"/>
      <c r="Q42" s="109"/>
      <c r="R42" s="109"/>
      <c r="S42" s="109"/>
      <c r="T42" s="110"/>
      <c r="U42" s="108"/>
      <c r="V42" s="109"/>
      <c r="W42" s="109"/>
      <c r="X42" s="109"/>
      <c r="Y42" s="109"/>
      <c r="Z42" s="109"/>
      <c r="AA42" s="109"/>
      <c r="AB42" s="109"/>
      <c r="AC42" s="109"/>
      <c r="AD42" s="110"/>
    </row>
    <row r="43" spans="10:30" x14ac:dyDescent="0.3">
      <c r="K43" s="108"/>
      <c r="L43" s="109"/>
      <c r="M43" s="109"/>
      <c r="N43" s="109"/>
      <c r="O43" s="109"/>
      <c r="P43" s="109"/>
      <c r="Q43" s="109"/>
      <c r="R43" s="109"/>
      <c r="S43" s="109"/>
      <c r="T43" s="110"/>
      <c r="U43" s="108"/>
      <c r="V43" s="109"/>
      <c r="W43" s="109"/>
      <c r="X43" s="109"/>
      <c r="Y43" s="109"/>
      <c r="Z43" s="109"/>
      <c r="AA43" s="109"/>
      <c r="AB43" s="109"/>
      <c r="AC43" s="109"/>
      <c r="AD43" s="110"/>
    </row>
    <row r="44" spans="10:30" x14ac:dyDescent="0.3">
      <c r="K44" s="108"/>
      <c r="L44" s="109"/>
      <c r="M44" s="109"/>
      <c r="N44" s="109"/>
      <c r="O44" s="109"/>
      <c r="P44" s="109"/>
      <c r="Q44" s="109"/>
      <c r="R44" s="109"/>
      <c r="S44" s="109"/>
      <c r="T44" s="110"/>
      <c r="U44" s="108"/>
      <c r="V44" s="109"/>
      <c r="W44" s="109"/>
      <c r="X44" s="109"/>
      <c r="Y44" s="109"/>
      <c r="Z44" s="109"/>
      <c r="AA44" s="109"/>
      <c r="AB44" s="109"/>
      <c r="AC44" s="109"/>
      <c r="AD44" s="110"/>
    </row>
    <row r="45" spans="10:30" x14ac:dyDescent="0.3">
      <c r="K45" s="108"/>
      <c r="L45" s="109"/>
      <c r="M45" s="109"/>
      <c r="N45" s="109"/>
      <c r="O45" s="109"/>
      <c r="P45" s="109"/>
      <c r="Q45" s="109"/>
      <c r="R45" s="109"/>
      <c r="S45" s="109"/>
      <c r="T45" s="110"/>
      <c r="U45" s="108"/>
      <c r="V45" s="109"/>
      <c r="W45" s="109"/>
      <c r="X45" s="109"/>
      <c r="Y45" s="109"/>
      <c r="Z45" s="109"/>
      <c r="AA45" s="109"/>
      <c r="AB45" s="109"/>
      <c r="AC45" s="109"/>
      <c r="AD45" s="110"/>
    </row>
    <row r="46" spans="10:30" x14ac:dyDescent="0.3">
      <c r="K46" s="108"/>
      <c r="L46" s="109"/>
      <c r="M46" s="109"/>
      <c r="N46" s="109"/>
      <c r="O46" s="109"/>
      <c r="P46" s="109"/>
      <c r="Q46" s="109"/>
      <c r="R46" s="109"/>
      <c r="S46" s="109"/>
      <c r="T46" s="110"/>
      <c r="U46" s="108"/>
      <c r="V46" s="109"/>
      <c r="W46" s="109"/>
      <c r="X46" s="109"/>
      <c r="Y46" s="109"/>
      <c r="Z46" s="109"/>
      <c r="AA46" s="109"/>
      <c r="AB46" s="109"/>
      <c r="AC46" s="109"/>
      <c r="AD46" s="110"/>
    </row>
    <row r="47" spans="10:30" x14ac:dyDescent="0.3">
      <c r="K47" s="108"/>
      <c r="L47" s="109"/>
      <c r="M47" s="109"/>
      <c r="N47" s="109"/>
      <c r="O47" s="109"/>
      <c r="P47" s="109"/>
      <c r="Q47" s="109"/>
      <c r="R47" s="109"/>
      <c r="S47" s="109"/>
      <c r="T47" s="110"/>
      <c r="U47" s="108"/>
      <c r="V47" s="109"/>
      <c r="W47" s="109"/>
      <c r="X47" s="109"/>
      <c r="Y47" s="109"/>
      <c r="Z47" s="109"/>
      <c r="AA47" s="109"/>
      <c r="AB47" s="109"/>
      <c r="AC47" s="109"/>
      <c r="AD47" s="110"/>
    </row>
    <row r="48" spans="10:30" x14ac:dyDescent="0.3">
      <c r="K48" s="108"/>
      <c r="L48" s="109"/>
      <c r="M48" s="109"/>
      <c r="N48" s="109"/>
      <c r="O48" s="109"/>
      <c r="P48" s="109"/>
      <c r="Q48" s="109"/>
      <c r="R48" s="109"/>
      <c r="S48" s="109"/>
      <c r="T48" s="110"/>
      <c r="U48" s="108"/>
      <c r="V48" s="109"/>
      <c r="W48" s="109"/>
      <c r="X48" s="109"/>
      <c r="Y48" s="109"/>
      <c r="Z48" s="109"/>
      <c r="AA48" s="109"/>
      <c r="AB48" s="109"/>
      <c r="AC48" s="109"/>
      <c r="AD48" s="110"/>
    </row>
    <row r="49" spans="11:30" x14ac:dyDescent="0.3">
      <c r="K49" s="108"/>
      <c r="L49" s="109"/>
      <c r="M49" s="109"/>
      <c r="N49" s="109"/>
      <c r="O49" s="109"/>
      <c r="P49" s="109"/>
      <c r="Q49" s="109"/>
      <c r="R49" s="109"/>
      <c r="S49" s="109"/>
      <c r="T49" s="110"/>
      <c r="U49" s="108"/>
      <c r="V49" s="109"/>
      <c r="W49" s="109"/>
      <c r="X49" s="109"/>
      <c r="Y49" s="109"/>
      <c r="Z49" s="109"/>
      <c r="AA49" s="109"/>
      <c r="AB49" s="109"/>
      <c r="AC49" s="109"/>
      <c r="AD49" s="110"/>
    </row>
    <row r="50" spans="11:30" x14ac:dyDescent="0.3">
      <c r="K50" s="108"/>
      <c r="L50" s="109"/>
      <c r="M50" s="109"/>
      <c r="N50" s="109"/>
      <c r="O50" s="109"/>
      <c r="P50" s="109"/>
      <c r="Q50" s="109"/>
      <c r="R50" s="109"/>
      <c r="S50" s="109"/>
      <c r="T50" s="110"/>
      <c r="U50" s="108"/>
      <c r="V50" s="109"/>
      <c r="W50" s="109"/>
      <c r="X50" s="109"/>
      <c r="Y50" s="109"/>
      <c r="Z50" s="109"/>
      <c r="AA50" s="109"/>
      <c r="AB50" s="109"/>
      <c r="AC50" s="109"/>
      <c r="AD50" s="110"/>
    </row>
    <row r="51" spans="11:30" x14ac:dyDescent="0.3">
      <c r="K51" s="108"/>
      <c r="L51" s="109"/>
      <c r="M51" s="109"/>
      <c r="N51" s="109"/>
      <c r="O51" s="109"/>
      <c r="P51" s="109"/>
      <c r="Q51" s="109"/>
      <c r="R51" s="109"/>
      <c r="S51" s="109"/>
      <c r="T51" s="110"/>
      <c r="U51" s="108"/>
      <c r="V51" s="109"/>
      <c r="W51" s="109"/>
      <c r="X51" s="109"/>
      <c r="Y51" s="109"/>
      <c r="Z51" s="109"/>
      <c r="AA51" s="109"/>
      <c r="AB51" s="109"/>
      <c r="AC51" s="109"/>
      <c r="AD51" s="110"/>
    </row>
    <row r="52" spans="11:30" x14ac:dyDescent="0.3">
      <c r="K52" s="108"/>
      <c r="L52" s="109"/>
      <c r="M52" s="109"/>
      <c r="N52" s="109"/>
      <c r="O52" s="109"/>
      <c r="P52" s="109"/>
      <c r="Q52" s="109"/>
      <c r="R52" s="109"/>
      <c r="S52" s="109"/>
      <c r="T52" s="110"/>
      <c r="U52" s="108"/>
      <c r="V52" s="109"/>
      <c r="W52" s="109"/>
      <c r="X52" s="109"/>
      <c r="Y52" s="109"/>
      <c r="Z52" s="109"/>
      <c r="AA52" s="109"/>
      <c r="AB52" s="109"/>
      <c r="AC52" s="109"/>
      <c r="AD52" s="110"/>
    </row>
    <row r="53" spans="11:30" x14ac:dyDescent="0.3">
      <c r="K53" s="108"/>
      <c r="L53" s="109"/>
      <c r="M53" s="109"/>
      <c r="N53" s="109"/>
      <c r="O53" s="109"/>
      <c r="P53" s="109"/>
      <c r="Q53" s="109"/>
      <c r="R53" s="109"/>
      <c r="S53" s="109"/>
      <c r="T53" s="110"/>
      <c r="U53" s="108"/>
      <c r="V53" s="109"/>
      <c r="W53" s="109"/>
      <c r="X53" s="109"/>
      <c r="Y53" s="109"/>
      <c r="Z53" s="109"/>
      <c r="AA53" s="109"/>
      <c r="AB53" s="109"/>
      <c r="AC53" s="109"/>
      <c r="AD53" s="110"/>
    </row>
    <row r="54" spans="11:30" ht="15" thickBot="1" x14ac:dyDescent="0.35">
      <c r="K54" s="111"/>
      <c r="L54" s="112"/>
      <c r="M54" s="112"/>
      <c r="N54" s="112"/>
      <c r="O54" s="112"/>
      <c r="P54" s="112"/>
      <c r="Q54" s="112"/>
      <c r="R54" s="112"/>
      <c r="S54" s="112"/>
      <c r="T54" s="113"/>
      <c r="U54" s="111"/>
      <c r="V54" s="112"/>
      <c r="W54" s="112"/>
      <c r="X54" s="112"/>
      <c r="Y54" s="112"/>
      <c r="Z54" s="112"/>
      <c r="AA54" s="112"/>
      <c r="AB54" s="112"/>
      <c r="AC54" s="112"/>
      <c r="AD54" s="113"/>
    </row>
  </sheetData>
  <mergeCells count="49">
    <mergeCell ref="K10:T29"/>
    <mergeCell ref="K5:T6"/>
    <mergeCell ref="K8:K9"/>
    <mergeCell ref="L8:L9"/>
    <mergeCell ref="M8:M9"/>
    <mergeCell ref="N8:N9"/>
    <mergeCell ref="O8:O9"/>
    <mergeCell ref="U5:AD6"/>
    <mergeCell ref="U8:U9"/>
    <mergeCell ref="V8:V9"/>
    <mergeCell ref="W8:W9"/>
    <mergeCell ref="X8:X9"/>
    <mergeCell ref="Y8:Y9"/>
    <mergeCell ref="Z8:Z9"/>
    <mergeCell ref="AA8:AA9"/>
    <mergeCell ref="AB8:AB9"/>
    <mergeCell ref="AC8:AC9"/>
    <mergeCell ref="W33:W34"/>
    <mergeCell ref="AD8:AD9"/>
    <mergeCell ref="K30:T31"/>
    <mergeCell ref="U30:AD31"/>
    <mergeCell ref="K33:K34"/>
    <mergeCell ref="L33:L34"/>
    <mergeCell ref="M33:M34"/>
    <mergeCell ref="N33:N34"/>
    <mergeCell ref="O33:O34"/>
    <mergeCell ref="P33:P34"/>
    <mergeCell ref="Q33:Q34"/>
    <mergeCell ref="P8:P9"/>
    <mergeCell ref="Q8:Q9"/>
    <mergeCell ref="R8:R9"/>
    <mergeCell ref="S8:S9"/>
    <mergeCell ref="T8:T9"/>
    <mergeCell ref="AD33:AD34"/>
    <mergeCell ref="U10:AD29"/>
    <mergeCell ref="K35:T54"/>
    <mergeCell ref="U35:AD54"/>
    <mergeCell ref="K2:AD4"/>
    <mergeCell ref="X33:X34"/>
    <mergeCell ref="Y33:Y34"/>
    <mergeCell ref="Z33:Z34"/>
    <mergeCell ref="AA33:AA34"/>
    <mergeCell ref="AB33:AB34"/>
    <mergeCell ref="AC33:AC34"/>
    <mergeCell ref="R33:R34"/>
    <mergeCell ref="S33:S34"/>
    <mergeCell ref="T33:T34"/>
    <mergeCell ref="U33:U34"/>
    <mergeCell ref="V33:V34"/>
  </mergeCells>
  <conditionalFormatting sqref="K8:T9">
    <cfRule type="top10" dxfId="2" priority="4" rank="1"/>
  </conditionalFormatting>
  <conditionalFormatting sqref="U8:AD9">
    <cfRule type="top10" dxfId="1" priority="3" rank="1"/>
  </conditionalFormatting>
  <conditionalFormatting sqref="K33:T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3:AD34">
    <cfRule type="top10" dxfId="0" priority="1" rank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 Data Base</vt:lpstr>
      <vt:lpstr>Week wise Information</vt:lpstr>
      <vt:lpstr>Pay sheets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2021-07-04T07:38:24Z</cp:lastPrinted>
  <dcterms:created xsi:type="dcterms:W3CDTF">2015-06-05T18:17:20Z</dcterms:created>
  <dcterms:modified xsi:type="dcterms:W3CDTF">2021-07-22T07:35:44Z</dcterms:modified>
</cp:coreProperties>
</file>