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8,803,000</t>
        </is>
      </c>
      <c r="E2" t="inlineStr">
        <is>
          <t>8,803,000</t>
        </is>
      </c>
      <c r="F2" t="inlineStr">
        <is>
          <t>8,086,000</t>
        </is>
      </c>
      <c r="G2" t="inlineStr">
        <is>
          <t>6,489,000</t>
        </is>
      </c>
      <c r="H2" t="inlineStr">
        <is>
          <t>7,500,000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8,803,000</t>
        </is>
      </c>
      <c r="E3" t="inlineStr">
        <is>
          <t>8,803,000</t>
        </is>
      </c>
      <c r="F3" t="inlineStr">
        <is>
          <t>8,086,000</t>
        </is>
      </c>
      <c r="G3" t="inlineStr">
        <is>
          <t>6,489,000</t>
        </is>
      </c>
      <c r="H3" t="inlineStr">
        <is>
          <t>7,500,000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2,317,000</t>
        </is>
      </c>
      <c r="E4" t="inlineStr">
        <is>
          <t>2,317,000</t>
        </is>
      </c>
      <c r="F4" t="inlineStr">
        <is>
          <t>2,260,000</t>
        </is>
      </c>
      <c r="G4" t="inlineStr">
        <is>
          <t>2,094,000</t>
        </is>
      </c>
      <c r="H4" t="inlineStr">
        <is>
          <t>2,517,000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6,486,000</t>
        </is>
      </c>
      <c r="E5" t="inlineStr">
        <is>
          <t>6,486,000</t>
        </is>
      </c>
      <c r="F5" t="inlineStr">
        <is>
          <t>5,826,000</t>
        </is>
      </c>
      <c r="G5" t="inlineStr">
        <is>
          <t>4,395,000</t>
        </is>
      </c>
      <c r="H5" t="inlineStr">
        <is>
          <t>4,983,000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3,150,000</t>
        </is>
      </c>
      <c r="E6" t="inlineStr">
        <is>
          <t>3,150,000</t>
        </is>
      </c>
      <c r="F6" t="inlineStr">
        <is>
          <t>2,998,000</t>
        </is>
      </c>
      <c r="G6" t="inlineStr">
        <is>
          <t>2,656,000</t>
        </is>
      </c>
      <c r="H6" t="inlineStr">
        <is>
          <t>2,995,000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1,813,000</t>
        </is>
      </c>
      <c r="E7" t="inlineStr">
        <is>
          <t>1,813,000</t>
        </is>
      </c>
      <c r="F7" t="inlineStr">
        <is>
          <t>1,848,000</t>
        </is>
      </c>
      <c r="G7" t="inlineStr">
        <is>
          <t>1,658,000</t>
        </is>
      </c>
      <c r="H7" t="inlineStr">
        <is>
          <t>1,894,000</t>
        </is>
      </c>
    </row>
    <row r="8">
      <c r="A8" s="1" t="n">
        <v>6</v>
      </c>
      <c r="B8" t="inlineStr">
        <is>
          <t>4.1.1.</t>
        </is>
      </c>
      <c r="C8">
        <f>&gt;=&gt;General &amp; Administrative Expense</f>
        <v/>
      </c>
      <c r="D8" t="inlineStr">
        <is>
          <t>788,000</t>
        </is>
      </c>
      <c r="E8" t="inlineStr">
        <is>
          <t>788,000</t>
        </is>
      </c>
      <c r="F8" t="inlineStr">
        <is>
          <t>784,000</t>
        </is>
      </c>
      <c r="G8" t="inlineStr">
        <is>
          <t>732,000</t>
        </is>
      </c>
      <c r="H8" t="inlineStr">
        <is>
          <t>832,000</t>
        </is>
      </c>
    </row>
    <row r="9">
      <c r="A9" s="1" t="n">
        <v>7</v>
      </c>
      <c r="B9" t="inlineStr">
        <is>
          <t>4.1.1.1.</t>
        </is>
      </c>
      <c r="C9">
        <f>&gt;=&gt;  Other G and A</f>
        <v/>
      </c>
      <c r="D9" t="inlineStr">
        <is>
          <t>788,000</t>
        </is>
      </c>
      <c r="E9" t="inlineStr">
        <is>
          <t>788,000</t>
        </is>
      </c>
      <c r="F9" t="inlineStr">
        <is>
          <t>784,000</t>
        </is>
      </c>
      <c r="G9" t="inlineStr">
        <is>
          <t>732,000</t>
        </is>
      </c>
      <c r="H9" t="inlineStr">
        <is>
          <t>832,000</t>
        </is>
      </c>
    </row>
    <row r="10">
      <c r="A10" s="1" t="n">
        <v>8</v>
      </c>
      <c r="B10" t="inlineStr">
        <is>
          <t>4.1.2.</t>
        </is>
      </c>
      <c r="C10">
        <f>&gt;  Selling &amp; Marketing Expense</f>
        <v/>
      </c>
      <c r="D10" t="inlineStr">
        <is>
          <t>1,025,000</t>
        </is>
      </c>
      <c r="E10" t="inlineStr">
        <is>
          <t>1,025,000</t>
        </is>
      </c>
      <c r="F10" t="inlineStr">
        <is>
          <t>1,064,000</t>
        </is>
      </c>
      <c r="G10" t="inlineStr">
        <is>
          <t>926,000</t>
        </is>
      </c>
      <c r="H10" t="inlineStr">
        <is>
          <t>1,062,000</t>
        </is>
      </c>
    </row>
    <row r="11">
      <c r="A11" s="1" t="n">
        <v>9</v>
      </c>
      <c r="B11" t="inlineStr">
        <is>
          <t>4.2.</t>
        </is>
      </c>
      <c r="C11" t="inlineStr">
        <is>
          <t xml:space="preserve">  Research &amp; Development</t>
        </is>
      </c>
      <c r="D11" t="inlineStr">
        <is>
          <t>1,337,000</t>
        </is>
      </c>
      <c r="E11" t="inlineStr">
        <is>
          <t>1,337,000</t>
        </is>
      </c>
      <c r="F11" t="inlineStr">
        <is>
          <t>1,150,000</t>
        </is>
      </c>
      <c r="G11" t="inlineStr">
        <is>
          <t>998,000</t>
        </is>
      </c>
      <c r="H11" t="inlineStr">
        <is>
          <t>1,101,000</t>
        </is>
      </c>
    </row>
    <row r="12">
      <c r="A12" s="1" t="n">
        <v>10</v>
      </c>
      <c r="B12" t="inlineStr">
        <is>
          <t>5.</t>
        </is>
      </c>
      <c r="C12" t="inlineStr">
        <is>
          <t>Operating Income</t>
        </is>
      </c>
      <c r="D12" t="inlineStr">
        <is>
          <t>3,336,000</t>
        </is>
      </c>
      <c r="E12" t="inlineStr">
        <is>
          <t>3,336,000</t>
        </is>
      </c>
      <c r="F12" t="inlineStr">
        <is>
          <t>2,828,000</t>
        </is>
      </c>
      <c r="G12" t="inlineStr">
        <is>
          <t>1,739,000</t>
        </is>
      </c>
      <c r="H12" t="inlineStr">
        <is>
          <t>1,988,000</t>
        </is>
      </c>
    </row>
    <row r="13">
      <c r="A13" s="1" t="n">
        <v>11</v>
      </c>
      <c r="B13" t="inlineStr">
        <is>
          <t>6.</t>
        </is>
      </c>
      <c r="C13" t="inlineStr">
        <is>
          <t>Net Non Operating Interest Income Expense</t>
        </is>
      </c>
      <c r="D13" t="inlineStr">
        <is>
          <t>-95,000</t>
        </is>
      </c>
      <c r="E13" t="inlineStr">
        <is>
          <t>-95,000</t>
        </is>
      </c>
      <c r="F13" t="inlineStr">
        <is>
          <t>-78,000</t>
        </is>
      </c>
      <c r="G13" t="inlineStr">
        <is>
          <t>-11,000</t>
        </is>
      </c>
      <c r="H13" t="inlineStr">
        <is>
          <t>-71,000</t>
        </is>
      </c>
    </row>
    <row r="14">
      <c r="A14" s="1" t="n">
        <v>12</v>
      </c>
      <c r="B14" t="inlineStr">
        <is>
          <t>6.1.</t>
        </is>
      </c>
      <c r="C14">
        <f>&gt;Interest Income Non Operating</f>
        <v/>
      </c>
      <c r="D14" t="inlineStr">
        <is>
          <t>-</t>
        </is>
      </c>
      <c r="E14" t="inlineStr">
        <is>
          <t>-</t>
        </is>
      </c>
      <c r="F14" t="inlineStr">
        <is>
          <t>21,000</t>
        </is>
      </c>
      <c r="G14" t="inlineStr">
        <is>
          <t>79,000</t>
        </is>
      </c>
      <c r="H14" t="inlineStr">
        <is>
          <t>-</t>
        </is>
      </c>
    </row>
    <row r="15">
      <c r="A15" s="1" t="n">
        <v>13</v>
      </c>
      <c r="B15" t="inlineStr">
        <is>
          <t>6.2.</t>
        </is>
      </c>
      <c r="C15">
        <f>&gt;Interest Expense Non Operating</f>
        <v/>
      </c>
      <c r="D15" t="inlineStr">
        <is>
          <t>-</t>
        </is>
      </c>
      <c r="E15" t="inlineStr">
        <is>
          <t>-</t>
        </is>
      </c>
      <c r="F15" t="inlineStr">
        <is>
          <t>99,000</t>
        </is>
      </c>
      <c r="G15" t="inlineStr">
        <is>
          <t>90,000</t>
        </is>
      </c>
      <c r="H15" t="inlineStr">
        <is>
          <t>-</t>
        </is>
      </c>
    </row>
    <row r="16">
      <c r="A16" s="1" t="n">
        <v>14</v>
      </c>
      <c r="B16" t="inlineStr">
        <is>
          <t>6.3.</t>
        </is>
      </c>
      <c r="C16" t="inlineStr">
        <is>
          <t xml:space="preserve">  Total Other Finance Cost</t>
        </is>
      </c>
      <c r="D16" t="inlineStr">
        <is>
          <t>95,000</t>
        </is>
      </c>
      <c r="E16" t="inlineStr">
        <is>
          <t>95,000</t>
        </is>
      </c>
      <c r="F16" t="inlineStr">
        <is>
          <t>87,000</t>
        </is>
      </c>
      <c r="G16" t="inlineStr">
        <is>
          <t>-26,000</t>
        </is>
      </c>
      <c r="H16" t="inlineStr">
        <is>
          <t>71,000</t>
        </is>
      </c>
    </row>
    <row r="17">
      <c r="A17" s="1" t="n">
        <v>15</v>
      </c>
      <c r="B17" t="inlineStr">
        <is>
          <t>7.</t>
        </is>
      </c>
      <c r="C17" t="inlineStr">
        <is>
          <t>Other Income Expense</t>
        </is>
      </c>
      <c r="D17" t="inlineStr">
        <is>
          <t>-77,000</t>
        </is>
      </c>
      <c r="E17" t="inlineStr">
        <is>
          <t>-77,000</t>
        </is>
      </c>
      <c r="F17" t="inlineStr">
        <is>
          <t>-134,000</t>
        </is>
      </c>
      <c r="G17" t="inlineStr">
        <is>
          <t>-95,000</t>
        </is>
      </c>
      <c r="H17" t="inlineStr">
        <is>
          <t>-40,000</t>
        </is>
      </c>
    </row>
    <row r="18">
      <c r="A18" s="1" t="n">
        <v>16</v>
      </c>
      <c r="B18" t="inlineStr">
        <is>
          <t>7.1.</t>
        </is>
      </c>
      <c r="C18">
        <f>&gt;Gain on Sale of Security</f>
        <v/>
      </c>
      <c r="D18" t="inlineStr">
        <is>
          <t>-</t>
        </is>
      </c>
      <c r="E18" t="inlineStr">
        <is>
          <t>-</t>
        </is>
      </c>
      <c r="F18" t="inlineStr">
        <is>
          <t>3,000</t>
        </is>
      </c>
      <c r="G18" t="inlineStr">
        <is>
          <t>38,000</t>
        </is>
      </c>
      <c r="H18" t="inlineStr">
        <is>
          <t>-</t>
        </is>
      </c>
    </row>
    <row r="19">
      <c r="A19" s="1" t="n">
        <v>17</v>
      </c>
      <c r="B19" t="inlineStr">
        <is>
          <t>7.2.</t>
        </is>
      </c>
      <c r="C19">
        <f>&gt;Special Income Charges</f>
        <v/>
      </c>
      <c r="D19" t="inlineStr">
        <is>
          <t>-77,000</t>
        </is>
      </c>
      <c r="E19" t="inlineStr">
        <is>
          <t>-77,000</t>
        </is>
      </c>
      <c r="F19" t="inlineStr">
        <is>
          <t>-125,000</t>
        </is>
      </c>
      <c r="G19" t="inlineStr">
        <is>
          <t>-132,000</t>
        </is>
      </c>
      <c r="H19" t="inlineStr">
        <is>
          <t>-40,000</t>
        </is>
      </c>
    </row>
    <row r="20">
      <c r="A20" s="1" t="n">
        <v>18</v>
      </c>
      <c r="B20" t="inlineStr">
        <is>
          <t>7.2.1.</t>
        </is>
      </c>
      <c r="C20">
        <f>&gt;=&gt;Restructuring &amp; Mergers Acquisition</f>
        <v/>
      </c>
      <c r="D20" t="inlineStr">
        <is>
          <t>77,000</t>
        </is>
      </c>
      <c r="E20" t="inlineStr">
        <is>
          <t>77,000</t>
        </is>
      </c>
      <c r="F20" t="inlineStr">
        <is>
          <t>94,000</t>
        </is>
      </c>
      <c r="G20" t="inlineStr">
        <is>
          <t>132,000</t>
        </is>
      </c>
      <c r="H20" t="inlineStr">
        <is>
          <t>-</t>
        </is>
      </c>
    </row>
    <row r="21">
      <c r="A21" s="1" t="n">
        <v>19</v>
      </c>
      <c r="B21" t="inlineStr">
        <is>
          <t>7.2.2.</t>
        </is>
      </c>
      <c r="C21">
        <f>&gt;  Other Special Charges</f>
        <v/>
      </c>
      <c r="D21" t="inlineStr">
        <is>
          <t>-</t>
        </is>
      </c>
      <c r="E21" t="inlineStr">
        <is>
          <t>-</t>
        </is>
      </c>
      <c r="F21" t="inlineStr">
        <is>
          <t>31,000</t>
        </is>
      </c>
      <c r="G21" t="inlineStr">
        <is>
          <t>-</t>
        </is>
      </c>
      <c r="H21" t="inlineStr">
        <is>
          <t>40,000</t>
        </is>
      </c>
    </row>
    <row r="22">
      <c r="A22" s="1" t="n">
        <v>20</v>
      </c>
      <c r="B22" t="inlineStr">
        <is>
          <t>7.3.</t>
        </is>
      </c>
      <c r="C22" t="inlineStr">
        <is>
          <t xml:space="preserve">  Other Non Operating Income Expenses</t>
        </is>
      </c>
      <c r="D22" t="inlineStr">
        <is>
          <t>-</t>
        </is>
      </c>
      <c r="E22" t="inlineStr">
        <is>
          <t>-</t>
        </is>
      </c>
      <c r="F22" t="inlineStr">
        <is>
          <t>-12,000</t>
        </is>
      </c>
      <c r="G22" t="inlineStr">
        <is>
          <t>-1,000</t>
        </is>
      </c>
      <c r="H22" t="inlineStr">
        <is>
          <t>-</t>
        </is>
      </c>
    </row>
    <row r="23">
      <c r="A23" s="1" t="n">
        <v>21</v>
      </c>
      <c r="B23" t="inlineStr">
        <is>
          <t>8.</t>
        </is>
      </c>
      <c r="C23" t="inlineStr">
        <is>
          <t>Pretax Income</t>
        </is>
      </c>
      <c r="D23" t="inlineStr">
        <is>
          <t>3,164,000</t>
        </is>
      </c>
      <c r="E23" t="inlineStr">
        <is>
          <t>3,164,000</t>
        </is>
      </c>
      <c r="F23" t="inlineStr">
        <is>
          <t>2,616,000</t>
        </is>
      </c>
      <c r="G23" t="inlineStr">
        <is>
          <t>1,633,000</t>
        </is>
      </c>
      <c r="H23" t="inlineStr">
        <is>
          <t>1,877,000</t>
        </is>
      </c>
    </row>
    <row r="24">
      <c r="A24" s="1" t="n">
        <v>22</v>
      </c>
      <c r="B24" t="inlineStr">
        <is>
          <t>9.</t>
        </is>
      </c>
      <c r="C24" t="inlineStr">
        <is>
          <t>Tax Provision</t>
        </is>
      </c>
      <c r="D24" t="inlineStr">
        <is>
          <t>465,000</t>
        </is>
      </c>
      <c r="E24" t="inlineStr">
        <is>
          <t>465,000</t>
        </is>
      </c>
      <c r="F24" t="inlineStr">
        <is>
          <t>419,000</t>
        </is>
      </c>
      <c r="G24" t="inlineStr">
        <is>
          <t>130,000</t>
        </is>
      </c>
      <c r="H24" t="inlineStr">
        <is>
          <t>64,000</t>
        </is>
      </c>
    </row>
    <row r="25">
      <c r="A25" s="1" t="n">
        <v>23</v>
      </c>
      <c r="B25" t="inlineStr">
        <is>
          <t>10.</t>
        </is>
      </c>
      <c r="C25" t="inlineStr">
        <is>
          <t>Net Income Common Stockholders</t>
        </is>
      </c>
      <c r="D25" t="inlineStr">
        <is>
          <t>2,699,000</t>
        </is>
      </c>
      <c r="E25" t="inlineStr">
        <is>
          <t>2,699,000</t>
        </is>
      </c>
      <c r="F25" t="inlineStr">
        <is>
          <t>2,197,000</t>
        </is>
      </c>
      <c r="G25" t="inlineStr">
        <is>
          <t>1,503,000</t>
        </is>
      </c>
      <c r="H25" t="inlineStr">
        <is>
          <t>1,813,000</t>
        </is>
      </c>
    </row>
    <row r="26">
      <c r="A26" s="1" t="n">
        <v>24</v>
      </c>
      <c r="B26" t="inlineStr">
        <is>
          <t>10.1.</t>
        </is>
      </c>
      <c r="C26" t="inlineStr">
        <is>
          <t xml:space="preserve">  Net Income</t>
        </is>
      </c>
      <c r="D26" t="inlineStr">
        <is>
          <t>2,699,000</t>
        </is>
      </c>
      <c r="E26" t="inlineStr">
        <is>
          <t>2,699,000</t>
        </is>
      </c>
      <c r="F26" t="inlineStr">
        <is>
          <t>2,197,000</t>
        </is>
      </c>
      <c r="G26" t="inlineStr">
        <is>
          <t>1,503,000</t>
        </is>
      </c>
      <c r="H26" t="inlineStr">
        <is>
          <t>1,813,000</t>
        </is>
      </c>
    </row>
    <row r="27">
      <c r="A27" s="1" t="n">
        <v>25</v>
      </c>
      <c r="B27" t="inlineStr">
        <is>
          <t>10.1.1.</t>
        </is>
      </c>
      <c r="C27" t="inlineStr">
        <is>
          <t xml:space="preserve">    Net Income Including Non-Controlling Interests</t>
        </is>
      </c>
      <c r="D27" t="inlineStr">
        <is>
          <t>2,699,000</t>
        </is>
      </c>
      <c r="E27" t="inlineStr">
        <is>
          <t>2,699,000</t>
        </is>
      </c>
      <c r="F27" t="inlineStr">
        <is>
          <t>2,197,000</t>
        </is>
      </c>
      <c r="G27" t="inlineStr">
        <is>
          <t>1,503,000</t>
        </is>
      </c>
      <c r="H27" t="inlineStr">
        <is>
          <t>1,813,000</t>
        </is>
      </c>
    </row>
    <row r="28">
      <c r="A28" s="1" t="n">
        <v>26</v>
      </c>
      <c r="B28" t="inlineStr">
        <is>
          <t>10.1.1.1.</t>
        </is>
      </c>
      <c r="C28" t="inlineStr">
        <is>
          <t xml:space="preserve">      Net Income Continuous Operations</t>
        </is>
      </c>
      <c r="D28" t="inlineStr">
        <is>
          <t>2,699,000</t>
        </is>
      </c>
      <c r="E28" t="inlineStr">
        <is>
          <t>2,699,000</t>
        </is>
      </c>
      <c r="F28" t="inlineStr">
        <is>
          <t>2,197,000</t>
        </is>
      </c>
      <c r="G28" t="inlineStr">
        <is>
          <t>1,503,000</t>
        </is>
      </c>
      <c r="H28" t="inlineStr">
        <is>
          <t>1,813,000</t>
        </is>
      </c>
    </row>
    <row r="29">
      <c r="A29" s="1" t="n">
        <v>27</v>
      </c>
      <c r="B29" t="inlineStr">
        <is>
          <t>11.</t>
        </is>
      </c>
      <c r="C29" t="inlineStr">
        <is>
          <t>Diluted NI Available to Com Stockholders</t>
        </is>
      </c>
      <c r="D29" t="inlineStr">
        <is>
          <t>2,699,000</t>
        </is>
      </c>
      <c r="E29" t="inlineStr">
        <is>
          <t>2,699,000</t>
        </is>
      </c>
      <c r="F29" t="inlineStr">
        <is>
          <t>2,197,000</t>
        </is>
      </c>
      <c r="G29" t="inlineStr">
        <is>
          <t>1,503,000</t>
        </is>
      </c>
      <c r="H29" t="inlineStr">
        <is>
          <t>1,813,000</t>
        </is>
      </c>
    </row>
    <row r="30">
      <c r="A30" s="1" t="n">
        <v>28</v>
      </c>
      <c r="B30" t="inlineStr">
        <is>
          <t>12.</t>
        </is>
      </c>
      <c r="C30" t="inlineStr">
        <is>
          <t>Basic EPS</t>
        </is>
      </c>
      <c r="D30" t="inlineStr">
        <is>
          <t>-</t>
        </is>
      </c>
      <c r="E30" t="inlineStr">
        <is>
          <t>3.47</t>
        </is>
      </c>
      <c r="F30" t="inlineStr">
        <is>
          <t>2.85</t>
        </is>
      </c>
      <c r="G30" t="inlineStr">
        <is>
          <t>1.96</t>
        </is>
      </c>
      <c r="H30" t="inlineStr">
        <is>
          <t>2.38</t>
        </is>
      </c>
    </row>
    <row r="31">
      <c r="A31" s="1" t="n">
        <v>29</v>
      </c>
      <c r="B31" t="inlineStr">
        <is>
          <t>13.</t>
        </is>
      </c>
      <c r="C31" t="inlineStr">
        <is>
          <t>Diluted EPS</t>
        </is>
      </c>
      <c r="D31" t="inlineStr">
        <is>
          <t>-</t>
        </is>
      </c>
      <c r="E31" t="inlineStr">
        <is>
          <t>3.44</t>
        </is>
      </c>
      <c r="F31" t="inlineStr">
        <is>
          <t>2.82</t>
        </is>
      </c>
      <c r="G31" t="inlineStr">
        <is>
          <t>1.95</t>
        </is>
      </c>
      <c r="H31" t="inlineStr">
        <is>
          <t>2.35</t>
        </is>
      </c>
    </row>
    <row r="32">
      <c r="A32" s="1" t="n">
        <v>30</v>
      </c>
      <c r="B32" t="inlineStr">
        <is>
          <t>14.</t>
        </is>
      </c>
      <c r="C32" t="inlineStr">
        <is>
          <t>Basic Average Shares</t>
        </is>
      </c>
      <c r="D32" t="inlineStr">
        <is>
          <t>-</t>
        </is>
      </c>
      <c r="E32" t="inlineStr">
        <is>
          <t>777,000</t>
        </is>
      </c>
      <c r="F32" t="inlineStr">
        <is>
          <t>771,000</t>
        </is>
      </c>
      <c r="G32" t="inlineStr">
        <is>
          <t>767,000</t>
        </is>
      </c>
      <c r="H32" t="inlineStr">
        <is>
          <t>762,000</t>
        </is>
      </c>
    </row>
    <row r="33">
      <c r="A33" s="1" t="n">
        <v>31</v>
      </c>
      <c r="B33" t="inlineStr">
        <is>
          <t>15.</t>
        </is>
      </c>
      <c r="C33" t="inlineStr">
        <is>
          <t>Diluted Average Shares</t>
        </is>
      </c>
      <c r="D33" t="inlineStr">
        <is>
          <t>-</t>
        </is>
      </c>
      <c r="E33" t="inlineStr">
        <is>
          <t>784,000</t>
        </is>
      </c>
      <c r="F33" t="inlineStr">
        <is>
          <t>778,000</t>
        </is>
      </c>
      <c r="G33" t="inlineStr">
        <is>
          <t>771,000</t>
        </is>
      </c>
      <c r="H33" t="inlineStr">
        <is>
          <t>771,000</t>
        </is>
      </c>
    </row>
    <row r="34">
      <c r="A34" s="1" t="n">
        <v>32</v>
      </c>
      <c r="B34" t="inlineStr">
        <is>
          <t>16.</t>
        </is>
      </c>
      <c r="C34" t="inlineStr">
        <is>
          <t>Total Operating Income as Reported</t>
        </is>
      </c>
      <c r="D34" t="inlineStr">
        <is>
          <t>3,259,000</t>
        </is>
      </c>
      <c r="E34" t="inlineStr">
        <is>
          <t>3,259,000</t>
        </is>
      </c>
      <c r="F34" t="inlineStr">
        <is>
          <t>2,734,000</t>
        </is>
      </c>
      <c r="G34" t="inlineStr">
        <is>
          <t>1,607,000</t>
        </is>
      </c>
      <c r="H34" t="inlineStr">
        <is>
          <t>1,988,000</t>
        </is>
      </c>
    </row>
    <row r="35">
      <c r="A35" s="1" t="n">
        <v>33</v>
      </c>
      <c r="B35" t="inlineStr">
        <is>
          <t>17.</t>
        </is>
      </c>
      <c r="C35" t="inlineStr">
        <is>
          <t>Total Expenses</t>
        </is>
      </c>
      <c r="D35" t="inlineStr">
        <is>
          <t>5,467,000</t>
        </is>
      </c>
      <c r="E35" t="inlineStr">
        <is>
          <t>5,467,000</t>
        </is>
      </c>
      <c r="F35" t="inlineStr">
        <is>
          <t>5,258,000</t>
        </is>
      </c>
      <c r="G35" t="inlineStr">
        <is>
          <t>4,750,000</t>
        </is>
      </c>
      <c r="H35" t="inlineStr">
        <is>
          <t>5,512,000</t>
        </is>
      </c>
    </row>
    <row r="36">
      <c r="A36" s="1" t="n">
        <v>34</v>
      </c>
      <c r="B36" t="inlineStr">
        <is>
          <t>18.</t>
        </is>
      </c>
      <c r="C36" t="inlineStr">
        <is>
          <t>Net Income from Continuing &amp; Discontinued Operation</t>
        </is>
      </c>
      <c r="D36" t="inlineStr">
        <is>
          <t>2,699,000</t>
        </is>
      </c>
      <c r="E36" t="inlineStr">
        <is>
          <t>2,699,000</t>
        </is>
      </c>
      <c r="F36" t="inlineStr">
        <is>
          <t>2,197,000</t>
        </is>
      </c>
      <c r="G36" t="inlineStr">
        <is>
          <t>1,503,000</t>
        </is>
      </c>
      <c r="H36" t="inlineStr">
        <is>
          <t>1,813,000</t>
        </is>
      </c>
    </row>
    <row r="37">
      <c r="A37" s="1" t="n">
        <v>35</v>
      </c>
      <c r="B37" t="inlineStr">
        <is>
          <t>19.</t>
        </is>
      </c>
      <c r="C37" t="inlineStr">
        <is>
          <t>Normalized Income</t>
        </is>
      </c>
      <c r="D37" t="inlineStr">
        <is>
          <t>2,764,684</t>
        </is>
      </c>
      <c r="E37" t="inlineStr">
        <is>
          <t>2,764,684</t>
        </is>
      </c>
      <c r="F37" t="inlineStr">
        <is>
          <t>2,299,480</t>
        </is>
      </c>
      <c r="G37" t="inlineStr">
        <is>
          <t>1,589,480</t>
        </is>
      </c>
      <c r="H37" t="inlineStr">
        <is>
          <t>1,851,800</t>
        </is>
      </c>
    </row>
    <row r="38">
      <c r="A38" s="1" t="n">
        <v>36</v>
      </c>
      <c r="B38" t="inlineStr">
        <is>
          <t>20.</t>
        </is>
      </c>
      <c r="C38" t="inlineStr">
        <is>
          <t>Interest Income</t>
        </is>
      </c>
      <c r="D38" t="inlineStr">
        <is>
          <t>-</t>
        </is>
      </c>
      <c r="E38" t="inlineStr">
        <is>
          <t>-</t>
        </is>
      </c>
      <c r="F38" t="inlineStr">
        <is>
          <t>21,000</t>
        </is>
      </c>
      <c r="G38" t="inlineStr">
        <is>
          <t>79,000</t>
        </is>
      </c>
      <c r="H38" t="inlineStr">
        <is>
          <t>-</t>
        </is>
      </c>
    </row>
    <row r="39">
      <c r="A39" s="1" t="n">
        <v>37</v>
      </c>
      <c r="B39" t="inlineStr">
        <is>
          <t>21.</t>
        </is>
      </c>
      <c r="C39" t="inlineStr">
        <is>
          <t>Interest Expense</t>
        </is>
      </c>
      <c r="D39" t="inlineStr">
        <is>
          <t>-</t>
        </is>
      </c>
      <c r="E39" t="inlineStr">
        <is>
          <t>-</t>
        </is>
      </c>
      <c r="F39" t="inlineStr">
        <is>
          <t>99,000</t>
        </is>
      </c>
      <c r="G39" t="inlineStr">
        <is>
          <t>90,000</t>
        </is>
      </c>
      <c r="H39" t="inlineStr">
        <is>
          <t>-</t>
        </is>
      </c>
    </row>
    <row r="40">
      <c r="A40" s="1" t="n">
        <v>38</v>
      </c>
      <c r="B40" t="inlineStr">
        <is>
          <t>22.</t>
        </is>
      </c>
      <c r="C40" t="inlineStr">
        <is>
          <t>Net Interest Income</t>
        </is>
      </c>
      <c r="D40" t="inlineStr">
        <is>
          <t>-95,000</t>
        </is>
      </c>
      <c r="E40" t="inlineStr">
        <is>
          <t>-95,000</t>
        </is>
      </c>
      <c r="F40" t="inlineStr">
        <is>
          <t>-78,000</t>
        </is>
      </c>
      <c r="G40" t="inlineStr">
        <is>
          <t>-11,000</t>
        </is>
      </c>
      <c r="H40" t="inlineStr">
        <is>
          <t>-71,000</t>
        </is>
      </c>
    </row>
    <row r="41">
      <c r="A41" s="1" t="n">
        <v>39</v>
      </c>
      <c r="B41" t="inlineStr">
        <is>
          <t>23.</t>
        </is>
      </c>
      <c r="C41" t="inlineStr">
        <is>
          <t>EBIT</t>
        </is>
      </c>
      <c r="D41" t="inlineStr">
        <is>
          <t>3,336,000</t>
        </is>
      </c>
      <c r="E41" t="inlineStr">
        <is>
          <t>3,336,000</t>
        </is>
      </c>
      <c r="F41" t="inlineStr">
        <is>
          <t>2,715,000</t>
        </is>
      </c>
      <c r="G41" t="inlineStr">
        <is>
          <t>1,723,000</t>
        </is>
      </c>
      <c r="H41" t="inlineStr">
        <is>
          <t>1,988,000</t>
        </is>
      </c>
    </row>
    <row r="42">
      <c r="A42" s="1" t="n">
        <v>40</v>
      </c>
      <c r="B42" t="inlineStr">
        <is>
          <t>24.</t>
        </is>
      </c>
      <c r="C42" t="inlineStr">
        <is>
          <t>EBITDA</t>
        </is>
      </c>
      <c r="D42" t="inlineStr">
        <is>
          <t>3,776,000</t>
        </is>
      </c>
      <c r="E42" t="inlineStr">
        <is>
          <t>-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</row>
    <row r="43">
      <c r="A43" s="1" t="n">
        <v>41</v>
      </c>
      <c r="B43" t="inlineStr">
        <is>
          <t>25.</t>
        </is>
      </c>
      <c r="C43" t="inlineStr">
        <is>
          <t>Reconciled Cost of Revenue</t>
        </is>
      </c>
      <c r="D43" t="inlineStr">
        <is>
          <t>2,317,000</t>
        </is>
      </c>
      <c r="E43" t="inlineStr">
        <is>
          <t>2,317,000</t>
        </is>
      </c>
      <c r="F43" t="inlineStr">
        <is>
          <t>2,260,000</t>
        </is>
      </c>
      <c r="G43" t="inlineStr">
        <is>
          <t>2,094,000</t>
        </is>
      </c>
      <c r="H43" t="inlineStr">
        <is>
          <t>2,517,000</t>
        </is>
      </c>
    </row>
    <row r="44">
      <c r="A44" s="1" t="n">
        <v>42</v>
      </c>
      <c r="B44" t="inlineStr">
        <is>
          <t>26.</t>
        </is>
      </c>
      <c r="C44" t="inlineStr">
        <is>
          <t>Reconciled Depreciation</t>
        </is>
      </c>
      <c r="D44" t="inlineStr">
        <is>
          <t>440,000</t>
        </is>
      </c>
      <c r="E44" t="inlineStr">
        <is>
          <t>440,000</t>
        </is>
      </c>
      <c r="F44" t="inlineStr">
        <is>
          <t>446,000</t>
        </is>
      </c>
      <c r="G44" t="inlineStr">
        <is>
          <t>553,000</t>
        </is>
      </c>
      <c r="H44" t="inlineStr">
        <is>
          <t>998,000</t>
        </is>
      </c>
    </row>
    <row r="45">
      <c r="A45" s="1" t="n">
        <v>43</v>
      </c>
      <c r="B45" t="inlineStr">
        <is>
          <t>27.</t>
        </is>
      </c>
      <c r="C45" t="inlineStr">
        <is>
          <t>Net Income from Continuing Operation Net Minority Interest</t>
        </is>
      </c>
      <c r="D45" t="inlineStr">
        <is>
          <t>2,699,000</t>
        </is>
      </c>
      <c r="E45" t="inlineStr">
        <is>
          <t>2,699,000</t>
        </is>
      </c>
      <c r="F45" t="inlineStr">
        <is>
          <t>2,197,000</t>
        </is>
      </c>
      <c r="G45" t="inlineStr">
        <is>
          <t>1,503,000</t>
        </is>
      </c>
      <c r="H45" t="inlineStr">
        <is>
          <t>1,813,000</t>
        </is>
      </c>
    </row>
    <row r="46">
      <c r="A46" s="1" t="n">
        <v>44</v>
      </c>
      <c r="B46" t="inlineStr">
        <is>
          <t>28.</t>
        </is>
      </c>
      <c r="C46" t="inlineStr">
        <is>
          <t>Total Unusual Items Excluding Goodwill</t>
        </is>
      </c>
      <c r="D46" t="inlineStr">
        <is>
          <t>-77,000</t>
        </is>
      </c>
      <c r="E46" t="inlineStr">
        <is>
          <t>-77,000</t>
        </is>
      </c>
      <c r="F46" t="inlineStr">
        <is>
          <t>-122,000</t>
        </is>
      </c>
      <c r="G46" t="inlineStr">
        <is>
          <t>-94,000</t>
        </is>
      </c>
      <c r="H46" t="inlineStr">
        <is>
          <t>-40,000</t>
        </is>
      </c>
    </row>
    <row r="47">
      <c r="A47" s="1" t="n">
        <v>45</v>
      </c>
      <c r="B47" t="inlineStr">
        <is>
          <t>29.</t>
        </is>
      </c>
      <c r="C47" t="inlineStr">
        <is>
          <t>Total Unusual Items</t>
        </is>
      </c>
      <c r="D47" t="inlineStr">
        <is>
          <t>-77,000</t>
        </is>
      </c>
      <c r="E47" t="inlineStr">
        <is>
          <t>-77,000</t>
        </is>
      </c>
      <c r="F47" t="inlineStr">
        <is>
          <t>-122,000</t>
        </is>
      </c>
      <c r="G47" t="inlineStr">
        <is>
          <t>-94,000</t>
        </is>
      </c>
      <c r="H47" t="inlineStr">
        <is>
          <t>-40,000</t>
        </is>
      </c>
    </row>
    <row r="48">
      <c r="A48" s="1" t="n">
        <v>46</v>
      </c>
      <c r="B48" t="inlineStr">
        <is>
          <t>30.</t>
        </is>
      </c>
      <c r="C48" t="inlineStr">
        <is>
          <t>Normalized EBITDA</t>
        </is>
      </c>
      <c r="D48" t="inlineStr">
        <is>
          <t>3,853,000</t>
        </is>
      </c>
      <c r="E48" t="inlineStr">
        <is>
          <t>3,853,000</t>
        </is>
      </c>
      <c r="F48" t="inlineStr">
        <is>
          <t>3,283,000</t>
        </is>
      </c>
      <c r="G48" t="inlineStr">
        <is>
          <t>2,370,000</t>
        </is>
      </c>
      <c r="H48" t="inlineStr">
        <is>
          <t>3,026,000</t>
        </is>
      </c>
    </row>
    <row r="49">
      <c r="A49" s="1" t="n">
        <v>47</v>
      </c>
      <c r="B49" t="inlineStr">
        <is>
          <t>31.</t>
        </is>
      </c>
      <c r="C49" t="inlineStr">
        <is>
          <t>Tax Rate for Calcs</t>
        </is>
      </c>
      <c r="D49" t="inlineStr">
        <is>
          <t>0</t>
        </is>
      </c>
      <c r="E49" t="inlineStr">
        <is>
          <t>0</t>
        </is>
      </c>
      <c r="F49" t="inlineStr">
        <is>
          <t>0</t>
        </is>
      </c>
      <c r="G49" t="inlineStr">
        <is>
          <t>0</t>
        </is>
      </c>
      <c r="H49" t="inlineStr">
        <is>
          <t>0</t>
        </is>
      </c>
    </row>
    <row r="50">
      <c r="A50" s="1" t="n">
        <v>48</v>
      </c>
      <c r="B50" t="inlineStr">
        <is>
          <t>32.</t>
        </is>
      </c>
      <c r="C50" t="inlineStr">
        <is>
          <t>Tax Effect of Unusual Items</t>
        </is>
      </c>
      <c r="D50" t="inlineStr">
        <is>
          <t>-11,316</t>
        </is>
      </c>
      <c r="E50" t="inlineStr">
        <is>
          <t>-11,316</t>
        </is>
      </c>
      <c r="F50" t="inlineStr">
        <is>
          <t>-19,520</t>
        </is>
      </c>
      <c r="G50" t="inlineStr">
        <is>
          <t>-7,520</t>
        </is>
      </c>
      <c r="H50" t="inlineStr">
        <is>
          <t>-1,200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12/30/2021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25,056,000</t>
        </is>
      </c>
      <c r="E2" t="inlineStr">
        <is>
          <t>23,109,000</t>
        </is>
      </c>
      <c r="F2" t="inlineStr">
        <is>
          <t>19,845,000</t>
        </is>
      </c>
      <c r="G2" t="inlineStr">
        <is>
          <t>17,835,000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12,556,000</t>
        </is>
      </c>
      <c r="E3" t="inlineStr">
        <is>
          <t>10,565,000</t>
        </is>
      </c>
      <c r="F3" t="inlineStr">
        <is>
          <t>7,292,000</t>
        </is>
      </c>
      <c r="G3" t="inlineStr">
        <is>
          <t>6,106,000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10,423,000</t>
        </is>
      </c>
      <c r="E4" t="inlineStr">
        <is>
          <t>8,647,000</t>
        </is>
      </c>
      <c r="F4" t="inlineStr">
        <is>
          <t>5,794,000</t>
        </is>
      </c>
      <c r="G4" t="inlineStr">
        <is>
          <t>4,225,000</t>
        </is>
      </c>
    </row>
    <row r="5">
      <c r="A5" s="1" t="n">
        <v>3</v>
      </c>
      <c r="B5" t="inlineStr">
        <is>
          <t>1.1.1.1.</t>
        </is>
      </c>
      <c r="C5">
        <f>&gt;=&gt;  Cash And Cash Equivalents</f>
        <v/>
      </c>
      <c r="D5" t="inlineStr">
        <is>
          <t>10,423,000</t>
        </is>
      </c>
      <c r="E5" t="inlineStr">
        <is>
          <t>8,647,000</t>
        </is>
      </c>
      <c r="F5" t="inlineStr">
        <is>
          <t>5,794,000</t>
        </is>
      </c>
      <c r="G5" t="inlineStr">
        <is>
          <t>4,225,000</t>
        </is>
      </c>
    </row>
    <row r="6">
      <c r="A6" s="1" t="n">
        <v>4</v>
      </c>
      <c r="B6" t="inlineStr">
        <is>
          <t>1.1.1.1.1.</t>
        </is>
      </c>
      <c r="C6">
        <f>&gt;=&gt;  =&gt;Cash</f>
        <v/>
      </c>
      <c r="D6" t="inlineStr">
        <is>
          <t>-</t>
        </is>
      </c>
      <c r="E6" t="inlineStr">
        <is>
          <t>268,000</t>
        </is>
      </c>
      <c r="F6" t="inlineStr">
        <is>
          <t>437,000</t>
        </is>
      </c>
      <c r="G6" t="inlineStr">
        <is>
          <t>268,000</t>
        </is>
      </c>
    </row>
    <row r="7">
      <c r="A7" s="1" t="n">
        <v>5</v>
      </c>
      <c r="B7" t="inlineStr">
        <is>
          <t>1.1.1.1.2.</t>
        </is>
      </c>
      <c r="C7">
        <f>&gt;=&gt;    Cash Equivalents</f>
        <v/>
      </c>
      <c r="D7" t="inlineStr">
        <is>
          <t>-</t>
        </is>
      </c>
      <c r="E7" t="inlineStr">
        <is>
          <t>8,379,000</t>
        </is>
      </c>
      <c r="F7" t="inlineStr">
        <is>
          <t>5,357,000</t>
        </is>
      </c>
      <c r="G7" t="inlineStr">
        <is>
          <t>3,957,000</t>
        </is>
      </c>
    </row>
    <row r="8">
      <c r="A8" s="1" t="n">
        <v>6</v>
      </c>
      <c r="B8" t="inlineStr">
        <is>
          <t>1.1.2.</t>
        </is>
      </c>
      <c r="C8">
        <f>&gt;=&gt;Receivables</f>
        <v/>
      </c>
      <c r="D8" t="inlineStr">
        <is>
          <t>972,000</t>
        </is>
      </c>
      <c r="E8" t="inlineStr">
        <is>
          <t>1,052,000</t>
        </is>
      </c>
      <c r="F8" t="inlineStr">
        <is>
          <t>848,000</t>
        </is>
      </c>
      <c r="G8" t="inlineStr">
        <is>
          <t>1,035,000</t>
        </is>
      </c>
    </row>
    <row r="9">
      <c r="A9" s="1" t="n">
        <v>7</v>
      </c>
      <c r="B9" t="inlineStr">
        <is>
          <t>1.1.2.1.</t>
        </is>
      </c>
      <c r="C9">
        <f>&gt;=&gt;  Accounts receivable</f>
        <v/>
      </c>
      <c r="D9" t="inlineStr">
        <is>
          <t>972,000</t>
        </is>
      </c>
      <c r="E9" t="inlineStr">
        <is>
          <t>1,052,000</t>
        </is>
      </c>
      <c r="F9" t="inlineStr">
        <is>
          <t>848,000</t>
        </is>
      </c>
      <c r="G9" t="inlineStr">
        <is>
          <t>1,035,000</t>
        </is>
      </c>
    </row>
    <row r="10">
      <c r="A10" s="1" t="n">
        <v>8</v>
      </c>
      <c r="B10" t="inlineStr">
        <is>
          <t>1.1.2.1.1.</t>
        </is>
      </c>
      <c r="C10">
        <f>&gt;=&gt;  =&gt;Gross Accounts Receivable</f>
        <v/>
      </c>
      <c r="D10" t="inlineStr">
        <is>
          <t>-</t>
        </is>
      </c>
      <c r="E10" t="inlineStr">
        <is>
          <t>1,135,000</t>
        </is>
      </c>
      <c r="F10" t="inlineStr">
        <is>
          <t>980,000</t>
        </is>
      </c>
      <c r="G10" t="inlineStr">
        <is>
          <t>1,225,000</t>
        </is>
      </c>
    </row>
    <row r="11">
      <c r="A11" s="1" t="n">
        <v>9</v>
      </c>
      <c r="B11" t="inlineStr">
        <is>
          <t>1.1.2.1.2.</t>
        </is>
      </c>
      <c r="C11">
        <f>&gt;=&gt;    Allowance For Doubtful Accounts Receivable</f>
        <v/>
      </c>
      <c r="D11" t="inlineStr">
        <is>
          <t>-</t>
        </is>
      </c>
      <c r="E11" t="inlineStr">
        <is>
          <t>-83,000</t>
        </is>
      </c>
      <c r="F11" t="inlineStr">
        <is>
          <t>-132,000</t>
        </is>
      </c>
      <c r="G11" t="inlineStr">
        <is>
          <t>-190,000</t>
        </is>
      </c>
    </row>
    <row r="12">
      <c r="A12" s="1" t="n">
        <v>10</v>
      </c>
      <c r="B12" t="inlineStr">
        <is>
          <t>1.1.3.</t>
        </is>
      </c>
      <c r="C12">
        <f>&gt;=&gt;Inventory</f>
        <v/>
      </c>
      <c r="D12" t="inlineStr">
        <is>
          <t>-</t>
        </is>
      </c>
      <c r="E12" t="inlineStr">
        <is>
          <t>-</t>
        </is>
      </c>
      <c r="F12" t="inlineStr">
        <is>
          <t>32,000</t>
        </is>
      </c>
      <c r="G12" t="inlineStr">
        <is>
          <t>43,000</t>
        </is>
      </c>
    </row>
    <row r="13">
      <c r="A13" s="1" t="n">
        <v>11</v>
      </c>
      <c r="B13" t="inlineStr">
        <is>
          <t>1.1.3.1.</t>
        </is>
      </c>
      <c r="C13">
        <f>&gt;=&gt;=&gt;Raw Materials</f>
        <v/>
      </c>
      <c r="D13" t="inlineStr">
        <is>
          <t>-</t>
        </is>
      </c>
      <c r="E13" t="inlineStr">
        <is>
          <t>-</t>
        </is>
      </c>
      <c r="F13" t="inlineStr">
        <is>
          <t>-</t>
        </is>
      </c>
      <c r="G13" t="inlineStr">
        <is>
          <t>3,000</t>
        </is>
      </c>
    </row>
    <row r="14">
      <c r="A14" s="1" t="n">
        <v>12</v>
      </c>
      <c r="B14" t="inlineStr">
        <is>
          <t>1.1.3.2.</t>
        </is>
      </c>
      <c r="C14">
        <f>&gt;=&gt;  Finished Goods</f>
        <v/>
      </c>
      <c r="D14" t="inlineStr">
        <is>
          <t>-</t>
        </is>
      </c>
      <c r="E14" t="inlineStr">
        <is>
          <t>-</t>
        </is>
      </c>
      <c r="F14" t="inlineStr">
        <is>
          <t>-</t>
        </is>
      </c>
      <c r="G14" t="inlineStr">
        <is>
          <t>40,000</t>
        </is>
      </c>
    </row>
    <row r="15">
      <c r="A15" s="1" t="n">
        <v>13</v>
      </c>
      <c r="B15" t="inlineStr">
        <is>
          <t>1.1.4.</t>
        </is>
      </c>
      <c r="C15">
        <f>&gt;  Other Current Assets</f>
        <v/>
      </c>
      <c r="D15" t="inlineStr">
        <is>
          <t>1,161,000</t>
        </is>
      </c>
      <c r="E15" t="inlineStr">
        <is>
          <t>866,000</t>
        </is>
      </c>
      <c r="F15" t="inlineStr">
        <is>
          <t>618,000</t>
        </is>
      </c>
      <c r="G15" t="inlineStr">
        <is>
          <t>803,000</t>
        </is>
      </c>
    </row>
    <row r="16">
      <c r="A16" s="1" t="n">
        <v>14</v>
      </c>
      <c r="B16" t="inlineStr">
        <is>
          <t>1.2.</t>
        </is>
      </c>
      <c r="C16" t="inlineStr">
        <is>
          <t xml:space="preserve">  Total non-current assets</t>
        </is>
      </c>
      <c r="D16" t="inlineStr">
        <is>
          <t>12,500,000</t>
        </is>
      </c>
      <c r="E16" t="inlineStr">
        <is>
          <t>12,544,000</t>
        </is>
      </c>
      <c r="F16" t="inlineStr">
        <is>
          <t>12,553,000</t>
        </is>
      </c>
      <c r="G16" t="inlineStr">
        <is>
          <t>11,729,000</t>
        </is>
      </c>
    </row>
    <row r="17">
      <c r="A17" s="1" t="n">
        <v>15</v>
      </c>
      <c r="B17" t="inlineStr">
        <is>
          <t>1.2.1.</t>
        </is>
      </c>
      <c r="C17" t="inlineStr">
        <is>
          <t xml:space="preserve">  =&gt;Net PPE</t>
        </is>
      </c>
      <c r="D17" t="inlineStr">
        <is>
          <t>169,000</t>
        </is>
      </c>
      <c r="E17" t="inlineStr">
        <is>
          <t>209,000</t>
        </is>
      </c>
      <c r="F17" t="inlineStr">
        <is>
          <t>253,000</t>
        </is>
      </c>
      <c r="G17" t="inlineStr">
        <is>
          <t>282,000</t>
        </is>
      </c>
    </row>
    <row r="18">
      <c r="A18" s="1" t="n">
        <v>16</v>
      </c>
      <c r="B18" t="inlineStr">
        <is>
          <t>1.2.1.1.</t>
        </is>
      </c>
      <c r="C18" t="inlineStr">
        <is>
          <t xml:space="preserve">  =&gt;=&gt;Gross PPE</t>
        </is>
      </c>
      <c r="D18" t="inlineStr">
        <is>
          <t>-</t>
        </is>
      </c>
      <c r="E18" t="inlineStr">
        <is>
          <t>1,050,000</t>
        </is>
      </c>
      <c r="F18" t="inlineStr">
        <is>
          <t>1,002,000</t>
        </is>
      </c>
      <c r="G18" t="inlineStr">
        <is>
          <t>1,052,000</t>
        </is>
      </c>
    </row>
    <row r="19">
      <c r="A19" s="1" t="n">
        <v>17</v>
      </c>
      <c r="B19" t="inlineStr">
        <is>
          <t>1.2.1.1.1.</t>
        </is>
      </c>
      <c r="C19" t="inlineStr">
        <is>
          <t xml:space="preserve">  =&gt;=&gt;=&gt;Properties</t>
        </is>
      </c>
      <c r="D19" t="inlineStr">
        <is>
          <t>-</t>
        </is>
      </c>
      <c r="E19" t="inlineStr">
        <is>
          <t>0</t>
        </is>
      </c>
      <c r="F19" t="inlineStr">
        <is>
          <t>0</t>
        </is>
      </c>
      <c r="G19" t="inlineStr">
        <is>
          <t>0</t>
        </is>
      </c>
    </row>
    <row r="20">
      <c r="A20" s="1" t="n">
        <v>18</v>
      </c>
      <c r="B20" t="inlineStr">
        <is>
          <t>1.2.1.1.2.</t>
        </is>
      </c>
      <c r="C20" t="inlineStr">
        <is>
          <t xml:space="preserve">  =&gt;=&gt;=&gt;Land And Improvements</t>
        </is>
      </c>
      <c r="D20" t="inlineStr">
        <is>
          <t>-</t>
        </is>
      </c>
      <c r="E20" t="inlineStr">
        <is>
          <t>1,000</t>
        </is>
      </c>
      <c r="F20" t="inlineStr">
        <is>
          <t>1,000</t>
        </is>
      </c>
      <c r="G20" t="inlineStr">
        <is>
          <t>1,000</t>
        </is>
      </c>
    </row>
    <row r="21">
      <c r="A21" s="1" t="n">
        <v>19</v>
      </c>
      <c r="B21" t="inlineStr">
        <is>
          <t>1.2.1.1.3.</t>
        </is>
      </c>
      <c r="C21" t="inlineStr">
        <is>
          <t xml:space="preserve">  =&gt;=&gt;=&gt;Buildings And Improvements</t>
        </is>
      </c>
      <c r="D21" t="inlineStr">
        <is>
          <t>-</t>
        </is>
      </c>
      <c r="E21" t="inlineStr">
        <is>
          <t>4,000</t>
        </is>
      </c>
      <c r="F21" t="inlineStr">
        <is>
          <t>4,000</t>
        </is>
      </c>
      <c r="G21" t="inlineStr">
        <is>
          <t>4,000</t>
        </is>
      </c>
    </row>
    <row r="22">
      <c r="A22" s="1" t="n">
        <v>20</v>
      </c>
      <c r="B22" t="inlineStr">
        <is>
          <t>1.2.1.1.4.</t>
        </is>
      </c>
      <c r="C22" t="inlineStr">
        <is>
          <t xml:space="preserve">  =&gt;=&gt;=&gt;Machinery Furniture Equipment</t>
        </is>
      </c>
      <c r="D22" t="inlineStr">
        <is>
          <t>-</t>
        </is>
      </c>
      <c r="E22" t="inlineStr">
        <is>
          <t>799,000</t>
        </is>
      </c>
      <c r="F22" t="inlineStr">
        <is>
          <t>745,000</t>
        </is>
      </c>
      <c r="G22" t="inlineStr">
        <is>
          <t>799,000</t>
        </is>
      </c>
    </row>
    <row r="23">
      <c r="A23" s="1" t="n">
        <v>21</v>
      </c>
      <c r="B23" t="inlineStr">
        <is>
          <t>1.2.1.1.5.</t>
        </is>
      </c>
      <c r="C23" t="inlineStr">
        <is>
          <t xml:space="preserve">  =&gt;=&gt;  Leases</t>
        </is>
      </c>
      <c r="D23" t="inlineStr">
        <is>
          <t>-</t>
        </is>
      </c>
      <c r="E23" t="inlineStr">
        <is>
          <t>246,000</t>
        </is>
      </c>
      <c r="F23" t="inlineStr">
        <is>
          <t>252,000</t>
        </is>
      </c>
      <c r="G23" t="inlineStr">
        <is>
          <t>248,000</t>
        </is>
      </c>
    </row>
    <row r="24">
      <c r="A24" s="1" t="n">
        <v>22</v>
      </c>
      <c r="B24" t="inlineStr">
        <is>
          <t>1.2.1.2.</t>
        </is>
      </c>
      <c r="C24" t="inlineStr">
        <is>
          <t xml:space="preserve">  =&gt;  Accumulated Depreciation</t>
        </is>
      </c>
      <c r="D24" t="inlineStr">
        <is>
          <t>-</t>
        </is>
      </c>
      <c r="E24" t="inlineStr">
        <is>
          <t>-841,000</t>
        </is>
      </c>
      <c r="F24" t="inlineStr">
        <is>
          <t>-749,000</t>
        </is>
      </c>
      <c r="G24" t="inlineStr">
        <is>
          <t>-770,000</t>
        </is>
      </c>
    </row>
    <row r="25">
      <c r="A25" s="1" t="n">
        <v>23</v>
      </c>
      <c r="B25" t="inlineStr">
        <is>
          <t>1.2.2.</t>
        </is>
      </c>
      <c r="C25" t="inlineStr">
        <is>
          <t xml:space="preserve">  =&gt;Goodwill And Other Intangible Assets</t>
        </is>
      </c>
      <c r="D25" t="inlineStr">
        <is>
          <t>10,457,000</t>
        </is>
      </c>
      <c r="E25" t="inlineStr">
        <is>
          <t>10,376,000</t>
        </is>
      </c>
      <c r="F25" t="inlineStr">
        <is>
          <t>10,349,000</t>
        </is>
      </c>
      <c r="G25" t="inlineStr">
        <is>
          <t>10,562,000</t>
        </is>
      </c>
    </row>
    <row r="26">
      <c r="A26" s="1" t="n">
        <v>24</v>
      </c>
      <c r="B26" t="inlineStr">
        <is>
          <t>1.2.2.1.</t>
        </is>
      </c>
      <c r="C26" t="inlineStr">
        <is>
          <t xml:space="preserve">  =&gt;=&gt;Goodwill</t>
        </is>
      </c>
      <c r="D26" t="inlineStr">
        <is>
          <t>9,799,000</t>
        </is>
      </c>
      <c r="E26" t="inlineStr">
        <is>
          <t>9,765,000</t>
        </is>
      </c>
      <c r="F26" t="inlineStr">
        <is>
          <t>9,764,000</t>
        </is>
      </c>
      <c r="G26" t="inlineStr">
        <is>
          <t>9,762,000</t>
        </is>
      </c>
    </row>
    <row r="27">
      <c r="A27" s="1" t="n">
        <v>25</v>
      </c>
      <c r="B27" t="inlineStr">
        <is>
          <t>1.2.2.2.</t>
        </is>
      </c>
      <c r="C27" t="inlineStr">
        <is>
          <t xml:space="preserve">  =&gt;  Other Intangible Assets</t>
        </is>
      </c>
      <c r="D27" t="inlineStr">
        <is>
          <t>658,000</t>
        </is>
      </c>
      <c r="E27" t="inlineStr">
        <is>
          <t>611,000</t>
        </is>
      </c>
      <c r="F27" t="inlineStr">
        <is>
          <t>585,000</t>
        </is>
      </c>
      <c r="G27" t="inlineStr">
        <is>
          <t>800,000</t>
        </is>
      </c>
    </row>
    <row r="28">
      <c r="A28" s="1" t="n">
        <v>26</v>
      </c>
      <c r="B28" t="inlineStr">
        <is>
          <t>1.2.3.</t>
        </is>
      </c>
      <c r="C28" t="inlineStr">
        <is>
          <t xml:space="preserve">  =&gt;Non Current Deferred Assets</t>
        </is>
      </c>
      <c r="D28" t="inlineStr">
        <is>
          <t>1,377,000</t>
        </is>
      </c>
      <c r="E28" t="inlineStr">
        <is>
          <t>1,318,000</t>
        </is>
      </c>
      <c r="F28" t="inlineStr">
        <is>
          <t>1,293,000</t>
        </is>
      </c>
      <c r="G28" t="inlineStr">
        <is>
          <t>403,000</t>
        </is>
      </c>
    </row>
    <row r="29">
      <c r="A29" s="1" t="n">
        <v>27</v>
      </c>
      <c r="B29" t="inlineStr">
        <is>
          <t>1.2.3.1.</t>
        </is>
      </c>
      <c r="C29" t="inlineStr">
        <is>
          <t xml:space="preserve">  =&gt;  Non Current Deferred Taxes Assets</t>
        </is>
      </c>
      <c r="D29" t="inlineStr">
        <is>
          <t>1,377,000</t>
        </is>
      </c>
      <c r="E29" t="inlineStr">
        <is>
          <t>1,318,000</t>
        </is>
      </c>
      <c r="F29" t="inlineStr">
        <is>
          <t>1,293,000</t>
        </is>
      </c>
      <c r="G29" t="inlineStr">
        <is>
          <t>403,000</t>
        </is>
      </c>
    </row>
    <row r="30">
      <c r="A30" s="1" t="n">
        <v>28</v>
      </c>
      <c r="B30" t="inlineStr">
        <is>
          <t>1.2.4.</t>
        </is>
      </c>
      <c r="C30" t="inlineStr">
        <is>
          <t xml:space="preserve">    Other Non Current Assets</t>
        </is>
      </c>
      <c r="D30" t="inlineStr">
        <is>
          <t>497,000</t>
        </is>
      </c>
      <c r="E30" t="inlineStr">
        <is>
          <t>641,000</t>
        </is>
      </c>
      <c r="F30" t="inlineStr">
        <is>
          <t>658,000</t>
        </is>
      </c>
      <c r="G30" t="inlineStr">
        <is>
          <t>482,000</t>
        </is>
      </c>
    </row>
    <row r="31">
      <c r="A31" s="1" t="n">
        <v>29</v>
      </c>
      <c r="B31" t="inlineStr">
        <is>
          <t>2.</t>
        </is>
      </c>
      <c r="C31" t="inlineStr">
        <is>
          <t>Total Liabilities Net Minority Interest</t>
        </is>
      </c>
      <c r="D31" t="inlineStr">
        <is>
          <t>7,457,000</t>
        </is>
      </c>
      <c r="E31" t="inlineStr">
        <is>
          <t>8,072,000</t>
        </is>
      </c>
      <c r="F31" t="inlineStr">
        <is>
          <t>7,040,000</t>
        </is>
      </c>
      <c r="G31" t="inlineStr">
        <is>
          <t>6,478,000</t>
        </is>
      </c>
    </row>
    <row r="32">
      <c r="A32" s="1" t="n">
        <v>30</v>
      </c>
      <c r="B32" t="inlineStr">
        <is>
          <t>2.1.</t>
        </is>
      </c>
      <c r="C32">
        <f>&gt;Current Liabilities</f>
        <v/>
      </c>
      <c r="D32" t="inlineStr">
        <is>
          <t>2,411,000</t>
        </is>
      </c>
      <c r="E32" t="inlineStr">
        <is>
          <t>3,100,000</t>
        </is>
      </c>
      <c r="F32" t="inlineStr">
        <is>
          <t>2,915,000</t>
        </is>
      </c>
      <c r="G32" t="inlineStr">
        <is>
          <t>2,642,000</t>
        </is>
      </c>
    </row>
    <row r="33">
      <c r="A33" s="1" t="n">
        <v>31</v>
      </c>
      <c r="B33" t="inlineStr">
        <is>
          <t>2.1.1.</t>
        </is>
      </c>
      <c r="C33">
        <f>&gt;=&gt;Payables And Accrued Expenses</f>
        <v/>
      </c>
      <c r="D33" t="inlineStr">
        <is>
          <t>1,293,000</t>
        </is>
      </c>
      <c r="E33" t="inlineStr">
        <is>
          <t>1,411,000</t>
        </is>
      </c>
      <c r="F33" t="inlineStr">
        <is>
          <t>1,540,000</t>
        </is>
      </c>
      <c r="G33" t="inlineStr">
        <is>
          <t>1,149,000</t>
        </is>
      </c>
    </row>
    <row r="34">
      <c r="A34" s="1" t="n">
        <v>32</v>
      </c>
      <c r="B34" t="inlineStr">
        <is>
          <t>2.1.1.1.</t>
        </is>
      </c>
      <c r="C34">
        <f>&gt;=&gt;=&gt;Payables</f>
        <v/>
      </c>
      <c r="D34" t="inlineStr">
        <is>
          <t>285,000</t>
        </is>
      </c>
      <c r="E34" t="inlineStr">
        <is>
          <t>295,000</t>
        </is>
      </c>
      <c r="F34" t="inlineStr">
        <is>
          <t>292,000</t>
        </is>
      </c>
      <c r="G34" t="inlineStr">
        <is>
          <t>253,000</t>
        </is>
      </c>
    </row>
    <row r="35">
      <c r="A35" s="1" t="n">
        <v>33</v>
      </c>
      <c r="B35" t="inlineStr">
        <is>
          <t>2.1.1.1.1.</t>
        </is>
      </c>
      <c r="C35">
        <f>&gt;=&gt;=&gt;  Accounts Payable</f>
        <v/>
      </c>
      <c r="D35" t="inlineStr">
        <is>
          <t>285,000</t>
        </is>
      </c>
      <c r="E35" t="inlineStr">
        <is>
          <t>295,000</t>
        </is>
      </c>
      <c r="F35" t="inlineStr">
        <is>
          <t>292,000</t>
        </is>
      </c>
      <c r="G35" t="inlineStr">
        <is>
          <t>253,000</t>
        </is>
      </c>
    </row>
    <row r="36">
      <c r="A36" s="1" t="n">
        <v>34</v>
      </c>
      <c r="B36" t="inlineStr">
        <is>
          <t>2.1.1.2.</t>
        </is>
      </c>
      <c r="C36">
        <f>&gt;=&gt;  Current Accrued Expenses</f>
        <v/>
      </c>
      <c r="D36" t="inlineStr">
        <is>
          <t>1,008,000</t>
        </is>
      </c>
      <c r="E36" t="inlineStr">
        <is>
          <t>1,116,000</t>
        </is>
      </c>
      <c r="F36" t="inlineStr">
        <is>
          <t>1,248,000</t>
        </is>
      </c>
      <c r="G36" t="inlineStr">
        <is>
          <t>896,000</t>
        </is>
      </c>
    </row>
    <row r="37">
      <c r="A37" s="1" t="n">
        <v>35</v>
      </c>
      <c r="B37" t="inlineStr">
        <is>
          <t>2.1.2.</t>
        </is>
      </c>
      <c r="C37">
        <f>&gt;  Current Deferred Liabilities</f>
        <v/>
      </c>
      <c r="D37" t="inlineStr">
        <is>
          <t>1,118,000</t>
        </is>
      </c>
      <c r="E37" t="inlineStr">
        <is>
          <t>1,689,000</t>
        </is>
      </c>
      <c r="F37" t="inlineStr">
        <is>
          <t>1,375,000</t>
        </is>
      </c>
      <c r="G37" t="inlineStr">
        <is>
          <t>1,493,000</t>
        </is>
      </c>
    </row>
    <row r="38">
      <c r="A38" s="1" t="n">
        <v>36</v>
      </c>
      <c r="B38" t="inlineStr">
        <is>
          <t>2.1.2.1.</t>
        </is>
      </c>
      <c r="C38">
        <f>&gt;    Current Deferred Revenue</f>
        <v/>
      </c>
      <c r="D38" t="inlineStr">
        <is>
          <t>1,118,000</t>
        </is>
      </c>
      <c r="E38" t="inlineStr">
        <is>
          <t>1,689,000</t>
        </is>
      </c>
      <c r="F38" t="inlineStr">
        <is>
          <t>1,375,000</t>
        </is>
      </c>
      <c r="G38" t="inlineStr">
        <is>
          <t>1,493,000</t>
        </is>
      </c>
    </row>
    <row r="39">
      <c r="A39" s="1" t="n">
        <v>37</v>
      </c>
      <c r="B39" t="inlineStr">
        <is>
          <t>2.2.</t>
        </is>
      </c>
      <c r="C39" t="inlineStr">
        <is>
          <t xml:space="preserve">  Total Non Current Liabilities Net Minority Interest</t>
        </is>
      </c>
      <c r="D39" t="inlineStr">
        <is>
          <t>5,046,000</t>
        </is>
      </c>
      <c r="E39" t="inlineStr">
        <is>
          <t>4,972,000</t>
        </is>
      </c>
      <c r="F39" t="inlineStr">
        <is>
          <t>4,125,000</t>
        </is>
      </c>
      <c r="G39" t="inlineStr">
        <is>
          <t>3,836,000</t>
        </is>
      </c>
    </row>
    <row r="40">
      <c r="A40" s="1" t="n">
        <v>38</v>
      </c>
      <c r="B40" t="inlineStr">
        <is>
          <t>2.2.1.</t>
        </is>
      </c>
      <c r="C40" t="inlineStr">
        <is>
          <t xml:space="preserve">  =&gt;Long Term Debt And Capital Lease Obligation</t>
        </is>
      </c>
      <c r="D40" t="inlineStr">
        <is>
          <t>3,608,000</t>
        </is>
      </c>
      <c r="E40" t="inlineStr">
        <is>
          <t>3,605,000</t>
        </is>
      </c>
      <c r="F40" t="inlineStr">
        <is>
          <t>2,675,000</t>
        </is>
      </c>
      <c r="G40" t="inlineStr">
        <is>
          <t>2,671,000</t>
        </is>
      </c>
    </row>
    <row r="41">
      <c r="A41" s="1" t="n">
        <v>39</v>
      </c>
      <c r="B41" t="inlineStr">
        <is>
          <t>2.2.1.1.</t>
        </is>
      </c>
      <c r="C41" t="inlineStr">
        <is>
          <t xml:space="preserve">  =&gt;  Long Term Debt</t>
        </is>
      </c>
      <c r="D41" t="inlineStr">
        <is>
          <t>3,608,000</t>
        </is>
      </c>
      <c r="E41" t="inlineStr">
        <is>
          <t>3,605,000</t>
        </is>
      </c>
      <c r="F41" t="inlineStr">
        <is>
          <t>2,675,000</t>
        </is>
      </c>
      <c r="G41" t="inlineStr">
        <is>
          <t>2,671,000</t>
        </is>
      </c>
    </row>
    <row r="42">
      <c r="A42" s="1" t="n">
        <v>40</v>
      </c>
      <c r="B42" t="inlineStr">
        <is>
          <t>2.2.2.</t>
        </is>
      </c>
      <c r="C42" t="inlineStr">
        <is>
          <t xml:space="preserve">  =&gt;Non Current Deferred Liabilities</t>
        </is>
      </c>
      <c r="D42" t="inlineStr">
        <is>
          <t>506,000</t>
        </is>
      </c>
      <c r="E42" t="inlineStr">
        <is>
          <t>418,000</t>
        </is>
      </c>
      <c r="F42" t="inlineStr">
        <is>
          <t>505,000</t>
        </is>
      </c>
      <c r="G42" t="inlineStr">
        <is>
          <t>18,000</t>
        </is>
      </c>
    </row>
    <row r="43">
      <c r="A43" s="1" t="n">
        <v>41</v>
      </c>
      <c r="B43" t="inlineStr">
        <is>
          <t>2.2.2.1.</t>
        </is>
      </c>
      <c r="C43" t="inlineStr">
        <is>
          <t xml:space="preserve">  =&gt;  Non Current Deferred Taxes Liabilities</t>
        </is>
      </c>
      <c r="D43" t="inlineStr">
        <is>
          <t>506,000</t>
        </is>
      </c>
      <c r="E43" t="inlineStr">
        <is>
          <t>418,000</t>
        </is>
      </c>
      <c r="F43" t="inlineStr">
        <is>
          <t>505,000</t>
        </is>
      </c>
      <c r="G43" t="inlineStr">
        <is>
          <t>18,000</t>
        </is>
      </c>
    </row>
    <row r="44">
      <c r="A44" s="1" t="n">
        <v>42</v>
      </c>
      <c r="B44" t="inlineStr">
        <is>
          <t>2.2.3.</t>
        </is>
      </c>
      <c r="C44" t="inlineStr">
        <is>
          <t xml:space="preserve">    Other Non Current Liabilities</t>
        </is>
      </c>
      <c r="D44" t="inlineStr">
        <is>
          <t>932,000</t>
        </is>
      </c>
      <c r="E44" t="inlineStr">
        <is>
          <t>949,000</t>
        </is>
      </c>
      <c r="F44" t="inlineStr">
        <is>
          <t>945,000</t>
        </is>
      </c>
      <c r="G44" t="inlineStr">
        <is>
          <t>1,147,000</t>
        </is>
      </c>
    </row>
    <row r="45">
      <c r="A45" s="1" t="n">
        <v>43</v>
      </c>
      <c r="B45" t="inlineStr">
        <is>
          <t>3.</t>
        </is>
      </c>
      <c r="C45" t="inlineStr">
        <is>
          <t>Total Equity Gross Minority Interest</t>
        </is>
      </c>
      <c r="D45" t="inlineStr">
        <is>
          <t>17,599,000</t>
        </is>
      </c>
      <c r="E45" t="inlineStr">
        <is>
          <t>15,037,000</t>
        </is>
      </c>
      <c r="F45" t="inlineStr">
        <is>
          <t>12,805,000</t>
        </is>
      </c>
      <c r="G45" t="inlineStr">
        <is>
          <t>11,357,000</t>
        </is>
      </c>
    </row>
    <row r="46">
      <c r="A46" s="1" t="n">
        <v>44</v>
      </c>
      <c r="B46" t="inlineStr">
        <is>
          <t>3.1.</t>
        </is>
      </c>
      <c r="C46" t="inlineStr">
        <is>
          <t xml:space="preserve">  Stockholders' Equity</t>
        </is>
      </c>
      <c r="D46" t="inlineStr">
        <is>
          <t>17,599,000</t>
        </is>
      </c>
      <c r="E46" t="inlineStr">
        <is>
          <t>15,037,000</t>
        </is>
      </c>
      <c r="F46" t="inlineStr">
        <is>
          <t>12,805,000</t>
        </is>
      </c>
      <c r="G46" t="inlineStr">
        <is>
          <t>11,357,000</t>
        </is>
      </c>
    </row>
    <row r="47">
      <c r="A47" s="1" t="n">
        <v>45</v>
      </c>
      <c r="B47" t="inlineStr">
        <is>
          <t>3.1.1.</t>
        </is>
      </c>
      <c r="C47" t="inlineStr">
        <is>
          <t xml:space="preserve">  =&gt;Capital Stock</t>
        </is>
      </c>
      <c r="D47" t="inlineStr">
        <is>
          <t>0</t>
        </is>
      </c>
      <c r="E47" t="inlineStr">
        <is>
          <t>0</t>
        </is>
      </c>
      <c r="F47" t="inlineStr">
        <is>
          <t>0</t>
        </is>
      </c>
      <c r="G47" t="inlineStr">
        <is>
          <t>0</t>
        </is>
      </c>
    </row>
    <row r="48">
      <c r="A48" s="1" t="n">
        <v>46</v>
      </c>
      <c r="B48" t="inlineStr">
        <is>
          <t>3.1.1.1.</t>
        </is>
      </c>
      <c r="C48" t="inlineStr">
        <is>
          <t xml:space="preserve">  =&gt;  Common Stock</t>
        </is>
      </c>
      <c r="D48" t="inlineStr">
        <is>
          <t>0</t>
        </is>
      </c>
      <c r="E48" t="inlineStr">
        <is>
          <t>0</t>
        </is>
      </c>
      <c r="F48" t="inlineStr">
        <is>
          <t>0</t>
        </is>
      </c>
      <c r="G48" t="inlineStr">
        <is>
          <t>0</t>
        </is>
      </c>
    </row>
    <row r="49">
      <c r="A49" s="1" t="n">
        <v>47</v>
      </c>
      <c r="B49" t="inlineStr">
        <is>
          <t>3.1.2.</t>
        </is>
      </c>
      <c r="C49" t="inlineStr">
        <is>
          <t xml:space="preserve">  =&gt;Additional Paid in Capital</t>
        </is>
      </c>
      <c r="D49" t="inlineStr">
        <is>
          <t>11,715,000</t>
        </is>
      </c>
      <c r="E49" t="inlineStr">
        <is>
          <t>11,531,000</t>
        </is>
      </c>
      <c r="F49" t="inlineStr">
        <is>
          <t>11,174,000</t>
        </is>
      </c>
      <c r="G49" t="inlineStr">
        <is>
          <t>10,963,000</t>
        </is>
      </c>
    </row>
    <row r="50">
      <c r="A50" s="1" t="n">
        <v>48</v>
      </c>
      <c r="B50" t="inlineStr">
        <is>
          <t>3.1.3.</t>
        </is>
      </c>
      <c r="C50" t="inlineStr">
        <is>
          <t xml:space="preserve">  =&gt;Retained Earnings</t>
        </is>
      </c>
      <c r="D50" t="inlineStr">
        <is>
          <t>12,025,000</t>
        </is>
      </c>
      <c r="E50" t="inlineStr">
        <is>
          <t>9,691,000</t>
        </is>
      </c>
      <c r="F50" t="inlineStr">
        <is>
          <t>7,813,000</t>
        </is>
      </c>
      <c r="G50" t="inlineStr">
        <is>
          <t>6,558,000</t>
        </is>
      </c>
    </row>
    <row r="51">
      <c r="A51" s="1" t="n">
        <v>49</v>
      </c>
      <c r="B51" t="inlineStr">
        <is>
          <t>3.1.4.</t>
        </is>
      </c>
      <c r="C51" t="inlineStr">
        <is>
          <t xml:space="preserve">  =&gt;Treasury Stock</t>
        </is>
      </c>
      <c r="D51" t="inlineStr">
        <is>
          <t>5,563,000</t>
        </is>
      </c>
      <c r="E51" t="inlineStr">
        <is>
          <t>5,563,000</t>
        </is>
      </c>
      <c r="F51" t="inlineStr">
        <is>
          <t>5,563,000</t>
        </is>
      </c>
      <c r="G51" t="inlineStr">
        <is>
          <t>5,563,000</t>
        </is>
      </c>
    </row>
    <row r="52">
      <c r="A52" s="1" t="n">
        <v>50</v>
      </c>
      <c r="B52" t="inlineStr">
        <is>
          <t>3.1.5.</t>
        </is>
      </c>
      <c r="C52" t="inlineStr">
        <is>
          <t xml:space="preserve">    Gains Losses Not Affecting Retained Earnings</t>
        </is>
      </c>
      <c r="D52" t="inlineStr">
        <is>
          <t>-578,000</t>
        </is>
      </c>
      <c r="E52" t="inlineStr">
        <is>
          <t>-622,000</t>
        </is>
      </c>
      <c r="F52" t="inlineStr">
        <is>
          <t>-619,000</t>
        </is>
      </c>
      <c r="G52" t="inlineStr">
        <is>
          <t>-601,000</t>
        </is>
      </c>
    </row>
    <row r="53">
      <c r="A53" s="1" t="n">
        <v>51</v>
      </c>
      <c r="B53" t="inlineStr">
        <is>
          <t>4.</t>
        </is>
      </c>
      <c r="C53" t="inlineStr">
        <is>
          <t>Total Capitalization</t>
        </is>
      </c>
      <c r="D53" t="inlineStr">
        <is>
          <t>21,207,000</t>
        </is>
      </c>
      <c r="E53" t="inlineStr">
        <is>
          <t>18,642,000</t>
        </is>
      </c>
      <c r="F53" t="inlineStr">
        <is>
          <t>15,480,000</t>
        </is>
      </c>
      <c r="G53" t="inlineStr">
        <is>
          <t>14,028,000</t>
        </is>
      </c>
    </row>
    <row r="54">
      <c r="A54" s="1" t="n">
        <v>52</v>
      </c>
      <c r="B54" t="inlineStr">
        <is>
          <t>5.</t>
        </is>
      </c>
      <c r="C54" t="inlineStr">
        <is>
          <t>Common Stock Equity</t>
        </is>
      </c>
      <c r="D54" t="inlineStr">
        <is>
          <t>17,599,000</t>
        </is>
      </c>
      <c r="E54" t="inlineStr">
        <is>
          <t>15,037,000</t>
        </is>
      </c>
      <c r="F54" t="inlineStr">
        <is>
          <t>12,805,000</t>
        </is>
      </c>
      <c r="G54" t="inlineStr">
        <is>
          <t>11,357,000</t>
        </is>
      </c>
    </row>
    <row r="55">
      <c r="A55" s="1" t="n">
        <v>53</v>
      </c>
      <c r="B55" t="inlineStr">
        <is>
          <t>6.</t>
        </is>
      </c>
      <c r="C55" t="inlineStr">
        <is>
          <t>Net Tangible Assets</t>
        </is>
      </c>
      <c r="D55" t="inlineStr">
        <is>
          <t>7,142,000</t>
        </is>
      </c>
      <c r="E55" t="inlineStr">
        <is>
          <t>4,661,000</t>
        </is>
      </c>
      <c r="F55" t="inlineStr">
        <is>
          <t>2,456,000</t>
        </is>
      </c>
      <c r="G55" t="inlineStr">
        <is>
          <t>795,000</t>
        </is>
      </c>
    </row>
    <row r="56">
      <c r="A56" s="1" t="n">
        <v>54</v>
      </c>
      <c r="B56" t="inlineStr">
        <is>
          <t>7.</t>
        </is>
      </c>
      <c r="C56" t="inlineStr">
        <is>
          <t>Working Capital</t>
        </is>
      </c>
      <c r="D56" t="inlineStr">
        <is>
          <t>10,145,000</t>
        </is>
      </c>
      <c r="E56" t="inlineStr">
        <is>
          <t>7,465,000</t>
        </is>
      </c>
      <c r="F56" t="inlineStr">
        <is>
          <t>4,377,000</t>
        </is>
      </c>
      <c r="G56" t="inlineStr">
        <is>
          <t>3,464,000</t>
        </is>
      </c>
    </row>
    <row r="57">
      <c r="A57" s="1" t="n">
        <v>55</v>
      </c>
      <c r="B57" t="inlineStr">
        <is>
          <t>8.</t>
        </is>
      </c>
      <c r="C57" t="inlineStr">
        <is>
          <t>Invested Capital</t>
        </is>
      </c>
      <c r="D57" t="inlineStr">
        <is>
          <t>21,207,000</t>
        </is>
      </c>
      <c r="E57" t="inlineStr">
        <is>
          <t>18,642,000</t>
        </is>
      </c>
      <c r="F57" t="inlineStr">
        <is>
          <t>15,480,000</t>
        </is>
      </c>
      <c r="G57" t="inlineStr">
        <is>
          <t>14,028,000</t>
        </is>
      </c>
    </row>
    <row r="58">
      <c r="A58" s="1" t="n">
        <v>56</v>
      </c>
      <c r="B58" t="inlineStr">
        <is>
          <t>9.</t>
        </is>
      </c>
      <c r="C58" t="inlineStr">
        <is>
          <t>Tangible Book Value</t>
        </is>
      </c>
      <c r="D58" t="inlineStr">
        <is>
          <t>7,142,000</t>
        </is>
      </c>
      <c r="E58" t="inlineStr">
        <is>
          <t>4,661,000</t>
        </is>
      </c>
      <c r="F58" t="inlineStr">
        <is>
          <t>2,456,000</t>
        </is>
      </c>
      <c r="G58" t="inlineStr">
        <is>
          <t>795,000</t>
        </is>
      </c>
    </row>
    <row r="59">
      <c r="A59" s="1" t="n">
        <v>57</v>
      </c>
      <c r="B59" t="inlineStr">
        <is>
          <t>10.</t>
        </is>
      </c>
      <c r="C59" t="inlineStr">
        <is>
          <t>Total Debt</t>
        </is>
      </c>
      <c r="D59" t="inlineStr">
        <is>
          <t>3,608,000</t>
        </is>
      </c>
      <c r="E59" t="inlineStr">
        <is>
          <t>3,605,000</t>
        </is>
      </c>
      <c r="F59" t="inlineStr">
        <is>
          <t>2,675,000</t>
        </is>
      </c>
      <c r="G59" t="inlineStr">
        <is>
          <t>2,671,000</t>
        </is>
      </c>
    </row>
    <row r="60">
      <c r="A60" s="1" t="n">
        <v>58</v>
      </c>
      <c r="B60" t="inlineStr">
        <is>
          <t>11.</t>
        </is>
      </c>
      <c r="C60" t="inlineStr">
        <is>
          <t>Share Issued</t>
        </is>
      </c>
      <c r="D60" t="inlineStr">
        <is>
          <t>1,207,734</t>
        </is>
      </c>
      <c r="E60" t="inlineStr">
        <is>
          <t>1,202,906</t>
        </is>
      </c>
      <c r="F60" t="inlineStr">
        <is>
          <t>1,197,437</t>
        </is>
      </c>
      <c r="G60" t="inlineStr">
        <is>
          <t>1,192,094</t>
        </is>
      </c>
    </row>
    <row r="61">
      <c r="A61" s="1" t="n">
        <v>59</v>
      </c>
      <c r="B61" t="inlineStr">
        <is>
          <t>12.</t>
        </is>
      </c>
      <c r="C61" t="inlineStr">
        <is>
          <t>Ordinary Shares Number</t>
        </is>
      </c>
      <c r="D61" t="inlineStr">
        <is>
          <t>779,057</t>
        </is>
      </c>
      <c r="E61" t="inlineStr">
        <is>
          <t>774,230</t>
        </is>
      </c>
      <c r="F61" t="inlineStr">
        <is>
          <t>768,760</t>
        </is>
      </c>
      <c r="G61" t="inlineStr">
        <is>
          <t>763,418</t>
        </is>
      </c>
    </row>
    <row r="62">
      <c r="A62" s="1" t="n">
        <v>60</v>
      </c>
      <c r="B62" t="inlineStr">
        <is>
          <t>13.</t>
        </is>
      </c>
      <c r="C62" t="inlineStr">
        <is>
          <t>Treasury Shares Number</t>
        </is>
      </c>
      <c r="D62" t="inlineStr">
        <is>
          <t>428,676</t>
        </is>
      </c>
      <c r="E62" t="inlineStr">
        <is>
          <t>428,676</t>
        </is>
      </c>
      <c r="F62" t="inlineStr">
        <is>
          <t>428,676</t>
        </is>
      </c>
      <c r="G62" t="inlineStr">
        <is>
          <t>428,676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2,414,000</t>
        </is>
      </c>
      <c r="E2" t="inlineStr">
        <is>
          <t>2,414,000</t>
        </is>
      </c>
      <c r="F2" t="inlineStr">
        <is>
          <t>2,252,000</t>
        </is>
      </c>
      <c r="G2" t="inlineStr">
        <is>
          <t>1,831,000</t>
        </is>
      </c>
      <c r="H2" t="inlineStr">
        <is>
          <t>1,790,000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2,414,000</t>
        </is>
      </c>
      <c r="E3" t="inlineStr">
        <is>
          <t>2,414,000</t>
        </is>
      </c>
      <c r="F3" t="inlineStr">
        <is>
          <t>2,252,000</t>
        </is>
      </c>
      <c r="G3" t="inlineStr">
        <is>
          <t>1,831,000</t>
        </is>
      </c>
      <c r="H3" t="inlineStr">
        <is>
          <t>1,790,000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2,699,000</t>
        </is>
      </c>
      <c r="E4" t="inlineStr">
        <is>
          <t>2,699,000</t>
        </is>
      </c>
      <c r="F4" t="inlineStr">
        <is>
          <t>2,197,000</t>
        </is>
      </c>
      <c r="G4" t="inlineStr">
        <is>
          <t>1,503,000</t>
        </is>
      </c>
      <c r="H4" t="inlineStr">
        <is>
          <t>1,813,000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-28,000</t>
        </is>
      </c>
      <c r="E5" t="inlineStr">
        <is>
          <t>-28,000</t>
        </is>
      </c>
      <c r="F5" t="inlineStr">
        <is>
          <t>-</t>
        </is>
      </c>
      <c r="G5" t="inlineStr">
        <is>
          <t>-</t>
        </is>
      </c>
      <c r="H5" t="inlineStr">
        <is>
          <t>40,000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Gain Loss On Investment Securities</t>
        </is>
      </c>
      <c r="D6" t="inlineStr">
        <is>
          <t>-28,000</t>
        </is>
      </c>
      <c r="E6" t="inlineStr">
        <is>
          <t>-28,000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</row>
    <row r="7">
      <c r="A7" s="1" t="n">
        <v>5</v>
      </c>
      <c r="B7" t="inlineStr">
        <is>
          <t>1.1.3.</t>
        </is>
      </c>
      <c r="C7" t="inlineStr">
        <is>
          <t xml:space="preserve">  =&gt;Depreciation Amortization Depletion</t>
        </is>
      </c>
      <c r="D7" t="inlineStr">
        <is>
          <t>440,000</t>
        </is>
      </c>
      <c r="E7" t="inlineStr">
        <is>
          <t>440,000</t>
        </is>
      </c>
      <c r="F7" t="inlineStr">
        <is>
          <t>446,000</t>
        </is>
      </c>
      <c r="G7" t="inlineStr">
        <is>
          <t>553,000</t>
        </is>
      </c>
      <c r="H7" t="inlineStr">
        <is>
          <t>998,000</t>
        </is>
      </c>
    </row>
    <row r="8">
      <c r="A8" s="1" t="n">
        <v>6</v>
      </c>
      <c r="B8" t="inlineStr">
        <is>
          <t>1.1.3.1.</t>
        </is>
      </c>
      <c r="C8" t="inlineStr">
        <is>
          <t xml:space="preserve">  =&gt;  Depreciation &amp; amortization</t>
        </is>
      </c>
      <c r="D8" t="inlineStr">
        <is>
          <t>440,000</t>
        </is>
      </c>
      <c r="E8" t="inlineStr">
        <is>
          <t>440,000</t>
        </is>
      </c>
      <c r="F8" t="inlineStr">
        <is>
          <t>446,000</t>
        </is>
      </c>
      <c r="G8" t="inlineStr">
        <is>
          <t>553,000</t>
        </is>
      </c>
      <c r="H8" t="inlineStr">
        <is>
          <t>998,000</t>
        </is>
      </c>
    </row>
    <row r="9">
      <c r="A9" s="1" t="n">
        <v>7</v>
      </c>
      <c r="B9" t="inlineStr">
        <is>
          <t>1.1.3.1.1.</t>
        </is>
      </c>
      <c r="C9" t="inlineStr">
        <is>
          <t xml:space="preserve">  =&gt;  =&gt;Depreciation</t>
        </is>
      </c>
      <c r="D9" t="inlineStr">
        <is>
          <t>116,000</t>
        </is>
      </c>
      <c r="E9" t="inlineStr">
        <is>
          <t>116,000</t>
        </is>
      </c>
      <c r="F9" t="inlineStr">
        <is>
          <t>197,000</t>
        </is>
      </c>
      <c r="G9" t="inlineStr">
        <is>
          <t>328,000</t>
        </is>
      </c>
      <c r="H9" t="inlineStr">
        <is>
          <t>509,000</t>
        </is>
      </c>
    </row>
    <row r="10">
      <c r="A10" s="1" t="n">
        <v>8</v>
      </c>
      <c r="B10" t="inlineStr">
        <is>
          <t>1.1.3.1.2.</t>
        </is>
      </c>
      <c r="C10" t="inlineStr">
        <is>
          <t xml:space="preserve">  =&gt;    Amortization</t>
        </is>
      </c>
      <c r="D10" t="inlineStr">
        <is>
          <t>324,000</t>
        </is>
      </c>
      <c r="E10" t="inlineStr">
        <is>
          <t>324,000</t>
        </is>
      </c>
      <c r="F10" t="inlineStr">
        <is>
          <t>249,000</t>
        </is>
      </c>
      <c r="G10" t="inlineStr">
        <is>
          <t>225,000</t>
        </is>
      </c>
      <c r="H10" t="inlineStr">
        <is>
          <t>489,000</t>
        </is>
      </c>
    </row>
    <row r="11">
      <c r="A11" s="1" t="n">
        <v>9</v>
      </c>
      <c r="B11" t="inlineStr">
        <is>
          <t>1.1.3.1.2.1.</t>
        </is>
      </c>
      <c r="C11" t="inlineStr">
        <is>
          <t xml:space="preserve">  =&gt;      Amortization of Intangibles</t>
        </is>
      </c>
      <c r="D11" t="inlineStr">
        <is>
          <t>324,000</t>
        </is>
      </c>
      <c r="E11" t="inlineStr">
        <is>
          <t>324,000</t>
        </is>
      </c>
      <c r="F11" t="inlineStr">
        <is>
          <t>249,000</t>
        </is>
      </c>
      <c r="G11" t="inlineStr">
        <is>
          <t>225,000</t>
        </is>
      </c>
      <c r="H11" t="inlineStr">
        <is>
          <t>489,000</t>
        </is>
      </c>
    </row>
    <row r="12">
      <c r="A12" s="1" t="n">
        <v>10</v>
      </c>
      <c r="B12" t="inlineStr">
        <is>
          <t>1.1.4.</t>
        </is>
      </c>
      <c r="C12" t="inlineStr">
        <is>
          <t xml:space="preserve">  =&gt;Deferred Tax</t>
        </is>
      </c>
      <c r="D12" t="inlineStr">
        <is>
          <t>7,000</t>
        </is>
      </c>
      <c r="E12" t="inlineStr">
        <is>
          <t>7,000</t>
        </is>
      </c>
      <c r="F12" t="inlineStr">
        <is>
          <t>-94,000</t>
        </is>
      </c>
      <c r="G12" t="inlineStr">
        <is>
          <t>-352,000</t>
        </is>
      </c>
      <c r="H12" t="inlineStr">
        <is>
          <t>20,000</t>
        </is>
      </c>
    </row>
    <row r="13">
      <c r="A13" s="1" t="n">
        <v>11</v>
      </c>
      <c r="B13" t="inlineStr">
        <is>
          <t>1.1.4.1.</t>
        </is>
      </c>
      <c r="C13" t="inlineStr">
        <is>
          <t xml:space="preserve">  =&gt;  Deferred Income Tax</t>
        </is>
      </c>
      <c r="D13" t="inlineStr">
        <is>
          <t>7,000</t>
        </is>
      </c>
      <c r="E13" t="inlineStr">
        <is>
          <t>7,000</t>
        </is>
      </c>
      <c r="F13" t="inlineStr">
        <is>
          <t>-94,000</t>
        </is>
      </c>
      <c r="G13" t="inlineStr">
        <is>
          <t>-352,000</t>
        </is>
      </c>
      <c r="H13" t="inlineStr">
        <is>
          <t>20,000</t>
        </is>
      </c>
    </row>
    <row r="14">
      <c r="A14" s="1" t="n">
        <v>12</v>
      </c>
      <c r="B14" t="inlineStr">
        <is>
          <t>1.1.5.</t>
        </is>
      </c>
      <c r="C14" t="inlineStr">
        <is>
          <t xml:space="preserve">  =&gt;Provision &amp; Write Off of Assets</t>
        </is>
      </c>
      <c r="D14" t="inlineStr">
        <is>
          <t>-</t>
        </is>
      </c>
      <c r="E14" t="inlineStr">
        <is>
          <t>-</t>
        </is>
      </c>
      <c r="F14" t="inlineStr">
        <is>
          <t>-</t>
        </is>
      </c>
      <c r="G14" t="inlineStr">
        <is>
          <t>6,000</t>
        </is>
      </c>
      <c r="H14" t="inlineStr">
        <is>
          <t>6,000</t>
        </is>
      </c>
    </row>
    <row r="15">
      <c r="A15" s="1" t="n">
        <v>13</v>
      </c>
      <c r="B15" t="inlineStr">
        <is>
          <t>1.1.6.</t>
        </is>
      </c>
      <c r="C15" t="inlineStr">
        <is>
          <t xml:space="preserve">  =&gt;Unrealized Gain Loss On Investment Securities</t>
        </is>
      </c>
      <c r="D15" t="inlineStr">
        <is>
          <t>-</t>
        </is>
      </c>
      <c r="E15" t="inlineStr">
        <is>
          <t>-</t>
        </is>
      </c>
      <c r="F15" t="inlineStr">
        <is>
          <t>-</t>
        </is>
      </c>
      <c r="G15" t="inlineStr">
        <is>
          <t>-38,000</t>
        </is>
      </c>
      <c r="H15" t="inlineStr">
        <is>
          <t>-</t>
        </is>
      </c>
    </row>
    <row r="16">
      <c r="A16" s="1" t="n">
        <v>14</v>
      </c>
      <c r="B16" t="inlineStr">
        <is>
          <t>1.1.7.</t>
        </is>
      </c>
      <c r="C16" t="inlineStr">
        <is>
          <t xml:space="preserve">  =&gt;Stock based compensation</t>
        </is>
      </c>
      <c r="D16" t="inlineStr">
        <is>
          <t>508,000</t>
        </is>
      </c>
      <c r="E16" t="inlineStr">
        <is>
          <t>508,000</t>
        </is>
      </c>
      <c r="F16" t="inlineStr">
        <is>
          <t>218,000</t>
        </is>
      </c>
      <c r="G16" t="inlineStr">
        <is>
          <t>166,000</t>
        </is>
      </c>
      <c r="H16" t="inlineStr">
        <is>
          <t>209,000</t>
        </is>
      </c>
    </row>
    <row r="17">
      <c r="A17" s="1" t="n">
        <v>15</v>
      </c>
      <c r="B17" t="inlineStr">
        <is>
          <t>1.1.8.</t>
        </is>
      </c>
      <c r="C17" t="inlineStr">
        <is>
          <t xml:space="preserve">  =&gt;Other non-cash items</t>
        </is>
      </c>
      <c r="D17" t="inlineStr">
        <is>
          <t>67,000</t>
        </is>
      </c>
      <c r="E17" t="inlineStr">
        <is>
          <t>67,000</t>
        </is>
      </c>
      <c r="F17" t="inlineStr">
        <is>
          <t>124,000</t>
        </is>
      </c>
      <c r="G17" t="inlineStr">
        <is>
          <t>115,000</t>
        </is>
      </c>
      <c r="H17" t="inlineStr">
        <is>
          <t>7,000</t>
        </is>
      </c>
    </row>
    <row r="18">
      <c r="A18" s="1" t="n">
        <v>16</v>
      </c>
      <c r="B18" t="inlineStr">
        <is>
          <t>1.1.9.</t>
        </is>
      </c>
      <c r="C18" t="inlineStr">
        <is>
          <t xml:space="preserve">    Change in working capital</t>
        </is>
      </c>
      <c r="D18" t="inlineStr">
        <is>
          <t>-1,279,000</t>
        </is>
      </c>
      <c r="E18" t="inlineStr">
        <is>
          <t>-1,279,000</t>
        </is>
      </c>
      <c r="F18" t="inlineStr">
        <is>
          <t>-639,000</t>
        </is>
      </c>
      <c r="G18" t="inlineStr">
        <is>
          <t>-122,000</t>
        </is>
      </c>
      <c r="H18" t="inlineStr">
        <is>
          <t>-1,303,000</t>
        </is>
      </c>
    </row>
    <row r="19">
      <c r="A19" s="1" t="n">
        <v>17</v>
      </c>
      <c r="B19" t="inlineStr">
        <is>
          <t>1.1.9.1.</t>
        </is>
      </c>
      <c r="C19" t="inlineStr">
        <is>
          <t xml:space="preserve">    =&gt;Change in Receivables</t>
        </is>
      </c>
      <c r="D19" t="inlineStr">
        <is>
          <t>71,000</t>
        </is>
      </c>
      <c r="E19" t="inlineStr">
        <is>
          <t>71,000</t>
        </is>
      </c>
      <c r="F19" t="inlineStr">
        <is>
          <t>-194,000</t>
        </is>
      </c>
      <c r="G19" t="inlineStr">
        <is>
          <t>182,000</t>
        </is>
      </c>
      <c r="H19" t="inlineStr">
        <is>
          <t>-114,000</t>
        </is>
      </c>
    </row>
    <row r="20">
      <c r="A20" s="1" t="n">
        <v>18</v>
      </c>
      <c r="B20" t="inlineStr">
        <is>
          <t>1.1.9.1.1.</t>
        </is>
      </c>
      <c r="C20" t="inlineStr">
        <is>
          <t xml:space="preserve">    =&gt;  Changes in Account Receivables</t>
        </is>
      </c>
      <c r="D20" t="inlineStr">
        <is>
          <t>71,000</t>
        </is>
      </c>
      <c r="E20" t="inlineStr">
        <is>
          <t>71,000</t>
        </is>
      </c>
      <c r="F20" t="inlineStr">
        <is>
          <t>-194,000</t>
        </is>
      </c>
      <c r="G20" t="inlineStr">
        <is>
          <t>182,000</t>
        </is>
      </c>
      <c r="H20" t="inlineStr">
        <is>
          <t>-114,000</t>
        </is>
      </c>
    </row>
    <row r="21">
      <c r="A21" s="1" t="n">
        <v>19</v>
      </c>
      <c r="B21" t="inlineStr">
        <is>
          <t>1.1.9.2.</t>
        </is>
      </c>
      <c r="C21" t="inlineStr">
        <is>
          <t xml:space="preserve">    =&gt;Change in Inventory</t>
        </is>
      </c>
      <c r="D21" t="inlineStr">
        <is>
          <t>-</t>
        </is>
      </c>
      <c r="E21" t="inlineStr">
        <is>
          <t>-</t>
        </is>
      </c>
      <c r="F21" t="inlineStr">
        <is>
          <t>-</t>
        </is>
      </c>
      <c r="G21" t="inlineStr">
        <is>
          <t>7,000</t>
        </is>
      </c>
      <c r="H21" t="inlineStr">
        <is>
          <t>-5,000</t>
        </is>
      </c>
    </row>
    <row r="22">
      <c r="A22" s="1" t="n">
        <v>20</v>
      </c>
      <c r="B22" t="inlineStr">
        <is>
          <t>1.1.9.3.</t>
        </is>
      </c>
      <c r="C22" t="inlineStr">
        <is>
          <t xml:space="preserve">    =&gt;Change in Payables And Accrued Expense</t>
        </is>
      </c>
      <c r="D22" t="inlineStr">
        <is>
          <t>-273,000</t>
        </is>
      </c>
      <c r="E22" t="inlineStr">
        <is>
          <t>-273,000</t>
        </is>
      </c>
      <c r="F22" t="inlineStr">
        <is>
          <t>-164,000</t>
        </is>
      </c>
      <c r="G22" t="inlineStr">
        <is>
          <t>-46,000</t>
        </is>
      </c>
      <c r="H22" t="inlineStr">
        <is>
          <t>-639,000</t>
        </is>
      </c>
    </row>
    <row r="23">
      <c r="A23" s="1" t="n">
        <v>21</v>
      </c>
      <c r="B23" t="inlineStr">
        <is>
          <t>1.1.9.3.1.</t>
        </is>
      </c>
      <c r="C23" t="inlineStr">
        <is>
          <t xml:space="preserve">    =&gt;=&gt;Change in Payable</t>
        </is>
      </c>
      <c r="D23" t="inlineStr">
        <is>
          <t>-7,000</t>
        </is>
      </c>
      <c r="E23" t="inlineStr">
        <is>
          <t>-7,000</t>
        </is>
      </c>
      <c r="F23" t="inlineStr">
        <is>
          <t>-10,000</t>
        </is>
      </c>
      <c r="G23" t="inlineStr">
        <is>
          <t>31,000</t>
        </is>
      </c>
      <c r="H23" t="inlineStr">
        <is>
          <t>-65,000</t>
        </is>
      </c>
    </row>
    <row r="24">
      <c r="A24" s="1" t="n">
        <v>22</v>
      </c>
      <c r="B24" t="inlineStr">
        <is>
          <t>1.1.9.3.1.1.</t>
        </is>
      </c>
      <c r="C24" t="inlineStr">
        <is>
          <t xml:space="preserve">    =&gt;=&gt;  Change in Account Payable</t>
        </is>
      </c>
      <c r="D24" t="inlineStr">
        <is>
          <t>-7,000</t>
        </is>
      </c>
      <c r="E24" t="inlineStr">
        <is>
          <t>-7,000</t>
        </is>
      </c>
      <c r="F24" t="inlineStr">
        <is>
          <t>-10,000</t>
        </is>
      </c>
      <c r="G24" t="inlineStr">
        <is>
          <t>31,000</t>
        </is>
      </c>
      <c r="H24" t="inlineStr">
        <is>
          <t>-65,000</t>
        </is>
      </c>
    </row>
    <row r="25">
      <c r="A25" s="1" t="n">
        <v>23</v>
      </c>
      <c r="B25" t="inlineStr">
        <is>
          <t>1.1.9.3.2.</t>
        </is>
      </c>
      <c r="C25" t="inlineStr">
        <is>
          <t xml:space="preserve">    =&gt;  Change in Accrued Expense</t>
        </is>
      </c>
      <c r="D25" t="inlineStr">
        <is>
          <t>-266,000</t>
        </is>
      </c>
      <c r="E25" t="inlineStr">
        <is>
          <t>-266,000</t>
        </is>
      </c>
      <c r="F25" t="inlineStr">
        <is>
          <t>-154,000</t>
        </is>
      </c>
      <c r="G25" t="inlineStr">
        <is>
          <t>-77,000</t>
        </is>
      </c>
      <c r="H25" t="inlineStr">
        <is>
          <t>-574,000</t>
        </is>
      </c>
    </row>
    <row r="26">
      <c r="A26" s="1" t="n">
        <v>24</v>
      </c>
      <c r="B26" t="inlineStr">
        <is>
          <t>1.1.9.4.</t>
        </is>
      </c>
      <c r="C26" t="inlineStr">
        <is>
          <t xml:space="preserve">    =&gt;Change in Other Current Assets</t>
        </is>
      </c>
      <c r="D26" t="inlineStr">
        <is>
          <t>-540,000</t>
        </is>
      </c>
      <c r="E26" t="inlineStr">
        <is>
          <t>-540,000</t>
        </is>
      </c>
      <c r="F26" t="inlineStr">
        <is>
          <t>-497,000</t>
        </is>
      </c>
      <c r="G26" t="inlineStr">
        <is>
          <t>-111,000</t>
        </is>
      </c>
      <c r="H26" t="inlineStr">
        <is>
          <t>-423,000</t>
        </is>
      </c>
    </row>
    <row r="27">
      <c r="A27" s="1" t="n">
        <v>25</v>
      </c>
      <c r="B27" t="inlineStr">
        <is>
          <t>1.1.9.5.</t>
        </is>
      </c>
      <c r="C27" t="inlineStr">
        <is>
          <t xml:space="preserve">      Change in Other Working Capital</t>
        </is>
      </c>
      <c r="D27" t="inlineStr">
        <is>
          <t>-537,000</t>
        </is>
      </c>
      <c r="E27" t="inlineStr">
        <is>
          <t>-537,000</t>
        </is>
      </c>
      <c r="F27" t="inlineStr">
        <is>
          <t>216,000</t>
        </is>
      </c>
      <c r="G27" t="inlineStr">
        <is>
          <t>-154,000</t>
        </is>
      </c>
      <c r="H27" t="inlineStr">
        <is>
          <t>-122,000</t>
        </is>
      </c>
    </row>
    <row r="28">
      <c r="A28" s="1" t="n">
        <v>26</v>
      </c>
      <c r="B28" t="inlineStr">
        <is>
          <t>2.</t>
        </is>
      </c>
      <c r="C28" t="inlineStr">
        <is>
          <t>Investing Cash Flow</t>
        </is>
      </c>
      <c r="D28" t="inlineStr">
        <is>
          <t>-59,000</t>
        </is>
      </c>
      <c r="E28" t="inlineStr">
        <is>
          <t>-59,000</t>
        </is>
      </c>
      <c r="F28" t="inlineStr">
        <is>
          <t>-178,000</t>
        </is>
      </c>
      <c r="G28" t="inlineStr">
        <is>
          <t>-22,000</t>
        </is>
      </c>
      <c r="H28" t="inlineStr">
        <is>
          <t>-230,000</t>
        </is>
      </c>
    </row>
    <row r="29">
      <c r="A29" s="1" t="n">
        <v>27</v>
      </c>
      <c r="B29" t="inlineStr">
        <is>
          <t>2.1.</t>
        </is>
      </c>
      <c r="C29" t="inlineStr">
        <is>
          <t xml:space="preserve">  Cash Flow from Continuing Investing Activities</t>
        </is>
      </c>
      <c r="D29" t="inlineStr">
        <is>
          <t>-59,000</t>
        </is>
      </c>
      <c r="E29" t="inlineStr">
        <is>
          <t>-59,000</t>
        </is>
      </c>
      <c r="F29" t="inlineStr">
        <is>
          <t>-178,000</t>
        </is>
      </c>
      <c r="G29" t="inlineStr">
        <is>
          <t>-22,000</t>
        </is>
      </c>
      <c r="H29" t="inlineStr">
        <is>
          <t>-230,000</t>
        </is>
      </c>
    </row>
    <row r="30">
      <c r="A30" s="1" t="n">
        <v>28</v>
      </c>
      <c r="B30" t="inlineStr">
        <is>
          <t>2.1.1.</t>
        </is>
      </c>
      <c r="C30" t="inlineStr">
        <is>
          <t xml:space="preserve">  =&gt;Capital Expenditure Reported</t>
        </is>
      </c>
      <c r="D30" t="inlineStr">
        <is>
          <t>-80,000</t>
        </is>
      </c>
      <c r="E30" t="inlineStr">
        <is>
          <t>-80,000</t>
        </is>
      </c>
      <c r="F30" t="inlineStr">
        <is>
          <t>-78,000</t>
        </is>
      </c>
      <c r="G30" t="inlineStr">
        <is>
          <t>-116,000</t>
        </is>
      </c>
      <c r="H30" t="inlineStr">
        <is>
          <t>-131,000</t>
        </is>
      </c>
    </row>
    <row r="31">
      <c r="A31" s="1" t="n">
        <v>29</v>
      </c>
      <c r="B31" t="inlineStr">
        <is>
          <t>2.1.2.</t>
        </is>
      </c>
      <c r="C31" t="inlineStr">
        <is>
          <t xml:space="preserve">  =&gt;Net Business Purchase And Sale</t>
        </is>
      </c>
      <c r="D31" t="inlineStr">
        <is>
          <t>-</t>
        </is>
      </c>
      <c r="E31" t="inlineStr">
        <is>
          <t>-</t>
        </is>
      </c>
      <c r="F31" t="inlineStr">
        <is>
          <t>-</t>
        </is>
      </c>
      <c r="G31" t="inlineStr">
        <is>
          <t>-</t>
        </is>
      </c>
      <c r="H31" t="inlineStr">
        <is>
          <t>0</t>
        </is>
      </c>
    </row>
    <row r="32">
      <c r="A32" s="1" t="n">
        <v>30</v>
      </c>
      <c r="B32" t="inlineStr">
        <is>
          <t>2.1.2.1.</t>
        </is>
      </c>
      <c r="C32" t="inlineStr">
        <is>
          <t xml:space="preserve">  =&gt;  Purchase of Business</t>
        </is>
      </c>
      <c r="D32" t="inlineStr">
        <is>
          <t>-</t>
        </is>
      </c>
      <c r="E32" t="inlineStr">
        <is>
          <t>-</t>
        </is>
      </c>
      <c r="F32" t="inlineStr">
        <is>
          <t>-</t>
        </is>
      </c>
      <c r="G32" t="inlineStr">
        <is>
          <t>-</t>
        </is>
      </c>
      <c r="H32" t="inlineStr">
        <is>
          <t>0</t>
        </is>
      </c>
    </row>
    <row r="33">
      <c r="A33" s="1" t="n">
        <v>31</v>
      </c>
      <c r="B33" t="inlineStr">
        <is>
          <t>2.1.3.</t>
        </is>
      </c>
      <c r="C33" t="inlineStr">
        <is>
          <t xml:space="preserve">  =&gt;Net Investment Purchase And Sale</t>
        </is>
      </c>
      <c r="D33" t="inlineStr">
        <is>
          <t>32,000</t>
        </is>
      </c>
      <c r="E33" t="inlineStr">
        <is>
          <t>32,000</t>
        </is>
      </c>
      <c r="F33" t="inlineStr">
        <is>
          <t>-100,000</t>
        </is>
      </c>
      <c r="G33" t="inlineStr">
        <is>
          <t>88,000</t>
        </is>
      </c>
      <c r="H33" t="inlineStr">
        <is>
          <t>-93,000</t>
        </is>
      </c>
    </row>
    <row r="34">
      <c r="A34" s="1" t="n">
        <v>32</v>
      </c>
      <c r="B34" t="inlineStr">
        <is>
          <t>2.1.3.1.</t>
        </is>
      </c>
      <c r="C34" t="inlineStr">
        <is>
          <t xml:space="preserve">  =&gt;=&gt;Purchase of Investment</t>
        </is>
      </c>
      <c r="D34" t="inlineStr">
        <is>
          <t>-248,000</t>
        </is>
      </c>
      <c r="E34" t="inlineStr">
        <is>
          <t>-248,000</t>
        </is>
      </c>
      <c r="F34" t="inlineStr">
        <is>
          <t>-221,000</t>
        </is>
      </c>
      <c r="G34" t="inlineStr">
        <is>
          <t>-65,000</t>
        </is>
      </c>
      <c r="H34" t="inlineStr">
        <is>
          <t>-209,000</t>
        </is>
      </c>
    </row>
    <row r="35">
      <c r="A35" s="1" t="n">
        <v>33</v>
      </c>
      <c r="B35" t="inlineStr">
        <is>
          <t>2.1.3.2.</t>
        </is>
      </c>
      <c r="C35" t="inlineStr">
        <is>
          <t xml:space="preserve">  =&gt;  Sale of Investment</t>
        </is>
      </c>
      <c r="D35" t="inlineStr">
        <is>
          <t>280,000</t>
        </is>
      </c>
      <c r="E35" t="inlineStr">
        <is>
          <t>280,000</t>
        </is>
      </c>
      <c r="F35" t="inlineStr">
        <is>
          <t>121,000</t>
        </is>
      </c>
      <c r="G35" t="inlineStr">
        <is>
          <t>153,000</t>
        </is>
      </c>
      <c r="H35" t="inlineStr">
        <is>
          <t>116,000</t>
        </is>
      </c>
    </row>
    <row r="36">
      <c r="A36" s="1" t="n">
        <v>34</v>
      </c>
      <c r="B36" t="inlineStr">
        <is>
          <t>2.1.4.</t>
        </is>
      </c>
      <c r="C36" t="inlineStr">
        <is>
          <t xml:space="preserve">    Net Other Investing Changes</t>
        </is>
      </c>
      <c r="D36" t="inlineStr">
        <is>
          <t>-11,000</t>
        </is>
      </c>
      <c r="E36" t="inlineStr">
        <is>
          <t>-11,000</t>
        </is>
      </c>
      <c r="F36" t="inlineStr">
        <is>
          <t>-</t>
        </is>
      </c>
      <c r="G36" t="inlineStr">
        <is>
          <t>6,000</t>
        </is>
      </c>
      <c r="H36" t="inlineStr">
        <is>
          <t>-6,000</t>
        </is>
      </c>
    </row>
    <row r="37">
      <c r="A37" s="1" t="n">
        <v>35</v>
      </c>
      <c r="B37" t="inlineStr">
        <is>
          <t>3.</t>
        </is>
      </c>
      <c r="C37" t="inlineStr">
        <is>
          <t>Financing Cash Flow</t>
        </is>
      </c>
      <c r="D37" t="inlineStr">
        <is>
          <t>-521,000</t>
        </is>
      </c>
      <c r="E37" t="inlineStr">
        <is>
          <t>-521,000</t>
        </is>
      </c>
      <c r="F37" t="inlineStr">
        <is>
          <t>711,000</t>
        </is>
      </c>
      <c r="G37" t="inlineStr">
        <is>
          <t>-237,000</t>
        </is>
      </c>
      <c r="H37" t="inlineStr">
        <is>
          <t>-2,020,000</t>
        </is>
      </c>
    </row>
    <row r="38">
      <c r="A38" s="1" t="n">
        <v>36</v>
      </c>
      <c r="B38" t="inlineStr">
        <is>
          <t>3.1.</t>
        </is>
      </c>
      <c r="C38" t="inlineStr">
        <is>
          <t xml:space="preserve">  Cash Flow from Continuing Financing Activities</t>
        </is>
      </c>
      <c r="D38" t="inlineStr">
        <is>
          <t>-521,000</t>
        </is>
      </c>
      <c r="E38" t="inlineStr">
        <is>
          <t>-521,000</t>
        </is>
      </c>
      <c r="F38" t="inlineStr">
        <is>
          <t>711,000</t>
        </is>
      </c>
      <c r="G38" t="inlineStr">
        <is>
          <t>-237,000</t>
        </is>
      </c>
      <c r="H38" t="inlineStr">
        <is>
          <t>-2,020,000</t>
        </is>
      </c>
    </row>
    <row r="39">
      <c r="A39" s="1" t="n">
        <v>37</v>
      </c>
      <c r="B39" t="inlineStr">
        <is>
          <t>3.1.1.</t>
        </is>
      </c>
      <c r="C39" t="inlineStr">
        <is>
          <t xml:space="preserve">  =&gt;Net Issuance Payments of Debt</t>
        </is>
      </c>
      <c r="D39" t="inlineStr">
        <is>
          <t>0</t>
        </is>
      </c>
      <c r="E39" t="inlineStr">
        <is>
          <t>0</t>
        </is>
      </c>
      <c r="F39" t="inlineStr">
        <is>
          <t>944,000</t>
        </is>
      </c>
      <c r="G39" t="inlineStr">
        <is>
          <t>0</t>
        </is>
      </c>
      <c r="H39" t="inlineStr">
        <is>
          <t>-1,740,000</t>
        </is>
      </c>
    </row>
    <row r="40">
      <c r="A40" s="1" t="n">
        <v>38</v>
      </c>
      <c r="B40" t="inlineStr">
        <is>
          <t>3.1.1.1.</t>
        </is>
      </c>
      <c r="C40" t="inlineStr">
        <is>
          <t xml:space="preserve">  =&gt;  Net Long Term Debt Issuance</t>
        </is>
      </c>
      <c r="D40" t="inlineStr">
        <is>
          <t>0</t>
        </is>
      </c>
      <c r="E40" t="inlineStr">
        <is>
          <t>0</t>
        </is>
      </c>
      <c r="F40" t="inlineStr">
        <is>
          <t>944,000</t>
        </is>
      </c>
      <c r="G40" t="inlineStr">
        <is>
          <t>0</t>
        </is>
      </c>
      <c r="H40" t="inlineStr">
        <is>
          <t>-1,740,000</t>
        </is>
      </c>
    </row>
    <row r="41">
      <c r="A41" s="1" t="n">
        <v>39</v>
      </c>
      <c r="B41" t="inlineStr">
        <is>
          <t>3.1.1.1.1.</t>
        </is>
      </c>
      <c r="C41" t="inlineStr">
        <is>
          <t xml:space="preserve">  =&gt;  =&gt;Long Term Debt Issuance</t>
        </is>
      </c>
      <c r="D41" t="inlineStr">
        <is>
          <t>0</t>
        </is>
      </c>
      <c r="E41" t="inlineStr">
        <is>
          <t>0</t>
        </is>
      </c>
      <c r="F41" t="inlineStr">
        <is>
          <t>1,994,000</t>
        </is>
      </c>
      <c r="G41" t="inlineStr">
        <is>
          <t>0</t>
        </is>
      </c>
      <c r="H41" t="inlineStr">
        <is>
          <t>0</t>
        </is>
      </c>
    </row>
    <row r="42">
      <c r="A42" s="1" t="n">
        <v>40</v>
      </c>
      <c r="B42" t="inlineStr">
        <is>
          <t>3.1.1.1.2.</t>
        </is>
      </c>
      <c r="C42" t="inlineStr">
        <is>
          <t xml:space="preserve">  =&gt;    Long Term Debt Payments</t>
        </is>
      </c>
      <c r="D42" t="inlineStr">
        <is>
          <t>0</t>
        </is>
      </c>
      <c r="E42" t="inlineStr">
        <is>
          <t>0</t>
        </is>
      </c>
      <c r="F42" t="inlineStr">
        <is>
          <t>-1,050,000</t>
        </is>
      </c>
      <c r="G42" t="inlineStr">
        <is>
          <t>0</t>
        </is>
      </c>
      <c r="H42" t="inlineStr">
        <is>
          <t>-1,740,000</t>
        </is>
      </c>
    </row>
    <row r="43">
      <c r="A43" s="1" t="n">
        <v>41</v>
      </c>
      <c r="B43" t="inlineStr">
        <is>
          <t>3.1.2.</t>
        </is>
      </c>
      <c r="C43" t="inlineStr">
        <is>
          <t xml:space="preserve">  =&gt;Net Common Stock Issuance</t>
        </is>
      </c>
      <c r="D43" t="inlineStr">
        <is>
          <t>90,000</t>
        </is>
      </c>
      <c r="E43" t="inlineStr">
        <is>
          <t>90,000</t>
        </is>
      </c>
      <c r="F43" t="inlineStr">
        <is>
          <t>170,000</t>
        </is>
      </c>
      <c r="G43" t="inlineStr">
        <is>
          <t>105,000</t>
        </is>
      </c>
      <c r="H43" t="inlineStr">
        <is>
          <t>99,000</t>
        </is>
      </c>
    </row>
    <row r="44">
      <c r="A44" s="1" t="n">
        <v>42</v>
      </c>
      <c r="B44" t="inlineStr">
        <is>
          <t>3.1.2.1.</t>
        </is>
      </c>
      <c r="C44" t="inlineStr">
        <is>
          <t xml:space="preserve">  =&gt;  Common Stock Issuance</t>
        </is>
      </c>
      <c r="D44" t="inlineStr">
        <is>
          <t>90,000</t>
        </is>
      </c>
      <c r="E44" t="inlineStr">
        <is>
          <t>90,000</t>
        </is>
      </c>
      <c r="F44" t="inlineStr">
        <is>
          <t>170,000</t>
        </is>
      </c>
      <c r="G44" t="inlineStr">
        <is>
          <t>105,000</t>
        </is>
      </c>
      <c r="H44" t="inlineStr">
        <is>
          <t>99,000</t>
        </is>
      </c>
    </row>
    <row r="45">
      <c r="A45" s="1" t="n">
        <v>43</v>
      </c>
      <c r="B45" t="inlineStr">
        <is>
          <t>3.1.3.</t>
        </is>
      </c>
      <c r="C45" t="inlineStr">
        <is>
          <t xml:space="preserve">  =&gt;Cash Dividends Paid</t>
        </is>
      </c>
      <c r="D45" t="inlineStr">
        <is>
          <t>-365,000</t>
        </is>
      </c>
      <c r="E45" t="inlineStr">
        <is>
          <t>-365,000</t>
        </is>
      </c>
      <c r="F45" t="inlineStr">
        <is>
          <t>-316,000</t>
        </is>
      </c>
      <c r="G45" t="inlineStr">
        <is>
          <t>-283,000</t>
        </is>
      </c>
      <c r="H45" t="inlineStr">
        <is>
          <t>-259,000</t>
        </is>
      </c>
    </row>
    <row r="46">
      <c r="A46" s="1" t="n">
        <v>44</v>
      </c>
      <c r="B46" t="inlineStr">
        <is>
          <t>3.1.3.1.</t>
        </is>
      </c>
      <c r="C46" t="inlineStr">
        <is>
          <t xml:space="preserve">  =&gt;  Common Stock Dividend Paid</t>
        </is>
      </c>
      <c r="D46" t="inlineStr">
        <is>
          <t>-</t>
        </is>
      </c>
      <c r="E46" t="inlineStr">
        <is>
          <t>-</t>
        </is>
      </c>
      <c r="F46" t="inlineStr">
        <is>
          <t>-316,000</t>
        </is>
      </c>
      <c r="G46" t="inlineStr">
        <is>
          <t>-283,000</t>
        </is>
      </c>
      <c r="H46" t="inlineStr">
        <is>
          <t>-259,000</t>
        </is>
      </c>
    </row>
    <row r="47">
      <c r="A47" s="1" t="n">
        <v>45</v>
      </c>
      <c r="B47" t="inlineStr">
        <is>
          <t>3.1.4.</t>
        </is>
      </c>
      <c r="C47" t="inlineStr">
        <is>
          <t xml:space="preserve">    Net Other Financing Charges</t>
        </is>
      </c>
      <c r="D47" t="inlineStr">
        <is>
          <t>-246,000</t>
        </is>
      </c>
      <c r="E47" t="inlineStr">
        <is>
          <t>-246,000</t>
        </is>
      </c>
      <c r="F47" t="inlineStr">
        <is>
          <t>-87,000</t>
        </is>
      </c>
      <c r="G47" t="inlineStr">
        <is>
          <t>-59,000</t>
        </is>
      </c>
      <c r="H47" t="inlineStr">
        <is>
          <t>-120,000</t>
        </is>
      </c>
    </row>
    <row r="48">
      <c r="A48" s="1" t="n">
        <v>46</v>
      </c>
      <c r="B48" t="inlineStr">
        <is>
          <t>4.</t>
        </is>
      </c>
      <c r="C48" t="inlineStr">
        <is>
          <t>End Cash Position</t>
        </is>
      </c>
      <c r="D48" t="inlineStr">
        <is>
          <t>10,438,000</t>
        </is>
      </c>
      <c r="E48" t="inlineStr">
        <is>
          <t>10,438,000</t>
        </is>
      </c>
      <c r="F48" t="inlineStr">
        <is>
          <t>8,652,000</t>
        </is>
      </c>
      <c r="G48" t="inlineStr">
        <is>
          <t>5,798,000</t>
        </is>
      </c>
      <c r="H48" t="inlineStr">
        <is>
          <t>4,229,000</t>
        </is>
      </c>
    </row>
    <row r="49">
      <c r="A49" s="1" t="n">
        <v>47</v>
      </c>
      <c r="B49" t="inlineStr">
        <is>
          <t>4.1.</t>
        </is>
      </c>
      <c r="C49">
        <f>&gt;Changes in Cash</f>
        <v/>
      </c>
      <c r="D49" t="inlineStr">
        <is>
          <t>1,834,000</t>
        </is>
      </c>
      <c r="E49" t="inlineStr">
        <is>
          <t>1,834,000</t>
        </is>
      </c>
      <c r="F49" t="inlineStr">
        <is>
          <t>2,785,000</t>
        </is>
      </c>
      <c r="G49" t="inlineStr">
        <is>
          <t>1,572,000</t>
        </is>
      </c>
      <c r="H49" t="inlineStr">
        <is>
          <t>-460,000</t>
        </is>
      </c>
    </row>
    <row r="50">
      <c r="A50" s="1" t="n">
        <v>48</v>
      </c>
      <c r="B50" t="inlineStr">
        <is>
          <t>4.2.</t>
        </is>
      </c>
      <c r="C50">
        <f>&gt;Effect of Exchange Rate Changes</f>
        <v/>
      </c>
      <c r="D50" t="inlineStr">
        <is>
          <t>-48,000</t>
        </is>
      </c>
      <c r="E50" t="inlineStr">
        <is>
          <t>-48,000</t>
        </is>
      </c>
      <c r="F50" t="inlineStr">
        <is>
          <t>69,000</t>
        </is>
      </c>
      <c r="G50" t="inlineStr">
        <is>
          <t>-3,000</t>
        </is>
      </c>
      <c r="H50" t="inlineStr">
        <is>
          <t>-31,000</t>
        </is>
      </c>
    </row>
    <row r="51">
      <c r="A51" s="1" t="n">
        <v>49</v>
      </c>
      <c r="B51" t="inlineStr">
        <is>
          <t>4.3.</t>
        </is>
      </c>
      <c r="C51" t="inlineStr">
        <is>
          <t xml:space="preserve">  Beginning Cash Position</t>
        </is>
      </c>
      <c r="D51" t="inlineStr">
        <is>
          <t>8,652,000</t>
        </is>
      </c>
      <c r="E51" t="inlineStr">
        <is>
          <t>8,652,000</t>
        </is>
      </c>
      <c r="F51" t="inlineStr">
        <is>
          <t>5,798,000</t>
        </is>
      </c>
      <c r="G51" t="inlineStr">
        <is>
          <t>4,229,000</t>
        </is>
      </c>
      <c r="H51" t="inlineStr">
        <is>
          <t>4,720,000</t>
        </is>
      </c>
    </row>
    <row r="52">
      <c r="A52" s="1" t="n">
        <v>50</v>
      </c>
      <c r="B52" t="inlineStr">
        <is>
          <t>5.</t>
        </is>
      </c>
      <c r="C52" t="inlineStr">
        <is>
          <t>Income Tax Paid Supplemental Data</t>
        </is>
      </c>
      <c r="D52" t="inlineStr">
        <is>
          <t>-</t>
        </is>
      </c>
      <c r="E52" t="inlineStr">
        <is>
          <t>-</t>
        </is>
      </c>
      <c r="F52" t="inlineStr">
        <is>
          <t>806,000</t>
        </is>
      </c>
      <c r="G52" t="inlineStr">
        <is>
          <t>-</t>
        </is>
      </c>
      <c r="H52" t="inlineStr">
        <is>
          <t>-</t>
        </is>
      </c>
    </row>
    <row r="53">
      <c r="A53" s="1" t="n">
        <v>51</v>
      </c>
      <c r="B53" t="inlineStr">
        <is>
          <t>6.</t>
        </is>
      </c>
      <c r="C53" t="inlineStr">
        <is>
          <t>Interest Paid Supplemental Data</t>
        </is>
      </c>
      <c r="D53" t="inlineStr">
        <is>
          <t>-</t>
        </is>
      </c>
      <c r="E53" t="inlineStr">
        <is>
          <t>-</t>
        </is>
      </c>
      <c r="F53" t="inlineStr">
        <is>
          <t>82,000</t>
        </is>
      </c>
      <c r="G53" t="inlineStr">
        <is>
          <t>-</t>
        </is>
      </c>
      <c r="H53" t="inlineStr">
        <is>
          <t>-</t>
        </is>
      </c>
    </row>
    <row r="54">
      <c r="A54" s="1" t="n">
        <v>52</v>
      </c>
      <c r="B54" t="inlineStr">
        <is>
          <t>7.</t>
        </is>
      </c>
      <c r="C54" t="inlineStr">
        <is>
          <t>Capital Expenditure</t>
        </is>
      </c>
      <c r="D54" t="inlineStr">
        <is>
          <t>-80,000</t>
        </is>
      </c>
      <c r="E54" t="inlineStr">
        <is>
          <t>-80,000</t>
        </is>
      </c>
      <c r="F54" t="inlineStr">
        <is>
          <t>-78,000</t>
        </is>
      </c>
      <c r="G54" t="inlineStr">
        <is>
          <t>-116,000</t>
        </is>
      </c>
      <c r="H54" t="inlineStr">
        <is>
          <t>-131,000</t>
        </is>
      </c>
    </row>
    <row r="55">
      <c r="A55" s="1" t="n">
        <v>53</v>
      </c>
      <c r="B55" t="inlineStr">
        <is>
          <t>8.</t>
        </is>
      </c>
      <c r="C55" t="inlineStr">
        <is>
          <t>Issuance of Capital Stock</t>
        </is>
      </c>
      <c r="D55" t="inlineStr">
        <is>
          <t>90,000</t>
        </is>
      </c>
      <c r="E55" t="inlineStr">
        <is>
          <t>90,000</t>
        </is>
      </c>
      <c r="F55" t="inlineStr">
        <is>
          <t>170,000</t>
        </is>
      </c>
      <c r="G55" t="inlineStr">
        <is>
          <t>105,000</t>
        </is>
      </c>
      <c r="H55" t="inlineStr">
        <is>
          <t>99,000</t>
        </is>
      </c>
    </row>
    <row r="56">
      <c r="A56" s="1" t="n">
        <v>54</v>
      </c>
      <c r="B56" t="inlineStr">
        <is>
          <t>9.</t>
        </is>
      </c>
      <c r="C56" t="inlineStr">
        <is>
          <t>Issuance of Debt</t>
        </is>
      </c>
      <c r="D56" t="inlineStr">
        <is>
          <t>0</t>
        </is>
      </c>
      <c r="E56" t="inlineStr">
        <is>
          <t>0</t>
        </is>
      </c>
      <c r="F56" t="inlineStr">
        <is>
          <t>1,994,000</t>
        </is>
      </c>
      <c r="G56" t="inlineStr">
        <is>
          <t>0</t>
        </is>
      </c>
      <c r="H56" t="inlineStr">
        <is>
          <t>0</t>
        </is>
      </c>
    </row>
    <row r="57">
      <c r="A57" s="1" t="n">
        <v>55</v>
      </c>
      <c r="B57" t="inlineStr">
        <is>
          <t>10.</t>
        </is>
      </c>
      <c r="C57" t="inlineStr">
        <is>
          <t>Repayment of Debt</t>
        </is>
      </c>
      <c r="D57" t="inlineStr">
        <is>
          <t>0</t>
        </is>
      </c>
      <c r="E57" t="inlineStr">
        <is>
          <t>0</t>
        </is>
      </c>
      <c r="F57" t="inlineStr">
        <is>
          <t>-1,050,000</t>
        </is>
      </c>
      <c r="G57" t="inlineStr">
        <is>
          <t>0</t>
        </is>
      </c>
      <c r="H57" t="inlineStr">
        <is>
          <t>-1,740,000</t>
        </is>
      </c>
    </row>
    <row r="58">
      <c r="A58" s="1" t="n">
        <v>56</v>
      </c>
      <c r="B58" t="inlineStr">
        <is>
          <t>11.</t>
        </is>
      </c>
      <c r="C58" t="inlineStr">
        <is>
          <t>Free Cash Flow</t>
        </is>
      </c>
      <c r="D58" t="inlineStr">
        <is>
          <t>2,334,000</t>
        </is>
      </c>
      <c r="E58" t="inlineStr">
        <is>
          <t>2,334,000</t>
        </is>
      </c>
      <c r="F58" t="inlineStr">
        <is>
          <t>2,174,000</t>
        </is>
      </c>
      <c r="G58" t="inlineStr">
        <is>
          <t>1,715,000</t>
        </is>
      </c>
      <c r="H58" t="inlineStr">
        <is>
          <t>1,659,000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