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12/30/2021</t>
        </is>
      </c>
      <c r="F1" s="1" t="inlineStr">
        <is>
          <t>12/30/2020</t>
        </is>
      </c>
      <c r="G1" s="1" t="inlineStr">
        <is>
          <t>12/30/2019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387,864</t>
        </is>
      </c>
      <c r="E2" t="inlineStr">
        <is>
          <t>387,864</t>
        </is>
      </c>
      <c r="F2" t="inlineStr">
        <is>
          <t>236,577</t>
        </is>
      </c>
      <c r="G2" t="inlineStr">
        <is>
          <t>149,805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387,864</t>
        </is>
      </c>
      <c r="E3" t="inlineStr">
        <is>
          <t>387,864</t>
        </is>
      </c>
      <c r="F3" t="inlineStr">
        <is>
          <t>236,577</t>
        </is>
      </c>
      <c r="G3" t="inlineStr">
        <is>
          <t>149,805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137,292</t>
        </is>
      </c>
      <c r="E4" t="inlineStr">
        <is>
          <t>137,292</t>
        </is>
      </c>
      <c r="F4" t="inlineStr">
        <is>
          <t>75,476</t>
        </is>
      </c>
      <c r="G4" t="inlineStr">
        <is>
          <t>49,369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250,572</t>
        </is>
      </c>
      <c r="E5" t="inlineStr">
        <is>
          <t>250,572</t>
        </is>
      </c>
      <c r="F5" t="inlineStr">
        <is>
          <t>161,101</t>
        </is>
      </c>
      <c r="G5" t="inlineStr">
        <is>
          <t>100,436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590,192</t>
        </is>
      </c>
      <c r="E6" t="inlineStr">
        <is>
          <t>590,192</t>
        </is>
      </c>
      <c r="F6" t="inlineStr">
        <is>
          <t>394,276</t>
        </is>
      </c>
      <c r="G6" t="inlineStr">
        <is>
          <t>198,544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428,267</t>
        </is>
      </c>
      <c r="E7" t="inlineStr">
        <is>
          <t>428,267</t>
        </is>
      </c>
      <c r="F7" t="inlineStr">
        <is>
          <t>288,877</t>
        </is>
      </c>
      <c r="G7" t="inlineStr">
        <is>
          <t>140,454</t>
        </is>
      </c>
    </row>
    <row r="8">
      <c r="A8" s="1" t="n">
        <v>6</v>
      </c>
      <c r="B8" t="inlineStr">
        <is>
          <t>4.1.1.</t>
        </is>
      </c>
      <c r="C8">
        <f>&gt;=&gt;General &amp; Administrative Expense</f>
        <v/>
      </c>
      <c r="D8" t="inlineStr">
        <is>
          <t>108,936</t>
        </is>
      </c>
      <c r="E8" t="inlineStr">
        <is>
          <t>108,936</t>
        </is>
      </c>
      <c r="F8" t="inlineStr">
        <is>
          <t>122,516</t>
        </is>
      </c>
      <c r="G8" t="inlineStr">
        <is>
          <t>24,662</t>
        </is>
      </c>
    </row>
    <row r="9">
      <c r="A9" s="1" t="n">
        <v>7</v>
      </c>
      <c r="B9" t="inlineStr">
        <is>
          <t>4.1.1.1.</t>
        </is>
      </c>
      <c r="C9">
        <f>&gt;=&gt;  Other G and A</f>
        <v/>
      </c>
      <c r="D9" t="inlineStr">
        <is>
          <t>108,936</t>
        </is>
      </c>
      <c r="E9" t="inlineStr">
        <is>
          <t>108,936</t>
        </is>
      </c>
      <c r="F9" t="inlineStr">
        <is>
          <t>122,516</t>
        </is>
      </c>
      <c r="G9" t="inlineStr">
        <is>
          <t>24,662</t>
        </is>
      </c>
    </row>
    <row r="10">
      <c r="A10" s="1" t="n">
        <v>8</v>
      </c>
      <c r="B10" t="inlineStr">
        <is>
          <t>4.1.2.</t>
        </is>
      </c>
      <c r="C10">
        <f>&gt;  Selling &amp; Marketing Expense</f>
        <v/>
      </c>
      <c r="D10" t="inlineStr">
        <is>
          <t>319,331</t>
        </is>
      </c>
      <c r="E10" t="inlineStr">
        <is>
          <t>319,331</t>
        </is>
      </c>
      <c r="F10" t="inlineStr">
        <is>
          <t>166,361</t>
        </is>
      </c>
      <c r="G10" t="inlineStr">
        <is>
          <t>115,792</t>
        </is>
      </c>
    </row>
    <row r="11">
      <c r="A11" s="1" t="n">
        <v>9</v>
      </c>
      <c r="B11" t="inlineStr">
        <is>
          <t>4.2.</t>
        </is>
      </c>
      <c r="C11" t="inlineStr">
        <is>
          <t xml:space="preserve">  Research &amp; Development</t>
        </is>
      </c>
      <c r="D11" t="inlineStr">
        <is>
          <t>161,925</t>
        </is>
      </c>
      <c r="E11" t="inlineStr">
        <is>
          <t>161,925</t>
        </is>
      </c>
      <c r="F11" t="inlineStr">
        <is>
          <t>105,399</t>
        </is>
      </c>
      <c r="G11" t="inlineStr">
        <is>
          <t>58,090</t>
        </is>
      </c>
    </row>
    <row r="12">
      <c r="A12" s="1" t="n">
        <v>10</v>
      </c>
      <c r="B12" t="inlineStr">
        <is>
          <t>5.</t>
        </is>
      </c>
      <c r="C12" t="inlineStr">
        <is>
          <t>Operating Income</t>
        </is>
      </c>
      <c r="D12" t="inlineStr">
        <is>
          <t>-339,620</t>
        </is>
      </c>
      <c r="E12" t="inlineStr">
        <is>
          <t>-339,620</t>
        </is>
      </c>
      <c r="F12" t="inlineStr">
        <is>
          <t>-233,175</t>
        </is>
      </c>
      <c r="G12" t="inlineStr">
        <is>
          <t>-98,108</t>
        </is>
      </c>
    </row>
    <row r="13">
      <c r="A13" s="1" t="n">
        <v>11</v>
      </c>
      <c r="B13" t="inlineStr">
        <is>
          <t>6.</t>
        </is>
      </c>
      <c r="C13" t="inlineStr">
        <is>
          <t>Net Non Operating Interest Income Expense</t>
        </is>
      </c>
      <c r="D13" t="inlineStr">
        <is>
          <t>2,020</t>
        </is>
      </c>
      <c r="E13" t="inlineStr">
        <is>
          <t>2,020</t>
        </is>
      </c>
      <c r="F13" t="inlineStr">
        <is>
          <t>4,113</t>
        </is>
      </c>
      <c r="G13" t="inlineStr">
        <is>
          <t>2,494</t>
        </is>
      </c>
    </row>
    <row r="14">
      <c r="A14" s="1" t="n">
        <v>12</v>
      </c>
      <c r="B14" t="inlineStr">
        <is>
          <t>6.1.</t>
        </is>
      </c>
      <c r="C14" t="inlineStr">
        <is>
          <t xml:space="preserve">  Interest Income Non Operating</t>
        </is>
      </c>
      <c r="D14" t="inlineStr">
        <is>
          <t>2,020</t>
        </is>
      </c>
      <c r="E14" t="inlineStr">
        <is>
          <t>2,020</t>
        </is>
      </c>
      <c r="F14" t="inlineStr">
        <is>
          <t>4,113</t>
        </is>
      </c>
      <c r="G14" t="inlineStr">
        <is>
          <t>2,494</t>
        </is>
      </c>
    </row>
    <row r="15">
      <c r="A15" s="1" t="n">
        <v>13</v>
      </c>
      <c r="B15" t="inlineStr">
        <is>
          <t>7.</t>
        </is>
      </c>
      <c r="C15" t="inlineStr">
        <is>
          <t>Other Income Expense</t>
        </is>
      </c>
      <c r="D15" t="inlineStr">
        <is>
          <t>-2,027</t>
        </is>
      </c>
      <c r="E15" t="inlineStr">
        <is>
          <t>-2,027</t>
        </is>
      </c>
      <c r="F15" t="inlineStr">
        <is>
          <t>-973</t>
        </is>
      </c>
      <c r="G15" t="inlineStr">
        <is>
          <t>567</t>
        </is>
      </c>
    </row>
    <row r="16">
      <c r="A16" s="1" t="n">
        <v>14</v>
      </c>
      <c r="B16" t="inlineStr">
        <is>
          <t>7.1.</t>
        </is>
      </c>
      <c r="C16" t="inlineStr">
        <is>
          <t xml:space="preserve">  Other Non Operating Income Expenses</t>
        </is>
      </c>
      <c r="D16" t="inlineStr">
        <is>
          <t>-2,027</t>
        </is>
      </c>
      <c r="E16" t="inlineStr">
        <is>
          <t>-2,027</t>
        </is>
      </c>
      <c r="F16" t="inlineStr">
        <is>
          <t>-973</t>
        </is>
      </c>
      <c r="G16" t="inlineStr">
        <is>
          <t>567</t>
        </is>
      </c>
    </row>
    <row r="17">
      <c r="A17" s="1" t="n">
        <v>15</v>
      </c>
      <c r="B17" t="inlineStr">
        <is>
          <t>8.</t>
        </is>
      </c>
      <c r="C17" t="inlineStr">
        <is>
          <t>Pretax Income</t>
        </is>
      </c>
      <c r="D17" t="inlineStr">
        <is>
          <t>-339,627</t>
        </is>
      </c>
      <c r="E17" t="inlineStr">
        <is>
          <t>-339,627</t>
        </is>
      </c>
      <c r="F17" t="inlineStr">
        <is>
          <t>-230,035</t>
        </is>
      </c>
      <c r="G17" t="inlineStr">
        <is>
          <t>-95,047</t>
        </is>
      </c>
    </row>
    <row r="18">
      <c r="A18" s="1" t="n">
        <v>16</v>
      </c>
      <c r="B18" t="inlineStr">
        <is>
          <t>9.</t>
        </is>
      </c>
      <c r="C18" t="inlineStr">
        <is>
          <t>Tax Provision</t>
        </is>
      </c>
      <c r="D18" t="inlineStr">
        <is>
          <t>3,174</t>
        </is>
      </c>
      <c r="E18" t="inlineStr">
        <is>
          <t>3,174</t>
        </is>
      </c>
      <c r="F18" t="inlineStr">
        <is>
          <t>-207</t>
        </is>
      </c>
      <c r="G18" t="inlineStr">
        <is>
          <t>-5</t>
        </is>
      </c>
    </row>
    <row r="19">
      <c r="A19" s="1" t="n">
        <v>17</v>
      </c>
      <c r="B19" t="inlineStr">
        <is>
          <t>10.</t>
        </is>
      </c>
      <c r="C19" t="inlineStr">
        <is>
          <t>Net Income Common Stockholders</t>
        </is>
      </c>
      <c r="D19" t="inlineStr">
        <is>
          <t>-342,801</t>
        </is>
      </c>
      <c r="E19" t="inlineStr">
        <is>
          <t>-342,801</t>
        </is>
      </c>
      <c r="F19" t="inlineStr">
        <is>
          <t>-240,580</t>
        </is>
      </c>
      <c r="G19" t="inlineStr">
        <is>
          <t>-95,042</t>
        </is>
      </c>
    </row>
    <row r="20">
      <c r="A20" s="1" t="n">
        <v>18</v>
      </c>
      <c r="B20" t="inlineStr">
        <is>
          <t>10.1.</t>
        </is>
      </c>
      <c r="C20">
        <f>&gt;Net Income</f>
        <v/>
      </c>
      <c r="D20" t="inlineStr">
        <is>
          <t>-342,801</t>
        </is>
      </c>
      <c r="E20" t="inlineStr">
        <is>
          <t>-342,801</t>
        </is>
      </c>
      <c r="F20" t="inlineStr">
        <is>
          <t>-229,828</t>
        </is>
      </c>
      <c r="G20" t="inlineStr">
        <is>
          <t>-95,042</t>
        </is>
      </c>
    </row>
    <row r="21">
      <c r="A21" s="1" t="n">
        <v>19</v>
      </c>
      <c r="B21" t="inlineStr">
        <is>
          <t>10.1.1.</t>
        </is>
      </c>
      <c r="C21">
        <f>&gt;  Net Income Including Non-Controlling Interests</f>
        <v/>
      </c>
      <c r="D21" t="inlineStr">
        <is>
          <t>-342,801</t>
        </is>
      </c>
      <c r="E21" t="inlineStr">
        <is>
          <t>-342,801</t>
        </is>
      </c>
      <c r="F21" t="inlineStr">
        <is>
          <t>-229,828</t>
        </is>
      </c>
      <c r="G21" t="inlineStr">
        <is>
          <t>-95,042</t>
        </is>
      </c>
    </row>
    <row r="22">
      <c r="A22" s="1" t="n">
        <v>20</v>
      </c>
      <c r="B22" t="inlineStr">
        <is>
          <t>10.1.1.1.</t>
        </is>
      </c>
      <c r="C22">
        <f>&gt;    Net Income Continuous Operations</f>
        <v/>
      </c>
      <c r="D22" t="inlineStr">
        <is>
          <t>-342,801</t>
        </is>
      </c>
      <c r="E22" t="inlineStr">
        <is>
          <t>-342,801</t>
        </is>
      </c>
      <c r="F22" t="inlineStr">
        <is>
          <t>-229,828</t>
        </is>
      </c>
      <c r="G22" t="inlineStr">
        <is>
          <t>-95,042</t>
        </is>
      </c>
    </row>
    <row r="23">
      <c r="A23" s="1" t="n">
        <v>21</v>
      </c>
      <c r="B23" t="inlineStr">
        <is>
          <t>10.2.</t>
        </is>
      </c>
      <c r="C23" t="inlineStr">
        <is>
          <t xml:space="preserve">  Otherunder Preferred Stock Dividend</t>
        </is>
      </c>
      <c r="D23" t="inlineStr">
        <is>
          <t>-</t>
        </is>
      </c>
      <c r="E23" t="inlineStr">
        <is>
          <t>-</t>
        </is>
      </c>
      <c r="F23" t="inlineStr">
        <is>
          <t>10,752</t>
        </is>
      </c>
      <c r="G23" t="inlineStr">
        <is>
          <t>-</t>
        </is>
      </c>
    </row>
    <row r="24">
      <c r="A24" s="1" t="n">
        <v>22</v>
      </c>
      <c r="B24" t="inlineStr">
        <is>
          <t>11.</t>
        </is>
      </c>
      <c r="C24" t="inlineStr">
        <is>
          <t>Diluted NI Available to Com Stockholders</t>
        </is>
      </c>
      <c r="D24" t="inlineStr">
        <is>
          <t>-342,801</t>
        </is>
      </c>
      <c r="E24" t="inlineStr">
        <is>
          <t>-342,801</t>
        </is>
      </c>
      <c r="F24" t="inlineStr">
        <is>
          <t>-240,580</t>
        </is>
      </c>
      <c r="G24" t="inlineStr">
        <is>
          <t>-95,042</t>
        </is>
      </c>
    </row>
    <row r="25">
      <c r="A25" s="1" t="n">
        <v>23</v>
      </c>
      <c r="B25" t="inlineStr">
        <is>
          <t>12.</t>
        </is>
      </c>
      <c r="C25" t="inlineStr">
        <is>
          <t>Basic EPS</t>
        </is>
      </c>
      <c r="D25" t="inlineStr">
        <is>
          <t>-</t>
        </is>
      </c>
      <c r="E25" t="inlineStr">
        <is>
          <t>-1.82</t>
        </is>
      </c>
      <c r="F25" t="inlineStr">
        <is>
          <t>-1.14</t>
        </is>
      </c>
      <c r="G25" t="inlineStr">
        <is>
          <t>-0.45</t>
        </is>
      </c>
    </row>
    <row r="26">
      <c r="A26" s="1" t="n">
        <v>24</v>
      </c>
      <c r="B26" t="inlineStr">
        <is>
          <t>13.</t>
        </is>
      </c>
      <c r="C26" t="inlineStr">
        <is>
          <t>Diluted EPS</t>
        </is>
      </c>
      <c r="D26" t="inlineStr">
        <is>
          <t>-</t>
        </is>
      </c>
      <c r="E26" t="inlineStr">
        <is>
          <t>-1.82</t>
        </is>
      </c>
      <c r="F26" t="inlineStr">
        <is>
          <t>-1.14</t>
        </is>
      </c>
      <c r="G26" t="inlineStr">
        <is>
          <t>-0.45</t>
        </is>
      </c>
    </row>
    <row r="27">
      <c r="A27" s="1" t="n">
        <v>25</v>
      </c>
      <c r="B27" t="inlineStr">
        <is>
          <t>14.</t>
        </is>
      </c>
      <c r="C27" t="inlineStr">
        <is>
          <t>Basic Average Shares</t>
        </is>
      </c>
      <c r="D27" t="inlineStr">
        <is>
          <t>-</t>
        </is>
      </c>
      <c r="E27" t="inlineStr">
        <is>
          <t>188,628</t>
        </is>
      </c>
      <c r="F27" t="inlineStr">
        <is>
          <t>211,513</t>
        </is>
      </c>
      <c r="G27" t="inlineStr">
        <is>
          <t>211,513</t>
        </is>
      </c>
    </row>
    <row r="28">
      <c r="A28" s="1" t="n">
        <v>26</v>
      </c>
      <c r="B28" t="inlineStr">
        <is>
          <t>15.</t>
        </is>
      </c>
      <c r="C28" t="inlineStr">
        <is>
          <t>Diluted Average Shares</t>
        </is>
      </c>
      <c r="D28" t="inlineStr">
        <is>
          <t>-</t>
        </is>
      </c>
      <c r="E28" t="inlineStr">
        <is>
          <t>188,628</t>
        </is>
      </c>
      <c r="F28" t="inlineStr">
        <is>
          <t>211,513</t>
        </is>
      </c>
      <c r="G28" t="inlineStr">
        <is>
          <t>211,513</t>
        </is>
      </c>
    </row>
    <row r="29">
      <c r="A29" s="1" t="n">
        <v>27</v>
      </c>
      <c r="B29" t="inlineStr">
        <is>
          <t>16.</t>
        </is>
      </c>
      <c r="C29" t="inlineStr">
        <is>
          <t>Total Operating Income as Reported</t>
        </is>
      </c>
      <c r="D29" t="inlineStr">
        <is>
          <t>-339,620</t>
        </is>
      </c>
      <c r="E29" t="inlineStr">
        <is>
          <t>-339,620</t>
        </is>
      </c>
      <c r="F29" t="inlineStr">
        <is>
          <t>-233,175</t>
        </is>
      </c>
      <c r="G29" t="inlineStr">
        <is>
          <t>-98,108</t>
        </is>
      </c>
    </row>
    <row r="30">
      <c r="A30" s="1" t="n">
        <v>28</v>
      </c>
      <c r="B30" t="inlineStr">
        <is>
          <t>17.</t>
        </is>
      </c>
      <c r="C30" t="inlineStr">
        <is>
          <t>Total Expenses</t>
        </is>
      </c>
      <c r="D30" t="inlineStr">
        <is>
          <t>727,484</t>
        </is>
      </c>
      <c r="E30" t="inlineStr">
        <is>
          <t>727,484</t>
        </is>
      </c>
      <c r="F30" t="inlineStr">
        <is>
          <t>469,752</t>
        </is>
      </c>
      <c r="G30" t="inlineStr">
        <is>
          <t>247,913</t>
        </is>
      </c>
    </row>
    <row r="31">
      <c r="A31" s="1" t="n">
        <v>29</v>
      </c>
      <c r="B31" t="inlineStr">
        <is>
          <t>18.</t>
        </is>
      </c>
      <c r="C31" t="inlineStr">
        <is>
          <t>Net Income from Continuing &amp; Discontinued Operation</t>
        </is>
      </c>
      <c r="D31" t="inlineStr">
        <is>
          <t>-342,801</t>
        </is>
      </c>
      <c r="E31" t="inlineStr">
        <is>
          <t>-342,801</t>
        </is>
      </c>
      <c r="F31" t="inlineStr">
        <is>
          <t>-229,828</t>
        </is>
      </c>
      <c r="G31" t="inlineStr">
        <is>
          <t>-95,042</t>
        </is>
      </c>
    </row>
    <row r="32">
      <c r="A32" s="1" t="n">
        <v>30</v>
      </c>
      <c r="B32" t="inlineStr">
        <is>
          <t>19.</t>
        </is>
      </c>
      <c r="C32" t="inlineStr">
        <is>
          <t>Normalized Income</t>
        </is>
      </c>
      <c r="D32" t="inlineStr">
        <is>
          <t>-342,801</t>
        </is>
      </c>
      <c r="E32" t="inlineStr">
        <is>
          <t>-342,801</t>
        </is>
      </c>
      <c r="F32" t="inlineStr">
        <is>
          <t>-229,828</t>
        </is>
      </c>
      <c r="G32" t="inlineStr">
        <is>
          <t>-95,042</t>
        </is>
      </c>
    </row>
    <row r="33">
      <c r="A33" s="1" t="n">
        <v>31</v>
      </c>
      <c r="B33" t="inlineStr">
        <is>
          <t>20.</t>
        </is>
      </c>
      <c r="C33" t="inlineStr">
        <is>
          <t>Interest Income</t>
        </is>
      </c>
      <c r="D33" t="inlineStr">
        <is>
          <t>2,020</t>
        </is>
      </c>
      <c r="E33" t="inlineStr">
        <is>
          <t>2,020</t>
        </is>
      </c>
      <c r="F33" t="inlineStr">
        <is>
          <t>4,113</t>
        </is>
      </c>
      <c r="G33" t="inlineStr">
        <is>
          <t>2,494</t>
        </is>
      </c>
    </row>
    <row r="34">
      <c r="A34" s="1" t="n">
        <v>32</v>
      </c>
      <c r="B34" t="inlineStr">
        <is>
          <t>21.</t>
        </is>
      </c>
      <c r="C34" t="inlineStr">
        <is>
          <t>Net Interest Income</t>
        </is>
      </c>
      <c r="D34" t="inlineStr">
        <is>
          <t>2,020</t>
        </is>
      </c>
      <c r="E34" t="inlineStr">
        <is>
          <t>2,020</t>
        </is>
      </c>
      <c r="F34" t="inlineStr">
        <is>
          <t>4,113</t>
        </is>
      </c>
      <c r="G34" t="inlineStr">
        <is>
          <t>2,494</t>
        </is>
      </c>
    </row>
    <row r="35">
      <c r="A35" s="1" t="n">
        <v>33</v>
      </c>
      <c r="B35" t="inlineStr">
        <is>
          <t>22.</t>
        </is>
      </c>
      <c r="C35" t="inlineStr">
        <is>
          <t>EBIT</t>
        </is>
      </c>
      <c r="D35" t="inlineStr">
        <is>
          <t>-339,620</t>
        </is>
      </c>
      <c r="E35" t="inlineStr">
        <is>
          <t>-339,620</t>
        </is>
      </c>
      <c r="F35" t="inlineStr">
        <is>
          <t>-233,175</t>
        </is>
      </c>
      <c r="G35" t="inlineStr">
        <is>
          <t>-98,108</t>
        </is>
      </c>
    </row>
    <row r="36">
      <c r="A36" s="1" t="n">
        <v>34</v>
      </c>
      <c r="B36" t="inlineStr">
        <is>
          <t>23.</t>
        </is>
      </c>
      <c r="C36" t="inlineStr">
        <is>
          <t>EBITDA</t>
        </is>
      </c>
      <c r="D36" t="inlineStr">
        <is>
          <t>-335,988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s="1" t="n">
        <v>35</v>
      </c>
      <c r="B37" t="inlineStr">
        <is>
          <t>24.</t>
        </is>
      </c>
      <c r="C37" t="inlineStr">
        <is>
          <t>Reconciled Cost of Revenue</t>
        </is>
      </c>
      <c r="D37" t="inlineStr">
        <is>
          <t>137,292</t>
        </is>
      </c>
      <c r="E37" t="inlineStr">
        <is>
          <t>137,292</t>
        </is>
      </c>
      <c r="F37" t="inlineStr">
        <is>
          <t>75,476</t>
        </is>
      </c>
      <c r="G37" t="inlineStr">
        <is>
          <t>49,369</t>
        </is>
      </c>
    </row>
    <row r="38">
      <c r="A38" s="1" t="n">
        <v>36</v>
      </c>
      <c r="B38" t="inlineStr">
        <is>
          <t>25.</t>
        </is>
      </c>
      <c r="C38" t="inlineStr">
        <is>
          <t>Reconciled Depreciation</t>
        </is>
      </c>
      <c r="D38" t="inlineStr">
        <is>
          <t>3,632</t>
        </is>
      </c>
      <c r="E38" t="inlineStr">
        <is>
          <t>3,632</t>
        </is>
      </c>
      <c r="F38" t="inlineStr">
        <is>
          <t>1,567</t>
        </is>
      </c>
      <c r="G38" t="inlineStr">
        <is>
          <t>1,202</t>
        </is>
      </c>
    </row>
    <row r="39">
      <c r="A39" s="1" t="n">
        <v>37</v>
      </c>
      <c r="B39" t="inlineStr">
        <is>
          <t>26.</t>
        </is>
      </c>
      <c r="C39" t="inlineStr">
        <is>
          <t>Net Income from Continuing Operation Net Minority Interest</t>
        </is>
      </c>
      <c r="D39" t="inlineStr">
        <is>
          <t>-342,801</t>
        </is>
      </c>
      <c r="E39" t="inlineStr">
        <is>
          <t>-342,801</t>
        </is>
      </c>
      <c r="F39" t="inlineStr">
        <is>
          <t>-229,828</t>
        </is>
      </c>
      <c r="G39" t="inlineStr">
        <is>
          <t>-95,042</t>
        </is>
      </c>
    </row>
    <row r="40">
      <c r="A40" s="1" t="n">
        <v>38</v>
      </c>
      <c r="B40" t="inlineStr">
        <is>
          <t>27.</t>
        </is>
      </c>
      <c r="C40" t="inlineStr">
        <is>
          <t>Normalized EBITDA</t>
        </is>
      </c>
      <c r="D40" t="inlineStr">
        <is>
          <t>-335,988</t>
        </is>
      </c>
      <c r="E40" t="inlineStr">
        <is>
          <t>-335,988</t>
        </is>
      </c>
      <c r="F40" t="inlineStr">
        <is>
          <t>-231,608</t>
        </is>
      </c>
      <c r="G40" t="inlineStr">
        <is>
          <t>-96,906</t>
        </is>
      </c>
    </row>
    <row r="41">
      <c r="A41" s="1" t="n">
        <v>39</v>
      </c>
      <c r="B41" t="inlineStr">
        <is>
          <t>28.</t>
        </is>
      </c>
      <c r="C41" t="inlineStr">
        <is>
          <t>Tax Rate for Calcs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</row>
    <row r="42">
      <c r="A42" s="1" t="n">
        <v>40</v>
      </c>
      <c r="B42" t="inlineStr">
        <is>
          <t>29.</t>
        </is>
      </c>
      <c r="C42" t="inlineStr">
        <is>
          <t>Tax Effect of Unusual Items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12/30/2021</t>
        </is>
      </c>
      <c r="E1" s="1" t="inlineStr">
        <is>
          <t>12/30/2020</t>
        </is>
      </c>
      <c r="F1" s="1" t="inlineStr">
        <is>
          <t>12/30/2019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2,342,729</t>
        </is>
      </c>
      <c r="E2" t="inlineStr">
        <is>
          <t>526,119</t>
        </is>
      </c>
      <c r="F2" t="inlineStr">
        <is>
          <t>206,320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2,226,073</t>
        </is>
      </c>
      <c r="E3" t="inlineStr">
        <is>
          <t>427,694</t>
        </is>
      </c>
      <c r="F3" t="inlineStr">
        <is>
          <t>183,065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2,016,017</t>
        </is>
      </c>
      <c r="E4" t="inlineStr">
        <is>
          <t>288,545</t>
        </is>
      </c>
      <c r="F4" t="inlineStr">
        <is>
          <t>99,773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1,375,932</t>
        </is>
      </c>
      <c r="E5" t="inlineStr">
        <is>
          <t>36,789</t>
        </is>
      </c>
      <c r="F5" t="inlineStr">
        <is>
          <t>18,954</t>
        </is>
      </c>
    </row>
    <row r="6">
      <c r="A6" s="1" t="n">
        <v>4</v>
      </c>
      <c r="B6" t="inlineStr">
        <is>
          <t>1.1.1.2.</t>
        </is>
      </c>
      <c r="C6">
        <f>&gt;=&gt;  Other Short Term Investments</f>
        <v/>
      </c>
      <c r="D6" t="inlineStr">
        <is>
          <t>640,085</t>
        </is>
      </c>
      <c r="E6" t="inlineStr">
        <is>
          <t>251,756</t>
        </is>
      </c>
      <c r="F6" t="inlineStr">
        <is>
          <t>80,819</t>
        </is>
      </c>
    </row>
    <row r="7">
      <c r="A7" s="1" t="n">
        <v>5</v>
      </c>
      <c r="B7" t="inlineStr">
        <is>
          <t>1.1.2.</t>
        </is>
      </c>
      <c r="C7">
        <f>&gt;=&gt;Receivables</f>
        <v/>
      </c>
      <c r="D7" t="inlineStr">
        <is>
          <t>137,491</t>
        </is>
      </c>
      <c r="E7" t="inlineStr">
        <is>
          <t>110,956</t>
        </is>
      </c>
      <c r="F7" t="inlineStr">
        <is>
          <t>67,779</t>
        </is>
      </c>
    </row>
    <row r="8">
      <c r="A8" s="1" t="n">
        <v>6</v>
      </c>
      <c r="B8" t="inlineStr">
        <is>
          <t>1.1.2.1.</t>
        </is>
      </c>
      <c r="C8">
        <f>&gt;=&gt;=&gt;Accounts receivable</f>
        <v/>
      </c>
      <c r="D8" t="inlineStr">
        <is>
          <t>137,491</t>
        </is>
      </c>
      <c r="E8" t="inlineStr">
        <is>
          <t>105,971</t>
        </is>
      </c>
      <c r="F8" t="inlineStr">
        <is>
          <t>65,070</t>
        </is>
      </c>
    </row>
    <row r="9">
      <c r="A9" s="1" t="n">
        <v>7</v>
      </c>
      <c r="B9" t="inlineStr">
        <is>
          <t>1.1.2.2.</t>
        </is>
      </c>
      <c r="C9">
        <f>&gt;=&gt;  Other Receivables</f>
        <v/>
      </c>
      <c r="D9" t="inlineStr">
        <is>
          <t>-</t>
        </is>
      </c>
      <c r="E9" t="inlineStr">
        <is>
          <t>4,985</t>
        </is>
      </c>
      <c r="F9" t="inlineStr">
        <is>
          <t>2,709</t>
        </is>
      </c>
    </row>
    <row r="10">
      <c r="A10" s="1" t="n">
        <v>8</v>
      </c>
      <c r="B10" t="inlineStr">
        <is>
          <t>1.1.3.</t>
        </is>
      </c>
      <c r="C10">
        <f>&gt;=&gt;Prepaid Assets</f>
        <v/>
      </c>
      <c r="D10" t="inlineStr">
        <is>
          <t>44,919</t>
        </is>
      </c>
      <c r="E10" t="inlineStr">
        <is>
          <t>13,282</t>
        </is>
      </c>
      <c r="F10" t="inlineStr">
        <is>
          <t>7,606</t>
        </is>
      </c>
    </row>
    <row r="11">
      <c r="A11" s="1" t="n">
        <v>9</v>
      </c>
      <c r="B11" t="inlineStr">
        <is>
          <t>1.1.4.</t>
        </is>
      </c>
      <c r="C11">
        <f>&gt;=&gt;Restricted Cash</f>
        <v/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</row>
    <row r="12">
      <c r="A12" s="1" t="n">
        <v>10</v>
      </c>
      <c r="B12" t="inlineStr">
        <is>
          <t>1.1.5.</t>
        </is>
      </c>
      <c r="C12">
        <f>&gt;=&gt;Current Deferred Assets</f>
        <v/>
      </c>
      <c r="D12" t="inlineStr">
        <is>
          <t>27,646</t>
        </is>
      </c>
      <c r="E12" t="inlineStr">
        <is>
          <t>14,403</t>
        </is>
      </c>
      <c r="F12" t="inlineStr">
        <is>
          <t>7,355</t>
        </is>
      </c>
    </row>
    <row r="13">
      <c r="A13" s="1" t="n">
        <v>11</v>
      </c>
      <c r="B13" t="inlineStr">
        <is>
          <t>1.1.6.</t>
        </is>
      </c>
      <c r="C13">
        <f>&gt;  Other Current Assets</f>
        <v/>
      </c>
      <c r="D13" t="inlineStr">
        <is>
          <t>-</t>
        </is>
      </c>
      <c r="E13" t="inlineStr">
        <is>
          <t>508</t>
        </is>
      </c>
      <c r="F13" t="inlineStr">
        <is>
          <t>552</t>
        </is>
      </c>
    </row>
    <row r="14">
      <c r="A14" s="1" t="n">
        <v>12</v>
      </c>
      <c r="B14" t="inlineStr">
        <is>
          <t>1.2.</t>
        </is>
      </c>
      <c r="C14" t="inlineStr">
        <is>
          <t xml:space="preserve">  Total non-current assets</t>
        </is>
      </c>
      <c r="D14" t="inlineStr">
        <is>
          <t>116,656</t>
        </is>
      </c>
      <c r="E14" t="inlineStr">
        <is>
          <t>98,425</t>
        </is>
      </c>
      <c r="F14" t="inlineStr">
        <is>
          <t>23,255</t>
        </is>
      </c>
    </row>
    <row r="15">
      <c r="A15" s="1" t="n">
        <v>13</v>
      </c>
      <c r="B15" t="inlineStr">
        <is>
          <t>1.2.1.</t>
        </is>
      </c>
      <c r="C15" t="inlineStr">
        <is>
          <t xml:space="preserve">  =&gt;Net PPE</t>
        </is>
      </c>
      <c r="D15" t="inlineStr">
        <is>
          <t>51,709</t>
        </is>
      </c>
      <c r="E15" t="inlineStr">
        <is>
          <t>54,991</t>
        </is>
      </c>
      <c r="F15" t="inlineStr">
        <is>
          <t>2,871</t>
        </is>
      </c>
    </row>
    <row r="16">
      <c r="A16" s="1" t="n">
        <v>14</v>
      </c>
      <c r="B16" t="inlineStr">
        <is>
          <t>1.2.1.1.</t>
        </is>
      </c>
      <c r="C16" t="inlineStr">
        <is>
          <t xml:space="preserve">  =&gt;=&gt;Gross PPE</t>
        </is>
      </c>
      <c r="D16" t="inlineStr">
        <is>
          <t>51,709</t>
        </is>
      </c>
      <c r="E16" t="inlineStr">
        <is>
          <t>57,634</t>
        </is>
      </c>
      <c r="F16" t="inlineStr">
        <is>
          <t>4,013</t>
        </is>
      </c>
    </row>
    <row r="17">
      <c r="A17" s="1" t="n">
        <v>15</v>
      </c>
      <c r="B17" t="inlineStr">
        <is>
          <t>1.2.1.1.1.</t>
        </is>
      </c>
      <c r="C17" t="inlineStr">
        <is>
          <t xml:space="preserve">  =&gt;=&gt;=&gt;Properties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</row>
    <row r="18">
      <c r="A18" s="1" t="n">
        <v>16</v>
      </c>
      <c r="B18" t="inlineStr">
        <is>
          <t>1.2.1.1.2.</t>
        </is>
      </c>
      <c r="C18" t="inlineStr">
        <is>
          <t xml:space="preserve">  =&gt;=&gt;=&gt;Machinery Furniture Equipment</t>
        </is>
      </c>
      <c r="D18" t="inlineStr">
        <is>
          <t>-</t>
        </is>
      </c>
      <c r="E18" t="inlineStr">
        <is>
          <t>8,042</t>
        </is>
      </c>
      <c r="F18" t="inlineStr">
        <is>
          <t>3,464</t>
        </is>
      </c>
    </row>
    <row r="19">
      <c r="A19" s="1" t="n">
        <v>17</v>
      </c>
      <c r="B19" t="inlineStr">
        <is>
          <t>1.2.1.1.3.</t>
        </is>
      </c>
      <c r="C19" t="inlineStr">
        <is>
          <t xml:space="preserve">  =&gt;=&gt;=&gt;Other Properties</t>
        </is>
      </c>
      <c r="D19" t="inlineStr">
        <is>
          <t>51,709</t>
        </is>
      </c>
      <c r="E19" t="inlineStr">
        <is>
          <t>48,273</t>
        </is>
      </c>
      <c r="F19" t="inlineStr">
        <is>
          <t>-</t>
        </is>
      </c>
    </row>
    <row r="20">
      <c r="A20" s="1" t="n">
        <v>18</v>
      </c>
      <c r="B20" t="inlineStr">
        <is>
          <t>1.2.1.1.4.</t>
        </is>
      </c>
      <c r="C20" t="inlineStr">
        <is>
          <t xml:space="preserve">  =&gt;=&gt;=&gt;Construction in Progress</t>
        </is>
      </c>
      <c r="D20" t="inlineStr">
        <is>
          <t>-</t>
        </is>
      </c>
      <c r="E20" t="inlineStr">
        <is>
          <t>1,183</t>
        </is>
      </c>
      <c r="F20" t="inlineStr">
        <is>
          <t>329</t>
        </is>
      </c>
    </row>
    <row r="21">
      <c r="A21" s="1" t="n">
        <v>19</v>
      </c>
      <c r="B21" t="inlineStr">
        <is>
          <t>1.2.1.1.5.</t>
        </is>
      </c>
      <c r="C21" t="inlineStr">
        <is>
          <t xml:space="preserve">  =&gt;=&gt;  Leases</t>
        </is>
      </c>
      <c r="D21" t="inlineStr">
        <is>
          <t>-</t>
        </is>
      </c>
      <c r="E21" t="inlineStr">
        <is>
          <t>136</t>
        </is>
      </c>
      <c r="F21" t="inlineStr">
        <is>
          <t>220</t>
        </is>
      </c>
    </row>
    <row r="22">
      <c r="A22" s="1" t="n">
        <v>20</v>
      </c>
      <c r="B22" t="inlineStr">
        <is>
          <t>1.2.1.2.</t>
        </is>
      </c>
      <c r="C22" t="inlineStr">
        <is>
          <t xml:space="preserve">  =&gt;  Accumulated Depreciation</t>
        </is>
      </c>
      <c r="D22" t="inlineStr">
        <is>
          <t>-</t>
        </is>
      </c>
      <c r="E22" t="inlineStr">
        <is>
          <t>-2,643</t>
        </is>
      </c>
      <c r="F22" t="inlineStr">
        <is>
          <t>-1,142</t>
        </is>
      </c>
    </row>
    <row r="23">
      <c r="A23" s="1" t="n">
        <v>21</v>
      </c>
      <c r="B23" t="inlineStr">
        <is>
          <t>1.2.2.</t>
        </is>
      </c>
      <c r="C23" t="inlineStr">
        <is>
          <t xml:space="preserve">  =&gt;Non Current Deferred Assets</t>
        </is>
      </c>
      <c r="D23" t="inlineStr">
        <is>
          <t>51,178</t>
        </is>
      </c>
      <c r="E23" t="inlineStr">
        <is>
          <t>33,196</t>
        </is>
      </c>
      <c r="F23" t="inlineStr">
        <is>
          <t>18,144</t>
        </is>
      </c>
    </row>
    <row r="24">
      <c r="A24" s="1" t="n">
        <v>22</v>
      </c>
      <c r="B24" t="inlineStr">
        <is>
          <t>1.2.3.</t>
        </is>
      </c>
      <c r="C24" t="inlineStr">
        <is>
          <t xml:space="preserve">    Other Non Current Assets</t>
        </is>
      </c>
      <c r="D24" t="inlineStr">
        <is>
          <t>13,769</t>
        </is>
      </c>
      <c r="E24" t="inlineStr">
        <is>
          <t>10,238</t>
        </is>
      </c>
      <c r="F24" t="inlineStr">
        <is>
          <t>2,240</t>
        </is>
      </c>
    </row>
    <row r="25">
      <c r="A25" s="1" t="n">
        <v>23</v>
      </c>
      <c r="B25" t="inlineStr">
        <is>
          <t>2.</t>
        </is>
      </c>
      <c r="C25" t="inlineStr">
        <is>
          <t>Total Liabilities Net Minority Interest</t>
        </is>
      </c>
      <c r="D25" t="inlineStr">
        <is>
          <t>1,492,448</t>
        </is>
      </c>
      <c r="E25" t="inlineStr">
        <is>
          <t>832,368</t>
        </is>
      </c>
      <c r="F25" t="inlineStr">
        <is>
          <t>337,085</t>
        </is>
      </c>
    </row>
    <row r="26">
      <c r="A26" s="1" t="n">
        <v>24</v>
      </c>
      <c r="B26" t="inlineStr">
        <is>
          <t>2.1.</t>
        </is>
      </c>
      <c r="C26">
        <f>&gt;Current Liabilities</f>
        <v/>
      </c>
      <c r="D26" t="inlineStr">
        <is>
          <t>348,188</t>
        </is>
      </c>
      <c r="E26" t="inlineStr">
        <is>
          <t>193,799</t>
        </is>
      </c>
      <c r="F26" t="inlineStr">
        <is>
          <t>114,949</t>
        </is>
      </c>
    </row>
    <row r="27">
      <c r="A27" s="1" t="n">
        <v>25</v>
      </c>
      <c r="B27" t="inlineStr">
        <is>
          <t>2.1.1.</t>
        </is>
      </c>
      <c r="C27">
        <f>&gt;=&gt;Payables And Accrued Expenses</f>
        <v/>
      </c>
      <c r="D27" t="inlineStr">
        <is>
          <t>106,565</t>
        </is>
      </c>
      <c r="E27" t="inlineStr">
        <is>
          <t>25,816</t>
        </is>
      </c>
      <c r="F27" t="inlineStr">
        <is>
          <t>19,699</t>
        </is>
      </c>
    </row>
    <row r="28">
      <c r="A28" s="1" t="n">
        <v>26</v>
      </c>
      <c r="B28" t="inlineStr">
        <is>
          <t>2.1.1.1.</t>
        </is>
      </c>
      <c r="C28">
        <f>&gt;=&gt;=&gt;Payables</f>
        <v/>
      </c>
      <c r="D28" t="inlineStr">
        <is>
          <t>7,591</t>
        </is>
      </c>
      <c r="E28" t="inlineStr">
        <is>
          <t>8,402</t>
        </is>
      </c>
      <c r="F28" t="inlineStr">
        <is>
          <t>3,971</t>
        </is>
      </c>
    </row>
    <row r="29">
      <c r="A29" s="1" t="n">
        <v>27</v>
      </c>
      <c r="B29" t="inlineStr">
        <is>
          <t>2.1.1.1.1.</t>
        </is>
      </c>
      <c r="C29">
        <f>&gt;=&gt;=&gt;=&gt;Accounts Payable</f>
        <v/>
      </c>
      <c r="D29" t="inlineStr">
        <is>
          <t>7,591</t>
        </is>
      </c>
      <c r="E29" t="inlineStr">
        <is>
          <t>1,646</t>
        </is>
      </c>
      <c r="F29" t="inlineStr">
        <is>
          <t>1,771</t>
        </is>
      </c>
    </row>
    <row r="30">
      <c r="A30" s="1" t="n">
        <v>28</v>
      </c>
      <c r="B30" t="inlineStr">
        <is>
          <t>2.1.1.1.2.</t>
        </is>
      </c>
      <c r="C30">
        <f>&gt;=&gt;=&gt;  Total Tax Payable</f>
        <v/>
      </c>
      <c r="D30" t="inlineStr">
        <is>
          <t>-</t>
        </is>
      </c>
      <c r="E30" t="inlineStr">
        <is>
          <t>6,756</t>
        </is>
      </c>
      <c r="F30" t="inlineStr">
        <is>
          <t>2,200</t>
        </is>
      </c>
    </row>
    <row r="31">
      <c r="A31" s="1" t="n">
        <v>29</v>
      </c>
      <c r="B31" t="inlineStr">
        <is>
          <t>2.1.1.2.</t>
        </is>
      </c>
      <c r="C31">
        <f>&gt;=&gt;  Current Accrued Expenses</f>
        <v/>
      </c>
      <c r="D31" t="inlineStr">
        <is>
          <t>98,974</t>
        </is>
      </c>
      <c r="E31" t="inlineStr">
        <is>
          <t>17,414</t>
        </is>
      </c>
      <c r="F31" t="inlineStr">
        <is>
          <t>15,728</t>
        </is>
      </c>
    </row>
    <row r="32">
      <c r="A32" s="1" t="n">
        <v>30</v>
      </c>
      <c r="B32" t="inlineStr">
        <is>
          <t>2.1.2.</t>
        </is>
      </c>
      <c r="C32">
        <f>&gt;=&gt;Pension &amp; Other Post Retirement Benefit Plans Current</f>
        <v/>
      </c>
      <c r="D32" t="inlineStr">
        <is>
          <t>-</t>
        </is>
      </c>
      <c r="E32" t="inlineStr">
        <is>
          <t>4,240</t>
        </is>
      </c>
      <c r="F32" t="inlineStr">
        <is>
          <t>2,140</t>
        </is>
      </c>
    </row>
    <row r="33">
      <c r="A33" s="1" t="n">
        <v>31</v>
      </c>
      <c r="B33" t="inlineStr">
        <is>
          <t>2.1.3.</t>
        </is>
      </c>
      <c r="C33">
        <f>&gt;=&gt;Current Debt And Capital Lease Obligation</f>
        <v/>
      </c>
      <c r="D33" t="inlineStr">
        <is>
          <t>9,236</t>
        </is>
      </c>
      <c r="E33" t="inlineStr">
        <is>
          <t>10,492</t>
        </is>
      </c>
      <c r="F33" t="inlineStr">
        <is>
          <t>-</t>
        </is>
      </c>
    </row>
    <row r="34">
      <c r="A34" s="1" t="n">
        <v>32</v>
      </c>
      <c r="B34" t="inlineStr">
        <is>
          <t>2.1.3.1.</t>
        </is>
      </c>
      <c r="C34">
        <f>&gt;=&gt;  Current Capital Lease Obligation</f>
        <v/>
      </c>
      <c r="D34" t="inlineStr">
        <is>
          <t>9,236</t>
        </is>
      </c>
      <c r="E34" t="inlineStr">
        <is>
          <t>10,492</t>
        </is>
      </c>
      <c r="F34" t="inlineStr">
        <is>
          <t>0</t>
        </is>
      </c>
    </row>
    <row r="35">
      <c r="A35" s="1" t="n">
        <v>33</v>
      </c>
      <c r="B35" t="inlineStr">
        <is>
          <t>2.1.4.</t>
        </is>
      </c>
      <c r="C35">
        <f>&gt;=&gt;Current Deferred Liabilities</f>
        <v/>
      </c>
      <c r="D35" t="inlineStr">
        <is>
          <t>220,920</t>
        </is>
      </c>
      <c r="E35" t="inlineStr">
        <is>
          <t>142,901</t>
        </is>
      </c>
      <c r="F35" t="inlineStr">
        <is>
          <t>84,158</t>
        </is>
      </c>
    </row>
    <row r="36">
      <c r="A36" s="1" t="n">
        <v>34</v>
      </c>
      <c r="B36" t="inlineStr">
        <is>
          <t>2.1.4.1.</t>
        </is>
      </c>
      <c r="C36">
        <f>&gt;=&gt;  Current Deferred Revenue</f>
        <v/>
      </c>
      <c r="D36" t="inlineStr">
        <is>
          <t>220,920</t>
        </is>
      </c>
      <c r="E36" t="inlineStr">
        <is>
          <t>142,901</t>
        </is>
      </c>
      <c r="F36" t="inlineStr">
        <is>
          <t>84,158</t>
        </is>
      </c>
    </row>
    <row r="37">
      <c r="A37" s="1" t="n">
        <v>35</v>
      </c>
      <c r="B37" t="inlineStr">
        <is>
          <t>2.1.5.</t>
        </is>
      </c>
      <c r="C37">
        <f>&gt;  Other Current Liabilities</f>
        <v/>
      </c>
      <c r="D37" t="inlineStr">
        <is>
          <t>11,467</t>
        </is>
      </c>
      <c r="E37" t="inlineStr">
        <is>
          <t>10,350</t>
        </is>
      </c>
      <c r="F37" t="inlineStr">
        <is>
          <t>8,952</t>
        </is>
      </c>
    </row>
    <row r="38">
      <c r="A38" s="1" t="n">
        <v>36</v>
      </c>
      <c r="B38" t="inlineStr">
        <is>
          <t>2.2.</t>
        </is>
      </c>
      <c r="C38" t="inlineStr">
        <is>
          <t xml:space="preserve">  Total Non Current Liabilities Net Minority Interest</t>
        </is>
      </c>
      <c r="D38" t="inlineStr">
        <is>
          <t>1,144,260</t>
        </is>
      </c>
      <c r="E38" t="inlineStr">
        <is>
          <t>638,569</t>
        </is>
      </c>
      <c r="F38" t="inlineStr">
        <is>
          <t>222,136</t>
        </is>
      </c>
    </row>
    <row r="39">
      <c r="A39" s="1" t="n">
        <v>37</v>
      </c>
      <c r="B39" t="inlineStr">
        <is>
          <t>2.2.1.</t>
        </is>
      </c>
      <c r="C39" t="inlineStr">
        <is>
          <t xml:space="preserve">  =&gt;Long Term Debt And Capital Lease Obligation</t>
        </is>
      </c>
      <c r="D39" t="inlineStr">
        <is>
          <t>1,112,346</t>
        </is>
      </c>
      <c r="E39" t="inlineStr">
        <is>
          <t>40,440</t>
        </is>
      </c>
      <c r="F39" t="inlineStr">
        <is>
          <t>0</t>
        </is>
      </c>
    </row>
    <row r="40">
      <c r="A40" s="1" t="n">
        <v>38</v>
      </c>
      <c r="B40" t="inlineStr">
        <is>
          <t>2.2.1.1.</t>
        </is>
      </c>
      <c r="C40" t="inlineStr">
        <is>
          <t xml:space="preserve">  =&gt;=&gt;Long Term Debt</t>
        </is>
      </c>
      <c r="D40" t="inlineStr">
        <is>
          <t>1,080,701</t>
        </is>
      </c>
      <c r="E40" t="inlineStr">
        <is>
          <t>-</t>
        </is>
      </c>
      <c r="F40" t="inlineStr">
        <is>
          <t>-</t>
        </is>
      </c>
    </row>
    <row r="41">
      <c r="A41" s="1" t="n">
        <v>39</v>
      </c>
      <c r="B41" t="inlineStr">
        <is>
          <t>2.2.1.2.</t>
        </is>
      </c>
      <c r="C41" t="inlineStr">
        <is>
          <t xml:space="preserve">  =&gt;  Long Term Capital Lease Obligation</t>
        </is>
      </c>
      <c r="D41" t="inlineStr">
        <is>
          <t>31,645</t>
        </is>
      </c>
      <c r="E41" t="inlineStr">
        <is>
          <t>40,440</t>
        </is>
      </c>
      <c r="F41" t="inlineStr">
        <is>
          <t>0</t>
        </is>
      </c>
    </row>
    <row r="42">
      <c r="A42" s="1" t="n">
        <v>40</v>
      </c>
      <c r="B42" t="inlineStr">
        <is>
          <t>2.2.2.</t>
        </is>
      </c>
      <c r="C42" t="inlineStr">
        <is>
          <t xml:space="preserve">  =&gt;Non Current Deferred Liabilities</t>
        </is>
      </c>
      <c r="D42" t="inlineStr">
        <is>
          <t>25,557</t>
        </is>
      </c>
      <c r="E42" t="inlineStr">
        <is>
          <t>16,292</t>
        </is>
      </c>
      <c r="F42" t="inlineStr">
        <is>
          <t>10,958</t>
        </is>
      </c>
    </row>
    <row r="43">
      <c r="A43" s="1" t="n">
        <v>41</v>
      </c>
      <c r="B43" t="inlineStr">
        <is>
          <t>2.2.2.1.</t>
        </is>
      </c>
      <c r="C43" t="inlineStr">
        <is>
          <t xml:space="preserve">  =&gt;  Non Current Deferred Revenue</t>
        </is>
      </c>
      <c r="D43" t="inlineStr">
        <is>
          <t>25,557</t>
        </is>
      </c>
      <c r="E43" t="inlineStr">
        <is>
          <t>16,292</t>
        </is>
      </c>
      <c r="F43" t="inlineStr">
        <is>
          <t>10,958</t>
        </is>
      </c>
    </row>
    <row r="44">
      <c r="A44" s="1" t="n">
        <v>42</v>
      </c>
      <c r="B44" t="inlineStr">
        <is>
          <t>2.2.3.</t>
        </is>
      </c>
      <c r="C44" t="inlineStr">
        <is>
          <t xml:space="preserve">  =&gt;Preferred Securities Outside Stock Equity</t>
        </is>
      </c>
      <c r="D44" t="inlineStr">
        <is>
          <t>0</t>
        </is>
      </c>
      <c r="E44" t="inlineStr">
        <is>
          <t>574,634</t>
        </is>
      </c>
      <c r="F44" t="inlineStr">
        <is>
          <t>205,784</t>
        </is>
      </c>
    </row>
    <row r="45">
      <c r="A45" s="1" t="n">
        <v>43</v>
      </c>
      <c r="B45" t="inlineStr">
        <is>
          <t>2.2.4.</t>
        </is>
      </c>
      <c r="C45" t="inlineStr">
        <is>
          <t xml:space="preserve">    Other Non Current Liabilities</t>
        </is>
      </c>
      <c r="D45" t="inlineStr">
        <is>
          <t>6,357</t>
        </is>
      </c>
      <c r="E45" t="inlineStr">
        <is>
          <t>7,203</t>
        </is>
      </c>
      <c r="F45" t="inlineStr">
        <is>
          <t>5,394</t>
        </is>
      </c>
    </row>
    <row r="46">
      <c r="A46" s="1" t="n">
        <v>44</v>
      </c>
      <c r="B46" t="inlineStr">
        <is>
          <t>3.</t>
        </is>
      </c>
      <c r="C46" t="inlineStr">
        <is>
          <t>Total Equity Gross Minority Interest</t>
        </is>
      </c>
      <c r="D46" t="inlineStr">
        <is>
          <t>850,281</t>
        </is>
      </c>
      <c r="E46" t="inlineStr">
        <is>
          <t>-306,249</t>
        </is>
      </c>
      <c r="F46" t="inlineStr">
        <is>
          <t>-130,765</t>
        </is>
      </c>
    </row>
    <row r="47">
      <c r="A47" s="1" t="n">
        <v>45</v>
      </c>
      <c r="B47" t="inlineStr">
        <is>
          <t>3.1.</t>
        </is>
      </c>
      <c r="C47" t="inlineStr">
        <is>
          <t xml:space="preserve">  Stockholders' Equity</t>
        </is>
      </c>
      <c r="D47" t="inlineStr">
        <is>
          <t>850,281</t>
        </is>
      </c>
      <c r="E47" t="inlineStr">
        <is>
          <t>-306,249</t>
        </is>
      </c>
      <c r="F47" t="inlineStr">
        <is>
          <t>-130,765</t>
        </is>
      </c>
    </row>
    <row r="48">
      <c r="A48" s="1" t="n">
        <v>46</v>
      </c>
      <c r="B48" t="inlineStr">
        <is>
          <t>3.1.1.</t>
        </is>
      </c>
      <c r="C48" t="inlineStr">
        <is>
          <t xml:space="preserve">  =&gt;Capital Stock</t>
        </is>
      </c>
      <c r="D48" t="inlineStr">
        <is>
          <t>3</t>
        </is>
      </c>
      <c r="E48" t="inlineStr">
        <is>
          <t>1</t>
        </is>
      </c>
      <c r="F48" t="inlineStr">
        <is>
          <t>1</t>
        </is>
      </c>
    </row>
    <row r="49">
      <c r="A49" s="1" t="n">
        <v>47</v>
      </c>
      <c r="B49" t="inlineStr">
        <is>
          <t>3.1.1.1.</t>
        </is>
      </c>
      <c r="C49" t="inlineStr">
        <is>
          <t xml:space="preserve">  =&gt;=&gt;Preferred Stock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</row>
    <row r="50">
      <c r="A50" s="1" t="n">
        <v>48</v>
      </c>
      <c r="B50" t="inlineStr">
        <is>
          <t>3.1.1.2.</t>
        </is>
      </c>
      <c r="C50" t="inlineStr">
        <is>
          <t xml:space="preserve">  =&gt;  Common Stock</t>
        </is>
      </c>
      <c r="D50" t="inlineStr">
        <is>
          <t>3</t>
        </is>
      </c>
      <c r="E50" t="inlineStr">
        <is>
          <t>1</t>
        </is>
      </c>
      <c r="F50" t="inlineStr">
        <is>
          <t>1</t>
        </is>
      </c>
    </row>
    <row r="51">
      <c r="A51" s="1" t="n">
        <v>49</v>
      </c>
      <c r="B51" t="inlineStr">
        <is>
          <t>3.1.2.</t>
        </is>
      </c>
      <c r="C51" t="inlineStr">
        <is>
          <t xml:space="preserve">  =&gt;Additional Paid in Capital</t>
        </is>
      </c>
      <c r="D51" t="inlineStr">
        <is>
          <t>1,599,962</t>
        </is>
      </c>
      <c r="E51" t="inlineStr">
        <is>
          <t>99,575</t>
        </is>
      </c>
      <c r="F51" t="inlineStr">
        <is>
          <t>45,262</t>
        </is>
      </c>
    </row>
    <row r="52">
      <c r="A52" s="1" t="n">
        <v>50</v>
      </c>
      <c r="B52" t="inlineStr">
        <is>
          <t>3.1.3.</t>
        </is>
      </c>
      <c r="C52" t="inlineStr">
        <is>
          <t xml:space="preserve">  =&gt;Retained Earnings</t>
        </is>
      </c>
      <c r="D52" t="inlineStr">
        <is>
          <t>-748,854</t>
        </is>
      </c>
      <c r="E52" t="inlineStr">
        <is>
          <t>-406,053</t>
        </is>
      </c>
      <c r="F52" t="inlineStr">
        <is>
          <t>-176,225</t>
        </is>
      </c>
    </row>
    <row r="53">
      <c r="A53" s="1" t="n">
        <v>51</v>
      </c>
      <c r="B53" t="inlineStr">
        <is>
          <t>3.1.4.</t>
        </is>
      </c>
      <c r="C53" t="inlineStr">
        <is>
          <t xml:space="preserve">    Gains Losses Not Affecting Retained Earnings</t>
        </is>
      </c>
      <c r="D53" t="inlineStr">
        <is>
          <t>-830</t>
        </is>
      </c>
      <c r="E53" t="inlineStr">
        <is>
          <t>228</t>
        </is>
      </c>
      <c r="F53" t="inlineStr">
        <is>
          <t>197</t>
        </is>
      </c>
    </row>
    <row r="54">
      <c r="A54" s="1" t="n">
        <v>52</v>
      </c>
      <c r="B54" t="inlineStr">
        <is>
          <t>4.</t>
        </is>
      </c>
      <c r="C54" t="inlineStr">
        <is>
          <t>Total Capitalization</t>
        </is>
      </c>
      <c r="D54" t="inlineStr">
        <is>
          <t>1,930,982</t>
        </is>
      </c>
      <c r="E54" t="inlineStr">
        <is>
          <t>-306,249</t>
        </is>
      </c>
      <c r="F54" t="inlineStr">
        <is>
          <t>-130,765</t>
        </is>
      </c>
    </row>
    <row r="55">
      <c r="A55" s="1" t="n">
        <v>53</v>
      </c>
      <c r="B55" t="inlineStr">
        <is>
          <t>5.</t>
        </is>
      </c>
      <c r="C55" t="inlineStr">
        <is>
          <t>Common Stock Equity</t>
        </is>
      </c>
      <c r="D55" t="inlineStr">
        <is>
          <t>850,281</t>
        </is>
      </c>
      <c r="E55" t="inlineStr">
        <is>
          <t>-306,249</t>
        </is>
      </c>
      <c r="F55" t="inlineStr">
        <is>
          <t>-130,765</t>
        </is>
      </c>
    </row>
    <row r="56">
      <c r="A56" s="1" t="n">
        <v>54</v>
      </c>
      <c r="B56" t="inlineStr">
        <is>
          <t>6.</t>
        </is>
      </c>
      <c r="C56" t="inlineStr">
        <is>
          <t>Capital Lease Obligations</t>
        </is>
      </c>
      <c r="D56" t="inlineStr">
        <is>
          <t>40,881</t>
        </is>
      </c>
      <c r="E56" t="inlineStr">
        <is>
          <t>50,932</t>
        </is>
      </c>
      <c r="F56" t="inlineStr">
        <is>
          <t>0</t>
        </is>
      </c>
    </row>
    <row r="57">
      <c r="A57" s="1" t="n">
        <v>55</v>
      </c>
      <c r="B57" t="inlineStr">
        <is>
          <t>7.</t>
        </is>
      </c>
      <c r="C57" t="inlineStr">
        <is>
          <t>Net Tangible Assets</t>
        </is>
      </c>
      <c r="D57" t="inlineStr">
        <is>
          <t>850,281</t>
        </is>
      </c>
      <c r="E57" t="inlineStr">
        <is>
          <t>-306,249</t>
        </is>
      </c>
      <c r="F57" t="inlineStr">
        <is>
          <t>-130,765</t>
        </is>
      </c>
    </row>
    <row r="58">
      <c r="A58" s="1" t="n">
        <v>56</v>
      </c>
      <c r="B58" t="inlineStr">
        <is>
          <t>8.</t>
        </is>
      </c>
      <c r="C58" t="inlineStr">
        <is>
          <t>Working Capital</t>
        </is>
      </c>
      <c r="D58" t="inlineStr">
        <is>
          <t>1,877,885</t>
        </is>
      </c>
      <c r="E58" t="inlineStr">
        <is>
          <t>233,895</t>
        </is>
      </c>
      <c r="F58" t="inlineStr">
        <is>
          <t>68,116</t>
        </is>
      </c>
    </row>
    <row r="59">
      <c r="A59" s="1" t="n">
        <v>57</v>
      </c>
      <c r="B59" t="inlineStr">
        <is>
          <t>9.</t>
        </is>
      </c>
      <c r="C59" t="inlineStr">
        <is>
          <t>Invested Capital</t>
        </is>
      </c>
      <c r="D59" t="inlineStr">
        <is>
          <t>1,930,982</t>
        </is>
      </c>
      <c r="E59" t="inlineStr">
        <is>
          <t>-306,249</t>
        </is>
      </c>
      <c r="F59" t="inlineStr">
        <is>
          <t>-130,765</t>
        </is>
      </c>
    </row>
    <row r="60">
      <c r="A60" s="1" t="n">
        <v>58</v>
      </c>
      <c r="B60" t="inlineStr">
        <is>
          <t>10.</t>
        </is>
      </c>
      <c r="C60" t="inlineStr">
        <is>
          <t>Tangible Book Value</t>
        </is>
      </c>
      <c r="D60" t="inlineStr">
        <is>
          <t>850,281</t>
        </is>
      </c>
      <c r="E60" t="inlineStr">
        <is>
          <t>-306,249</t>
        </is>
      </c>
      <c r="F60" t="inlineStr">
        <is>
          <t>-130,765</t>
        </is>
      </c>
    </row>
    <row r="61">
      <c r="A61" s="1" t="n">
        <v>59</v>
      </c>
      <c r="B61" t="inlineStr">
        <is>
          <t>11.</t>
        </is>
      </c>
      <c r="C61" t="inlineStr">
        <is>
          <t>Total Debt</t>
        </is>
      </c>
      <c r="D61" t="inlineStr">
        <is>
          <t>1,121,582</t>
        </is>
      </c>
      <c r="E61" t="inlineStr">
        <is>
          <t>50,932</t>
        </is>
      </c>
      <c r="F61" t="inlineStr">
        <is>
          <t>0</t>
        </is>
      </c>
    </row>
    <row r="62">
      <c r="A62" s="1" t="n">
        <v>60</v>
      </c>
      <c r="B62" t="inlineStr">
        <is>
          <t>12.</t>
        </is>
      </c>
      <c r="C62" t="inlineStr">
        <is>
          <t>Share Issued</t>
        </is>
      </c>
      <c r="D62" t="inlineStr">
        <is>
          <t>264,400</t>
        </is>
      </c>
      <c r="E62" t="inlineStr">
        <is>
          <t>252,365</t>
        </is>
      </c>
      <c r="F62" t="inlineStr">
        <is>
          <t>252,365</t>
        </is>
      </c>
    </row>
    <row r="63">
      <c r="A63" s="1" t="n">
        <v>61</v>
      </c>
      <c r="B63" t="inlineStr">
        <is>
          <t>13.</t>
        </is>
      </c>
      <c r="C63" t="inlineStr">
        <is>
          <t>Ordinary Shares Number</t>
        </is>
      </c>
      <c r="D63" t="inlineStr">
        <is>
          <t>264,400</t>
        </is>
      </c>
      <c r="E63" t="inlineStr">
        <is>
          <t>252,365</t>
        </is>
      </c>
      <c r="F63" t="inlineStr">
        <is>
          <t>252,365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12/30/2021</t>
        </is>
      </c>
      <c r="F1" s="1" t="inlineStr">
        <is>
          <t>12/30/2020</t>
        </is>
      </c>
      <c r="G1" s="1" t="inlineStr">
        <is>
          <t>12/30/2019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-105,060</t>
        </is>
      </c>
      <c r="E2" t="inlineStr">
        <is>
          <t>-105,060</t>
        </is>
      </c>
      <c r="F2" t="inlineStr">
        <is>
          <t>-82,057</t>
        </is>
      </c>
      <c r="G2" t="inlineStr">
        <is>
          <t>-68,834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Cash Flow from Continuing Operating Activities</t>
        </is>
      </c>
      <c r="D3" t="inlineStr">
        <is>
          <t>-105,060</t>
        </is>
      </c>
      <c r="E3" t="inlineStr">
        <is>
          <t>-105,060</t>
        </is>
      </c>
      <c r="F3" t="inlineStr">
        <is>
          <t>-82,057</t>
        </is>
      </c>
      <c r="G3" t="inlineStr">
        <is>
          <t>-68,834</t>
        </is>
      </c>
    </row>
    <row r="4">
      <c r="A4" s="1" t="n">
        <v>2</v>
      </c>
      <c r="B4" t="inlineStr">
        <is>
          <t>1.1.1.</t>
        </is>
      </c>
      <c r="C4" t="inlineStr">
        <is>
          <t xml:space="preserve">  =&gt;Net Income from Continuing Operations</t>
        </is>
      </c>
      <c r="D4" t="inlineStr">
        <is>
          <t>-342,801</t>
        </is>
      </c>
      <c r="E4" t="inlineStr">
        <is>
          <t>-342,801</t>
        </is>
      </c>
      <c r="F4" t="inlineStr">
        <is>
          <t>-229,828</t>
        </is>
      </c>
      <c r="G4" t="inlineStr">
        <is>
          <t>-95,042</t>
        </is>
      </c>
    </row>
    <row r="5">
      <c r="A5" s="1" t="n">
        <v>3</v>
      </c>
      <c r="B5" t="inlineStr">
        <is>
          <t>1.1.2.</t>
        </is>
      </c>
      <c r="C5" t="inlineStr">
        <is>
          <t xml:space="preserve">  =&gt;Depreciation Amortization Depletion</t>
        </is>
      </c>
      <c r="D5" t="inlineStr">
        <is>
          <t>3,632</t>
        </is>
      </c>
      <c r="E5" t="inlineStr">
        <is>
          <t>3,632</t>
        </is>
      </c>
      <c r="F5" t="inlineStr">
        <is>
          <t>1,567</t>
        </is>
      </c>
      <c r="G5" t="inlineStr">
        <is>
          <t>1,202</t>
        </is>
      </c>
    </row>
    <row r="6">
      <c r="A6" s="1" t="n">
        <v>4</v>
      </c>
      <c r="B6" t="inlineStr">
        <is>
          <t>1.1.2.1.</t>
        </is>
      </c>
      <c r="C6" t="inlineStr">
        <is>
          <t xml:space="preserve">  =&gt;  Depreciation &amp; amortization</t>
        </is>
      </c>
      <c r="D6" t="inlineStr">
        <is>
          <t>3,632</t>
        </is>
      </c>
      <c r="E6" t="inlineStr">
        <is>
          <t>3,632</t>
        </is>
      </c>
      <c r="F6" t="inlineStr">
        <is>
          <t>1,567</t>
        </is>
      </c>
      <c r="G6" t="inlineStr">
        <is>
          <t>1,202</t>
        </is>
      </c>
    </row>
    <row r="7">
      <c r="A7" s="1" t="n">
        <v>5</v>
      </c>
      <c r="B7" t="inlineStr">
        <is>
          <t>1.1.3.</t>
        </is>
      </c>
      <c r="C7" t="inlineStr">
        <is>
          <t xml:space="preserve">  =&gt;Deferred Tax</t>
        </is>
      </c>
      <c r="D7" t="inlineStr">
        <is>
          <t>1,335</t>
        </is>
      </c>
      <c r="E7" t="inlineStr">
        <is>
          <t>1,335</t>
        </is>
      </c>
      <c r="F7" t="inlineStr">
        <is>
          <t>-1,335</t>
        </is>
      </c>
      <c r="G7" t="inlineStr">
        <is>
          <t>-394</t>
        </is>
      </c>
    </row>
    <row r="8">
      <c r="A8" s="1" t="n">
        <v>6</v>
      </c>
      <c r="B8" t="inlineStr">
        <is>
          <t>1.1.3.1.</t>
        </is>
      </c>
      <c r="C8" t="inlineStr">
        <is>
          <t xml:space="preserve">  =&gt;  Deferred Income Tax</t>
        </is>
      </c>
      <c r="D8" t="inlineStr">
        <is>
          <t>1,335</t>
        </is>
      </c>
      <c r="E8" t="inlineStr">
        <is>
          <t>1,335</t>
        </is>
      </c>
      <c r="F8" t="inlineStr">
        <is>
          <t>-1,335</t>
        </is>
      </c>
      <c r="G8" t="inlineStr">
        <is>
          <t>-394</t>
        </is>
      </c>
    </row>
    <row r="9">
      <c r="A9" s="1" t="n">
        <v>7</v>
      </c>
      <c r="B9" t="inlineStr">
        <is>
          <t>1.1.4.</t>
        </is>
      </c>
      <c r="C9" t="inlineStr">
        <is>
          <t xml:space="preserve">  =&gt;Amortization of Securities</t>
        </is>
      </c>
      <c r="D9" t="inlineStr">
        <is>
          <t>2,270</t>
        </is>
      </c>
      <c r="E9" t="inlineStr">
        <is>
          <t>2,270</t>
        </is>
      </c>
      <c r="F9" t="inlineStr">
        <is>
          <t>1,294</t>
        </is>
      </c>
      <c r="G9" t="inlineStr">
        <is>
          <t>-787</t>
        </is>
      </c>
    </row>
    <row r="10">
      <c r="A10" s="1" t="n">
        <v>8</v>
      </c>
      <c r="B10" t="inlineStr">
        <is>
          <t>1.1.5.</t>
        </is>
      </c>
      <c r="C10" t="inlineStr">
        <is>
          <t xml:space="preserve">  =&gt;Stock based compensation</t>
        </is>
      </c>
      <c r="D10" t="inlineStr">
        <is>
          <t>155,624</t>
        </is>
      </c>
      <c r="E10" t="inlineStr">
        <is>
          <t>155,624</t>
        </is>
      </c>
      <c r="F10" t="inlineStr">
        <is>
          <t>143,341</t>
        </is>
      </c>
      <c r="G10" t="inlineStr">
        <is>
          <t>18,617</t>
        </is>
      </c>
    </row>
    <row r="11">
      <c r="A11" s="1" t="n">
        <v>9</v>
      </c>
      <c r="B11" t="inlineStr">
        <is>
          <t>1.1.6.</t>
        </is>
      </c>
      <c r="C11" t="inlineStr">
        <is>
          <t xml:space="preserve">  =&gt;Other non-cash items</t>
        </is>
      </c>
      <c r="D11" t="inlineStr">
        <is>
          <t>52,992</t>
        </is>
      </c>
      <c r="E11" t="inlineStr">
        <is>
          <t>52,992</t>
        </is>
      </c>
      <c r="F11" t="inlineStr">
        <is>
          <t>28,650</t>
        </is>
      </c>
      <c r="G11" t="inlineStr">
        <is>
          <t>9,186</t>
        </is>
      </c>
    </row>
    <row r="12">
      <c r="A12" s="1" t="n">
        <v>10</v>
      </c>
      <c r="B12" t="inlineStr">
        <is>
          <t>1.1.7.</t>
        </is>
      </c>
      <c r="C12" t="inlineStr">
        <is>
          <t xml:space="preserve">    Change in working capital</t>
        </is>
      </c>
      <c r="D12" t="inlineStr">
        <is>
          <t>21,888</t>
        </is>
      </c>
      <c r="E12" t="inlineStr">
        <is>
          <t>21,888</t>
        </is>
      </c>
      <c r="F12" t="inlineStr">
        <is>
          <t>-25,746</t>
        </is>
      </c>
      <c r="G12" t="inlineStr">
        <is>
          <t>-1,616</t>
        </is>
      </c>
    </row>
    <row r="13">
      <c r="A13" s="1" t="n">
        <v>11</v>
      </c>
      <c r="B13" t="inlineStr">
        <is>
          <t>1.1.7.1.</t>
        </is>
      </c>
      <c r="C13" t="inlineStr">
        <is>
          <t xml:space="preserve">    =&gt;Change in Receivables</t>
        </is>
      </c>
      <c r="D13" t="inlineStr">
        <is>
          <t>-32,516</t>
        </is>
      </c>
      <c r="E13" t="inlineStr">
        <is>
          <t>-32,516</t>
        </is>
      </c>
      <c r="F13" t="inlineStr">
        <is>
          <t>-41,612</t>
        </is>
      </c>
      <c r="G13" t="inlineStr">
        <is>
          <t>-27,117</t>
        </is>
      </c>
    </row>
    <row r="14">
      <c r="A14" s="1" t="n">
        <v>12</v>
      </c>
      <c r="B14" t="inlineStr">
        <is>
          <t>1.1.7.1.1.</t>
        </is>
      </c>
      <c r="C14" t="inlineStr">
        <is>
          <t xml:space="preserve">    =&gt;  Changes in Account Receivables</t>
        </is>
      </c>
      <c r="D14" t="inlineStr">
        <is>
          <t>-32,516</t>
        </is>
      </c>
      <c r="E14" t="inlineStr">
        <is>
          <t>-32,516</t>
        </is>
      </c>
      <c r="F14" t="inlineStr">
        <is>
          <t>-41,612</t>
        </is>
      </c>
      <c r="G14" t="inlineStr">
        <is>
          <t>-27,117</t>
        </is>
      </c>
    </row>
    <row r="15">
      <c r="A15" s="1" t="n">
        <v>13</v>
      </c>
      <c r="B15" t="inlineStr">
        <is>
          <t>1.1.7.2.</t>
        </is>
      </c>
      <c r="C15" t="inlineStr">
        <is>
          <t xml:space="preserve">    =&gt;Change in Prepaid Assets</t>
        </is>
      </c>
      <c r="D15" t="inlineStr">
        <is>
          <t>-31,366</t>
        </is>
      </c>
      <c r="E15" t="inlineStr">
        <is>
          <t>-31,366</t>
        </is>
      </c>
      <c r="F15" t="inlineStr">
        <is>
          <t>-14,368</t>
        </is>
      </c>
      <c r="G15" t="inlineStr">
        <is>
          <t>-5,926</t>
        </is>
      </c>
    </row>
    <row r="16">
      <c r="A16" s="1" t="n">
        <v>14</v>
      </c>
      <c r="B16" t="inlineStr">
        <is>
          <t>1.1.7.3.</t>
        </is>
      </c>
      <c r="C16" t="inlineStr">
        <is>
          <t xml:space="preserve">    =&gt;Change in Payables And Accrued Expense</t>
        </is>
      </c>
      <c r="D16" t="inlineStr">
        <is>
          <t>67,275</t>
        </is>
      </c>
      <c r="E16" t="inlineStr">
        <is>
          <t>67,275</t>
        </is>
      </c>
      <c r="F16" t="inlineStr">
        <is>
          <t>15,510</t>
        </is>
      </c>
      <c r="G16" t="inlineStr">
        <is>
          <t>10,115</t>
        </is>
      </c>
    </row>
    <row r="17">
      <c r="A17" s="1" t="n">
        <v>15</v>
      </c>
      <c r="B17" t="inlineStr">
        <is>
          <t>1.1.7.3.1.</t>
        </is>
      </c>
      <c r="C17" t="inlineStr">
        <is>
          <t xml:space="preserve">    =&gt;=&gt;Change in Payable</t>
        </is>
      </c>
      <c r="D17" t="inlineStr">
        <is>
          <t>6,143</t>
        </is>
      </c>
      <c r="E17" t="inlineStr">
        <is>
          <t>6,143</t>
        </is>
      </c>
      <c r="F17" t="inlineStr">
        <is>
          <t>-327</t>
        </is>
      </c>
      <c r="G17" t="inlineStr">
        <is>
          <t>1,511</t>
        </is>
      </c>
    </row>
    <row r="18">
      <c r="A18" s="1" t="n">
        <v>16</v>
      </c>
      <c r="B18" t="inlineStr">
        <is>
          <t>1.1.7.3.1.1.</t>
        </is>
      </c>
      <c r="C18" t="inlineStr">
        <is>
          <t xml:space="preserve">    =&gt;=&gt;  Change in Account Payable</t>
        </is>
      </c>
      <c r="D18" t="inlineStr">
        <is>
          <t>6,143</t>
        </is>
      </c>
      <c r="E18" t="inlineStr">
        <is>
          <t>6,143</t>
        </is>
      </c>
      <c r="F18" t="inlineStr">
        <is>
          <t>-327</t>
        </is>
      </c>
      <c r="G18" t="inlineStr">
        <is>
          <t>1,511</t>
        </is>
      </c>
    </row>
    <row r="19">
      <c r="A19" s="1" t="n">
        <v>17</v>
      </c>
      <c r="B19" t="inlineStr">
        <is>
          <t>1.1.7.3.2.</t>
        </is>
      </c>
      <c r="C19" t="inlineStr">
        <is>
          <t xml:space="preserve">    =&gt;  Change in Accrued Expense</t>
        </is>
      </c>
      <c r="D19" t="inlineStr">
        <is>
          <t>61,132</t>
        </is>
      </c>
      <c r="E19" t="inlineStr">
        <is>
          <t>61,132</t>
        </is>
      </c>
      <c r="F19" t="inlineStr">
        <is>
          <t>15,837</t>
        </is>
      </c>
      <c r="G19" t="inlineStr">
        <is>
          <t>8,604</t>
        </is>
      </c>
    </row>
    <row r="20">
      <c r="A20" s="1" t="n">
        <v>18</v>
      </c>
      <c r="B20" t="inlineStr">
        <is>
          <t>1.1.7.4.</t>
        </is>
      </c>
      <c r="C20" t="inlineStr">
        <is>
          <t xml:space="preserve">    =&gt;Change in Other Current Liabilities</t>
        </is>
      </c>
      <c r="D20" t="inlineStr">
        <is>
          <t>-10,866</t>
        </is>
      </c>
      <c r="E20" t="inlineStr">
        <is>
          <t>-10,866</t>
        </is>
      </c>
      <c r="F20" t="inlineStr">
        <is>
          <t>-11,224</t>
        </is>
      </c>
      <c r="G20" t="inlineStr">
        <is>
          <t>0</t>
        </is>
      </c>
    </row>
    <row r="21">
      <c r="A21" s="1" t="n">
        <v>19</v>
      </c>
      <c r="B21" t="inlineStr">
        <is>
          <t>1.1.7.5.</t>
        </is>
      </c>
      <c r="C21" t="inlineStr">
        <is>
          <t xml:space="preserve">      Change in Other Working Capital</t>
        </is>
      </c>
      <c r="D21" t="inlineStr">
        <is>
          <t>29,361</t>
        </is>
      </c>
      <c r="E21" t="inlineStr">
        <is>
          <t>29,361</t>
        </is>
      </c>
      <c r="F21" t="inlineStr">
        <is>
          <t>25,948</t>
        </is>
      </c>
      <c r="G21" t="inlineStr">
        <is>
          <t>21,312</t>
        </is>
      </c>
    </row>
    <row r="22">
      <c r="A22" s="1" t="n">
        <v>20</v>
      </c>
      <c r="B22" t="inlineStr">
        <is>
          <t>2.</t>
        </is>
      </c>
      <c r="C22" t="inlineStr">
        <is>
          <t>Investing Cash Flow</t>
        </is>
      </c>
      <c r="D22" t="inlineStr">
        <is>
          <t>-400,583</t>
        </is>
      </c>
      <c r="E22" t="inlineStr">
        <is>
          <t>-400,583</t>
        </is>
      </c>
      <c r="F22" t="inlineStr">
        <is>
          <t>-176,859</t>
        </is>
      </c>
      <c r="G22" t="inlineStr">
        <is>
          <t>35,641</t>
        </is>
      </c>
    </row>
    <row r="23">
      <c r="A23" s="1" t="n">
        <v>21</v>
      </c>
      <c r="B23" t="inlineStr">
        <is>
          <t>2.1.</t>
        </is>
      </c>
      <c r="C23" t="inlineStr">
        <is>
          <t xml:space="preserve">  Cash Flow from Continuing Investing Activities</t>
        </is>
      </c>
      <c r="D23" t="inlineStr">
        <is>
          <t>-400,583</t>
        </is>
      </c>
      <c r="E23" t="inlineStr">
        <is>
          <t>-400,583</t>
        </is>
      </c>
      <c r="F23" t="inlineStr">
        <is>
          <t>-176,859</t>
        </is>
      </c>
      <c r="G23" t="inlineStr">
        <is>
          <t>35,641</t>
        </is>
      </c>
    </row>
    <row r="24">
      <c r="A24" s="1" t="n">
        <v>22</v>
      </c>
      <c r="B24" t="inlineStr">
        <is>
          <t>2.1.1.</t>
        </is>
      </c>
      <c r="C24" t="inlineStr">
        <is>
          <t xml:space="preserve">  =&gt;Capital Expenditure Reported</t>
        </is>
      </c>
      <c r="D24" t="inlineStr">
        <is>
          <t>-5,342</t>
        </is>
      </c>
      <c r="E24" t="inlineStr">
        <is>
          <t>-5,342</t>
        </is>
      </c>
      <c r="F24" t="inlineStr">
        <is>
          <t>-3,610</t>
        </is>
      </c>
      <c r="G24" t="inlineStr">
        <is>
          <t>-975</t>
        </is>
      </c>
    </row>
    <row r="25">
      <c r="A25" s="1" t="n">
        <v>23</v>
      </c>
      <c r="B25" t="inlineStr">
        <is>
          <t>2.1.2.</t>
        </is>
      </c>
      <c r="C25" t="inlineStr">
        <is>
          <t xml:space="preserve">  =&gt;Net PPE Purchase And Sale</t>
        </is>
      </c>
      <c r="D25" t="inlineStr">
        <is>
          <t>-3,600</t>
        </is>
      </c>
      <c r="E25" t="inlineStr">
        <is>
          <t>-3,600</t>
        </is>
      </c>
      <c r="F25" t="inlineStr">
        <is>
          <t>-1,040</t>
        </is>
      </c>
      <c r="G25" t="inlineStr">
        <is>
          <t>-1,954</t>
        </is>
      </c>
    </row>
    <row r="26">
      <c r="A26" s="1" t="n">
        <v>24</v>
      </c>
      <c r="B26" t="inlineStr">
        <is>
          <t>2.1.2.1.</t>
        </is>
      </c>
      <c r="C26" t="inlineStr">
        <is>
          <t xml:space="preserve">  =&gt;  Purchase of PPE</t>
        </is>
      </c>
      <c r="D26" t="inlineStr">
        <is>
          <t>-3,600</t>
        </is>
      </c>
      <c r="E26" t="inlineStr">
        <is>
          <t>-3,600</t>
        </is>
      </c>
      <c r="F26" t="inlineStr">
        <is>
          <t>-1,040</t>
        </is>
      </c>
      <c r="G26" t="inlineStr">
        <is>
          <t>-1,954</t>
        </is>
      </c>
    </row>
    <row r="27">
      <c r="A27" s="1" t="n">
        <v>25</v>
      </c>
      <c r="B27" t="inlineStr">
        <is>
          <t>2.1.3.</t>
        </is>
      </c>
      <c r="C27" t="inlineStr">
        <is>
          <t xml:space="preserve">  =&gt;Net Investment Purchase And Sale</t>
        </is>
      </c>
      <c r="D27" t="inlineStr">
        <is>
          <t>-391,653</t>
        </is>
      </c>
      <c r="E27" t="inlineStr">
        <is>
          <t>-391,653</t>
        </is>
      </c>
      <c r="F27" t="inlineStr">
        <is>
          <t>-172,209</t>
        </is>
      </c>
      <c r="G27" t="inlineStr">
        <is>
          <t>38,270</t>
        </is>
      </c>
    </row>
    <row r="28">
      <c r="A28" s="1" t="n">
        <v>26</v>
      </c>
      <c r="B28" t="inlineStr">
        <is>
          <t>2.1.3.1.</t>
        </is>
      </c>
      <c r="C28" t="inlineStr">
        <is>
          <t xml:space="preserve">  =&gt;=&gt;Purchase of Investment</t>
        </is>
      </c>
      <c r="D28" t="inlineStr">
        <is>
          <t>-663,595</t>
        </is>
      </c>
      <c r="E28" t="inlineStr">
        <is>
          <t>-663,595</t>
        </is>
      </c>
      <c r="F28" t="inlineStr">
        <is>
          <t>-329,616</t>
        </is>
      </c>
      <c r="G28" t="inlineStr">
        <is>
          <t>-65,978</t>
        </is>
      </c>
    </row>
    <row r="29">
      <c r="A29" s="1" t="n">
        <v>27</v>
      </c>
      <c r="B29" t="inlineStr">
        <is>
          <t>2.1.3.2.</t>
        </is>
      </c>
      <c r="C29" t="inlineStr">
        <is>
          <t xml:space="preserve">  =&gt;  Sale of Investment</t>
        </is>
      </c>
      <c r="D29" t="inlineStr">
        <is>
          <t>271,942</t>
        </is>
      </c>
      <c r="E29" t="inlineStr">
        <is>
          <t>271,942</t>
        </is>
      </c>
      <c r="F29" t="inlineStr">
        <is>
          <t>157,407</t>
        </is>
      </c>
      <c r="G29" t="inlineStr">
        <is>
          <t>104,248</t>
        </is>
      </c>
    </row>
    <row r="30">
      <c r="A30" s="1" t="n">
        <v>28</v>
      </c>
      <c r="B30" t="inlineStr">
        <is>
          <t>2.1.4.</t>
        </is>
      </c>
      <c r="C30" t="inlineStr">
        <is>
          <t xml:space="preserve">    Net Other Investing Changes</t>
        </is>
      </c>
      <c r="D30" t="inlineStr">
        <is>
          <t>12</t>
        </is>
      </c>
      <c r="E30" t="inlineStr">
        <is>
          <t>12</t>
        </is>
      </c>
      <c r="F30" t="inlineStr">
        <is>
          <t>-</t>
        </is>
      </c>
      <c r="G30" t="inlineStr">
        <is>
          <t>300</t>
        </is>
      </c>
    </row>
    <row r="31">
      <c r="A31" s="1" t="n">
        <v>29</v>
      </c>
      <c r="B31" t="inlineStr">
        <is>
          <t>3.</t>
        </is>
      </c>
      <c r="C31" t="inlineStr">
        <is>
          <t>Financing Cash Flow</t>
        </is>
      </c>
      <c r="D31" t="inlineStr">
        <is>
          <t>1,844,514</t>
        </is>
      </c>
      <c r="E31" t="inlineStr">
        <is>
          <t>1,844,514</t>
        </is>
      </c>
      <c r="F31" t="inlineStr">
        <is>
          <t>276,758</t>
        </is>
      </c>
      <c r="G31" t="inlineStr">
        <is>
          <t>13,432</t>
        </is>
      </c>
    </row>
    <row r="32">
      <c r="A32" s="1" t="n">
        <v>30</v>
      </c>
      <c r="B32" t="inlineStr">
        <is>
          <t>3.1.</t>
        </is>
      </c>
      <c r="C32" t="inlineStr">
        <is>
          <t xml:space="preserve">  Cash Flow from Continuing Financing Activities</t>
        </is>
      </c>
      <c r="D32" t="inlineStr">
        <is>
          <t>1,844,514</t>
        </is>
      </c>
      <c r="E32" t="inlineStr">
        <is>
          <t>1,844,514</t>
        </is>
      </c>
      <c r="F32" t="inlineStr">
        <is>
          <t>276,758</t>
        </is>
      </c>
      <c r="G32" t="inlineStr">
        <is>
          <t>13,432</t>
        </is>
      </c>
    </row>
    <row r="33">
      <c r="A33" s="1" t="n">
        <v>31</v>
      </c>
      <c r="B33" t="inlineStr">
        <is>
          <t>3.1.1.</t>
        </is>
      </c>
      <c r="C33" t="inlineStr">
        <is>
          <t xml:space="preserve">  =&gt;Net Issuance Payments of Debt</t>
        </is>
      </c>
      <c r="D33" t="inlineStr">
        <is>
          <t>1,081,300</t>
        </is>
      </c>
      <c r="E33" t="inlineStr">
        <is>
          <t>1,081,300</t>
        </is>
      </c>
      <c r="F33" t="inlineStr">
        <is>
          <t>-</t>
        </is>
      </c>
      <c r="G33" t="inlineStr">
        <is>
          <t>-</t>
        </is>
      </c>
    </row>
    <row r="34">
      <c r="A34" s="1" t="n">
        <v>32</v>
      </c>
      <c r="B34" t="inlineStr">
        <is>
          <t>3.1.1.1.</t>
        </is>
      </c>
      <c r="C34" t="inlineStr">
        <is>
          <t xml:space="preserve">  =&gt;  Net Long Term Debt Issuance</t>
        </is>
      </c>
      <c r="D34" t="inlineStr">
        <is>
          <t>1,081,300</t>
        </is>
      </c>
      <c r="E34" t="inlineStr">
        <is>
          <t>1,081,300</t>
        </is>
      </c>
      <c r="F34" t="inlineStr">
        <is>
          <t>-</t>
        </is>
      </c>
      <c r="G34" t="inlineStr">
        <is>
          <t>-</t>
        </is>
      </c>
    </row>
    <row r="35">
      <c r="A35" s="1" t="n">
        <v>33</v>
      </c>
      <c r="B35" t="inlineStr">
        <is>
          <t>3.1.1.1.1.</t>
        </is>
      </c>
      <c r="C35" t="inlineStr">
        <is>
          <t xml:space="preserve">  =&gt;    Long Term Debt Issuance</t>
        </is>
      </c>
      <c r="D35" t="inlineStr">
        <is>
          <t>1,081,300</t>
        </is>
      </c>
      <c r="E35" t="inlineStr">
        <is>
          <t>1,081,300</t>
        </is>
      </c>
      <c r="F35" t="inlineStr">
        <is>
          <t>-</t>
        </is>
      </c>
      <c r="G35" t="inlineStr">
        <is>
          <t>-</t>
        </is>
      </c>
    </row>
    <row r="36">
      <c r="A36" s="1" t="n">
        <v>34</v>
      </c>
      <c r="B36" t="inlineStr">
        <is>
          <t>3.1.2.</t>
        </is>
      </c>
      <c r="C36" t="inlineStr">
        <is>
          <t xml:space="preserve">  =&gt;Net Common Stock Issuance</t>
        </is>
      </c>
      <c r="D36" t="inlineStr">
        <is>
          <t>786,600</t>
        </is>
      </c>
      <c r="E36" t="inlineStr">
        <is>
          <t>786,600</t>
        </is>
      </c>
      <c r="F36" t="inlineStr">
        <is>
          <t>-</t>
        </is>
      </c>
      <c r="G36" t="inlineStr">
        <is>
          <t>-</t>
        </is>
      </c>
    </row>
    <row r="37">
      <c r="A37" s="1" t="n">
        <v>35</v>
      </c>
      <c r="B37" t="inlineStr">
        <is>
          <t>3.1.2.1.</t>
        </is>
      </c>
      <c r="C37" t="inlineStr">
        <is>
          <t xml:space="preserve">  =&gt;  Common Stock Issuance</t>
        </is>
      </c>
      <c r="D37" t="inlineStr">
        <is>
          <t>786,600</t>
        </is>
      </c>
      <c r="E37" t="inlineStr">
        <is>
          <t>786,600</t>
        </is>
      </c>
      <c r="F37" t="inlineStr">
        <is>
          <t>-</t>
        </is>
      </c>
      <c r="G37" t="inlineStr">
        <is>
          <t>-</t>
        </is>
      </c>
    </row>
    <row r="38">
      <c r="A38" s="1" t="n">
        <v>36</v>
      </c>
      <c r="B38" t="inlineStr">
        <is>
          <t>3.1.3.</t>
        </is>
      </c>
      <c r="C38" t="inlineStr">
        <is>
          <t xml:space="preserve">  =&gt;Net Preferred Stock Issuance</t>
        </is>
      </c>
      <c r="D38" t="inlineStr">
        <is>
          <t>0</t>
        </is>
      </c>
      <c r="E38" t="inlineStr">
        <is>
          <t>0</t>
        </is>
      </c>
      <c r="F38" t="inlineStr">
        <is>
          <t>259,815</t>
        </is>
      </c>
      <c r="G38" t="inlineStr">
        <is>
          <t>0</t>
        </is>
      </c>
    </row>
    <row r="39">
      <c r="A39" s="1" t="n">
        <v>37</v>
      </c>
      <c r="B39" t="inlineStr">
        <is>
          <t>3.1.3.1.</t>
        </is>
      </c>
      <c r="C39" t="inlineStr">
        <is>
          <t xml:space="preserve">  =&gt;  Preferred Stock Issuance</t>
        </is>
      </c>
      <c r="D39" t="inlineStr">
        <is>
          <t>0</t>
        </is>
      </c>
      <c r="E39" t="inlineStr">
        <is>
          <t>0</t>
        </is>
      </c>
      <c r="F39" t="inlineStr">
        <is>
          <t>259,815</t>
        </is>
      </c>
      <c r="G39" t="inlineStr">
        <is>
          <t>0</t>
        </is>
      </c>
    </row>
    <row r="40">
      <c r="A40" s="1" t="n">
        <v>38</v>
      </c>
      <c r="B40" t="inlineStr">
        <is>
          <t>3.1.4.</t>
        </is>
      </c>
      <c r="C40" t="inlineStr">
        <is>
          <t xml:space="preserve">  =&gt;Proceeds from Stock Option Exercised</t>
        </is>
      </c>
      <c r="D40" t="inlineStr">
        <is>
          <t>70,709</t>
        </is>
      </c>
      <c r="E40" t="inlineStr">
        <is>
          <t>70,709</t>
        </is>
      </c>
      <c r="F40" t="inlineStr">
        <is>
          <t>17,054</t>
        </is>
      </c>
      <c r="G40" t="inlineStr">
        <is>
          <t>13,432</t>
        </is>
      </c>
    </row>
    <row r="41">
      <c r="A41" s="1" t="n">
        <v>39</v>
      </c>
      <c r="B41" t="inlineStr">
        <is>
          <t>3.1.5.</t>
        </is>
      </c>
      <c r="C41" t="inlineStr">
        <is>
          <t xml:space="preserve">    Net Other Financing Charges</t>
        </is>
      </c>
      <c r="D41" t="inlineStr">
        <is>
          <t>-94,095</t>
        </is>
      </c>
      <c r="E41" t="inlineStr">
        <is>
          <t>-94,095</t>
        </is>
      </c>
      <c r="F41" t="inlineStr">
        <is>
          <t>-111</t>
        </is>
      </c>
      <c r="G41" t="inlineStr">
        <is>
          <t>-</t>
        </is>
      </c>
    </row>
    <row r="42">
      <c r="A42" s="1" t="n">
        <v>40</v>
      </c>
      <c r="B42" t="inlineStr">
        <is>
          <t>4.</t>
        </is>
      </c>
      <c r="C42" t="inlineStr">
        <is>
          <t>End Cash Position</t>
        </is>
      </c>
      <c r="D42" t="inlineStr">
        <is>
          <t>1,376,682</t>
        </is>
      </c>
      <c r="E42" t="inlineStr">
        <is>
          <t>1,376,682</t>
        </is>
      </c>
      <c r="F42" t="inlineStr">
        <is>
          <t>37,806</t>
        </is>
      </c>
      <c r="G42" t="inlineStr">
        <is>
          <t>19,971</t>
        </is>
      </c>
    </row>
    <row r="43">
      <c r="A43" s="1" t="n">
        <v>41</v>
      </c>
      <c r="B43" t="inlineStr">
        <is>
          <t>4.1.</t>
        </is>
      </c>
      <c r="C43">
        <f>&gt;Changes in Cash</f>
        <v/>
      </c>
      <c r="D43" t="inlineStr">
        <is>
          <t>1,338,871</t>
        </is>
      </c>
      <c r="E43" t="inlineStr">
        <is>
          <t>1,338,871</t>
        </is>
      </c>
      <c r="F43" t="inlineStr">
        <is>
          <t>17,842</t>
        </is>
      </c>
      <c r="G43" t="inlineStr">
        <is>
          <t>-19,761</t>
        </is>
      </c>
    </row>
    <row r="44">
      <c r="A44" s="1" t="n">
        <v>42</v>
      </c>
      <c r="B44" t="inlineStr">
        <is>
          <t>4.2.</t>
        </is>
      </c>
      <c r="C44">
        <f>&gt;Effect of Exchange Rate Changes</f>
        <v/>
      </c>
      <c r="D44" t="inlineStr">
        <is>
          <t>5</t>
        </is>
      </c>
      <c r="E44" t="inlineStr">
        <is>
          <t>5</t>
        </is>
      </c>
      <c r="F44" t="inlineStr">
        <is>
          <t>-7</t>
        </is>
      </c>
      <c r="G44" t="inlineStr">
        <is>
          <t>-85</t>
        </is>
      </c>
    </row>
    <row r="45">
      <c r="A45" s="1" t="n">
        <v>43</v>
      </c>
      <c r="B45" t="inlineStr">
        <is>
          <t>4.3.</t>
        </is>
      </c>
      <c r="C45" t="inlineStr">
        <is>
          <t xml:space="preserve">  Beginning Cash Position</t>
        </is>
      </c>
      <c r="D45" t="inlineStr">
        <is>
          <t>37,806</t>
        </is>
      </c>
      <c r="E45" t="inlineStr">
        <is>
          <t>37,806</t>
        </is>
      </c>
      <c r="F45" t="inlineStr">
        <is>
          <t>19,971</t>
        </is>
      </c>
      <c r="G45" t="inlineStr">
        <is>
          <t>39,817</t>
        </is>
      </c>
    </row>
    <row r="46">
      <c r="A46" s="1" t="n">
        <v>44</v>
      </c>
      <c r="B46" t="inlineStr">
        <is>
          <t>5.</t>
        </is>
      </c>
      <c r="C46" t="inlineStr">
        <is>
          <t>Income Tax Paid Supplemental Data</t>
        </is>
      </c>
      <c r="D46" t="inlineStr">
        <is>
          <t>-</t>
        </is>
      </c>
      <c r="E46" t="inlineStr">
        <is>
          <t>-</t>
        </is>
      </c>
      <c r="F46" t="inlineStr">
        <is>
          <t>960</t>
        </is>
      </c>
      <c r="G46" t="inlineStr">
        <is>
          <t>436</t>
        </is>
      </c>
    </row>
    <row r="47">
      <c r="A47" s="1" t="n">
        <v>45</v>
      </c>
      <c r="B47" t="inlineStr">
        <is>
          <t>6.</t>
        </is>
      </c>
      <c r="C47" t="inlineStr">
        <is>
          <t>Capital Expenditure</t>
        </is>
      </c>
      <c r="D47" t="inlineStr">
        <is>
          <t>-8,942</t>
        </is>
      </c>
      <c r="E47" t="inlineStr">
        <is>
          <t>-8,942</t>
        </is>
      </c>
      <c r="F47" t="inlineStr">
        <is>
          <t>-4,650</t>
        </is>
      </c>
      <c r="G47" t="inlineStr">
        <is>
          <t>-2,929</t>
        </is>
      </c>
    </row>
    <row r="48">
      <c r="A48" s="1" t="n">
        <v>46</v>
      </c>
      <c r="B48" t="inlineStr">
        <is>
          <t>7.</t>
        </is>
      </c>
      <c r="C48" t="inlineStr">
        <is>
          <t>Issuance of Capital Stock</t>
        </is>
      </c>
      <c r="D48" t="inlineStr">
        <is>
          <t>786,600</t>
        </is>
      </c>
      <c r="E48" t="inlineStr">
        <is>
          <t>786,600</t>
        </is>
      </c>
      <c r="F48" t="inlineStr">
        <is>
          <t>259,815</t>
        </is>
      </c>
      <c r="G48" t="inlineStr">
        <is>
          <t>0</t>
        </is>
      </c>
    </row>
    <row r="49">
      <c r="A49" s="1" t="n">
        <v>47</v>
      </c>
      <c r="B49" t="inlineStr">
        <is>
          <t>8.</t>
        </is>
      </c>
      <c r="C49" t="inlineStr">
        <is>
          <t>Issuance of Debt</t>
        </is>
      </c>
      <c r="D49" t="inlineStr">
        <is>
          <t>1,081,300</t>
        </is>
      </c>
      <c r="E49" t="inlineStr">
        <is>
          <t>1,081,300</t>
        </is>
      </c>
      <c r="F49" t="inlineStr">
        <is>
          <t>-</t>
        </is>
      </c>
      <c r="G49" t="inlineStr">
        <is>
          <t>-</t>
        </is>
      </c>
    </row>
    <row r="50">
      <c r="A50" s="1" t="n">
        <v>48</v>
      </c>
      <c r="B50" t="inlineStr">
        <is>
          <t>9.</t>
        </is>
      </c>
      <c r="C50" t="inlineStr">
        <is>
          <t>Free Cash Flow</t>
        </is>
      </c>
      <c r="D50" t="inlineStr">
        <is>
          <t>-114,002</t>
        </is>
      </c>
      <c r="E50" t="inlineStr">
        <is>
          <t>-114,002</t>
        </is>
      </c>
      <c r="F50" t="inlineStr">
        <is>
          <t>-86,707</t>
        </is>
      </c>
      <c r="G50" t="inlineStr">
        <is>
          <t>-71,763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2022-02-27T20:48:43Z</dcterms:created>
  <dcterms:modified xmlns:dcterms="http://purl.org/dc/terms/" xmlns:xsi="http://www.w3.org/2001/XMLSchema-instance" xsi:type="dcterms:W3CDTF">2022-02-27T20:48:43Z</dcterms:modified>
</cp:coreProperties>
</file>