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1/30/2021</t>
        </is>
      </c>
      <c r="F1" s="1" t="inlineStr">
        <is>
          <t>1/30/2020</t>
        </is>
      </c>
      <c r="G1" s="1" t="inlineStr">
        <is>
          <t>1/30/2019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24,983,000</t>
        </is>
      </c>
      <c r="E2" t="inlineStr">
        <is>
          <t>21,252,000</t>
        </is>
      </c>
      <c r="F2" t="inlineStr">
        <is>
          <t>17,098,000</t>
        </is>
      </c>
      <c r="G2" t="inlineStr">
        <is>
          <t>13,282,000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24,983,000</t>
        </is>
      </c>
      <c r="E3" t="inlineStr">
        <is>
          <t>21,252,000</t>
        </is>
      </c>
      <c r="F3" t="inlineStr">
        <is>
          <t>17,098,000</t>
        </is>
      </c>
      <c r="G3" t="inlineStr">
        <is>
          <t>13,282,000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6,491,000</t>
        </is>
      </c>
      <c r="E4" t="inlineStr">
        <is>
          <t>5,438,000</t>
        </is>
      </c>
      <c r="F4" t="inlineStr">
        <is>
          <t>4,235,000</t>
        </is>
      </c>
      <c r="G4" t="inlineStr">
        <is>
          <t>3,451,000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18,492,000</t>
        </is>
      </c>
      <c r="E5" t="inlineStr">
        <is>
          <t>15,814,000</t>
        </is>
      </c>
      <c r="F5" t="inlineStr">
        <is>
          <t>12,863,000</t>
        </is>
      </c>
      <c r="G5" t="inlineStr">
        <is>
          <t>9,831,000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17,575,000</t>
        </is>
      </c>
      <c r="E6" t="inlineStr">
        <is>
          <t>15,359,000</t>
        </is>
      </c>
      <c r="F6" t="inlineStr">
        <is>
          <t>12,400,000</t>
        </is>
      </c>
      <c r="G6" t="inlineStr">
        <is>
          <t>9,296,000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13,462,000</t>
        </is>
      </c>
      <c r="E7" t="inlineStr">
        <is>
          <t>11,761,000</t>
        </is>
      </c>
      <c r="F7" t="inlineStr">
        <is>
          <t>9,634,000</t>
        </is>
      </c>
      <c r="G7" t="inlineStr">
        <is>
          <t>7,410,000</t>
        </is>
      </c>
    </row>
    <row r="8">
      <c r="A8" s="1" t="n">
        <v>6</v>
      </c>
      <c r="B8" t="inlineStr">
        <is>
          <t>4.1.1.</t>
        </is>
      </c>
      <c r="C8">
        <f>&gt;=&gt;General &amp; Administrative Expense</f>
        <v/>
      </c>
      <c r="D8" t="inlineStr">
        <is>
          <t>2,439,000</t>
        </is>
      </c>
      <c r="E8" t="inlineStr">
        <is>
          <t>2,087,000</t>
        </is>
      </c>
      <c r="F8" t="inlineStr">
        <is>
          <t>1,704,000</t>
        </is>
      </c>
      <c r="G8" t="inlineStr">
        <is>
          <t>1,346,000</t>
        </is>
      </c>
    </row>
    <row r="9">
      <c r="A9" s="1" t="n">
        <v>7</v>
      </c>
      <c r="B9" t="inlineStr">
        <is>
          <t>4.1.1.1.</t>
        </is>
      </c>
      <c r="C9">
        <f>&gt;=&gt;  Other G and A</f>
        <v/>
      </c>
      <c r="D9" t="inlineStr">
        <is>
          <t>2,439,000</t>
        </is>
      </c>
      <c r="E9" t="inlineStr">
        <is>
          <t>2,087,000</t>
        </is>
      </c>
      <c r="F9" t="inlineStr">
        <is>
          <t>1,704,000</t>
        </is>
      </c>
      <c r="G9" t="inlineStr">
        <is>
          <t>1,346,000</t>
        </is>
      </c>
    </row>
    <row r="10">
      <c r="A10" s="1" t="n">
        <v>8</v>
      </c>
      <c r="B10" t="inlineStr">
        <is>
          <t>4.1.2.</t>
        </is>
      </c>
      <c r="C10">
        <f>&gt;  Selling &amp; Marketing Expense</f>
        <v/>
      </c>
      <c r="D10" t="inlineStr">
        <is>
          <t>11,023,000</t>
        </is>
      </c>
      <c r="E10" t="inlineStr">
        <is>
          <t>9,674,000</t>
        </is>
      </c>
      <c r="F10" t="inlineStr">
        <is>
          <t>7,930,000</t>
        </is>
      </c>
      <c r="G10" t="inlineStr">
        <is>
          <t>6,064,000</t>
        </is>
      </c>
    </row>
    <row r="11">
      <c r="A11" s="1" t="n">
        <v>9</v>
      </c>
      <c r="B11" t="inlineStr">
        <is>
          <t>4.2.</t>
        </is>
      </c>
      <c r="C11" t="inlineStr">
        <is>
          <t xml:space="preserve">  Research &amp; Development</t>
        </is>
      </c>
      <c r="D11" t="inlineStr">
        <is>
          <t>4,113,000</t>
        </is>
      </c>
      <c r="E11" t="inlineStr">
        <is>
          <t>3,598,000</t>
        </is>
      </c>
      <c r="F11" t="inlineStr">
        <is>
          <t>2,766,000</t>
        </is>
      </c>
      <c r="G11" t="inlineStr">
        <is>
          <t>1,886,000</t>
        </is>
      </c>
    </row>
    <row r="12">
      <c r="A12" s="1" t="n">
        <v>10</v>
      </c>
      <c r="B12" t="inlineStr">
        <is>
          <t>5.</t>
        </is>
      </c>
      <c r="C12" t="inlineStr">
        <is>
          <t>Operating Income</t>
        </is>
      </c>
      <c r="D12" t="inlineStr">
        <is>
          <t>917,000</t>
        </is>
      </c>
      <c r="E12" t="inlineStr">
        <is>
          <t>455,000</t>
        </is>
      </c>
      <c r="F12" t="inlineStr">
        <is>
          <t>463,000</t>
        </is>
      </c>
      <c r="G12" t="inlineStr">
        <is>
          <t>535,000</t>
        </is>
      </c>
    </row>
    <row r="13">
      <c r="A13" s="1" t="n">
        <v>11</v>
      </c>
      <c r="B13" t="inlineStr">
        <is>
          <t>6.</t>
        </is>
      </c>
      <c r="C13" t="inlineStr">
        <is>
          <t>Net Non Operating Interest Income Expense</t>
        </is>
      </c>
      <c r="D13" t="inlineStr">
        <is>
          <t>-</t>
        </is>
      </c>
      <c r="E13" t="inlineStr">
        <is>
          <t>-</t>
        </is>
      </c>
      <c r="F13" t="inlineStr">
        <is>
          <t>-</t>
        </is>
      </c>
      <c r="G13" t="inlineStr">
        <is>
          <t>-93,000</t>
        </is>
      </c>
    </row>
    <row r="14">
      <c r="A14" s="1" t="n">
        <v>12</v>
      </c>
      <c r="B14" t="inlineStr">
        <is>
          <t>6.1.</t>
        </is>
      </c>
      <c r="C14">
        <f>&gt;Interest Income Non Operating</f>
        <v/>
      </c>
      <c r="D14" t="inlineStr">
        <is>
          <t>-</t>
        </is>
      </c>
      <c r="E14" t="inlineStr">
        <is>
          <t>-</t>
        </is>
      </c>
      <c r="F14" t="inlineStr">
        <is>
          <t>-</t>
        </is>
      </c>
      <c r="G14" t="inlineStr">
        <is>
          <t>61,000</t>
        </is>
      </c>
    </row>
    <row r="15">
      <c r="A15" s="1" t="n">
        <v>13</v>
      </c>
      <c r="B15" t="inlineStr">
        <is>
          <t>6.2.</t>
        </is>
      </c>
      <c r="C15" t="inlineStr">
        <is>
          <t xml:space="preserve">  Interest Expense Non Operating</t>
        </is>
      </c>
      <c r="D15" t="inlineStr">
        <is>
          <t>-</t>
        </is>
      </c>
      <c r="E15" t="inlineStr">
        <is>
          <t>-</t>
        </is>
      </c>
      <c r="F15" t="inlineStr">
        <is>
          <t>-</t>
        </is>
      </c>
      <c r="G15" t="inlineStr">
        <is>
          <t>154,000</t>
        </is>
      </c>
    </row>
    <row r="16">
      <c r="A16" s="1" t="n">
        <v>14</v>
      </c>
      <c r="B16" t="inlineStr">
        <is>
          <t>7.</t>
        </is>
      </c>
      <c r="C16" t="inlineStr">
        <is>
          <t>Other Income Expense</t>
        </is>
      </c>
      <c r="D16" t="inlineStr">
        <is>
          <t>1,237,000</t>
        </is>
      </c>
      <c r="E16" t="inlineStr">
        <is>
          <t>2,106,000</t>
        </is>
      </c>
      <c r="F16" t="inlineStr">
        <is>
          <t>243,000</t>
        </is>
      </c>
      <c r="G16" t="inlineStr">
        <is>
          <t>541,000</t>
        </is>
      </c>
    </row>
    <row r="17">
      <c r="A17" s="1" t="n">
        <v>15</v>
      </c>
      <c r="B17" t="inlineStr">
        <is>
          <t>7.1.</t>
        </is>
      </c>
      <c r="C17">
        <f>&gt;Gain on Sale of Security</f>
        <v/>
      </c>
      <c r="D17" t="inlineStr">
        <is>
          <t>1,383,000</t>
        </is>
      </c>
      <c r="E17" t="inlineStr">
        <is>
          <t>2,170,000</t>
        </is>
      </c>
      <c r="F17" t="inlineStr">
        <is>
          <t>427,000</t>
        </is>
      </c>
      <c r="G17" t="inlineStr">
        <is>
          <t>538,000</t>
        </is>
      </c>
    </row>
    <row r="18">
      <c r="A18" s="1" t="n">
        <v>16</v>
      </c>
      <c r="B18" t="inlineStr">
        <is>
          <t>7.2.</t>
        </is>
      </c>
      <c r="C18">
        <f>&gt;Special Income Charges</f>
        <v/>
      </c>
      <c r="D18" t="inlineStr">
        <is>
          <t>54,000</t>
        </is>
      </c>
      <c r="E18" t="inlineStr">
        <is>
          <t>0</t>
        </is>
      </c>
      <c r="F18" t="inlineStr">
        <is>
          <t>-166,000</t>
        </is>
      </c>
      <c r="G18" t="inlineStr">
        <is>
          <t>-</t>
        </is>
      </c>
    </row>
    <row r="19">
      <c r="A19" s="1" t="n">
        <v>17</v>
      </c>
      <c r="B19" t="inlineStr">
        <is>
          <t>7.2.1.</t>
        </is>
      </c>
      <c r="C19">
        <f>&gt;  Other Special Charges</f>
        <v/>
      </c>
      <c r="D19" t="inlineStr">
        <is>
          <t>-</t>
        </is>
      </c>
      <c r="E19" t="inlineStr">
        <is>
          <t>-</t>
        </is>
      </c>
      <c r="F19" t="inlineStr">
        <is>
          <t>166,000</t>
        </is>
      </c>
      <c r="G19" t="inlineStr">
        <is>
          <t>-</t>
        </is>
      </c>
    </row>
    <row r="20">
      <c r="A20" s="1" t="n">
        <v>18</v>
      </c>
      <c r="B20" t="inlineStr">
        <is>
          <t>7.3.</t>
        </is>
      </c>
      <c r="C20" t="inlineStr">
        <is>
          <t xml:space="preserve">  Other Non Operating Income Expenses</t>
        </is>
      </c>
      <c r="D20" t="inlineStr">
        <is>
          <t>-200,000</t>
        </is>
      </c>
      <c r="E20" t="inlineStr">
        <is>
          <t>-64,000</t>
        </is>
      </c>
      <c r="F20" t="inlineStr">
        <is>
          <t>-18,000</t>
        </is>
      </c>
      <c r="G20" t="inlineStr">
        <is>
          <t>3,000</t>
        </is>
      </c>
    </row>
    <row r="21">
      <c r="A21" s="1" t="n">
        <v>19</v>
      </c>
      <c r="B21" t="inlineStr">
        <is>
          <t>8.</t>
        </is>
      </c>
      <c r="C21" t="inlineStr">
        <is>
          <t>Pretax Income</t>
        </is>
      </c>
      <c r="D21" t="inlineStr">
        <is>
          <t>2,154,000</t>
        </is>
      </c>
      <c r="E21" t="inlineStr">
        <is>
          <t>2,561,000</t>
        </is>
      </c>
      <c r="F21" t="inlineStr">
        <is>
          <t>706,000</t>
        </is>
      </c>
      <c r="G21" t="inlineStr">
        <is>
          <t>983,000</t>
        </is>
      </c>
    </row>
    <row r="22">
      <c r="A22" s="1" t="n">
        <v>20</v>
      </c>
      <c r="B22" t="inlineStr">
        <is>
          <t>9.</t>
        </is>
      </c>
      <c r="C22" t="inlineStr">
        <is>
          <t>Tax Provision</t>
        </is>
      </c>
      <c r="D22" t="inlineStr">
        <is>
          <t>415,000</t>
        </is>
      </c>
      <c r="E22" t="inlineStr">
        <is>
          <t>-1,511,000</t>
        </is>
      </c>
      <c r="F22" t="inlineStr">
        <is>
          <t>580,000</t>
        </is>
      </c>
      <c r="G22" t="inlineStr">
        <is>
          <t>-127,000</t>
        </is>
      </c>
    </row>
    <row r="23">
      <c r="A23" s="1" t="n">
        <v>21</v>
      </c>
      <c r="B23" t="inlineStr">
        <is>
          <t>10.</t>
        </is>
      </c>
      <c r="C23" t="inlineStr">
        <is>
          <t>Net Income Common Stockholders</t>
        </is>
      </c>
      <c r="D23" t="inlineStr">
        <is>
          <t>1,739,000</t>
        </is>
      </c>
      <c r="E23" t="inlineStr">
        <is>
          <t>4,072,000</t>
        </is>
      </c>
      <c r="F23" t="inlineStr">
        <is>
          <t>126,000</t>
        </is>
      </c>
      <c r="G23" t="inlineStr">
        <is>
          <t>1,110,000</t>
        </is>
      </c>
    </row>
    <row r="24">
      <c r="A24" s="1" t="n">
        <v>22</v>
      </c>
      <c r="B24" t="inlineStr">
        <is>
          <t>10.1.</t>
        </is>
      </c>
      <c r="C24" t="inlineStr">
        <is>
          <t xml:space="preserve">  Net Income</t>
        </is>
      </c>
      <c r="D24" t="inlineStr">
        <is>
          <t>1,739,000</t>
        </is>
      </c>
      <c r="E24" t="inlineStr">
        <is>
          <t>4,072,000</t>
        </is>
      </c>
      <c r="F24" t="inlineStr">
        <is>
          <t>126,000</t>
        </is>
      </c>
      <c r="G24" t="inlineStr">
        <is>
          <t>1,110,000</t>
        </is>
      </c>
    </row>
    <row r="25">
      <c r="A25" s="1" t="n">
        <v>23</v>
      </c>
      <c r="B25" t="inlineStr">
        <is>
          <t>10.1.1.</t>
        </is>
      </c>
      <c r="C25" t="inlineStr">
        <is>
          <t xml:space="preserve">    Net Income Including Non-Controlling Interests</t>
        </is>
      </c>
      <c r="D25" t="inlineStr">
        <is>
          <t>1,739,000</t>
        </is>
      </c>
      <c r="E25" t="inlineStr">
        <is>
          <t>4,072,000</t>
        </is>
      </c>
      <c r="F25" t="inlineStr">
        <is>
          <t>126,000</t>
        </is>
      </c>
      <c r="G25" t="inlineStr">
        <is>
          <t>1,110,000</t>
        </is>
      </c>
    </row>
    <row r="26">
      <c r="A26" s="1" t="n">
        <v>24</v>
      </c>
      <c r="B26" t="inlineStr">
        <is>
          <t>10.1.1.1.</t>
        </is>
      </c>
      <c r="C26" t="inlineStr">
        <is>
          <t xml:space="preserve">      Net Income Continuous Operations</t>
        </is>
      </c>
      <c r="D26" t="inlineStr">
        <is>
          <t>1,739,000</t>
        </is>
      </c>
      <c r="E26" t="inlineStr">
        <is>
          <t>4,072,000</t>
        </is>
      </c>
      <c r="F26" t="inlineStr">
        <is>
          <t>126,000</t>
        </is>
      </c>
      <c r="G26" t="inlineStr">
        <is>
          <t>1,110,000</t>
        </is>
      </c>
    </row>
    <row r="27">
      <c r="A27" s="1" t="n">
        <v>25</v>
      </c>
      <c r="B27" t="inlineStr">
        <is>
          <t>11.</t>
        </is>
      </c>
      <c r="C27" t="inlineStr">
        <is>
          <t>Diluted NI Available to Com Stockholders</t>
        </is>
      </c>
      <c r="D27" t="inlineStr">
        <is>
          <t>1,739,000</t>
        </is>
      </c>
      <c r="E27" t="inlineStr">
        <is>
          <t>4,072,000</t>
        </is>
      </c>
      <c r="F27" t="inlineStr">
        <is>
          <t>126,000</t>
        </is>
      </c>
      <c r="G27" t="inlineStr">
        <is>
          <t>1,110,000</t>
        </is>
      </c>
    </row>
    <row r="28">
      <c r="A28" s="1" t="n">
        <v>26</v>
      </c>
      <c r="B28" t="inlineStr">
        <is>
          <t>12.</t>
        </is>
      </c>
      <c r="C28" t="inlineStr">
        <is>
          <t>Basic EPS</t>
        </is>
      </c>
      <c r="D28" t="inlineStr">
        <is>
          <t>-</t>
        </is>
      </c>
      <c r="E28" t="inlineStr">
        <is>
          <t>4.48</t>
        </is>
      </c>
      <c r="F28" t="inlineStr">
        <is>
          <t>0.15</t>
        </is>
      </c>
      <c r="G28" t="inlineStr">
        <is>
          <t>1.48</t>
        </is>
      </c>
    </row>
    <row r="29">
      <c r="A29" s="1" t="n">
        <v>27</v>
      </c>
      <c r="B29" t="inlineStr">
        <is>
          <t>13.</t>
        </is>
      </c>
      <c r="C29" t="inlineStr">
        <is>
          <t>Diluted EPS</t>
        </is>
      </c>
      <c r="D29" t="inlineStr">
        <is>
          <t>-</t>
        </is>
      </c>
      <c r="E29" t="inlineStr">
        <is>
          <t>4.38</t>
        </is>
      </c>
      <c r="F29" t="inlineStr">
        <is>
          <t>0.15</t>
        </is>
      </c>
      <c r="G29" t="inlineStr">
        <is>
          <t>1.43</t>
        </is>
      </c>
    </row>
    <row r="30">
      <c r="A30" s="1" t="n">
        <v>28</v>
      </c>
      <c r="B30" t="inlineStr">
        <is>
          <t>14.</t>
        </is>
      </c>
      <c r="C30" t="inlineStr">
        <is>
          <t>Basic Average Shares</t>
        </is>
      </c>
      <c r="D30" t="inlineStr">
        <is>
          <t>-</t>
        </is>
      </c>
      <c r="E30" t="inlineStr">
        <is>
          <t>908,000</t>
        </is>
      </c>
      <c r="F30" t="inlineStr">
        <is>
          <t>829,000</t>
        </is>
      </c>
      <c r="G30" t="inlineStr">
        <is>
          <t>751,000</t>
        </is>
      </c>
    </row>
    <row r="31">
      <c r="A31" s="1" t="n">
        <v>29</v>
      </c>
      <c r="B31" t="inlineStr">
        <is>
          <t>15.</t>
        </is>
      </c>
      <c r="C31" t="inlineStr">
        <is>
          <t>Diluted Average Shares</t>
        </is>
      </c>
      <c r="D31" t="inlineStr">
        <is>
          <t>-</t>
        </is>
      </c>
      <c r="E31" t="inlineStr">
        <is>
          <t>930,000</t>
        </is>
      </c>
      <c r="F31" t="inlineStr">
        <is>
          <t>850,000</t>
        </is>
      </c>
      <c r="G31" t="inlineStr">
        <is>
          <t>775,000</t>
        </is>
      </c>
    </row>
    <row r="32">
      <c r="A32" s="1" t="n">
        <v>30</v>
      </c>
      <c r="B32" t="inlineStr">
        <is>
          <t>16.</t>
        </is>
      </c>
      <c r="C32" t="inlineStr">
        <is>
          <t>Total Operating Income as Reported</t>
        </is>
      </c>
      <c r="D32" t="inlineStr">
        <is>
          <t>917,000</t>
        </is>
      </c>
      <c r="E32" t="inlineStr">
        <is>
          <t>455,000</t>
        </is>
      </c>
      <c r="F32" t="inlineStr">
        <is>
          <t>297,000</t>
        </is>
      </c>
      <c r="G32" t="inlineStr">
        <is>
          <t>535,000</t>
        </is>
      </c>
    </row>
    <row r="33">
      <c r="A33" s="1" t="n">
        <v>31</v>
      </c>
      <c r="B33" t="inlineStr">
        <is>
          <t>17.</t>
        </is>
      </c>
      <c r="C33" t="inlineStr">
        <is>
          <t>Total Expenses</t>
        </is>
      </c>
      <c r="D33" t="inlineStr">
        <is>
          <t>24,066,000</t>
        </is>
      </c>
      <c r="E33" t="inlineStr">
        <is>
          <t>20,797,000</t>
        </is>
      </c>
      <c r="F33" t="inlineStr">
        <is>
          <t>16,635,000</t>
        </is>
      </c>
      <c r="G33" t="inlineStr">
        <is>
          <t>12,747,000</t>
        </is>
      </c>
    </row>
    <row r="34">
      <c r="A34" s="1" t="n">
        <v>32</v>
      </c>
      <c r="B34" t="inlineStr">
        <is>
          <t>18.</t>
        </is>
      </c>
      <c r="C34" t="inlineStr">
        <is>
          <t>Net Income from Continuing &amp; Discontinued Operation</t>
        </is>
      </c>
      <c r="D34" t="inlineStr">
        <is>
          <t>1,739,000</t>
        </is>
      </c>
      <c r="E34" t="inlineStr">
        <is>
          <t>4,072,000</t>
        </is>
      </c>
      <c r="F34" t="inlineStr">
        <is>
          <t>126,000</t>
        </is>
      </c>
      <c r="G34" t="inlineStr">
        <is>
          <t>1,110,000</t>
        </is>
      </c>
    </row>
    <row r="35">
      <c r="A35" s="1" t="n">
        <v>33</v>
      </c>
      <c r="B35" t="inlineStr">
        <is>
          <t>19.</t>
        </is>
      </c>
      <c r="C35" t="inlineStr">
        <is>
          <t>Normalized Income</t>
        </is>
      </c>
      <c r="D35" t="inlineStr">
        <is>
          <t>578,859</t>
        </is>
      </c>
      <c r="E35" t="inlineStr">
        <is>
          <t>2,487,900</t>
        </is>
      </c>
      <c r="F35" t="inlineStr">
        <is>
          <t>-64,530</t>
        </is>
      </c>
      <c r="G35" t="inlineStr">
        <is>
          <t>717,260</t>
        </is>
      </c>
    </row>
    <row r="36">
      <c r="A36" s="1" t="n">
        <v>34</v>
      </c>
      <c r="B36" t="inlineStr">
        <is>
          <t>20.</t>
        </is>
      </c>
      <c r="C36" t="inlineStr">
        <is>
          <t>Interest Income</t>
        </is>
      </c>
      <c r="D36" t="inlineStr">
        <is>
          <t>-</t>
        </is>
      </c>
      <c r="E36" t="inlineStr">
        <is>
          <t>-</t>
        </is>
      </c>
      <c r="F36" t="inlineStr">
        <is>
          <t>-</t>
        </is>
      </c>
      <c r="G36" t="inlineStr">
        <is>
          <t>61,000</t>
        </is>
      </c>
    </row>
    <row r="37">
      <c r="A37" s="1" t="n">
        <v>35</v>
      </c>
      <c r="B37" t="inlineStr">
        <is>
          <t>21.</t>
        </is>
      </c>
      <c r="C37" t="inlineStr">
        <is>
          <t>Interest Expense</t>
        </is>
      </c>
      <c r="D37" t="inlineStr">
        <is>
          <t>-</t>
        </is>
      </c>
      <c r="E37" t="inlineStr">
        <is>
          <t>-</t>
        </is>
      </c>
      <c r="F37" t="inlineStr">
        <is>
          <t>-</t>
        </is>
      </c>
      <c r="G37" t="inlineStr">
        <is>
          <t>154,000</t>
        </is>
      </c>
    </row>
    <row r="38">
      <c r="A38" s="1" t="n">
        <v>36</v>
      </c>
      <c r="B38" t="inlineStr">
        <is>
          <t>22.</t>
        </is>
      </c>
      <c r="C38" t="inlineStr">
        <is>
          <t>Net Interest Income</t>
        </is>
      </c>
      <c r="D38" t="inlineStr">
        <is>
          <t>-</t>
        </is>
      </c>
      <c r="E38" t="inlineStr">
        <is>
          <t>-</t>
        </is>
      </c>
      <c r="F38" t="inlineStr">
        <is>
          <t>-</t>
        </is>
      </c>
      <c r="G38" t="inlineStr">
        <is>
          <t>-93,000</t>
        </is>
      </c>
    </row>
    <row r="39">
      <c r="A39" s="1" t="n">
        <v>37</v>
      </c>
      <c r="B39" t="inlineStr">
        <is>
          <t>23.</t>
        </is>
      </c>
      <c r="C39" t="inlineStr">
        <is>
          <t>EBIT</t>
        </is>
      </c>
      <c r="D39" t="inlineStr">
        <is>
          <t>917,000</t>
        </is>
      </c>
      <c r="E39" t="inlineStr">
        <is>
          <t>455,000</t>
        </is>
      </c>
      <c r="F39" t="inlineStr">
        <is>
          <t>463,000</t>
        </is>
      </c>
      <c r="G39" t="inlineStr">
        <is>
          <t>1,137,000</t>
        </is>
      </c>
    </row>
    <row r="40">
      <c r="A40" s="1" t="n">
        <v>38</v>
      </c>
      <c r="B40" t="inlineStr">
        <is>
          <t>24.</t>
        </is>
      </c>
      <c r="C40" t="inlineStr">
        <is>
          <t>EBITDA</t>
        </is>
      </c>
      <c r="D40" t="inlineStr">
        <is>
          <t>4,153,000</t>
        </is>
      </c>
      <c r="E40" t="inlineStr">
        <is>
          <t>-</t>
        </is>
      </c>
      <c r="F40" t="inlineStr">
        <is>
          <t>-</t>
        </is>
      </c>
      <c r="G40" t="inlineStr">
        <is>
          <t>-</t>
        </is>
      </c>
    </row>
    <row r="41">
      <c r="A41" s="1" t="n">
        <v>39</v>
      </c>
      <c r="B41" t="inlineStr">
        <is>
          <t>25.</t>
        </is>
      </c>
      <c r="C41" t="inlineStr">
        <is>
          <t>Reconciled Cost of Revenue</t>
        </is>
      </c>
      <c r="D41" t="inlineStr">
        <is>
          <t>6,491,000</t>
        </is>
      </c>
      <c r="E41" t="inlineStr">
        <is>
          <t>5,438,000</t>
        </is>
      </c>
      <c r="F41" t="inlineStr">
        <is>
          <t>4,235,000</t>
        </is>
      </c>
      <c r="G41" t="inlineStr">
        <is>
          <t>3,451,000</t>
        </is>
      </c>
    </row>
    <row r="42">
      <c r="A42" s="1" t="n">
        <v>40</v>
      </c>
      <c r="B42" t="inlineStr">
        <is>
          <t>26.</t>
        </is>
      </c>
      <c r="C42" t="inlineStr">
        <is>
          <t>Reconciled Depreciation</t>
        </is>
      </c>
      <c r="D42" t="inlineStr">
        <is>
          <t>3,236,000</t>
        </is>
      </c>
      <c r="E42" t="inlineStr">
        <is>
          <t>2,846,000</t>
        </is>
      </c>
      <c r="F42" t="inlineStr">
        <is>
          <t>2,135,000</t>
        </is>
      </c>
      <c r="G42" t="inlineStr">
        <is>
          <t>962,000</t>
        </is>
      </c>
    </row>
    <row r="43">
      <c r="A43" s="1" t="n">
        <v>41</v>
      </c>
      <c r="B43" t="inlineStr">
        <is>
          <t>27.</t>
        </is>
      </c>
      <c r="C43" t="inlineStr">
        <is>
          <t>Net Income from Continuing Operation Net Minority Interest</t>
        </is>
      </c>
      <c r="D43" t="inlineStr">
        <is>
          <t>1,739,000</t>
        </is>
      </c>
      <c r="E43" t="inlineStr">
        <is>
          <t>4,072,000</t>
        </is>
      </c>
      <c r="F43" t="inlineStr">
        <is>
          <t>126,000</t>
        </is>
      </c>
      <c r="G43" t="inlineStr">
        <is>
          <t>1,110,000</t>
        </is>
      </c>
    </row>
    <row r="44">
      <c r="A44" s="1" t="n">
        <v>42</v>
      </c>
      <c r="B44" t="inlineStr">
        <is>
          <t>28.</t>
        </is>
      </c>
      <c r="C44" t="inlineStr">
        <is>
          <t>Total Unusual Items Excluding Goodwill</t>
        </is>
      </c>
      <c r="D44" t="inlineStr">
        <is>
          <t>1,437,000</t>
        </is>
      </c>
      <c r="E44" t="inlineStr">
        <is>
          <t>2,170,000</t>
        </is>
      </c>
      <c r="F44" t="inlineStr">
        <is>
          <t>261,000</t>
        </is>
      </c>
      <c r="G44" t="inlineStr">
        <is>
          <t>538,000</t>
        </is>
      </c>
    </row>
    <row r="45">
      <c r="A45" s="1" t="n">
        <v>43</v>
      </c>
      <c r="B45" t="inlineStr">
        <is>
          <t>29.</t>
        </is>
      </c>
      <c r="C45" t="inlineStr">
        <is>
          <t>Total Unusual Items</t>
        </is>
      </c>
      <c r="D45" t="inlineStr">
        <is>
          <t>1,437,000</t>
        </is>
      </c>
      <c r="E45" t="inlineStr">
        <is>
          <t>2,170,000</t>
        </is>
      </c>
      <c r="F45" t="inlineStr">
        <is>
          <t>261,000</t>
        </is>
      </c>
      <c r="G45" t="inlineStr">
        <is>
          <t>538,000</t>
        </is>
      </c>
    </row>
    <row r="46">
      <c r="A46" s="1" t="n">
        <v>44</v>
      </c>
      <c r="B46" t="inlineStr">
        <is>
          <t>30.</t>
        </is>
      </c>
      <c r="C46" t="inlineStr">
        <is>
          <t>Normalized EBITDA</t>
        </is>
      </c>
      <c r="D46" t="inlineStr">
        <is>
          <t>2,716,000</t>
        </is>
      </c>
      <c r="E46" t="inlineStr">
        <is>
          <t>1,131,000</t>
        </is>
      </c>
      <c r="F46" t="inlineStr">
        <is>
          <t>2,337,000</t>
        </is>
      </c>
      <c r="G46" t="inlineStr">
        <is>
          <t>1,561,000</t>
        </is>
      </c>
    </row>
    <row r="47">
      <c r="A47" s="1" t="n">
        <v>45</v>
      </c>
      <c r="B47" t="inlineStr">
        <is>
          <t>31.</t>
        </is>
      </c>
      <c r="C47" t="inlineStr">
        <is>
          <t>Tax Rate for Calcs</t>
        </is>
      </c>
      <c r="D47" t="inlineStr">
        <is>
          <t>0</t>
        </is>
      </c>
      <c r="E47" t="inlineStr">
        <is>
          <t>0</t>
        </is>
      </c>
      <c r="F47" t="inlineStr">
        <is>
          <t>0</t>
        </is>
      </c>
      <c r="G47" t="inlineStr">
        <is>
          <t>0</t>
        </is>
      </c>
    </row>
    <row r="48">
      <c r="A48" s="1" t="n">
        <v>46</v>
      </c>
      <c r="B48" t="inlineStr">
        <is>
          <t>32.</t>
        </is>
      </c>
      <c r="C48" t="inlineStr">
        <is>
          <t>Tax Effect of Unusual Items</t>
        </is>
      </c>
      <c r="D48" t="inlineStr">
        <is>
          <t>276,859</t>
        </is>
      </c>
      <c r="E48" t="inlineStr">
        <is>
          <t>585,900</t>
        </is>
      </c>
      <c r="F48" t="inlineStr">
        <is>
          <t>70,470</t>
        </is>
      </c>
      <c r="G48" t="inlineStr">
        <is>
          <t>145,260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1/30/2021</t>
        </is>
      </c>
      <c r="E1" s="1" t="inlineStr">
        <is>
          <t>1/30/2020</t>
        </is>
      </c>
      <c r="F1" s="1" t="inlineStr">
        <is>
          <t>1/30/2019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66,301,000</t>
        </is>
      </c>
      <c r="E2" t="inlineStr">
        <is>
          <t>55,126,000</t>
        </is>
      </c>
      <c r="F2" t="inlineStr">
        <is>
          <t>30,737,000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21,889,000</t>
        </is>
      </c>
      <c r="E3" t="inlineStr">
        <is>
          <t>15,963,000</t>
        </is>
      </c>
      <c r="F3" t="inlineStr">
        <is>
          <t>10,683,000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11,966,000</t>
        </is>
      </c>
      <c r="E4" t="inlineStr">
        <is>
          <t>7,947,000</t>
        </is>
      </c>
      <c r="F4" t="inlineStr">
        <is>
          <t>4,342,000</t>
        </is>
      </c>
    </row>
    <row r="5">
      <c r="A5" s="1" t="n">
        <v>3</v>
      </c>
      <c r="B5" t="inlineStr">
        <is>
          <t>1.1.1.1.</t>
        </is>
      </c>
      <c r="C5">
        <f>&gt;=&gt;=&gt;Cash And Cash Equivalents</f>
        <v/>
      </c>
      <c r="D5" t="inlineStr">
        <is>
          <t>6,195,000</t>
        </is>
      </c>
      <c r="E5" t="inlineStr">
        <is>
          <t>4,145,000</t>
        </is>
      </c>
      <c r="F5" t="inlineStr">
        <is>
          <t>2,669,000</t>
        </is>
      </c>
    </row>
    <row r="6">
      <c r="A6" s="1" t="n">
        <v>4</v>
      </c>
      <c r="B6" t="inlineStr">
        <is>
          <t>1.1.1.2.</t>
        </is>
      </c>
      <c r="C6">
        <f>&gt;=&gt;  Other Short Term Investments</f>
        <v/>
      </c>
      <c r="D6" t="inlineStr">
        <is>
          <t>5,771,000</t>
        </is>
      </c>
      <c r="E6" t="inlineStr">
        <is>
          <t>3,802,000</t>
        </is>
      </c>
      <c r="F6" t="inlineStr">
        <is>
          <t>1,673,000</t>
        </is>
      </c>
    </row>
    <row r="7">
      <c r="A7" s="1" t="n">
        <v>5</v>
      </c>
      <c r="B7" t="inlineStr">
        <is>
          <t>1.1.2.</t>
        </is>
      </c>
      <c r="C7">
        <f>&gt;=&gt;Receivables</f>
        <v/>
      </c>
      <c r="D7" t="inlineStr">
        <is>
          <t>7,786,000</t>
        </is>
      </c>
      <c r="E7" t="inlineStr">
        <is>
          <t>6,174,000</t>
        </is>
      </c>
      <c r="F7" t="inlineStr">
        <is>
          <t>4,924,000</t>
        </is>
      </c>
    </row>
    <row r="8">
      <c r="A8" s="1" t="n">
        <v>6</v>
      </c>
      <c r="B8" t="inlineStr">
        <is>
          <t>1.1.2.1.</t>
        </is>
      </c>
      <c r="C8">
        <f>&gt;=&gt;  Accounts receivable</f>
        <v/>
      </c>
      <c r="D8" t="inlineStr">
        <is>
          <t>7,786,000</t>
        </is>
      </c>
      <c r="E8" t="inlineStr">
        <is>
          <t>6,174,000</t>
        </is>
      </c>
      <c r="F8" t="inlineStr">
        <is>
          <t>4,924,000</t>
        </is>
      </c>
    </row>
    <row r="9">
      <c r="A9" s="1" t="n">
        <v>7</v>
      </c>
      <c r="B9" t="inlineStr">
        <is>
          <t>1.1.2.1.1.</t>
        </is>
      </c>
      <c r="C9">
        <f>&gt;=&gt;  =&gt;Gross Accounts Receivable</f>
        <v/>
      </c>
      <c r="D9" t="inlineStr">
        <is>
          <t>-</t>
        </is>
      </c>
      <c r="E9" t="inlineStr">
        <is>
          <t>6,197,000</t>
        </is>
      </c>
      <c r="F9" t="inlineStr">
        <is>
          <t>4,946,000</t>
        </is>
      </c>
    </row>
    <row r="10">
      <c r="A10" s="1" t="n">
        <v>8</v>
      </c>
      <c r="B10" t="inlineStr">
        <is>
          <t>1.1.2.1.2.</t>
        </is>
      </c>
      <c r="C10">
        <f>&gt;=&gt;    Allowance For Doubtful Accounts Receivable</f>
        <v/>
      </c>
      <c r="D10" t="inlineStr">
        <is>
          <t>-</t>
        </is>
      </c>
      <c r="E10" t="inlineStr">
        <is>
          <t>-23,000</t>
        </is>
      </c>
      <c r="F10" t="inlineStr">
        <is>
          <t>-22,000</t>
        </is>
      </c>
    </row>
    <row r="11">
      <c r="A11" s="1" t="n">
        <v>9</v>
      </c>
      <c r="B11" t="inlineStr">
        <is>
          <t>1.1.3.</t>
        </is>
      </c>
      <c r="C11">
        <f>&gt;=&gt;Prepaid Assets</f>
        <v/>
      </c>
      <c r="D11" t="inlineStr">
        <is>
          <t>991,000</t>
        </is>
      </c>
      <c r="E11" t="inlineStr">
        <is>
          <t>916,000</t>
        </is>
      </c>
      <c r="F11" t="inlineStr">
        <is>
          <t>629,000</t>
        </is>
      </c>
    </row>
    <row r="12">
      <c r="A12" s="1" t="n">
        <v>10</v>
      </c>
      <c r="B12" t="inlineStr">
        <is>
          <t>1.1.4.</t>
        </is>
      </c>
      <c r="C12">
        <f>&gt;=&gt;Current Deferred Assets</f>
        <v/>
      </c>
      <c r="D12" t="inlineStr">
        <is>
          <t>1,146,000</t>
        </is>
      </c>
      <c r="E12" t="inlineStr">
        <is>
          <t>926,000</t>
        </is>
      </c>
      <c r="F12" t="inlineStr">
        <is>
          <t>788,000</t>
        </is>
      </c>
    </row>
    <row r="13">
      <c r="A13" s="1" t="n">
        <v>11</v>
      </c>
      <c r="B13" t="inlineStr">
        <is>
          <t>1.1.5.</t>
        </is>
      </c>
      <c r="C13">
        <f>&gt;  Other Current Assets</f>
        <v/>
      </c>
      <c r="D13" t="inlineStr">
        <is>
          <t>-</t>
        </is>
      </c>
      <c r="E13" t="inlineStr">
        <is>
          <t>926,000</t>
        </is>
      </c>
      <c r="F13" t="inlineStr">
        <is>
          <t>788,000</t>
        </is>
      </c>
    </row>
    <row r="14">
      <c r="A14" s="1" t="n">
        <v>12</v>
      </c>
      <c r="B14" t="inlineStr">
        <is>
          <t>1.2.</t>
        </is>
      </c>
      <c r="C14" t="inlineStr">
        <is>
          <t xml:space="preserve">  Total non-current assets</t>
        </is>
      </c>
      <c r="D14" t="inlineStr">
        <is>
          <t>44,412,000</t>
        </is>
      </c>
      <c r="E14" t="inlineStr">
        <is>
          <t>39,163,000</t>
        </is>
      </c>
      <c r="F14" t="inlineStr">
        <is>
          <t>20,054,000</t>
        </is>
      </c>
    </row>
    <row r="15">
      <c r="A15" s="1" t="n">
        <v>13</v>
      </c>
      <c r="B15" t="inlineStr">
        <is>
          <t>1.2.1.</t>
        </is>
      </c>
      <c r="C15" t="inlineStr">
        <is>
          <t xml:space="preserve">  =&gt;Net PPE</t>
        </is>
      </c>
      <c r="D15" t="inlineStr">
        <is>
          <t>5,663,000</t>
        </is>
      </c>
      <c r="E15" t="inlineStr">
        <is>
          <t>5,415,000</t>
        </is>
      </c>
      <c r="F15" t="inlineStr">
        <is>
          <t>2,051,000</t>
        </is>
      </c>
    </row>
    <row r="16">
      <c r="A16" s="1" t="n">
        <v>14</v>
      </c>
      <c r="B16" t="inlineStr">
        <is>
          <t>1.2.1.1.</t>
        </is>
      </c>
      <c r="C16" t="inlineStr">
        <is>
          <t xml:space="preserve">  =&gt;=&gt;Gross PPE</t>
        </is>
      </c>
      <c r="D16" t="inlineStr">
        <is>
          <t>7,618,000</t>
        </is>
      </c>
      <c r="E16" t="inlineStr">
        <is>
          <t>7,216,000</t>
        </is>
      </c>
      <c r="F16" t="inlineStr">
        <is>
          <t>3,834,000</t>
        </is>
      </c>
    </row>
    <row r="17">
      <c r="A17" s="1" t="n">
        <v>15</v>
      </c>
      <c r="B17" t="inlineStr">
        <is>
          <t>1.2.1.1.1.</t>
        </is>
      </c>
      <c r="C17" t="inlineStr">
        <is>
          <t xml:space="preserve">  =&gt;=&gt;=&gt;Properties</t>
        </is>
      </c>
      <c r="D17" t="inlineStr">
        <is>
          <t>0</t>
        </is>
      </c>
      <c r="E17" t="inlineStr">
        <is>
          <t>0</t>
        </is>
      </c>
      <c r="F17" t="inlineStr">
        <is>
          <t>0</t>
        </is>
      </c>
    </row>
    <row r="18">
      <c r="A18" s="1" t="n">
        <v>16</v>
      </c>
      <c r="B18" t="inlineStr">
        <is>
          <t>1.2.1.1.2.</t>
        </is>
      </c>
      <c r="C18" t="inlineStr">
        <is>
          <t xml:space="preserve">  =&gt;=&gt;=&gt;Land And Improvements</t>
        </is>
      </c>
      <c r="D18" t="inlineStr">
        <is>
          <t>293,000</t>
        </is>
      </c>
      <c r="E18" t="inlineStr">
        <is>
          <t>184,000</t>
        </is>
      </c>
      <c r="F18" t="inlineStr">
        <is>
          <t>184,000</t>
        </is>
      </c>
    </row>
    <row r="19">
      <c r="A19" s="1" t="n">
        <v>17</v>
      </c>
      <c r="B19" t="inlineStr">
        <is>
          <t>1.2.1.1.3.</t>
        </is>
      </c>
      <c r="C19" t="inlineStr">
        <is>
          <t xml:space="preserve">  =&gt;=&gt;=&gt;Buildings And Improvements</t>
        </is>
      </c>
      <c r="D19" t="inlineStr">
        <is>
          <t>485,000</t>
        </is>
      </c>
      <c r="E19" t="inlineStr">
        <is>
          <t>777,000</t>
        </is>
      </c>
      <c r="F19" t="inlineStr">
        <is>
          <t>629,000</t>
        </is>
      </c>
    </row>
    <row r="20">
      <c r="A20" s="1" t="n">
        <v>18</v>
      </c>
      <c r="B20" t="inlineStr">
        <is>
          <t>1.2.1.1.4.</t>
        </is>
      </c>
      <c r="C20" t="inlineStr">
        <is>
          <t xml:space="preserve">  =&gt;=&gt;=&gt;Machinery Furniture Equipment</t>
        </is>
      </c>
      <c r="D20" t="inlineStr">
        <is>
          <t>2,129,000</t>
        </is>
      </c>
      <c r="E20" t="inlineStr">
        <is>
          <t>1,834,000</t>
        </is>
      </c>
      <c r="F20" t="inlineStr">
        <is>
          <t>1,923,000</t>
        </is>
      </c>
    </row>
    <row r="21">
      <c r="A21" s="1" t="n">
        <v>19</v>
      </c>
      <c r="B21" t="inlineStr">
        <is>
          <t>1.2.1.1.5.</t>
        </is>
      </c>
      <c r="C21" t="inlineStr">
        <is>
          <t xml:space="preserve">  =&gt;=&gt;=&gt;Other Properties</t>
        </is>
      </c>
      <c r="D21" t="inlineStr">
        <is>
          <t>3,204,000</t>
        </is>
      </c>
      <c r="E21" t="inlineStr">
        <is>
          <t>3,040,000</t>
        </is>
      </c>
      <c r="F21" t="inlineStr">
        <is>
          <t>-</t>
        </is>
      </c>
    </row>
    <row r="22">
      <c r="A22" s="1" t="n">
        <v>20</v>
      </c>
      <c r="B22" t="inlineStr">
        <is>
          <t>1.2.1.1.6.</t>
        </is>
      </c>
      <c r="C22" t="inlineStr">
        <is>
          <t xml:space="preserve">  =&gt;=&gt;  Leases</t>
        </is>
      </c>
      <c r="D22" t="inlineStr">
        <is>
          <t>1,507,000</t>
        </is>
      </c>
      <c r="E22" t="inlineStr">
        <is>
          <t>1,381,000</t>
        </is>
      </c>
      <c r="F22" t="inlineStr">
        <is>
          <t>1,098,000</t>
        </is>
      </c>
    </row>
    <row r="23">
      <c r="A23" s="1" t="n">
        <v>21</v>
      </c>
      <c r="B23" t="inlineStr">
        <is>
          <t>1.2.1.2.</t>
        </is>
      </c>
      <c r="C23" t="inlineStr">
        <is>
          <t xml:space="preserve">  =&gt;  Accumulated Depreciation</t>
        </is>
      </c>
      <c r="D23" t="inlineStr">
        <is>
          <t>-1,955,000</t>
        </is>
      </c>
      <c r="E23" t="inlineStr">
        <is>
          <t>-1,801,000</t>
        </is>
      </c>
      <c r="F23" t="inlineStr">
        <is>
          <t>-1,783,000</t>
        </is>
      </c>
    </row>
    <row r="24">
      <c r="A24" s="1" t="n">
        <v>22</v>
      </c>
      <c r="B24" t="inlineStr">
        <is>
          <t>1.2.2.</t>
        </is>
      </c>
      <c r="C24" t="inlineStr">
        <is>
          <t xml:space="preserve">  =&gt;Goodwill And Other Intangible Assets</t>
        </is>
      </c>
      <c r="D24" t="inlineStr">
        <is>
          <t>30,432,000</t>
        </is>
      </c>
      <c r="E24" t="inlineStr">
        <is>
          <t>30,437,000</t>
        </is>
      </c>
      <c r="F24" t="inlineStr">
        <is>
          <t>14,926,000</t>
        </is>
      </c>
    </row>
    <row r="25">
      <c r="A25" s="1" t="n">
        <v>23</v>
      </c>
      <c r="B25" t="inlineStr">
        <is>
          <t>1.2.2.1.</t>
        </is>
      </c>
      <c r="C25" t="inlineStr">
        <is>
          <t xml:space="preserve">  =&gt;=&gt;Goodwill</t>
        </is>
      </c>
      <c r="D25" t="inlineStr">
        <is>
          <t>26,318,000</t>
        </is>
      </c>
      <c r="E25" t="inlineStr">
        <is>
          <t>25,134,000</t>
        </is>
      </c>
      <c r="F25" t="inlineStr">
        <is>
          <t>12,851,000</t>
        </is>
      </c>
    </row>
    <row r="26">
      <c r="A26" s="1" t="n">
        <v>24</v>
      </c>
      <c r="B26" t="inlineStr">
        <is>
          <t>1.2.2.2.</t>
        </is>
      </c>
      <c r="C26" t="inlineStr">
        <is>
          <t xml:space="preserve">  =&gt;  Other Intangible Assets</t>
        </is>
      </c>
      <c r="D26" t="inlineStr">
        <is>
          <t>4,114,000</t>
        </is>
      </c>
      <c r="E26" t="inlineStr">
        <is>
          <t>5,303,000</t>
        </is>
      </c>
      <c r="F26" t="inlineStr">
        <is>
          <t>2,075,000</t>
        </is>
      </c>
    </row>
    <row r="27">
      <c r="A27" s="1" t="n">
        <v>25</v>
      </c>
      <c r="B27" t="inlineStr">
        <is>
          <t>1.2.3.</t>
        </is>
      </c>
      <c r="C27" t="inlineStr">
        <is>
          <t xml:space="preserve">  =&gt;Investments And Advances</t>
        </is>
      </c>
      <c r="D27" t="inlineStr">
        <is>
          <t>3,909,000</t>
        </is>
      </c>
      <c r="E27" t="inlineStr">
        <is>
          <t>1,963,000</t>
        </is>
      </c>
      <c r="F27" t="inlineStr">
        <is>
          <t>1,302,000</t>
        </is>
      </c>
    </row>
    <row r="28">
      <c r="A28" s="1" t="n">
        <v>26</v>
      </c>
      <c r="B28" t="inlineStr">
        <is>
          <t>1.2.3.1.</t>
        </is>
      </c>
      <c r="C28" t="inlineStr">
        <is>
          <t xml:space="preserve">  =&gt;=&gt;Investment in Financial Assets</t>
        </is>
      </c>
      <c r="D28" t="inlineStr">
        <is>
          <t>-</t>
        </is>
      </c>
      <c r="E28" t="inlineStr">
        <is>
          <t>1,963,000</t>
        </is>
      </c>
      <c r="F28" t="inlineStr">
        <is>
          <t>1,302,000</t>
        </is>
      </c>
    </row>
    <row r="29">
      <c r="A29" s="1" t="n">
        <v>27</v>
      </c>
      <c r="B29" t="inlineStr">
        <is>
          <t>1.2.3.1.1.</t>
        </is>
      </c>
      <c r="C29" t="inlineStr">
        <is>
          <t xml:space="preserve">  =&gt;=&gt;  Available for Sale Securities</t>
        </is>
      </c>
      <c r="D29" t="inlineStr">
        <is>
          <t>-</t>
        </is>
      </c>
      <c r="E29" t="inlineStr">
        <is>
          <t>1,963,000</t>
        </is>
      </c>
      <c r="F29" t="inlineStr">
        <is>
          <t>1,302,000</t>
        </is>
      </c>
    </row>
    <row r="30">
      <c r="A30" s="1" t="n">
        <v>28</v>
      </c>
      <c r="B30" t="inlineStr">
        <is>
          <t>1.2.3.2.</t>
        </is>
      </c>
      <c r="C30" t="inlineStr">
        <is>
          <t xml:space="preserve">  =&gt;  Other Investments</t>
        </is>
      </c>
      <c r="D30" t="inlineStr">
        <is>
          <t>3,909,000</t>
        </is>
      </c>
      <c r="E30" t="inlineStr">
        <is>
          <t>1,963,000</t>
        </is>
      </c>
      <c r="F30" t="inlineStr">
        <is>
          <t>1,302,000</t>
        </is>
      </c>
    </row>
    <row r="31">
      <c r="A31" s="1" t="n">
        <v>29</v>
      </c>
      <c r="B31" t="inlineStr">
        <is>
          <t>1.2.4.</t>
        </is>
      </c>
      <c r="C31" t="inlineStr">
        <is>
          <t xml:space="preserve">  =&gt;Non Current Deferred Assets</t>
        </is>
      </c>
      <c r="D31" t="inlineStr">
        <is>
          <t>4,408,000</t>
        </is>
      </c>
      <c r="E31" t="inlineStr">
        <is>
          <t>1,348,000</t>
        </is>
      </c>
      <c r="F31" t="inlineStr">
        <is>
          <t>1,232,000</t>
        </is>
      </c>
    </row>
    <row r="32">
      <c r="A32" s="1" t="n">
        <v>30</v>
      </c>
      <c r="B32" t="inlineStr">
        <is>
          <t>1.2.4.1.</t>
        </is>
      </c>
      <c r="C32" t="inlineStr">
        <is>
          <t xml:space="preserve">  =&gt;  Non Current Deferred Taxes Assets</t>
        </is>
      </c>
      <c r="D32" t="inlineStr">
        <is>
          <t>2,693,000</t>
        </is>
      </c>
      <c r="E32" t="inlineStr">
        <is>
          <t>-</t>
        </is>
      </c>
      <c r="F32" t="inlineStr">
        <is>
          <t>-</t>
        </is>
      </c>
    </row>
    <row r="33">
      <c r="A33" s="1" t="n">
        <v>31</v>
      </c>
      <c r="B33" t="inlineStr">
        <is>
          <t>1.2.5.</t>
        </is>
      </c>
      <c r="C33" t="inlineStr">
        <is>
          <t xml:space="preserve">    Other Non Current Assets</t>
        </is>
      </c>
      <c r="D33" t="inlineStr">
        <is>
          <t>-</t>
        </is>
      </c>
      <c r="E33" t="inlineStr">
        <is>
          <t>1,348,000</t>
        </is>
      </c>
      <c r="F33" t="inlineStr">
        <is>
          <t>543,000</t>
        </is>
      </c>
    </row>
    <row r="34">
      <c r="A34" s="1" t="n">
        <v>32</v>
      </c>
      <c r="B34" t="inlineStr">
        <is>
          <t>2.</t>
        </is>
      </c>
      <c r="C34" t="inlineStr">
        <is>
          <t>Total Liabilities Net Minority Interest</t>
        </is>
      </c>
      <c r="D34" t="inlineStr">
        <is>
          <t>24,808,000</t>
        </is>
      </c>
      <c r="E34" t="inlineStr">
        <is>
          <t>21,241,000</t>
        </is>
      </c>
      <c r="F34" t="inlineStr">
        <is>
          <t>15,132,000</t>
        </is>
      </c>
    </row>
    <row r="35">
      <c r="A35" s="1" t="n">
        <v>33</v>
      </c>
      <c r="B35" t="inlineStr">
        <is>
          <t>2.1.</t>
        </is>
      </c>
      <c r="C35">
        <f>&gt;Current Liabilities</f>
        <v/>
      </c>
      <c r="D35" t="inlineStr">
        <is>
          <t>17,728,000</t>
        </is>
      </c>
      <c r="E35" t="inlineStr">
        <is>
          <t>14,845,000</t>
        </is>
      </c>
      <c r="F35" t="inlineStr">
        <is>
          <t>11,255,000</t>
        </is>
      </c>
    </row>
    <row r="36">
      <c r="A36" s="1" t="n">
        <v>34</v>
      </c>
      <c r="B36" t="inlineStr">
        <is>
          <t>2.1.1.</t>
        </is>
      </c>
      <c r="C36">
        <f>&gt;=&gt;Payables And Accrued Expenses</f>
        <v/>
      </c>
      <c r="D36" t="inlineStr">
        <is>
          <t>4,355,000</t>
        </is>
      </c>
      <c r="E36" t="inlineStr">
        <is>
          <t>3,433,000</t>
        </is>
      </c>
      <c r="F36" t="inlineStr">
        <is>
          <t>1,521,000</t>
        </is>
      </c>
    </row>
    <row r="37">
      <c r="A37" s="1" t="n">
        <v>35</v>
      </c>
      <c r="B37" t="inlineStr">
        <is>
          <t>2.1.1.1.</t>
        </is>
      </c>
      <c r="C37">
        <f>&gt;=&gt;=&gt;Payables</f>
        <v/>
      </c>
      <c r="D37" t="inlineStr">
        <is>
          <t>4,355,000</t>
        </is>
      </c>
      <c r="E37" t="inlineStr">
        <is>
          <t>3,433,000</t>
        </is>
      </c>
      <c r="F37" t="inlineStr">
        <is>
          <t>165,000</t>
        </is>
      </c>
    </row>
    <row r="38">
      <c r="A38" s="1" t="n">
        <v>36</v>
      </c>
      <c r="B38" t="inlineStr">
        <is>
          <t>2.1.1.1.1.</t>
        </is>
      </c>
      <c r="C38">
        <f>&gt;=&gt;=&gt;  Accounts Payable</f>
        <v/>
      </c>
      <c r="D38" t="inlineStr">
        <is>
          <t>4,355,000</t>
        </is>
      </c>
      <c r="E38" t="inlineStr">
        <is>
          <t>3,433,000</t>
        </is>
      </c>
      <c r="F38" t="inlineStr">
        <is>
          <t>165,000</t>
        </is>
      </c>
    </row>
    <row r="39">
      <c r="A39" s="1" t="n">
        <v>37</v>
      </c>
      <c r="B39" t="inlineStr">
        <is>
          <t>2.1.1.2.</t>
        </is>
      </c>
      <c r="C39">
        <f>&gt;=&gt;  Current Accrued Expenses</f>
        <v/>
      </c>
      <c r="D39" t="inlineStr">
        <is>
          <t>-</t>
        </is>
      </c>
      <c r="E39" t="inlineStr">
        <is>
          <t>-</t>
        </is>
      </c>
      <c r="F39" t="inlineStr">
        <is>
          <t>1,356,000</t>
        </is>
      </c>
    </row>
    <row r="40">
      <c r="A40" s="1" t="n">
        <v>38</v>
      </c>
      <c r="B40" t="inlineStr">
        <is>
          <t>2.1.2.</t>
        </is>
      </c>
      <c r="C40">
        <f>&gt;=&gt;Pension &amp; Other Post Retirement Benefit Plans Current</f>
        <v/>
      </c>
      <c r="D40" t="inlineStr">
        <is>
          <t>-</t>
        </is>
      </c>
      <c r="E40" t="inlineStr">
        <is>
          <t>-</t>
        </is>
      </c>
      <c r="F40" t="inlineStr">
        <is>
          <t>1,167,000</t>
        </is>
      </c>
    </row>
    <row r="41">
      <c r="A41" s="1" t="n">
        <v>39</v>
      </c>
      <c r="B41" t="inlineStr">
        <is>
          <t>2.1.3.</t>
        </is>
      </c>
      <c r="C41">
        <f>&gt;=&gt;Current Debt And Capital Lease Obligation</f>
        <v/>
      </c>
      <c r="D41" t="inlineStr">
        <is>
          <t>766,000</t>
        </is>
      </c>
      <c r="E41" t="inlineStr">
        <is>
          <t>750,000</t>
        </is>
      </c>
      <c r="F41" t="inlineStr">
        <is>
          <t>3,000</t>
        </is>
      </c>
    </row>
    <row r="42">
      <c r="A42" s="1" t="n">
        <v>40</v>
      </c>
      <c r="B42" t="inlineStr">
        <is>
          <t>2.1.3.1.</t>
        </is>
      </c>
      <c r="C42">
        <f>&gt;=&gt;=&gt;Current Debt</f>
        <v/>
      </c>
      <c r="D42" t="inlineStr">
        <is>
          <t>-</t>
        </is>
      </c>
      <c r="E42" t="inlineStr">
        <is>
          <t>-</t>
        </is>
      </c>
      <c r="F42" t="inlineStr">
        <is>
          <t>3,000</t>
        </is>
      </c>
    </row>
    <row r="43">
      <c r="A43" s="1" t="n">
        <v>41</v>
      </c>
      <c r="B43" t="inlineStr">
        <is>
          <t>2.1.3.2.</t>
        </is>
      </c>
      <c r="C43">
        <f>&gt;=&gt;  Current Capital Lease Obligation</f>
        <v/>
      </c>
      <c r="D43" t="inlineStr">
        <is>
          <t>766,000</t>
        </is>
      </c>
      <c r="E43" t="inlineStr">
        <is>
          <t>750,000</t>
        </is>
      </c>
      <c r="F43" t="inlineStr">
        <is>
          <t>-</t>
        </is>
      </c>
    </row>
    <row r="44">
      <c r="A44" s="1" t="n">
        <v>42</v>
      </c>
      <c r="B44" t="inlineStr">
        <is>
          <t>2.1.4.</t>
        </is>
      </c>
      <c r="C44">
        <f>&gt;  Current Deferred Liabilities</f>
        <v/>
      </c>
      <c r="D44" t="inlineStr">
        <is>
          <t>12,607,000</t>
        </is>
      </c>
      <c r="E44" t="inlineStr">
        <is>
          <t>10,662,000</t>
        </is>
      </c>
      <c r="F44" t="inlineStr">
        <is>
          <t>8,564,000</t>
        </is>
      </c>
    </row>
    <row r="45">
      <c r="A45" s="1" t="n">
        <v>43</v>
      </c>
      <c r="B45" t="inlineStr">
        <is>
          <t>2.1.4.1.</t>
        </is>
      </c>
      <c r="C45">
        <f>&gt;    Current Deferred Revenue</f>
        <v/>
      </c>
      <c r="D45" t="inlineStr">
        <is>
          <t>12,607,000</t>
        </is>
      </c>
      <c r="E45" t="inlineStr">
        <is>
          <t>10,662,000</t>
        </is>
      </c>
      <c r="F45" t="inlineStr">
        <is>
          <t>8,564,000</t>
        </is>
      </c>
    </row>
    <row r="46">
      <c r="A46" s="1" t="n">
        <v>44</v>
      </c>
      <c r="B46" t="inlineStr">
        <is>
          <t>2.2.</t>
        </is>
      </c>
      <c r="C46" t="inlineStr">
        <is>
          <t xml:space="preserve">  Total Non Current Liabilities Net Minority Interest</t>
        </is>
      </c>
      <c r="D46" t="inlineStr">
        <is>
          <t>7,080,000</t>
        </is>
      </c>
      <c r="E46" t="inlineStr">
        <is>
          <t>6,396,000</t>
        </is>
      </c>
      <c r="F46" t="inlineStr">
        <is>
          <t>3,877,000</t>
        </is>
      </c>
    </row>
    <row r="47">
      <c r="A47" s="1" t="n">
        <v>45</v>
      </c>
      <c r="B47" t="inlineStr">
        <is>
          <t>2.2.1.</t>
        </is>
      </c>
      <c r="C47" t="inlineStr">
        <is>
          <t xml:space="preserve">  =&gt;Long Term Debt And Capital Lease Obligation</t>
        </is>
      </c>
      <c r="D47" t="inlineStr">
        <is>
          <t>5,515,000</t>
        </is>
      </c>
      <c r="E47" t="inlineStr">
        <is>
          <t>5,118,000</t>
        </is>
      </c>
      <c r="F47" t="inlineStr">
        <is>
          <t>3,173,000</t>
        </is>
      </c>
    </row>
    <row r="48">
      <c r="A48" s="1" t="n">
        <v>46</v>
      </c>
      <c r="B48" t="inlineStr">
        <is>
          <t>2.2.1.1.</t>
        </is>
      </c>
      <c r="C48" t="inlineStr">
        <is>
          <t xml:space="preserve">  =&gt;=&gt;Long Term Debt</t>
        </is>
      </c>
      <c r="D48" t="inlineStr">
        <is>
          <t>2,673,000</t>
        </is>
      </c>
      <c r="E48" t="inlineStr">
        <is>
          <t>2,673,000</t>
        </is>
      </c>
      <c r="F48" t="inlineStr">
        <is>
          <t>3,173,000</t>
        </is>
      </c>
    </row>
    <row r="49">
      <c r="A49" s="1" t="n">
        <v>47</v>
      </c>
      <c r="B49" t="inlineStr">
        <is>
          <t>2.2.1.2.</t>
        </is>
      </c>
      <c r="C49" t="inlineStr">
        <is>
          <t xml:space="preserve">  =&gt;  Long Term Capital Lease Obligation</t>
        </is>
      </c>
      <c r="D49" t="inlineStr">
        <is>
          <t>2,842,000</t>
        </is>
      </c>
      <c r="E49" t="inlineStr">
        <is>
          <t>2,445,000</t>
        </is>
      </c>
      <c r="F49" t="inlineStr">
        <is>
          <t>-</t>
        </is>
      </c>
    </row>
    <row r="50">
      <c r="A50" s="1" t="n">
        <v>48</v>
      </c>
      <c r="B50" t="inlineStr">
        <is>
          <t>2.2.2.</t>
        </is>
      </c>
      <c r="C50" t="inlineStr">
        <is>
          <t xml:space="preserve">    Other Non Current Liabilities</t>
        </is>
      </c>
      <c r="D50" t="inlineStr">
        <is>
          <t>1,565,000</t>
        </is>
      </c>
      <c r="E50" t="inlineStr">
        <is>
          <t>1,278,000</t>
        </is>
      </c>
      <c r="F50" t="inlineStr">
        <is>
          <t>704,000</t>
        </is>
      </c>
    </row>
    <row r="51">
      <c r="A51" s="1" t="n">
        <v>49</v>
      </c>
      <c r="B51" t="inlineStr">
        <is>
          <t>3.</t>
        </is>
      </c>
      <c r="C51" t="inlineStr">
        <is>
          <t>Total Equity Gross Minority Interest</t>
        </is>
      </c>
      <c r="D51" t="inlineStr">
        <is>
          <t>41,493,000</t>
        </is>
      </c>
      <c r="E51" t="inlineStr">
        <is>
          <t>33,885,000</t>
        </is>
      </c>
      <c r="F51" t="inlineStr">
        <is>
          <t>15,605,000</t>
        </is>
      </c>
    </row>
    <row r="52">
      <c r="A52" s="1" t="n">
        <v>50</v>
      </c>
      <c r="B52" t="inlineStr">
        <is>
          <t>3.1.</t>
        </is>
      </c>
      <c r="C52" t="inlineStr">
        <is>
          <t xml:space="preserve">  Stockholders' Equity</t>
        </is>
      </c>
      <c r="D52" t="inlineStr">
        <is>
          <t>41,493,000</t>
        </is>
      </c>
      <c r="E52" t="inlineStr">
        <is>
          <t>33,885,000</t>
        </is>
      </c>
      <c r="F52" t="inlineStr">
        <is>
          <t>15,605,000</t>
        </is>
      </c>
    </row>
    <row r="53">
      <c r="A53" s="1" t="n">
        <v>51</v>
      </c>
      <c r="B53" t="inlineStr">
        <is>
          <t>3.1.1.</t>
        </is>
      </c>
      <c r="C53" t="inlineStr">
        <is>
          <t xml:space="preserve">  =&gt;Capital Stock</t>
        </is>
      </c>
      <c r="D53" t="inlineStr">
        <is>
          <t>1,000</t>
        </is>
      </c>
      <c r="E53" t="inlineStr">
        <is>
          <t>1,000</t>
        </is>
      </c>
      <c r="F53" t="inlineStr">
        <is>
          <t>1,000</t>
        </is>
      </c>
    </row>
    <row r="54">
      <c r="A54" s="1" t="n">
        <v>52</v>
      </c>
      <c r="B54" t="inlineStr">
        <is>
          <t>3.1.1.1.</t>
        </is>
      </c>
      <c r="C54" t="inlineStr">
        <is>
          <t xml:space="preserve">  =&gt;=&gt;Preferred Stock</t>
        </is>
      </c>
      <c r="D54" t="inlineStr">
        <is>
          <t>0</t>
        </is>
      </c>
      <c r="E54" t="inlineStr">
        <is>
          <t>0</t>
        </is>
      </c>
      <c r="F54" t="inlineStr">
        <is>
          <t>0</t>
        </is>
      </c>
    </row>
    <row r="55">
      <c r="A55" s="1" t="n">
        <v>53</v>
      </c>
      <c r="B55" t="inlineStr">
        <is>
          <t>3.1.1.2.</t>
        </is>
      </c>
      <c r="C55" t="inlineStr">
        <is>
          <t xml:space="preserve">  =&gt;  Common Stock</t>
        </is>
      </c>
      <c r="D55" t="inlineStr">
        <is>
          <t>1,000</t>
        </is>
      </c>
      <c r="E55" t="inlineStr">
        <is>
          <t>1,000</t>
        </is>
      </c>
      <c r="F55" t="inlineStr">
        <is>
          <t>1,000</t>
        </is>
      </c>
    </row>
    <row r="56">
      <c r="A56" s="1" t="n">
        <v>54</v>
      </c>
      <c r="B56" t="inlineStr">
        <is>
          <t>3.1.2.</t>
        </is>
      </c>
      <c r="C56" t="inlineStr">
        <is>
          <t xml:space="preserve">  =&gt;Additional Paid in Capital</t>
        </is>
      </c>
      <c r="D56" t="inlineStr">
        <is>
          <t>35,601,000</t>
        </is>
      </c>
      <c r="E56" t="inlineStr">
        <is>
          <t>32,116,000</t>
        </is>
      </c>
      <c r="F56" t="inlineStr">
        <is>
          <t>13,927,000</t>
        </is>
      </c>
    </row>
    <row r="57">
      <c r="A57" s="1" t="n">
        <v>55</v>
      </c>
      <c r="B57" t="inlineStr">
        <is>
          <t>3.1.3.</t>
        </is>
      </c>
      <c r="C57" t="inlineStr">
        <is>
          <t xml:space="preserve">  =&gt;Retained Earnings</t>
        </is>
      </c>
      <c r="D57" t="inlineStr">
        <is>
          <t>5,933,000</t>
        </is>
      </c>
      <c r="E57" t="inlineStr">
        <is>
          <t>1,861,000</t>
        </is>
      </c>
      <c r="F57" t="inlineStr">
        <is>
          <t>1,735,000</t>
        </is>
      </c>
    </row>
    <row r="58">
      <c r="A58" s="1" t="n">
        <v>56</v>
      </c>
      <c r="B58" t="inlineStr">
        <is>
          <t>3.1.4.</t>
        </is>
      </c>
      <c r="C58" t="inlineStr">
        <is>
          <t xml:space="preserve">    Gains Losses Not Affecting Retained Earnings</t>
        </is>
      </c>
      <c r="D58" t="inlineStr">
        <is>
          <t>-42,000</t>
        </is>
      </c>
      <c r="E58" t="inlineStr">
        <is>
          <t>-93,000</t>
        </is>
      </c>
      <c r="F58" t="inlineStr">
        <is>
          <t>-58,000</t>
        </is>
      </c>
    </row>
    <row r="59">
      <c r="A59" s="1" t="n">
        <v>57</v>
      </c>
      <c r="B59" t="inlineStr">
        <is>
          <t>4.</t>
        </is>
      </c>
      <c r="C59" t="inlineStr">
        <is>
          <t>Total Capitalization</t>
        </is>
      </c>
      <c r="D59" t="inlineStr">
        <is>
          <t>44,166,000</t>
        </is>
      </c>
      <c r="E59" t="inlineStr">
        <is>
          <t>36,558,000</t>
        </is>
      </c>
      <c r="F59" t="inlineStr">
        <is>
          <t>18,778,000</t>
        </is>
      </c>
    </row>
    <row r="60">
      <c r="A60" s="1" t="n">
        <v>58</v>
      </c>
      <c r="B60" t="inlineStr">
        <is>
          <t>5.</t>
        </is>
      </c>
      <c r="C60" t="inlineStr">
        <is>
          <t>Common Stock Equity</t>
        </is>
      </c>
      <c r="D60" t="inlineStr">
        <is>
          <t>41,493,000</t>
        </is>
      </c>
      <c r="E60" t="inlineStr">
        <is>
          <t>33,885,000</t>
        </is>
      </c>
      <c r="F60" t="inlineStr">
        <is>
          <t>15,605,000</t>
        </is>
      </c>
    </row>
    <row r="61">
      <c r="A61" s="1" t="n">
        <v>59</v>
      </c>
      <c r="B61" t="inlineStr">
        <is>
          <t>6.</t>
        </is>
      </c>
      <c r="C61" t="inlineStr">
        <is>
          <t>Capital Lease Obligations</t>
        </is>
      </c>
      <c r="D61" t="inlineStr">
        <is>
          <t>3,608,000</t>
        </is>
      </c>
      <c r="E61" t="inlineStr">
        <is>
          <t>3,195,000</t>
        </is>
      </c>
      <c r="F61" t="inlineStr">
        <is>
          <t>-</t>
        </is>
      </c>
    </row>
    <row r="62">
      <c r="A62" s="1" t="n">
        <v>60</v>
      </c>
      <c r="B62" t="inlineStr">
        <is>
          <t>7.</t>
        </is>
      </c>
      <c r="C62" t="inlineStr">
        <is>
          <t>Net Tangible Assets</t>
        </is>
      </c>
      <c r="D62" t="inlineStr">
        <is>
          <t>11,061,000</t>
        </is>
      </c>
      <c r="E62" t="inlineStr">
        <is>
          <t>3,448,000</t>
        </is>
      </c>
      <c r="F62" t="inlineStr">
        <is>
          <t>679,000</t>
        </is>
      </c>
    </row>
    <row r="63">
      <c r="A63" s="1" t="n">
        <v>61</v>
      </c>
      <c r="B63" t="inlineStr">
        <is>
          <t>8.</t>
        </is>
      </c>
      <c r="C63" t="inlineStr">
        <is>
          <t>Working Capital</t>
        </is>
      </c>
      <c r="D63" t="inlineStr">
        <is>
          <t>4,161,000</t>
        </is>
      </c>
      <c r="E63" t="inlineStr">
        <is>
          <t>1,118,000</t>
        </is>
      </c>
      <c r="F63" t="inlineStr">
        <is>
          <t>-572,000</t>
        </is>
      </c>
    </row>
    <row r="64">
      <c r="A64" s="1" t="n">
        <v>62</v>
      </c>
      <c r="B64" t="inlineStr">
        <is>
          <t>9.</t>
        </is>
      </c>
      <c r="C64" t="inlineStr">
        <is>
          <t>Invested Capital</t>
        </is>
      </c>
      <c r="D64" t="inlineStr">
        <is>
          <t>44,166,000</t>
        </is>
      </c>
      <c r="E64" t="inlineStr">
        <is>
          <t>36,558,000</t>
        </is>
      </c>
      <c r="F64" t="inlineStr">
        <is>
          <t>18,781,000</t>
        </is>
      </c>
    </row>
    <row r="65">
      <c r="A65" s="1" t="n">
        <v>63</v>
      </c>
      <c r="B65" t="inlineStr">
        <is>
          <t>10.</t>
        </is>
      </c>
      <c r="C65" t="inlineStr">
        <is>
          <t>Tangible Book Value</t>
        </is>
      </c>
      <c r="D65" t="inlineStr">
        <is>
          <t>11,061,000</t>
        </is>
      </c>
      <c r="E65" t="inlineStr">
        <is>
          <t>3,448,000</t>
        </is>
      </c>
      <c r="F65" t="inlineStr">
        <is>
          <t>679,000</t>
        </is>
      </c>
    </row>
    <row r="66">
      <c r="A66" s="1" t="n">
        <v>64</v>
      </c>
      <c r="B66" t="inlineStr">
        <is>
          <t>11.</t>
        </is>
      </c>
      <c r="C66" t="inlineStr">
        <is>
          <t>Total Debt</t>
        </is>
      </c>
      <c r="D66" t="inlineStr">
        <is>
          <t>6,281,000</t>
        </is>
      </c>
      <c r="E66" t="inlineStr">
        <is>
          <t>5,868,000</t>
        </is>
      </c>
      <c r="F66" t="inlineStr">
        <is>
          <t>3,176,000</t>
        </is>
      </c>
    </row>
    <row r="67">
      <c r="A67" s="1" t="n">
        <v>65</v>
      </c>
      <c r="B67" t="inlineStr">
        <is>
          <t>12.</t>
        </is>
      </c>
      <c r="C67" t="inlineStr">
        <is>
          <t>Net Debt</t>
        </is>
      </c>
      <c r="D67" t="inlineStr">
        <is>
          <t>-</t>
        </is>
      </c>
      <c r="E67" t="inlineStr">
        <is>
          <t>-</t>
        </is>
      </c>
      <c r="F67" t="inlineStr">
        <is>
          <t>507,000</t>
        </is>
      </c>
    </row>
    <row r="68">
      <c r="A68" s="1" t="n">
        <v>66</v>
      </c>
      <c r="B68" t="inlineStr">
        <is>
          <t>13.</t>
        </is>
      </c>
      <c r="C68" t="inlineStr">
        <is>
          <t>Share Issued</t>
        </is>
      </c>
      <c r="D68" t="inlineStr">
        <is>
          <t>919,000</t>
        </is>
      </c>
      <c r="E68" t="inlineStr">
        <is>
          <t>893,000</t>
        </is>
      </c>
      <c r="F68" t="inlineStr">
        <is>
          <t>770,000</t>
        </is>
      </c>
    </row>
    <row r="69">
      <c r="A69" s="1" t="n">
        <v>67</v>
      </c>
      <c r="B69" t="inlineStr">
        <is>
          <t>14.</t>
        </is>
      </c>
      <c r="C69" t="inlineStr">
        <is>
          <t>Ordinary Shares Number</t>
        </is>
      </c>
      <c r="D69" t="inlineStr">
        <is>
          <t>919,000</t>
        </is>
      </c>
      <c r="E69" t="inlineStr">
        <is>
          <t>893,000</t>
        </is>
      </c>
      <c r="F69" t="inlineStr">
        <is>
          <t>770,000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1/30/2021</t>
        </is>
      </c>
      <c r="F1" s="1" t="inlineStr">
        <is>
          <t>1/30/2020</t>
        </is>
      </c>
      <c r="G1" s="1" t="inlineStr">
        <is>
          <t>1/30/2019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6,192,000</t>
        </is>
      </c>
      <c r="E2" t="inlineStr">
        <is>
          <t>4,801,000</t>
        </is>
      </c>
      <c r="F2" t="inlineStr">
        <is>
          <t>4,331,000</t>
        </is>
      </c>
      <c r="G2" t="inlineStr">
        <is>
          <t>3,398,000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6,192,000</t>
        </is>
      </c>
      <c r="E3" t="inlineStr">
        <is>
          <t>4,801,000</t>
        </is>
      </c>
      <c r="F3" t="inlineStr">
        <is>
          <t>4,331,000</t>
        </is>
      </c>
      <c r="G3" t="inlineStr">
        <is>
          <t>3,398,000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1,739,000</t>
        </is>
      </c>
      <c r="E4" t="inlineStr">
        <is>
          <t>4,072,000</t>
        </is>
      </c>
      <c r="F4" t="inlineStr">
        <is>
          <t>126,000</t>
        </is>
      </c>
      <c r="G4" t="inlineStr">
        <is>
          <t>1,110,000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-1,437,000</t>
        </is>
      </c>
      <c r="E5" t="inlineStr">
        <is>
          <t>-2,170,000</t>
        </is>
      </c>
      <c r="F5" t="inlineStr">
        <is>
          <t>-427,000</t>
        </is>
      </c>
      <c r="G5" t="inlineStr">
        <is>
          <t>-542,000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=&gt;=&gt;Gain Loss On Investment Securities</t>
        </is>
      </c>
      <c r="D6" t="inlineStr">
        <is>
          <t>-1,437,000</t>
        </is>
      </c>
      <c r="E6" t="inlineStr">
        <is>
          <t>-2,170,000</t>
        </is>
      </c>
      <c r="F6" t="inlineStr">
        <is>
          <t>-427,000</t>
        </is>
      </c>
      <c r="G6" t="inlineStr">
        <is>
          <t>-542,000</t>
        </is>
      </c>
    </row>
    <row r="7">
      <c r="A7" s="1" t="n">
        <v>5</v>
      </c>
      <c r="B7" t="inlineStr">
        <is>
          <t>1.1.2.2.</t>
        </is>
      </c>
      <c r="C7" t="inlineStr">
        <is>
          <t xml:space="preserve">  =&gt;  Earnings Losses from Equity Investments</t>
        </is>
      </c>
      <c r="D7" t="inlineStr">
        <is>
          <t>-</t>
        </is>
      </c>
      <c r="E7" t="inlineStr">
        <is>
          <t>-</t>
        </is>
      </c>
      <c r="F7" t="inlineStr">
        <is>
          <t>-427,000</t>
        </is>
      </c>
      <c r="G7" t="inlineStr">
        <is>
          <t>-542,000</t>
        </is>
      </c>
    </row>
    <row r="8">
      <c r="A8" s="1" t="n">
        <v>6</v>
      </c>
      <c r="B8" t="inlineStr">
        <is>
          <t>1.1.3.</t>
        </is>
      </c>
      <c r="C8" t="inlineStr">
        <is>
          <t xml:space="preserve">  =&gt;Depreciation Amortization Depletion</t>
        </is>
      </c>
      <c r="D8" t="inlineStr">
        <is>
          <t>3,236,000</t>
        </is>
      </c>
      <c r="E8" t="inlineStr">
        <is>
          <t>2,846,000</t>
        </is>
      </c>
      <c r="F8" t="inlineStr">
        <is>
          <t>2,135,000</t>
        </is>
      </c>
      <c r="G8" t="inlineStr">
        <is>
          <t>962,000</t>
        </is>
      </c>
    </row>
    <row r="9">
      <c r="A9" s="1" t="n">
        <v>7</v>
      </c>
      <c r="B9" t="inlineStr">
        <is>
          <t>1.1.3.1.</t>
        </is>
      </c>
      <c r="C9" t="inlineStr">
        <is>
          <t xml:space="preserve">  =&gt;  Depreciation &amp; amortization</t>
        </is>
      </c>
      <c r="D9" t="inlineStr">
        <is>
          <t>3,236,000</t>
        </is>
      </c>
      <c r="E9" t="inlineStr">
        <is>
          <t>2,846,000</t>
        </is>
      </c>
      <c r="F9" t="inlineStr">
        <is>
          <t>2,135,000</t>
        </is>
      </c>
      <c r="G9" t="inlineStr">
        <is>
          <t>962,000</t>
        </is>
      </c>
    </row>
    <row r="10">
      <c r="A10" s="1" t="n">
        <v>8</v>
      </c>
      <c r="B10" t="inlineStr">
        <is>
          <t>1.1.4.</t>
        </is>
      </c>
      <c r="C10" t="inlineStr">
        <is>
          <t xml:space="preserve">  =&gt;Deferred Tax</t>
        </is>
      </c>
      <c r="D10" t="inlineStr">
        <is>
          <t>0</t>
        </is>
      </c>
      <c r="E10" t="inlineStr">
        <is>
          <t>-2,003,000</t>
        </is>
      </c>
      <c r="F10" t="inlineStr">
        <is>
          <t>-</t>
        </is>
      </c>
      <c r="G10" t="inlineStr">
        <is>
          <t>-</t>
        </is>
      </c>
    </row>
    <row r="11">
      <c r="A11" s="1" t="n">
        <v>9</v>
      </c>
      <c r="B11" t="inlineStr">
        <is>
          <t>1.1.4.1.</t>
        </is>
      </c>
      <c r="C11" t="inlineStr">
        <is>
          <t xml:space="preserve">  =&gt;  Deferred Income Tax</t>
        </is>
      </c>
      <c r="D11" t="inlineStr">
        <is>
          <t>0</t>
        </is>
      </c>
      <c r="E11" t="inlineStr">
        <is>
          <t>-2,003,000</t>
        </is>
      </c>
      <c r="F11" t="inlineStr">
        <is>
          <t>-</t>
        </is>
      </c>
      <c r="G11" t="inlineStr">
        <is>
          <t>-</t>
        </is>
      </c>
    </row>
    <row r="12">
      <c r="A12" s="1" t="n">
        <v>10</v>
      </c>
      <c r="B12" t="inlineStr">
        <is>
          <t>1.1.5.</t>
        </is>
      </c>
      <c r="C12" t="inlineStr">
        <is>
          <t xml:space="preserve">  =&gt;Stock based compensation</t>
        </is>
      </c>
      <c r="D12" t="inlineStr">
        <is>
          <t>2,558,000</t>
        </is>
      </c>
      <c r="E12" t="inlineStr">
        <is>
          <t>2,190,000</t>
        </is>
      </c>
      <c r="F12" t="inlineStr">
        <is>
          <t>1,785,000</t>
        </is>
      </c>
      <c r="G12" t="inlineStr">
        <is>
          <t>1,283,000</t>
        </is>
      </c>
    </row>
    <row r="13">
      <c r="A13" s="1" t="n">
        <v>11</v>
      </c>
      <c r="B13" t="inlineStr">
        <is>
          <t>1.1.6.</t>
        </is>
      </c>
      <c r="C13" t="inlineStr">
        <is>
          <t xml:space="preserve">  =&gt;Other non-cash items</t>
        </is>
      </c>
      <c r="D13" t="inlineStr">
        <is>
          <t>1,282,000</t>
        </is>
      </c>
      <c r="E13" t="inlineStr">
        <is>
          <t>1,058,000</t>
        </is>
      </c>
      <c r="F13" t="inlineStr">
        <is>
          <t>1,042,000</t>
        </is>
      </c>
      <c r="G13" t="inlineStr">
        <is>
          <t>757,000</t>
        </is>
      </c>
    </row>
    <row r="14">
      <c r="A14" s="1" t="n">
        <v>12</v>
      </c>
      <c r="B14" t="inlineStr">
        <is>
          <t>1.1.7.</t>
        </is>
      </c>
      <c r="C14" t="inlineStr">
        <is>
          <t xml:space="preserve">    Change in working capital</t>
        </is>
      </c>
      <c r="D14" t="inlineStr">
        <is>
          <t>-1,186,000</t>
        </is>
      </c>
      <c r="E14" t="inlineStr">
        <is>
          <t>-1,192,000</t>
        </is>
      </c>
      <c r="F14" t="inlineStr">
        <is>
          <t>-330,000</t>
        </is>
      </c>
      <c r="G14" t="inlineStr">
        <is>
          <t>-172,000</t>
        </is>
      </c>
    </row>
    <row r="15">
      <c r="A15" s="1" t="n">
        <v>13</v>
      </c>
      <c r="B15" t="inlineStr">
        <is>
          <t>1.1.7.1.</t>
        </is>
      </c>
      <c r="C15" t="inlineStr">
        <is>
          <t xml:space="preserve">    =&gt;Change in Receivables</t>
        </is>
      </c>
      <c r="D15" t="inlineStr">
        <is>
          <t>-534,000</t>
        </is>
      </c>
      <c r="E15" t="inlineStr">
        <is>
          <t>-1,556,000</t>
        </is>
      </c>
      <c r="F15" t="inlineStr">
        <is>
          <t>-1,000,000</t>
        </is>
      </c>
      <c r="G15" t="inlineStr">
        <is>
          <t>-923,000</t>
        </is>
      </c>
    </row>
    <row r="16">
      <c r="A16" s="1" t="n">
        <v>14</v>
      </c>
      <c r="B16" t="inlineStr">
        <is>
          <t>1.1.7.1.1.</t>
        </is>
      </c>
      <c r="C16" t="inlineStr">
        <is>
          <t xml:space="preserve">    =&gt;  Changes in Account Receivables</t>
        </is>
      </c>
      <c r="D16" t="inlineStr">
        <is>
          <t>-534,000</t>
        </is>
      </c>
      <c r="E16" t="inlineStr">
        <is>
          <t>-1,556,000</t>
        </is>
      </c>
      <c r="F16" t="inlineStr">
        <is>
          <t>-1,000,000</t>
        </is>
      </c>
      <c r="G16" t="inlineStr">
        <is>
          <t>-923,000</t>
        </is>
      </c>
    </row>
    <row r="17">
      <c r="A17" s="1" t="n">
        <v>15</v>
      </c>
      <c r="B17" t="inlineStr">
        <is>
          <t>1.1.7.2.</t>
        </is>
      </c>
      <c r="C17" t="inlineStr">
        <is>
          <t xml:space="preserve">    =&gt;Change in Prepaid Assets</t>
        </is>
      </c>
      <c r="D17" t="inlineStr">
        <is>
          <t>0</t>
        </is>
      </c>
      <c r="E17" t="inlineStr">
        <is>
          <t>-133,000</t>
        </is>
      </c>
      <c r="F17" t="inlineStr">
        <is>
          <t>-119,000</t>
        </is>
      </c>
      <c r="G17" t="inlineStr">
        <is>
          <t>-58,000</t>
        </is>
      </c>
    </row>
    <row r="18">
      <c r="A18" s="1" t="n">
        <v>16</v>
      </c>
      <c r="B18" t="inlineStr">
        <is>
          <t>1.1.7.3.</t>
        </is>
      </c>
      <c r="C18" t="inlineStr">
        <is>
          <t xml:space="preserve">    =&gt;Change in Payables And Accrued Expense</t>
        </is>
      </c>
      <c r="D18" t="inlineStr">
        <is>
          <t>260,000</t>
        </is>
      </c>
      <c r="E18" t="inlineStr">
        <is>
          <t>1,100,000</t>
        </is>
      </c>
      <c r="F18" t="inlineStr">
        <is>
          <t>982,000</t>
        </is>
      </c>
      <c r="G18" t="inlineStr">
        <is>
          <t>287,000</t>
        </is>
      </c>
    </row>
    <row r="19">
      <c r="A19" s="1" t="n">
        <v>17</v>
      </c>
      <c r="B19" t="inlineStr">
        <is>
          <t>1.1.7.3.1.</t>
        </is>
      </c>
      <c r="C19" t="inlineStr">
        <is>
          <t xml:space="preserve">    =&gt;=&gt;Change in Payable</t>
        </is>
      </c>
      <c r="D19" t="inlineStr">
        <is>
          <t>260,000</t>
        </is>
      </c>
      <c r="E19" t="inlineStr">
        <is>
          <t>1,100,000</t>
        </is>
      </c>
      <c r="F19" t="inlineStr">
        <is>
          <t>15,000</t>
        </is>
      </c>
      <c r="G19" t="inlineStr">
        <is>
          <t>74,000</t>
        </is>
      </c>
    </row>
    <row r="20">
      <c r="A20" s="1" t="n">
        <v>18</v>
      </c>
      <c r="B20" t="inlineStr">
        <is>
          <t>1.1.7.3.1.1.</t>
        </is>
      </c>
      <c r="C20" t="inlineStr">
        <is>
          <t xml:space="preserve">    =&gt;=&gt;  Change in Account Payable</t>
        </is>
      </c>
      <c r="D20" t="inlineStr">
        <is>
          <t>260,000</t>
        </is>
      </c>
      <c r="E20" t="inlineStr">
        <is>
          <t>1,100,000</t>
        </is>
      </c>
      <c r="F20" t="inlineStr">
        <is>
          <t>15,000</t>
        </is>
      </c>
      <c r="G20" t="inlineStr">
        <is>
          <t>74,000</t>
        </is>
      </c>
    </row>
    <row r="21">
      <c r="A21" s="1" t="n">
        <v>19</v>
      </c>
      <c r="B21" t="inlineStr">
        <is>
          <t>1.1.7.3.2.</t>
        </is>
      </c>
      <c r="C21" t="inlineStr">
        <is>
          <t xml:space="preserve">    =&gt;  Change in Accrued Expense</t>
        </is>
      </c>
      <c r="D21" t="inlineStr">
        <is>
          <t>-</t>
        </is>
      </c>
      <c r="E21" t="inlineStr">
        <is>
          <t>-</t>
        </is>
      </c>
      <c r="F21" t="inlineStr">
        <is>
          <t>967,000</t>
        </is>
      </c>
      <c r="G21" t="inlineStr">
        <is>
          <t>213,000</t>
        </is>
      </c>
    </row>
    <row r="22">
      <c r="A22" s="1" t="n">
        <v>20</v>
      </c>
      <c r="B22" t="inlineStr">
        <is>
          <t>1.1.7.4.</t>
        </is>
      </c>
      <c r="C22" t="inlineStr">
        <is>
          <t xml:space="preserve">    =&gt;Change in Other Current Liabilities</t>
        </is>
      </c>
      <c r="D22" t="inlineStr">
        <is>
          <t>-821,000</t>
        </is>
      </c>
      <c r="E22" t="inlineStr">
        <is>
          <t>-830,000</t>
        </is>
      </c>
      <c r="F22" t="inlineStr">
        <is>
          <t>-728,000</t>
        </is>
      </c>
      <c r="G22" t="inlineStr">
        <is>
          <t>-</t>
        </is>
      </c>
    </row>
    <row r="23">
      <c r="A23" s="1" t="n">
        <v>21</v>
      </c>
      <c r="B23" t="inlineStr">
        <is>
          <t>1.1.7.5.</t>
        </is>
      </c>
      <c r="C23" t="inlineStr">
        <is>
          <t xml:space="preserve">      Change in Other Working Capital</t>
        </is>
      </c>
      <c r="D23" t="inlineStr">
        <is>
          <t>-91,000</t>
        </is>
      </c>
      <c r="E23" t="inlineStr">
        <is>
          <t>227,000</t>
        </is>
      </c>
      <c r="F23" t="inlineStr">
        <is>
          <t>535,000</t>
        </is>
      </c>
      <c r="G23" t="inlineStr">
        <is>
          <t>522,000</t>
        </is>
      </c>
    </row>
    <row r="24">
      <c r="A24" s="1" t="n">
        <v>22</v>
      </c>
      <c r="B24" t="inlineStr">
        <is>
          <t>2.</t>
        </is>
      </c>
      <c r="C24" t="inlineStr">
        <is>
          <t>Investing Cash Flow</t>
        </is>
      </c>
      <c r="D24" t="inlineStr">
        <is>
          <t>-12,983,000</t>
        </is>
      </c>
      <c r="E24" t="inlineStr">
        <is>
          <t>-3,971,000</t>
        </is>
      </c>
      <c r="F24" t="inlineStr">
        <is>
          <t>-2,980,000</t>
        </is>
      </c>
      <c r="G24" t="inlineStr">
        <is>
          <t>-5,308,000</t>
        </is>
      </c>
    </row>
    <row r="25">
      <c r="A25" s="1" t="n">
        <v>23</v>
      </c>
      <c r="B25" t="inlineStr">
        <is>
          <t>2.1.</t>
        </is>
      </c>
      <c r="C25" t="inlineStr">
        <is>
          <t xml:space="preserve">  Cash Flow from Continuing Investing Activities</t>
        </is>
      </c>
      <c r="D25" t="inlineStr">
        <is>
          <t>-12,983,000</t>
        </is>
      </c>
      <c r="E25" t="inlineStr">
        <is>
          <t>-3,971,000</t>
        </is>
      </c>
      <c r="F25" t="inlineStr">
        <is>
          <t>-2,980,000</t>
        </is>
      </c>
      <c r="G25" t="inlineStr">
        <is>
          <t>-5,308,000</t>
        </is>
      </c>
    </row>
    <row r="26">
      <c r="A26" s="1" t="n">
        <v>24</v>
      </c>
      <c r="B26" t="inlineStr">
        <is>
          <t>2.1.1.</t>
        </is>
      </c>
      <c r="C26" t="inlineStr">
        <is>
          <t xml:space="preserve">  =&gt;Capital Expenditure Reported</t>
        </is>
      </c>
      <c r="D26" t="inlineStr">
        <is>
          <t>-699,000</t>
        </is>
      </c>
      <c r="E26" t="inlineStr">
        <is>
          <t>-710,000</t>
        </is>
      </c>
      <c r="F26" t="inlineStr">
        <is>
          <t>-643,000</t>
        </is>
      </c>
      <c r="G26" t="inlineStr">
        <is>
          <t>-595,000</t>
        </is>
      </c>
    </row>
    <row r="27">
      <c r="A27" s="1" t="n">
        <v>25</v>
      </c>
      <c r="B27" t="inlineStr">
        <is>
          <t>2.1.2.</t>
        </is>
      </c>
      <c r="C27" t="inlineStr">
        <is>
          <t xml:space="preserve">  =&gt;Net Business Purchase And Sale</t>
        </is>
      </c>
      <c r="D27" t="inlineStr">
        <is>
          <t>-14,816,000</t>
        </is>
      </c>
      <c r="E27" t="inlineStr">
        <is>
          <t>-1,281,000</t>
        </is>
      </c>
      <c r="F27" t="inlineStr">
        <is>
          <t>-369,000</t>
        </is>
      </c>
      <c r="G27" t="inlineStr">
        <is>
          <t>-5,115,000</t>
        </is>
      </c>
    </row>
    <row r="28">
      <c r="A28" s="1" t="n">
        <v>26</v>
      </c>
      <c r="B28" t="inlineStr">
        <is>
          <t>2.1.2.1.</t>
        </is>
      </c>
      <c r="C28" t="inlineStr">
        <is>
          <t xml:space="preserve">  =&gt;  Purchase of Business</t>
        </is>
      </c>
      <c r="D28" t="inlineStr">
        <is>
          <t>-14,816,000</t>
        </is>
      </c>
      <c r="E28" t="inlineStr">
        <is>
          <t>-1,281,000</t>
        </is>
      </c>
      <c r="F28" t="inlineStr">
        <is>
          <t>-369,000</t>
        </is>
      </c>
      <c r="G28" t="inlineStr">
        <is>
          <t>-5,115,000</t>
        </is>
      </c>
    </row>
    <row r="29">
      <c r="A29" s="1" t="n">
        <v>27</v>
      </c>
      <c r="B29" t="inlineStr">
        <is>
          <t>2.1.3.</t>
        </is>
      </c>
      <c r="C29" t="inlineStr">
        <is>
          <t xml:space="preserve">    Net Investment Purchase And Sale</t>
        </is>
      </c>
      <c r="D29" t="inlineStr">
        <is>
          <t>2,532,000</t>
        </is>
      </c>
      <c r="E29" t="inlineStr">
        <is>
          <t>-1,980,000</t>
        </is>
      </c>
      <c r="F29" t="inlineStr">
        <is>
          <t>-1,968,000</t>
        </is>
      </c>
      <c r="G29" t="inlineStr">
        <is>
          <t>402,000</t>
        </is>
      </c>
    </row>
    <row r="30">
      <c r="A30" s="1" t="n">
        <v>28</v>
      </c>
      <c r="B30" t="inlineStr">
        <is>
          <t>2.1.3.1.</t>
        </is>
      </c>
      <c r="C30" t="inlineStr">
        <is>
          <t xml:space="preserve">    =&gt;Purchase of Investment</t>
        </is>
      </c>
      <c r="D30" t="inlineStr">
        <is>
          <t>-6,434,000</t>
        </is>
      </c>
      <c r="E30" t="inlineStr">
        <is>
          <t>-5,902,000</t>
        </is>
      </c>
      <c r="F30" t="inlineStr">
        <is>
          <t>-4,625,000</t>
        </is>
      </c>
      <c r="G30" t="inlineStr">
        <is>
          <t>-1,430,000</t>
        </is>
      </c>
    </row>
    <row r="31">
      <c r="A31" s="1" t="n">
        <v>29</v>
      </c>
      <c r="B31" t="inlineStr">
        <is>
          <t>2.1.3.2.</t>
        </is>
      </c>
      <c r="C31" t="inlineStr">
        <is>
          <t xml:space="preserve">      Sale of Investment</t>
        </is>
      </c>
      <c r="D31" t="inlineStr">
        <is>
          <t>8,966,000</t>
        </is>
      </c>
      <c r="E31" t="inlineStr">
        <is>
          <t>3,922,000</t>
        </is>
      </c>
      <c r="F31" t="inlineStr">
        <is>
          <t>2,657,000</t>
        </is>
      </c>
      <c r="G31" t="inlineStr">
        <is>
          <t>1,832,000</t>
        </is>
      </c>
    </row>
    <row r="32">
      <c r="A32" s="1" t="n">
        <v>30</v>
      </c>
      <c r="B32" t="inlineStr">
        <is>
          <t>3.</t>
        </is>
      </c>
      <c r="C32" t="inlineStr">
        <is>
          <t>Financing Cash Flow</t>
        </is>
      </c>
      <c r="D32" t="inlineStr">
        <is>
          <t>7,811,000</t>
        </is>
      </c>
      <c r="E32" t="inlineStr">
        <is>
          <t>1,194,000</t>
        </is>
      </c>
      <c r="F32" t="inlineStr">
        <is>
          <t>164,000</t>
        </is>
      </c>
      <c r="G32" t="inlineStr">
        <is>
          <t>2,010,000</t>
        </is>
      </c>
    </row>
    <row r="33">
      <c r="A33" s="1" t="n">
        <v>31</v>
      </c>
      <c r="B33" t="inlineStr">
        <is>
          <t>3.1.</t>
        </is>
      </c>
      <c r="C33" t="inlineStr">
        <is>
          <t xml:space="preserve">  Cash Flow from Continuing Financing Activities</t>
        </is>
      </c>
      <c r="D33" t="inlineStr">
        <is>
          <t>7,811,000</t>
        </is>
      </c>
      <c r="E33" t="inlineStr">
        <is>
          <t>1,194,000</t>
        </is>
      </c>
      <c r="F33" t="inlineStr">
        <is>
          <t>164,000</t>
        </is>
      </c>
      <c r="G33" t="inlineStr">
        <is>
          <t>2,010,000</t>
        </is>
      </c>
    </row>
    <row r="34">
      <c r="A34" s="1" t="n">
        <v>32</v>
      </c>
      <c r="B34" t="inlineStr">
        <is>
          <t>3.1.1.</t>
        </is>
      </c>
      <c r="C34" t="inlineStr">
        <is>
          <t xml:space="preserve">  =&gt;Net Issuance Payments of Debt</t>
        </is>
      </c>
      <c r="D34" t="inlineStr">
        <is>
          <t>6,702,000</t>
        </is>
      </c>
      <c r="E34" t="inlineStr">
        <is>
          <t>-24,000</t>
        </is>
      </c>
      <c r="F34" t="inlineStr">
        <is>
          <t>-676,000</t>
        </is>
      </c>
      <c r="G34" t="inlineStr">
        <is>
          <t>1,306,000</t>
        </is>
      </c>
    </row>
    <row r="35">
      <c r="A35" s="1" t="n">
        <v>33</v>
      </c>
      <c r="B35" t="inlineStr">
        <is>
          <t>3.1.1.1.</t>
        </is>
      </c>
      <c r="C35" t="inlineStr">
        <is>
          <t xml:space="preserve">  =&gt;  Net Long Term Debt Issuance</t>
        </is>
      </c>
      <c r="D35" t="inlineStr">
        <is>
          <t>6,702,000</t>
        </is>
      </c>
      <c r="E35" t="inlineStr">
        <is>
          <t>-24,000</t>
        </is>
      </c>
      <c r="F35" t="inlineStr">
        <is>
          <t>-676,000</t>
        </is>
      </c>
      <c r="G35" t="inlineStr">
        <is>
          <t>1,306,000</t>
        </is>
      </c>
    </row>
    <row r="36">
      <c r="A36" s="1" t="n">
        <v>34</v>
      </c>
      <c r="B36" t="inlineStr">
        <is>
          <t>3.1.1.1.1.</t>
        </is>
      </c>
      <c r="C36" t="inlineStr">
        <is>
          <t xml:space="preserve">  =&gt;  =&gt;Long Term Debt Issuance</t>
        </is>
      </c>
      <c r="D36" t="inlineStr">
        <is>
          <t>-</t>
        </is>
      </c>
      <c r="E36" t="inlineStr">
        <is>
          <t>-</t>
        </is>
      </c>
      <c r="F36" t="inlineStr">
        <is>
          <t>0</t>
        </is>
      </c>
      <c r="G36" t="inlineStr">
        <is>
          <t>2,966,000</t>
        </is>
      </c>
    </row>
    <row r="37">
      <c r="A37" s="1" t="n">
        <v>35</v>
      </c>
      <c r="B37" t="inlineStr">
        <is>
          <t>3.1.1.1.2.</t>
        </is>
      </c>
      <c r="C37" t="inlineStr">
        <is>
          <t xml:space="preserve">  =&gt;    Long Term Debt Payments</t>
        </is>
      </c>
      <c r="D37" t="inlineStr">
        <is>
          <t>-1,204,000</t>
        </is>
      </c>
      <c r="E37" t="inlineStr">
        <is>
          <t>-24,000</t>
        </is>
      </c>
      <c r="F37" t="inlineStr">
        <is>
          <t>-676,000</t>
        </is>
      </c>
      <c r="G37" t="inlineStr">
        <is>
          <t>-1,660,000</t>
        </is>
      </c>
    </row>
    <row r="38">
      <c r="A38" s="1" t="n">
        <v>36</v>
      </c>
      <c r="B38" t="inlineStr">
        <is>
          <t>3.1.2.</t>
        </is>
      </c>
      <c r="C38" t="inlineStr">
        <is>
          <t xml:space="preserve">  =&gt;Proceeds from Stock Option Exercised</t>
        </is>
      </c>
      <c r="D38" t="inlineStr">
        <is>
          <t>1,246,000</t>
        </is>
      </c>
      <c r="E38" t="inlineStr">
        <is>
          <t>1,321,000</t>
        </is>
      </c>
      <c r="F38" t="inlineStr">
        <is>
          <t>840,000</t>
        </is>
      </c>
      <c r="G38" t="inlineStr">
        <is>
          <t>704,000</t>
        </is>
      </c>
    </row>
    <row r="39">
      <c r="A39" s="1" t="n">
        <v>37</v>
      </c>
      <c r="B39" t="inlineStr">
        <is>
          <t>3.1.3.</t>
        </is>
      </c>
      <c r="C39" t="inlineStr">
        <is>
          <t xml:space="preserve">    Net Other Financing Charges</t>
        </is>
      </c>
      <c r="D39" t="inlineStr">
        <is>
          <t>-137,000</t>
        </is>
      </c>
      <c r="E39" t="inlineStr">
        <is>
          <t>-103,000</t>
        </is>
      </c>
      <c r="F39" t="inlineStr">
        <is>
          <t>-</t>
        </is>
      </c>
      <c r="G39" t="inlineStr">
        <is>
          <t>-</t>
        </is>
      </c>
    </row>
    <row r="40">
      <c r="A40" s="1" t="n">
        <v>38</v>
      </c>
      <c r="B40" t="inlineStr">
        <is>
          <t>4.</t>
        </is>
      </c>
      <c r="C40" t="inlineStr">
        <is>
          <t>End Cash Position</t>
        </is>
      </c>
      <c r="D40" t="inlineStr">
        <is>
          <t>4,744,000</t>
        </is>
      </c>
      <c r="E40" t="inlineStr">
        <is>
          <t>6,195,000</t>
        </is>
      </c>
      <c r="F40" t="inlineStr">
        <is>
          <t>4,145,000</t>
        </is>
      </c>
      <c r="G40" t="inlineStr">
        <is>
          <t>2,669,000</t>
        </is>
      </c>
    </row>
    <row r="41">
      <c r="A41" s="1" t="n">
        <v>39</v>
      </c>
      <c r="B41" t="inlineStr">
        <is>
          <t>4.1.</t>
        </is>
      </c>
      <c r="C41">
        <f>&gt;Changes in Cash</f>
        <v/>
      </c>
      <c r="D41" t="inlineStr">
        <is>
          <t>1,020,000</t>
        </is>
      </c>
      <c r="E41" t="inlineStr">
        <is>
          <t>2,024,000</t>
        </is>
      </c>
      <c r="F41" t="inlineStr">
        <is>
          <t>1,515,000</t>
        </is>
      </c>
      <c r="G41" t="inlineStr">
        <is>
          <t>100,000</t>
        </is>
      </c>
    </row>
    <row r="42">
      <c r="A42" s="1" t="n">
        <v>40</v>
      </c>
      <c r="B42" t="inlineStr">
        <is>
          <t>4.2.</t>
        </is>
      </c>
      <c r="C42">
        <f>&gt;Effect of Exchange Rate Changes</f>
        <v/>
      </c>
      <c r="D42" t="inlineStr">
        <is>
          <t>9,000</t>
        </is>
      </c>
      <c r="E42" t="inlineStr">
        <is>
          <t>26,000</t>
        </is>
      </c>
      <c r="F42" t="inlineStr">
        <is>
          <t>-39,000</t>
        </is>
      </c>
      <c r="G42" t="inlineStr">
        <is>
          <t>26,000</t>
        </is>
      </c>
    </row>
    <row r="43">
      <c r="A43" s="1" t="n">
        <v>41</v>
      </c>
      <c r="B43" t="inlineStr">
        <is>
          <t>4.3.</t>
        </is>
      </c>
      <c r="C43" t="inlineStr">
        <is>
          <t xml:space="preserve">  Beginning Cash Position</t>
        </is>
      </c>
      <c r="D43" t="inlineStr">
        <is>
          <t>3,724,000</t>
        </is>
      </c>
      <c r="E43" t="inlineStr">
        <is>
          <t>4,145,000</t>
        </is>
      </c>
      <c r="F43" t="inlineStr">
        <is>
          <t>2,669,000</t>
        </is>
      </c>
      <c r="G43" t="inlineStr">
        <is>
          <t>2,543,000</t>
        </is>
      </c>
    </row>
    <row r="44">
      <c r="A44" s="1" t="n">
        <v>42</v>
      </c>
      <c r="B44" t="inlineStr">
        <is>
          <t>5.</t>
        </is>
      </c>
      <c r="C44" t="inlineStr">
        <is>
          <t>Income Tax Paid Supplemental Data</t>
        </is>
      </c>
      <c r="D44" t="inlineStr">
        <is>
          <t>187,000</t>
        </is>
      </c>
      <c r="E44" t="inlineStr">
        <is>
          <t>216,000</t>
        </is>
      </c>
      <c r="F44" t="inlineStr">
        <is>
          <t>129,000</t>
        </is>
      </c>
      <c r="G44" t="inlineStr">
        <is>
          <t>83,000</t>
        </is>
      </c>
    </row>
    <row r="45">
      <c r="A45" s="1" t="n">
        <v>43</v>
      </c>
      <c r="B45" t="inlineStr">
        <is>
          <t>6.</t>
        </is>
      </c>
      <c r="C45" t="inlineStr">
        <is>
          <t>Interest Paid Supplemental Data</t>
        </is>
      </c>
      <c r="D45" t="inlineStr">
        <is>
          <t>96,000</t>
        </is>
      </c>
      <c r="E45" t="inlineStr">
        <is>
          <t>96,000</t>
        </is>
      </c>
      <c r="F45" t="inlineStr">
        <is>
          <t>106,000</t>
        </is>
      </c>
      <c r="G45" t="inlineStr">
        <is>
          <t>94,000</t>
        </is>
      </c>
    </row>
    <row r="46">
      <c r="A46" s="1" t="n">
        <v>44</v>
      </c>
      <c r="B46" t="inlineStr">
        <is>
          <t>7.</t>
        </is>
      </c>
      <c r="C46" t="inlineStr">
        <is>
          <t>Capital Expenditure</t>
        </is>
      </c>
      <c r="D46" t="inlineStr">
        <is>
          <t>-699,000</t>
        </is>
      </c>
      <c r="E46" t="inlineStr">
        <is>
          <t>-710,000</t>
        </is>
      </c>
      <c r="F46" t="inlineStr">
        <is>
          <t>-643,000</t>
        </is>
      </c>
      <c r="G46" t="inlineStr">
        <is>
          <t>-595,000</t>
        </is>
      </c>
    </row>
    <row r="47">
      <c r="A47" s="1" t="n">
        <v>45</v>
      </c>
      <c r="B47" t="inlineStr">
        <is>
          <t>8.</t>
        </is>
      </c>
      <c r="C47" t="inlineStr">
        <is>
          <t>Issuance of Debt</t>
        </is>
      </c>
      <c r="D47" t="inlineStr">
        <is>
          <t>-</t>
        </is>
      </c>
      <c r="E47" t="inlineStr">
        <is>
          <t>-</t>
        </is>
      </c>
      <c r="F47" t="inlineStr">
        <is>
          <t>0</t>
        </is>
      </c>
      <c r="G47" t="inlineStr">
        <is>
          <t>2,966,000</t>
        </is>
      </c>
    </row>
    <row r="48">
      <c r="A48" s="1" t="n">
        <v>46</v>
      </c>
      <c r="B48" t="inlineStr">
        <is>
          <t>9.</t>
        </is>
      </c>
      <c r="C48" t="inlineStr">
        <is>
          <t>Repayment of Debt</t>
        </is>
      </c>
      <c r="D48" t="inlineStr">
        <is>
          <t>-1,204,000</t>
        </is>
      </c>
      <c r="E48" t="inlineStr">
        <is>
          <t>-24,000</t>
        </is>
      </c>
      <c r="F48" t="inlineStr">
        <is>
          <t>-676,000</t>
        </is>
      </c>
      <c r="G48" t="inlineStr">
        <is>
          <t>-1,660,000</t>
        </is>
      </c>
    </row>
    <row r="49">
      <c r="A49" s="1" t="n">
        <v>47</v>
      </c>
      <c r="B49" t="inlineStr">
        <is>
          <t>10.</t>
        </is>
      </c>
      <c r="C49" t="inlineStr">
        <is>
          <t>Free Cash Flow</t>
        </is>
      </c>
      <c r="D49" t="inlineStr">
        <is>
          <t>5,493,000</t>
        </is>
      </c>
      <c r="E49" t="inlineStr">
        <is>
          <t>4,091,000</t>
        </is>
      </c>
      <c r="F49" t="inlineStr">
        <is>
          <t>3,688,000</t>
        </is>
      </c>
      <c r="G49" t="inlineStr">
        <is>
          <t>2,803,000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2022-02-27T21:58:07Z</dcterms:created>
  <dcterms:modified xmlns:dcterms="http://purl.org/dc/terms/" xmlns:xsi="http://www.w3.org/2001/XMLSchema-instance" xsi:type="dcterms:W3CDTF">2022-02-27T21:58:07Z</dcterms:modified>
</cp:coreProperties>
</file>