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18,507,000</t>
        </is>
      </c>
      <c r="E2" t="inlineStr">
        <is>
          <t>18,507,000</t>
        </is>
      </c>
      <c r="F2" t="inlineStr">
        <is>
          <t>16,652,000</t>
        </is>
      </c>
      <c r="G2" t="inlineStr">
        <is>
          <t>16,783,000</t>
        </is>
      </c>
      <c r="H2" t="inlineStr">
        <is>
          <t>16,125,000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18,507,000</t>
        </is>
      </c>
      <c r="E3" t="inlineStr">
        <is>
          <t>18,507,000</t>
        </is>
      </c>
      <c r="F3" t="inlineStr">
        <is>
          <t>16,652,000</t>
        </is>
      </c>
      <c r="G3" t="inlineStr">
        <is>
          <t>16,783,000</t>
        </is>
      </c>
      <c r="H3" t="inlineStr">
        <is>
          <t>16,125,000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11,604,000</t>
        </is>
      </c>
      <c r="E4" t="inlineStr">
        <is>
          <t>11,604,000</t>
        </is>
      </c>
      <c r="F4" t="inlineStr">
        <is>
          <t>10,671,000</t>
        </is>
      </c>
      <c r="G4" t="inlineStr">
        <is>
          <t>10,634,000</t>
        </is>
      </c>
      <c r="H4" t="inlineStr">
        <is>
          <t>9,838,000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6,903,000</t>
        </is>
      </c>
      <c r="E5" t="inlineStr">
        <is>
          <t>6,903,000</t>
        </is>
      </c>
      <c r="F5" t="inlineStr">
        <is>
          <t>5,981,000</t>
        </is>
      </c>
      <c r="G5" t="inlineStr">
        <is>
          <t>6,149,000</t>
        </is>
      </c>
      <c r="H5" t="inlineStr">
        <is>
          <t>6,287,000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4,077,000</t>
        </is>
      </c>
      <c r="E6" t="inlineStr">
        <is>
          <t>4,077,000</t>
        </is>
      </c>
      <c r="F6" t="inlineStr">
        <is>
          <t>3,652,000</t>
        </is>
      </c>
      <c r="G6" t="inlineStr">
        <is>
          <t>3,479,000</t>
        </is>
      </c>
      <c r="H6" t="inlineStr">
        <is>
          <t>3,486,000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3,503,000</t>
        </is>
      </c>
      <c r="E7" t="inlineStr">
        <is>
          <t>3,503,000</t>
        </is>
      </c>
      <c r="F7" t="inlineStr">
        <is>
          <t>3,100,000</t>
        </is>
      </c>
      <c r="G7" t="inlineStr">
        <is>
          <t>2,972,000</t>
        </is>
      </c>
      <c r="H7" t="inlineStr">
        <is>
          <t>3,026,000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Depreciation Amortization Depletion</t>
        </is>
      </c>
      <c r="D8" t="inlineStr">
        <is>
          <t>574,000</t>
        </is>
      </c>
      <c r="E8" t="inlineStr">
        <is>
          <t>574,000</t>
        </is>
      </c>
      <c r="F8" t="inlineStr">
        <is>
          <t>552,000</t>
        </is>
      </c>
      <c r="G8" t="inlineStr">
        <is>
          <t>507,000</t>
        </is>
      </c>
      <c r="H8" t="inlineStr">
        <is>
          <t>460,000</t>
        </is>
      </c>
    </row>
    <row r="9">
      <c r="A9" s="1" t="n">
        <v>7</v>
      </c>
      <c r="B9" t="inlineStr">
        <is>
          <t>4.2.1.</t>
        </is>
      </c>
      <c r="C9" t="inlineStr">
        <is>
          <t xml:space="preserve">    Depreciation &amp; amortization</t>
        </is>
      </c>
      <c r="D9" t="inlineStr">
        <is>
          <t>574,000</t>
        </is>
      </c>
      <c r="E9" t="inlineStr">
        <is>
          <t>574,000</t>
        </is>
      </c>
      <c r="F9" t="inlineStr">
        <is>
          <t>552,000</t>
        </is>
      </c>
      <c r="G9" t="inlineStr">
        <is>
          <t>507,000</t>
        </is>
      </c>
      <c r="H9" t="inlineStr">
        <is>
          <t>460,000</t>
        </is>
      </c>
    </row>
    <row r="10">
      <c r="A10" s="1" t="n">
        <v>8</v>
      </c>
      <c r="B10" t="inlineStr">
        <is>
          <t>5.</t>
        </is>
      </c>
      <c r="C10" t="inlineStr">
        <is>
          <t>Operating Income</t>
        </is>
      </c>
      <c r="D10" t="inlineStr">
        <is>
          <t>2,826,000</t>
        </is>
      </c>
      <c r="E10" t="inlineStr">
        <is>
          <t>2,826,000</t>
        </is>
      </c>
      <c r="F10" t="inlineStr">
        <is>
          <t>2,329,000</t>
        </is>
      </c>
      <c r="G10" t="inlineStr">
        <is>
          <t>2,670,000</t>
        </is>
      </c>
      <c r="H10" t="inlineStr">
        <is>
          <t>2,801,000</t>
        </is>
      </c>
    </row>
    <row r="11">
      <c r="A11" s="1" t="n">
        <v>9</v>
      </c>
      <c r="B11" t="inlineStr">
        <is>
          <t>6.</t>
        </is>
      </c>
      <c r="C11" t="inlineStr">
        <is>
          <t>Net Non Operating Interest Income Expense</t>
        </is>
      </c>
      <c r="D11" t="inlineStr">
        <is>
          <t>21,000</t>
        </is>
      </c>
      <c r="E11" t="inlineStr">
        <is>
          <t>21,000</t>
        </is>
      </c>
      <c r="F11" t="inlineStr">
        <is>
          <t>95,000</t>
        </is>
      </c>
      <c r="G11" t="inlineStr">
        <is>
          <t>150,000</t>
        </is>
      </c>
      <c r="H11" t="inlineStr">
        <is>
          <t>150,000</t>
        </is>
      </c>
    </row>
    <row r="12">
      <c r="A12" s="1" t="n">
        <v>10</v>
      </c>
      <c r="B12" t="inlineStr">
        <is>
          <t>6.1.</t>
        </is>
      </c>
      <c r="C12">
        <f>&gt;Interest Income Non Operating</f>
        <v/>
      </c>
      <c r="D12" t="inlineStr">
        <is>
          <t>30,000</t>
        </is>
      </c>
      <c r="E12" t="inlineStr">
        <is>
          <t>30,000</t>
        </is>
      </c>
      <c r="F12" t="inlineStr">
        <is>
          <t>119,000</t>
        </is>
      </c>
      <c r="G12" t="inlineStr">
        <is>
          <t>176,000</t>
        </is>
      </c>
      <c r="H12" t="inlineStr">
        <is>
          <t>177,000</t>
        </is>
      </c>
    </row>
    <row r="13">
      <c r="A13" s="1" t="n">
        <v>11</v>
      </c>
      <c r="B13" t="inlineStr">
        <is>
          <t>6.2.</t>
        </is>
      </c>
      <c r="C13" t="inlineStr">
        <is>
          <t xml:space="preserve">  Interest Expense Non Operating</t>
        </is>
      </c>
      <c r="D13" t="inlineStr">
        <is>
          <t>9,000</t>
        </is>
      </c>
      <c r="E13" t="inlineStr">
        <is>
          <t>9,000</t>
        </is>
      </c>
      <c r="F13" t="inlineStr">
        <is>
          <t>24,000</t>
        </is>
      </c>
      <c r="G13" t="inlineStr">
        <is>
          <t>26,000</t>
        </is>
      </c>
      <c r="H13" t="inlineStr">
        <is>
          <t>27,000</t>
        </is>
      </c>
    </row>
    <row r="14">
      <c r="A14" s="1" t="n">
        <v>12</v>
      </c>
      <c r="B14" t="inlineStr">
        <is>
          <t>7.</t>
        </is>
      </c>
      <c r="C14" t="inlineStr">
        <is>
          <t>Other Income Expense</t>
        </is>
      </c>
      <c r="D14" t="inlineStr">
        <is>
          <t>-20,000</t>
        </is>
      </c>
      <c r="E14" t="inlineStr">
        <is>
          <t>-20,000</t>
        </is>
      </c>
      <c r="F14" t="inlineStr">
        <is>
          <t>-328,000</t>
        </is>
      </c>
      <c r="G14" t="inlineStr">
        <is>
          <t>-277,000</t>
        </is>
      </c>
      <c r="H14" t="inlineStr">
        <is>
          <t>-154,000</t>
        </is>
      </c>
    </row>
    <row r="15">
      <c r="A15" s="1" t="n">
        <v>13</v>
      </c>
      <c r="B15" t="inlineStr">
        <is>
          <t>7.1.</t>
        </is>
      </c>
      <c r="C15">
        <f>&gt;Gain on Sale of Security</f>
        <v/>
      </c>
      <c r="D15" t="inlineStr">
        <is>
          <t>-20,000</t>
        </is>
      </c>
      <c r="E15" t="inlineStr">
        <is>
          <t>-20,000</t>
        </is>
      </c>
      <c r="F15" t="inlineStr">
        <is>
          <t>-116,000</t>
        </is>
      </c>
      <c r="G15" t="inlineStr">
        <is>
          <t>-65,000</t>
        </is>
      </c>
      <c r="H15" t="inlineStr">
        <is>
          <t>-152,000</t>
        </is>
      </c>
    </row>
    <row r="16">
      <c r="A16" s="1" t="n">
        <v>14</v>
      </c>
      <c r="B16" t="inlineStr">
        <is>
          <t>7.2.</t>
        </is>
      </c>
      <c r="C16">
        <f>&gt;Special Income Charges</f>
        <v/>
      </c>
      <c r="D16" t="inlineStr">
        <is>
          <t>0</t>
        </is>
      </c>
      <c r="E16" t="inlineStr">
        <is>
          <t>0</t>
        </is>
      </c>
      <c r="F16" t="inlineStr">
        <is>
          <t>-215,000</t>
        </is>
      </c>
      <c r="G16" t="inlineStr">
        <is>
          <t>-217,000</t>
        </is>
      </c>
      <c r="H16" t="inlineStr">
        <is>
          <t>-</t>
        </is>
      </c>
    </row>
    <row r="17">
      <c r="A17" s="1" t="n">
        <v>15</v>
      </c>
      <c r="B17" t="inlineStr">
        <is>
          <t>7.2.1.</t>
        </is>
      </c>
      <c r="C17">
        <f>&gt;  Restructuring &amp; Mergers Acquisition</f>
        <v/>
      </c>
      <c r="D17" t="inlineStr">
        <is>
          <t>0</t>
        </is>
      </c>
      <c r="E17" t="inlineStr">
        <is>
          <t>0</t>
        </is>
      </c>
      <c r="F17" t="inlineStr">
        <is>
          <t>215,000</t>
        </is>
      </c>
      <c r="G17" t="inlineStr">
        <is>
          <t>217,000</t>
        </is>
      </c>
      <c r="H17" t="inlineStr">
        <is>
          <t>-</t>
        </is>
      </c>
    </row>
    <row r="18">
      <c r="A18" s="1" t="n">
        <v>16</v>
      </c>
      <c r="B18" t="inlineStr">
        <is>
          <t>7.3.</t>
        </is>
      </c>
      <c r="C18" t="inlineStr">
        <is>
          <t xml:space="preserve">  Other Non Operating Income Expenses</t>
        </is>
      </c>
      <c r="D18" t="inlineStr">
        <is>
          <t>-</t>
        </is>
      </c>
      <c r="E18" t="inlineStr">
        <is>
          <t>-</t>
        </is>
      </c>
      <c r="F18" t="inlineStr">
        <is>
          <t>3,000</t>
        </is>
      </c>
      <c r="G18" t="inlineStr">
        <is>
          <t>5,000</t>
        </is>
      </c>
      <c r="H18" t="inlineStr">
        <is>
          <t>-2,000</t>
        </is>
      </c>
    </row>
    <row r="19">
      <c r="A19" s="1" t="n">
        <v>17</v>
      </c>
      <c r="B19" t="inlineStr">
        <is>
          <t>8.</t>
        </is>
      </c>
      <c r="C19" t="inlineStr">
        <is>
          <t>Pretax Income</t>
        </is>
      </c>
      <c r="D19" t="inlineStr">
        <is>
          <t>2,827,000</t>
        </is>
      </c>
      <c r="E19" t="inlineStr">
        <is>
          <t>2,827,000</t>
        </is>
      </c>
      <c r="F19" t="inlineStr">
        <is>
          <t>2,096,000</t>
        </is>
      </c>
      <c r="G19" t="inlineStr">
        <is>
          <t>2,543,000</t>
        </is>
      </c>
      <c r="H19" t="inlineStr">
        <is>
          <t>2,797,000</t>
        </is>
      </c>
    </row>
    <row r="20">
      <c r="A20" s="1" t="n">
        <v>18</v>
      </c>
      <c r="B20" t="inlineStr">
        <is>
          <t>9.</t>
        </is>
      </c>
      <c r="C20" t="inlineStr">
        <is>
          <t>Tax Provision</t>
        </is>
      </c>
      <c r="D20" t="inlineStr">
        <is>
          <t>693,000</t>
        </is>
      </c>
      <c r="E20" t="inlineStr">
        <is>
          <t>693,000</t>
        </is>
      </c>
      <c r="F20" t="inlineStr">
        <is>
          <t>704,000</t>
        </is>
      </c>
      <c r="G20" t="inlineStr">
        <is>
          <t>643,000</t>
        </is>
      </c>
      <c r="H20" t="inlineStr">
        <is>
          <t>698,000</t>
        </is>
      </c>
    </row>
    <row r="21">
      <c r="A21" s="1" t="n">
        <v>19</v>
      </c>
      <c r="B21" t="inlineStr">
        <is>
          <t>10.</t>
        </is>
      </c>
      <c r="C21" t="inlineStr">
        <is>
          <t>Earnings from Equity Interest Net of Tax</t>
        </is>
      </c>
      <c r="D21" t="inlineStr">
        <is>
          <t>3,000</t>
        </is>
      </c>
      <c r="E21" t="inlineStr">
        <is>
          <t>3,000</t>
        </is>
      </c>
      <c r="F21" t="inlineStr">
        <is>
          <t>0</t>
        </is>
      </c>
      <c r="G21" t="inlineStr">
        <is>
          <t>-58,000</t>
        </is>
      </c>
      <c r="H21" t="inlineStr">
        <is>
          <t>2,000</t>
        </is>
      </c>
    </row>
    <row r="22">
      <c r="A22" s="1" t="n">
        <v>20</v>
      </c>
      <c r="B22" t="inlineStr">
        <is>
          <t>11.</t>
        </is>
      </c>
      <c r="C22" t="inlineStr">
        <is>
          <t>Net Income Common Stockholders</t>
        </is>
      </c>
      <c r="D22" t="inlineStr">
        <is>
          <t>2,137,000</t>
        </is>
      </c>
      <c r="E22" t="inlineStr">
        <is>
          <t>2,137,000</t>
        </is>
      </c>
      <c r="F22" t="inlineStr">
        <is>
          <t>1,392,000</t>
        </is>
      </c>
      <c r="G22" t="inlineStr">
        <is>
          <t>1,842,000</t>
        </is>
      </c>
      <c r="H22" t="inlineStr">
        <is>
          <t>2,101,000</t>
        </is>
      </c>
    </row>
    <row r="23">
      <c r="A23" s="1" t="n">
        <v>21</v>
      </c>
      <c r="B23" t="inlineStr">
        <is>
          <t>11.1.</t>
        </is>
      </c>
      <c r="C23" t="inlineStr">
        <is>
          <t xml:space="preserve">  Net Income</t>
        </is>
      </c>
      <c r="D23" t="inlineStr">
        <is>
          <t>2,137,000</t>
        </is>
      </c>
      <c r="E23" t="inlineStr">
        <is>
          <t>2,137,000</t>
        </is>
      </c>
      <c r="F23" t="inlineStr">
        <is>
          <t>1,392,000</t>
        </is>
      </c>
      <c r="G23" t="inlineStr">
        <is>
          <t>1,842,000</t>
        </is>
      </c>
      <c r="H23" t="inlineStr">
        <is>
          <t>2,101,000</t>
        </is>
      </c>
    </row>
    <row r="24">
      <c r="A24" s="1" t="n">
        <v>22</v>
      </c>
      <c r="B24" t="inlineStr">
        <is>
          <t>11.1.1.</t>
        </is>
      </c>
      <c r="C24" t="inlineStr">
        <is>
          <t xml:space="preserve">    Net Income Including Non-Controlling Interests</t>
        </is>
      </c>
      <c r="D24" t="inlineStr">
        <is>
          <t>2,137,000</t>
        </is>
      </c>
      <c r="E24" t="inlineStr">
        <is>
          <t>2,137,000</t>
        </is>
      </c>
      <c r="F24" t="inlineStr">
        <is>
          <t>1,392,000</t>
        </is>
      </c>
      <c r="G24" t="inlineStr">
        <is>
          <t>1,842,000</t>
        </is>
      </c>
      <c r="H24" t="inlineStr">
        <is>
          <t>2,101,000</t>
        </is>
      </c>
    </row>
    <row r="25">
      <c r="A25" s="1" t="n">
        <v>23</v>
      </c>
      <c r="B25" t="inlineStr">
        <is>
          <t>11.1.1.1.</t>
        </is>
      </c>
      <c r="C25" t="inlineStr">
        <is>
          <t xml:space="preserve">      Net Income Continuous Operations</t>
        </is>
      </c>
      <c r="D25" t="inlineStr">
        <is>
          <t>2,137,000</t>
        </is>
      </c>
      <c r="E25" t="inlineStr">
        <is>
          <t>2,137,000</t>
        </is>
      </c>
      <c r="F25" t="inlineStr">
        <is>
          <t>1,392,000</t>
        </is>
      </c>
      <c r="G25" t="inlineStr">
        <is>
          <t>1,842,000</t>
        </is>
      </c>
      <c r="H25" t="inlineStr">
        <is>
          <t>2,101,000</t>
        </is>
      </c>
    </row>
    <row r="26">
      <c r="A26" s="1" t="n">
        <v>24</v>
      </c>
      <c r="B26" t="inlineStr">
        <is>
          <t>12.</t>
        </is>
      </c>
      <c r="C26" t="inlineStr">
        <is>
          <t>Diluted NI Available to Com Stockholders</t>
        </is>
      </c>
      <c r="D26" t="inlineStr">
        <is>
          <t>2,137,000</t>
        </is>
      </c>
      <c r="E26" t="inlineStr">
        <is>
          <t>2,137,000</t>
        </is>
      </c>
      <c r="F26" t="inlineStr">
        <is>
          <t>1,392,000</t>
        </is>
      </c>
      <c r="G26" t="inlineStr">
        <is>
          <t>1,842,000</t>
        </is>
      </c>
      <c r="H26" t="inlineStr">
        <is>
          <t>2,101,000</t>
        </is>
      </c>
    </row>
    <row r="27">
      <c r="A27" s="1" t="n">
        <v>25</v>
      </c>
      <c r="B27" t="inlineStr">
        <is>
          <t>13.</t>
        </is>
      </c>
      <c r="C27" t="inlineStr">
        <is>
          <t>Basic EPS</t>
        </is>
      </c>
      <c r="D27" t="inlineStr">
        <is>
          <t>-</t>
        </is>
      </c>
      <c r="E27" t="inlineStr">
        <is>
          <t>-</t>
        </is>
      </c>
      <c r="F27" t="inlineStr">
        <is>
          <t>2.58</t>
        </is>
      </c>
      <c r="G27" t="inlineStr">
        <is>
          <t>3.30</t>
        </is>
      </c>
      <c r="H27" t="inlineStr">
        <is>
          <t>3.61</t>
        </is>
      </c>
    </row>
    <row r="28">
      <c r="A28" s="1" t="n">
        <v>26</v>
      </c>
      <c r="B28" t="inlineStr">
        <is>
          <t>14.</t>
        </is>
      </c>
      <c r="C28" t="inlineStr">
        <is>
          <t>Diluted EPS</t>
        </is>
      </c>
      <c r="D28" t="inlineStr">
        <is>
          <t>-</t>
        </is>
      </c>
      <c r="E28" t="inlineStr">
        <is>
          <t>-</t>
        </is>
      </c>
      <c r="F28" t="inlineStr">
        <is>
          <t>2.57</t>
        </is>
      </c>
      <c r="G28" t="inlineStr">
        <is>
          <t>3.29</t>
        </is>
      </c>
      <c r="H28" t="inlineStr">
        <is>
          <t>3.60</t>
        </is>
      </c>
    </row>
    <row r="29">
      <c r="A29" s="1" t="n">
        <v>27</v>
      </c>
      <c r="B29" t="inlineStr">
        <is>
          <t>15.</t>
        </is>
      </c>
      <c r="C29" t="inlineStr">
        <is>
          <t>Basic Average Shares</t>
        </is>
      </c>
      <c r="D29" t="inlineStr">
        <is>
          <t>-</t>
        </is>
      </c>
      <c r="E29" t="inlineStr">
        <is>
          <t>-</t>
        </is>
      </c>
      <c r="F29" t="inlineStr">
        <is>
          <t>540,000</t>
        </is>
      </c>
      <c r="G29" t="inlineStr">
        <is>
          <t>559,000</t>
        </is>
      </c>
      <c r="H29" t="inlineStr">
        <is>
          <t>582,000</t>
        </is>
      </c>
    </row>
    <row r="30">
      <c r="A30" s="1" t="n">
        <v>28</v>
      </c>
      <c r="B30" t="inlineStr">
        <is>
          <t>16.</t>
        </is>
      </c>
      <c r="C30" t="inlineStr">
        <is>
          <t>Diluted Average Shares</t>
        </is>
      </c>
      <c r="D30" t="inlineStr">
        <is>
          <t>-</t>
        </is>
      </c>
      <c r="E30" t="inlineStr">
        <is>
          <t>-</t>
        </is>
      </c>
      <c r="F30" t="inlineStr">
        <is>
          <t>541,000</t>
        </is>
      </c>
      <c r="G30" t="inlineStr">
        <is>
          <t>560,000</t>
        </is>
      </c>
      <c r="H30" t="inlineStr">
        <is>
          <t>584,000</t>
        </is>
      </c>
    </row>
    <row r="31">
      <c r="A31" s="1" t="n">
        <v>29</v>
      </c>
      <c r="B31" t="inlineStr">
        <is>
          <t>17.</t>
        </is>
      </c>
      <c r="C31" t="inlineStr">
        <is>
          <t>Total Operating Income as Reported</t>
        </is>
      </c>
      <c r="D31" t="inlineStr">
        <is>
          <t>2,826,000</t>
        </is>
      </c>
      <c r="E31" t="inlineStr">
        <is>
          <t>2,826,000</t>
        </is>
      </c>
      <c r="F31" t="inlineStr">
        <is>
          <t>2,114,000</t>
        </is>
      </c>
      <c r="G31" t="inlineStr">
        <is>
          <t>2,453,000</t>
        </is>
      </c>
      <c r="H31" t="inlineStr">
        <is>
          <t>2,801,000</t>
        </is>
      </c>
    </row>
    <row r="32">
      <c r="A32" s="1" t="n">
        <v>30</v>
      </c>
      <c r="B32" t="inlineStr">
        <is>
          <t>18.</t>
        </is>
      </c>
      <c r="C32" t="inlineStr">
        <is>
          <t>Total Expenses</t>
        </is>
      </c>
      <c r="D32" t="inlineStr">
        <is>
          <t>15,681,000</t>
        </is>
      </c>
      <c r="E32" t="inlineStr">
        <is>
          <t>15,681,000</t>
        </is>
      </c>
      <c r="F32" t="inlineStr">
        <is>
          <t>14,323,000</t>
        </is>
      </c>
      <c r="G32" t="inlineStr">
        <is>
          <t>14,113,000</t>
        </is>
      </c>
      <c r="H32" t="inlineStr">
        <is>
          <t>13,324,000</t>
        </is>
      </c>
    </row>
    <row r="33">
      <c r="A33" s="1" t="n">
        <v>31</v>
      </c>
      <c r="B33" t="inlineStr">
        <is>
          <t>19.</t>
        </is>
      </c>
      <c r="C33" t="inlineStr">
        <is>
          <t>Net Income from Continuing &amp; Discontinued Operation</t>
        </is>
      </c>
      <c r="D33" t="inlineStr">
        <is>
          <t>2,137,000</t>
        </is>
      </c>
      <c r="E33" t="inlineStr">
        <is>
          <t>2,137,000</t>
        </is>
      </c>
      <c r="F33" t="inlineStr">
        <is>
          <t>1,392,000</t>
        </is>
      </c>
      <c r="G33" t="inlineStr">
        <is>
          <t>1,842,000</t>
        </is>
      </c>
      <c r="H33" t="inlineStr">
        <is>
          <t>2,101,000</t>
        </is>
      </c>
    </row>
    <row r="34">
      <c r="A34" s="1" t="n">
        <v>32</v>
      </c>
      <c r="B34" t="inlineStr">
        <is>
          <t>20.</t>
        </is>
      </c>
      <c r="C34" t="inlineStr">
        <is>
          <t>Normalized Income</t>
        </is>
      </c>
      <c r="D34" t="inlineStr">
        <is>
          <t>2,152,097</t>
        </is>
      </c>
      <c r="E34" t="inlineStr">
        <is>
          <t>2,152,097</t>
        </is>
      </c>
      <c r="F34" t="inlineStr">
        <is>
          <t>1,611,784</t>
        </is>
      </c>
      <c r="G34" t="inlineStr">
        <is>
          <t>2,052,654</t>
        </is>
      </c>
      <c r="H34" t="inlineStr">
        <is>
          <t>2,215,000</t>
        </is>
      </c>
    </row>
    <row r="35">
      <c r="A35" s="1" t="n">
        <v>33</v>
      </c>
      <c r="B35" t="inlineStr">
        <is>
          <t>21.</t>
        </is>
      </c>
      <c r="C35" t="inlineStr">
        <is>
          <t>Interest Income</t>
        </is>
      </c>
      <c r="D35" t="inlineStr">
        <is>
          <t>30,000</t>
        </is>
      </c>
      <c r="E35" t="inlineStr">
        <is>
          <t>30,000</t>
        </is>
      </c>
      <c r="F35" t="inlineStr">
        <is>
          <t>119,000</t>
        </is>
      </c>
      <c r="G35" t="inlineStr">
        <is>
          <t>176,000</t>
        </is>
      </c>
      <c r="H35" t="inlineStr">
        <is>
          <t>177,000</t>
        </is>
      </c>
    </row>
    <row r="36">
      <c r="A36" s="1" t="n">
        <v>34</v>
      </c>
      <c r="B36" t="inlineStr">
        <is>
          <t>22.</t>
        </is>
      </c>
      <c r="C36" t="inlineStr">
        <is>
          <t>Interest Expense</t>
        </is>
      </c>
      <c r="D36" t="inlineStr">
        <is>
          <t>9,000</t>
        </is>
      </c>
      <c r="E36" t="inlineStr">
        <is>
          <t>9,000</t>
        </is>
      </c>
      <c r="F36" t="inlineStr">
        <is>
          <t>24,000</t>
        </is>
      </c>
      <c r="G36" t="inlineStr">
        <is>
          <t>26,000</t>
        </is>
      </c>
      <c r="H36" t="inlineStr">
        <is>
          <t>27,000</t>
        </is>
      </c>
    </row>
    <row r="37">
      <c r="A37" s="1" t="n">
        <v>35</v>
      </c>
      <c r="B37" t="inlineStr">
        <is>
          <t>23.</t>
        </is>
      </c>
      <c r="C37" t="inlineStr">
        <is>
          <t>Net Interest Income</t>
        </is>
      </c>
      <c r="D37" t="inlineStr">
        <is>
          <t>21,000</t>
        </is>
      </c>
      <c r="E37" t="inlineStr">
        <is>
          <t>21,000</t>
        </is>
      </c>
      <c r="F37" t="inlineStr">
        <is>
          <t>95,000</t>
        </is>
      </c>
      <c r="G37" t="inlineStr">
        <is>
          <t>150,000</t>
        </is>
      </c>
      <c r="H37" t="inlineStr">
        <is>
          <t>150,000</t>
        </is>
      </c>
    </row>
    <row r="38">
      <c r="A38" s="1" t="n">
        <v>36</v>
      </c>
      <c r="B38" t="inlineStr">
        <is>
          <t>24.</t>
        </is>
      </c>
      <c r="C38" t="inlineStr">
        <is>
          <t>EBIT</t>
        </is>
      </c>
      <c r="D38" t="inlineStr">
        <is>
          <t>2,836,000</t>
        </is>
      </c>
      <c r="E38" t="inlineStr">
        <is>
          <t>2,836,000</t>
        </is>
      </c>
      <c r="F38" t="inlineStr">
        <is>
          <t>2,120,000</t>
        </is>
      </c>
      <c r="G38" t="inlineStr">
        <is>
          <t>2,569,000</t>
        </is>
      </c>
      <c r="H38" t="inlineStr">
        <is>
          <t>2,824,000</t>
        </is>
      </c>
    </row>
    <row r="39">
      <c r="A39" s="1" t="n">
        <v>37</v>
      </c>
      <c r="B39" t="inlineStr">
        <is>
          <t>25.</t>
        </is>
      </c>
      <c r="C39" t="inlineStr">
        <is>
          <t>EBITDA</t>
        </is>
      </c>
      <c r="D39" t="inlineStr">
        <is>
          <t>3,410,000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</row>
    <row r="40">
      <c r="A40" s="1" t="n">
        <v>38</v>
      </c>
      <c r="B40" t="inlineStr">
        <is>
          <t>26.</t>
        </is>
      </c>
      <c r="C40" t="inlineStr">
        <is>
          <t>Reconciled Cost of Revenue</t>
        </is>
      </c>
      <c r="D40" t="inlineStr">
        <is>
          <t>11,604,000</t>
        </is>
      </c>
      <c r="E40" t="inlineStr">
        <is>
          <t>11,604,000</t>
        </is>
      </c>
      <c r="F40" t="inlineStr">
        <is>
          <t>10,664,000</t>
        </is>
      </c>
      <c r="G40" t="inlineStr">
        <is>
          <t>10,615,000</t>
        </is>
      </c>
      <c r="H40" t="inlineStr">
        <is>
          <t>9,800,000</t>
        </is>
      </c>
    </row>
    <row r="41">
      <c r="A41" s="1" t="n">
        <v>39</v>
      </c>
      <c r="B41" t="inlineStr">
        <is>
          <t>27.</t>
        </is>
      </c>
      <c r="C41" t="inlineStr">
        <is>
          <t>Reconciled Depreciation</t>
        </is>
      </c>
      <c r="D41" t="inlineStr">
        <is>
          <t>574,000</t>
        </is>
      </c>
      <c r="E41" t="inlineStr">
        <is>
          <t>574,000</t>
        </is>
      </c>
      <c r="F41" t="inlineStr">
        <is>
          <t>559,000</t>
        </is>
      </c>
      <c r="G41" t="inlineStr">
        <is>
          <t>526,000</t>
        </is>
      </c>
      <c r="H41" t="inlineStr">
        <is>
          <t>498,000</t>
        </is>
      </c>
    </row>
    <row r="42">
      <c r="A42" s="1" t="n">
        <v>40</v>
      </c>
      <c r="B42" t="inlineStr">
        <is>
          <t>28.</t>
        </is>
      </c>
      <c r="C42" t="inlineStr">
        <is>
          <t>Net Income from Continuing Operation Net Minority Interest</t>
        </is>
      </c>
      <c r="D42" t="inlineStr">
        <is>
          <t>2,137,000</t>
        </is>
      </c>
      <c r="E42" t="inlineStr">
        <is>
          <t>2,137,000</t>
        </is>
      </c>
      <c r="F42" t="inlineStr">
        <is>
          <t>1,392,000</t>
        </is>
      </c>
      <c r="G42" t="inlineStr">
        <is>
          <t>1,842,000</t>
        </is>
      </c>
      <c r="H42" t="inlineStr">
        <is>
          <t>2,101,000</t>
        </is>
      </c>
    </row>
    <row r="43">
      <c r="A43" s="1" t="n">
        <v>41</v>
      </c>
      <c r="B43" t="inlineStr">
        <is>
          <t>29.</t>
        </is>
      </c>
      <c r="C43" t="inlineStr">
        <is>
          <t>Total Unusual Items Excluding Goodwill</t>
        </is>
      </c>
      <c r="D43" t="inlineStr">
        <is>
          <t>-20,000</t>
        </is>
      </c>
      <c r="E43" t="inlineStr">
        <is>
          <t>-20,000</t>
        </is>
      </c>
      <c r="F43" t="inlineStr">
        <is>
          <t>-331,000</t>
        </is>
      </c>
      <c r="G43" t="inlineStr">
        <is>
          <t>-282,000</t>
        </is>
      </c>
      <c r="H43" t="inlineStr">
        <is>
          <t>-152,000</t>
        </is>
      </c>
    </row>
    <row r="44">
      <c r="A44" s="1" t="n">
        <v>42</v>
      </c>
      <c r="B44" t="inlineStr">
        <is>
          <t>30.</t>
        </is>
      </c>
      <c r="C44" t="inlineStr">
        <is>
          <t>Total Unusual Items</t>
        </is>
      </c>
      <c r="D44" t="inlineStr">
        <is>
          <t>-20,000</t>
        </is>
      </c>
      <c r="E44" t="inlineStr">
        <is>
          <t>-20,000</t>
        </is>
      </c>
      <c r="F44" t="inlineStr">
        <is>
          <t>-331,000</t>
        </is>
      </c>
      <c r="G44" t="inlineStr">
        <is>
          <t>-282,000</t>
        </is>
      </c>
      <c r="H44" t="inlineStr">
        <is>
          <t>-152,000</t>
        </is>
      </c>
    </row>
    <row r="45">
      <c r="A45" s="1" t="n">
        <v>43</v>
      </c>
      <c r="B45" t="inlineStr">
        <is>
          <t>31.</t>
        </is>
      </c>
      <c r="C45" t="inlineStr">
        <is>
          <t>Normalized EBITDA</t>
        </is>
      </c>
      <c r="D45" t="inlineStr">
        <is>
          <t>3,430,000</t>
        </is>
      </c>
      <c r="E45" t="inlineStr">
        <is>
          <t>3,430,000</t>
        </is>
      </c>
      <c r="F45" t="inlineStr">
        <is>
          <t>3,010,000</t>
        </is>
      </c>
      <c r="G45" t="inlineStr">
        <is>
          <t>3,377,000</t>
        </is>
      </c>
      <c r="H45" t="inlineStr">
        <is>
          <t>3,474,000</t>
        </is>
      </c>
    </row>
    <row r="46">
      <c r="A46" s="1" t="n">
        <v>44</v>
      </c>
      <c r="B46" t="inlineStr">
        <is>
          <t>32.</t>
        </is>
      </c>
      <c r="C46" t="inlineStr">
        <is>
          <t>Tax Rate for Calcs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</row>
    <row r="47">
      <c r="A47" s="1" t="n">
        <v>45</v>
      </c>
      <c r="B47" t="inlineStr">
        <is>
          <t>33.</t>
        </is>
      </c>
      <c r="C47" t="inlineStr">
        <is>
          <t>Tax Effect of Unusual Items</t>
        </is>
      </c>
      <c r="D47" t="inlineStr">
        <is>
          <t>-4,903</t>
        </is>
      </c>
      <c r="E47" t="inlineStr">
        <is>
          <t>-4,903</t>
        </is>
      </c>
      <c r="F47" t="inlineStr">
        <is>
          <t>-111,216</t>
        </is>
      </c>
      <c r="G47" t="inlineStr">
        <is>
          <t>-71,346</t>
        </is>
      </c>
      <c r="H47" t="inlineStr">
        <is>
          <t>-38,000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17,852,000</t>
        </is>
      </c>
      <c r="E2" t="inlineStr">
        <is>
          <t>16,923,000</t>
        </is>
      </c>
      <c r="F2" t="inlineStr">
        <is>
          <t>16,204,000</t>
        </is>
      </c>
      <c r="G2" t="inlineStr">
        <is>
          <t>15,913,000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7,342,000</t>
        </is>
      </c>
      <c r="E3" t="inlineStr">
        <is>
          <t>6,851,000</t>
        </is>
      </c>
      <c r="F3" t="inlineStr">
        <is>
          <t>7,611,000</t>
        </is>
      </c>
      <c r="G3" t="inlineStr">
        <is>
          <t>8,677,000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2,719,000</t>
        </is>
      </c>
      <c r="E4" t="inlineStr">
        <is>
          <t>2,724,000</t>
        </is>
      </c>
      <c r="F4" t="inlineStr">
        <is>
          <t>3,424,000</t>
        </is>
      </c>
      <c r="G4" t="inlineStr">
        <is>
          <t>4,511,000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1,792,000</t>
        </is>
      </c>
      <c r="E5" t="inlineStr">
        <is>
          <t>2,680,000</t>
        </is>
      </c>
      <c r="F5" t="inlineStr">
        <is>
          <t>2,645,000</t>
        </is>
      </c>
      <c r="G5" t="inlineStr">
        <is>
          <t>1,161,000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927,000</t>
        </is>
      </c>
      <c r="E6" t="inlineStr">
        <is>
          <t>44,000</t>
        </is>
      </c>
      <c r="F6" t="inlineStr">
        <is>
          <t>779,000</t>
        </is>
      </c>
      <c r="G6" t="inlineStr">
        <is>
          <t>3,350,000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3,557,000</t>
        </is>
      </c>
      <c r="E7" t="inlineStr">
        <is>
          <t>3,087,000</t>
        </is>
      </c>
      <c r="F7" t="inlineStr">
        <is>
          <t>3,256,000</t>
        </is>
      </c>
      <c r="G7" t="inlineStr">
        <is>
          <t>3,257,000</t>
        </is>
      </c>
    </row>
    <row r="8">
      <c r="A8" s="1" t="n">
        <v>6</v>
      </c>
      <c r="B8" t="inlineStr">
        <is>
          <t>1.1.2.1.</t>
        </is>
      </c>
      <c r="C8">
        <f>&gt;=&gt;  Accounts receivable</f>
        <v/>
      </c>
      <c r="D8" t="inlineStr">
        <is>
          <t>3,557,000</t>
        </is>
      </c>
      <c r="E8" t="inlineStr">
        <is>
          <t>3,087,000</t>
        </is>
      </c>
      <c r="F8" t="inlineStr">
        <is>
          <t>3,256,000</t>
        </is>
      </c>
      <c r="G8" t="inlineStr">
        <is>
          <t>3,257,000</t>
        </is>
      </c>
    </row>
    <row r="9">
      <c r="A9" s="1" t="n">
        <v>7</v>
      </c>
      <c r="B9" t="inlineStr">
        <is>
          <t>1.1.2.1.1.</t>
        </is>
      </c>
      <c r="C9">
        <f>&gt;=&gt;  =&gt;Gross Accounts Receivable</f>
        <v/>
      </c>
      <c r="D9" t="inlineStr">
        <is>
          <t>-</t>
        </is>
      </c>
      <c r="E9" t="inlineStr">
        <is>
          <t>3,144,000</t>
        </is>
      </c>
      <c r="F9" t="inlineStr">
        <is>
          <t>3,323,000</t>
        </is>
      </c>
      <c r="G9" t="inlineStr">
        <is>
          <t>3,335,000</t>
        </is>
      </c>
    </row>
    <row r="10">
      <c r="A10" s="1" t="n">
        <v>8</v>
      </c>
      <c r="B10" t="inlineStr">
        <is>
          <t>1.1.2.1.2.</t>
        </is>
      </c>
      <c r="C10">
        <f>&gt;=&gt;    Allowance For Doubtful Accounts Receivable</f>
        <v/>
      </c>
      <c r="D10" t="inlineStr">
        <is>
          <t>-</t>
        </is>
      </c>
      <c r="E10" t="inlineStr">
        <is>
          <t>-57,000</t>
        </is>
      </c>
      <c r="F10" t="inlineStr">
        <is>
          <t>-67,000</t>
        </is>
      </c>
      <c r="G10" t="inlineStr">
        <is>
          <t>-78,000</t>
        </is>
      </c>
    </row>
    <row r="11">
      <c r="A11" s="1" t="n">
        <v>9</v>
      </c>
      <c r="B11" t="inlineStr">
        <is>
          <t>1.1.3.</t>
        </is>
      </c>
      <c r="C11">
        <f>&gt;  Other Current Assets</f>
        <v/>
      </c>
      <c r="D11" t="inlineStr">
        <is>
          <t>1,066,000</t>
        </is>
      </c>
      <c r="E11" t="inlineStr">
        <is>
          <t>1,040,000</t>
        </is>
      </c>
      <c r="F11" t="inlineStr">
        <is>
          <t>931,000</t>
        </is>
      </c>
      <c r="G11" t="inlineStr">
        <is>
          <t>909,000</t>
        </is>
      </c>
    </row>
    <row r="12">
      <c r="A12" s="1" t="n">
        <v>10</v>
      </c>
      <c r="B12" t="inlineStr">
        <is>
          <t>1.2.</t>
        </is>
      </c>
      <c r="C12" t="inlineStr">
        <is>
          <t xml:space="preserve">  Total non-current assets</t>
        </is>
      </c>
      <c r="D12" t="inlineStr">
        <is>
          <t>10,510,000</t>
        </is>
      </c>
      <c r="E12" t="inlineStr">
        <is>
          <t>10,072,000</t>
        </is>
      </c>
      <c r="F12" t="inlineStr">
        <is>
          <t>8,593,000</t>
        </is>
      </c>
      <c r="G12" t="inlineStr">
        <is>
          <t>7,236,000</t>
        </is>
      </c>
    </row>
    <row r="13">
      <c r="A13" s="1" t="n">
        <v>11</v>
      </c>
      <c r="B13" t="inlineStr">
        <is>
          <t>1.2.1.</t>
        </is>
      </c>
      <c r="C13" t="inlineStr">
        <is>
          <t xml:space="preserve">  =&gt;Net PPE</t>
        </is>
      </c>
      <c r="D13" t="inlineStr">
        <is>
          <t>2,104,000</t>
        </is>
      </c>
      <c r="E13" t="inlineStr">
        <is>
          <t>2,264,000</t>
        </is>
      </c>
      <c r="F13" t="inlineStr">
        <is>
          <t>2,235,000</t>
        </is>
      </c>
      <c r="G13" t="inlineStr">
        <is>
          <t>1,394,000</t>
        </is>
      </c>
    </row>
    <row r="14">
      <c r="A14" s="1" t="n">
        <v>12</v>
      </c>
      <c r="B14" t="inlineStr">
        <is>
          <t>1.2.1.1.</t>
        </is>
      </c>
      <c r="C14" t="inlineStr">
        <is>
          <t xml:space="preserve">  =&gt;=&gt;Gross PPE</t>
        </is>
      </c>
      <c r="D14" t="inlineStr">
        <is>
          <t>2,104,000</t>
        </is>
      </c>
      <c r="E14" t="inlineStr">
        <is>
          <t>4,586,000</t>
        </is>
      </c>
      <c r="F14" t="inlineStr">
        <is>
          <t>4,277,000</t>
        </is>
      </c>
      <c r="G14" t="inlineStr">
        <is>
          <t>3,184,000</t>
        </is>
      </c>
    </row>
    <row r="15">
      <c r="A15" s="1" t="n">
        <v>13</v>
      </c>
      <c r="B15" t="inlineStr">
        <is>
          <t>1.2.1.1.1.</t>
        </is>
      </c>
      <c r="C15" t="inlineStr">
        <is>
          <t xml:space="preserve">  =&gt;=&gt;=&gt;Properties</t>
        </is>
      </c>
      <c r="D15" t="inlineStr">
        <is>
          <t>-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</row>
    <row r="16">
      <c r="A16" s="1" t="n">
        <v>14</v>
      </c>
      <c r="B16" t="inlineStr">
        <is>
          <t>1.2.1.1.2.</t>
        </is>
      </c>
      <c r="C16" t="inlineStr">
        <is>
          <t xml:space="preserve">  =&gt;=&gt;=&gt;Land And Improvements</t>
        </is>
      </c>
      <c r="D16" t="inlineStr">
        <is>
          <t>-</t>
        </is>
      </c>
      <c r="E16" t="inlineStr">
        <is>
          <t>7,000</t>
        </is>
      </c>
      <c r="F16" t="inlineStr">
        <is>
          <t>11,000</t>
        </is>
      </c>
      <c r="G16" t="inlineStr">
        <is>
          <t>79,000</t>
        </is>
      </c>
    </row>
    <row r="17">
      <c r="A17" s="1" t="n">
        <v>15</v>
      </c>
      <c r="B17" t="inlineStr">
        <is>
          <t>1.2.1.1.3.</t>
        </is>
      </c>
      <c r="C17" t="inlineStr">
        <is>
          <t xml:space="preserve">  =&gt;=&gt;=&gt;Buildings And Improvements</t>
        </is>
      </c>
      <c r="D17" t="inlineStr">
        <is>
          <t>-</t>
        </is>
      </c>
      <c r="E17" t="inlineStr">
        <is>
          <t>783,000</t>
        </is>
      </c>
      <c r="F17" t="inlineStr">
        <is>
          <t>790,000</t>
        </is>
      </c>
      <c r="G17" t="inlineStr">
        <is>
          <t>839,000</t>
        </is>
      </c>
    </row>
    <row r="18">
      <c r="A18" s="1" t="n">
        <v>16</v>
      </c>
      <c r="B18" t="inlineStr">
        <is>
          <t>1.2.1.1.4.</t>
        </is>
      </c>
      <c r="C18" t="inlineStr">
        <is>
          <t xml:space="preserve">  =&gt;=&gt;=&gt;Machinery Furniture Equipment</t>
        </is>
      </c>
      <c r="D18" t="inlineStr">
        <is>
          <t>-</t>
        </is>
      </c>
      <c r="E18" t="inlineStr">
        <is>
          <t>2,237,000</t>
        </is>
      </c>
      <c r="F18" t="inlineStr">
        <is>
          <t>2,038,000</t>
        </is>
      </c>
      <c r="G18" t="inlineStr">
        <is>
          <t>1,772,000</t>
        </is>
      </c>
    </row>
    <row r="19">
      <c r="A19" s="1" t="n">
        <v>17</v>
      </c>
      <c r="B19" t="inlineStr">
        <is>
          <t>1.2.1.1.5.</t>
        </is>
      </c>
      <c r="C19" t="inlineStr">
        <is>
          <t xml:space="preserve">  =&gt;=&gt;=&gt;Other Properties</t>
        </is>
      </c>
      <c r="D19" t="inlineStr">
        <is>
          <t>2,104,000</t>
        </is>
      </c>
      <c r="E19" t="inlineStr">
        <is>
          <t>1,013,000</t>
        </is>
      </c>
      <c r="F19" t="inlineStr">
        <is>
          <t>926,000</t>
        </is>
      </c>
      <c r="G19" t="inlineStr">
        <is>
          <t>-</t>
        </is>
      </c>
    </row>
    <row r="20">
      <c r="A20" s="1" t="n">
        <v>18</v>
      </c>
      <c r="B20" t="inlineStr">
        <is>
          <t>1.2.1.1.6.</t>
        </is>
      </c>
      <c r="C20" t="inlineStr">
        <is>
          <t xml:space="preserve">  =&gt;=&gt;=&gt;Construction in Progress</t>
        </is>
      </c>
      <c r="D20" t="inlineStr">
        <is>
          <t>-</t>
        </is>
      </c>
      <c r="E20" t="inlineStr">
        <is>
          <t>122,000</t>
        </is>
      </c>
      <c r="F20" t="inlineStr">
        <is>
          <t>133,000</t>
        </is>
      </c>
      <c r="G20" t="inlineStr">
        <is>
          <t>156,000</t>
        </is>
      </c>
    </row>
    <row r="21">
      <c r="A21" s="1" t="n">
        <v>19</v>
      </c>
      <c r="B21" t="inlineStr">
        <is>
          <t>1.2.1.1.7.</t>
        </is>
      </c>
      <c r="C21" t="inlineStr">
        <is>
          <t xml:space="preserve">  =&gt;=&gt;  Leases</t>
        </is>
      </c>
      <c r="D21" t="inlineStr">
        <is>
          <t>-</t>
        </is>
      </c>
      <c r="E21" t="inlineStr">
        <is>
          <t>424,000</t>
        </is>
      </c>
      <c r="F21" t="inlineStr">
        <is>
          <t>379,000</t>
        </is>
      </c>
      <c r="G21" t="inlineStr">
        <is>
          <t>338,000</t>
        </is>
      </c>
    </row>
    <row r="22">
      <c r="A22" s="1" t="n">
        <v>20</v>
      </c>
      <c r="B22" t="inlineStr">
        <is>
          <t>1.2.1.2.</t>
        </is>
      </c>
      <c r="C22" t="inlineStr">
        <is>
          <t xml:space="preserve">  =&gt;  Accumulated Depreciation</t>
        </is>
      </c>
      <c r="D22" t="inlineStr">
        <is>
          <t>-</t>
        </is>
      </c>
      <c r="E22" t="inlineStr">
        <is>
          <t>-2,322,000</t>
        </is>
      </c>
      <c r="F22" t="inlineStr">
        <is>
          <t>-2,042,000</t>
        </is>
      </c>
      <c r="G22" t="inlineStr">
        <is>
          <t>-1,790,000</t>
        </is>
      </c>
    </row>
    <row r="23">
      <c r="A23" s="1" t="n">
        <v>21</v>
      </c>
      <c r="B23" t="inlineStr">
        <is>
          <t>1.2.2.</t>
        </is>
      </c>
      <c r="C23" t="inlineStr">
        <is>
          <t xml:space="preserve">  =&gt;Goodwill And Other Intangible Assets</t>
        </is>
      </c>
      <c r="D23" t="inlineStr">
        <is>
          <t>6,838,000</t>
        </is>
      </c>
      <c r="E23" t="inlineStr">
        <is>
          <t>6,077,000</t>
        </is>
      </c>
      <c r="F23" t="inlineStr">
        <is>
          <t>5,020,000</t>
        </is>
      </c>
      <c r="G23" t="inlineStr">
        <is>
          <t>4,631,000</t>
        </is>
      </c>
    </row>
    <row r="24">
      <c r="A24" s="1" t="n">
        <v>22</v>
      </c>
      <c r="B24" t="inlineStr">
        <is>
          <t>1.2.2.1.</t>
        </is>
      </c>
      <c r="C24" t="inlineStr">
        <is>
          <t xml:space="preserve">  =&gt;=&gt;Goodwill</t>
        </is>
      </c>
      <c r="D24" t="inlineStr">
        <is>
          <t>5,620,000</t>
        </is>
      </c>
      <c r="E24" t="inlineStr">
        <is>
          <t>5,031,000</t>
        </is>
      </c>
      <c r="F24" t="inlineStr">
        <is>
          <t>3,979,000</t>
        </is>
      </c>
      <c r="G24" t="inlineStr">
        <is>
          <t>3,481,000</t>
        </is>
      </c>
    </row>
    <row r="25">
      <c r="A25" s="1" t="n">
        <v>23</v>
      </c>
      <c r="B25" t="inlineStr">
        <is>
          <t>1.2.2.2.</t>
        </is>
      </c>
      <c r="C25" t="inlineStr">
        <is>
          <t xml:space="preserve">  =&gt;  Other Intangible Assets</t>
        </is>
      </c>
      <c r="D25" t="inlineStr">
        <is>
          <t>1,218,000</t>
        </is>
      </c>
      <c r="E25" t="inlineStr">
        <is>
          <t>1,046,000</t>
        </is>
      </c>
      <c r="F25" t="inlineStr">
        <is>
          <t>1,041,000</t>
        </is>
      </c>
      <c r="G25" t="inlineStr">
        <is>
          <t>1,150,000</t>
        </is>
      </c>
    </row>
    <row r="26">
      <c r="A26" s="1" t="n">
        <v>24</v>
      </c>
      <c r="B26" t="inlineStr">
        <is>
          <t>1.2.3.</t>
        </is>
      </c>
      <c r="C26" t="inlineStr">
        <is>
          <t xml:space="preserve">  =&gt;Investments And Advances</t>
        </is>
      </c>
      <c r="D26" t="inlineStr">
        <is>
          <t>463,000</t>
        </is>
      </c>
      <c r="E26" t="inlineStr">
        <is>
          <t>440,000</t>
        </is>
      </c>
      <c r="F26" t="inlineStr">
        <is>
          <t>17,000</t>
        </is>
      </c>
      <c r="G26" t="inlineStr">
        <is>
          <t>80,000</t>
        </is>
      </c>
    </row>
    <row r="27">
      <c r="A27" s="1" t="n">
        <v>25</v>
      </c>
      <c r="B27" t="inlineStr">
        <is>
          <t>1.2.4.</t>
        </is>
      </c>
      <c r="C27" t="inlineStr">
        <is>
          <t xml:space="preserve">  =&gt;Non Current Deferred Assets</t>
        </is>
      </c>
      <c r="D27" t="inlineStr">
        <is>
          <t>404,000</t>
        </is>
      </c>
      <c r="E27" t="inlineStr">
        <is>
          <t>445,000</t>
        </is>
      </c>
      <c r="F27" t="inlineStr">
        <is>
          <t>585,000</t>
        </is>
      </c>
      <c r="G27" t="inlineStr">
        <is>
          <t>442,000</t>
        </is>
      </c>
    </row>
    <row r="28">
      <c r="A28" s="1" t="n">
        <v>26</v>
      </c>
      <c r="B28" t="inlineStr">
        <is>
          <t>1.2.4.1.</t>
        </is>
      </c>
      <c r="C28" t="inlineStr">
        <is>
          <t xml:space="preserve">  =&gt;  Non Current Deferred Taxes Assets</t>
        </is>
      </c>
      <c r="D28" t="inlineStr">
        <is>
          <t>404,000</t>
        </is>
      </c>
      <c r="E28" t="inlineStr">
        <is>
          <t>445,000</t>
        </is>
      </c>
      <c r="F28" t="inlineStr">
        <is>
          <t>585,000</t>
        </is>
      </c>
      <c r="G28" t="inlineStr">
        <is>
          <t>442,000</t>
        </is>
      </c>
    </row>
    <row r="29">
      <c r="A29" s="1" t="n">
        <v>27</v>
      </c>
      <c r="B29" t="inlineStr">
        <is>
          <t>1.2.5.</t>
        </is>
      </c>
      <c r="C29" t="inlineStr">
        <is>
          <t xml:space="preserve">    Other Non Current Assets</t>
        </is>
      </c>
      <c r="D29" t="inlineStr">
        <is>
          <t>701,000</t>
        </is>
      </c>
      <c r="E29" t="inlineStr">
        <is>
          <t>846,000</t>
        </is>
      </c>
      <c r="F29" t="inlineStr">
        <is>
          <t>736,000</t>
        </is>
      </c>
      <c r="G29" t="inlineStr">
        <is>
          <t>689,000</t>
        </is>
      </c>
    </row>
    <row r="30">
      <c r="A30" s="1" t="n">
        <v>28</v>
      </c>
      <c r="B30" t="inlineStr">
        <is>
          <t>2.</t>
        </is>
      </c>
      <c r="C30" t="inlineStr">
        <is>
          <t>Total Liabilities Net Minority Interest</t>
        </is>
      </c>
      <c r="D30" t="inlineStr">
        <is>
          <t>5,861,000</t>
        </is>
      </c>
      <c r="E30" t="inlineStr">
        <is>
          <t>6,087,000</t>
        </is>
      </c>
      <c r="F30" t="inlineStr">
        <is>
          <t>5,182,000</t>
        </is>
      </c>
      <c r="G30" t="inlineStr">
        <is>
          <t>4,489,000</t>
        </is>
      </c>
    </row>
    <row r="31">
      <c r="A31" s="1" t="n">
        <v>29</v>
      </c>
      <c r="B31" t="inlineStr">
        <is>
          <t>2.1.</t>
        </is>
      </c>
      <c r="C31">
        <f>&gt;Current Liabilities</f>
        <v/>
      </c>
      <c r="D31" t="inlineStr">
        <is>
          <t>3,529,000</t>
        </is>
      </c>
      <c r="E31" t="inlineStr">
        <is>
          <t>3,540,000</t>
        </is>
      </c>
      <c r="F31" t="inlineStr">
        <is>
          <t>2,983,000</t>
        </is>
      </c>
      <c r="G31" t="inlineStr">
        <is>
          <t>2,777,000</t>
        </is>
      </c>
    </row>
    <row r="32">
      <c r="A32" s="1" t="n">
        <v>30</v>
      </c>
      <c r="B32" t="inlineStr">
        <is>
          <t>2.1.1.</t>
        </is>
      </c>
      <c r="C32">
        <f>&gt;=&gt;Payables And Accrued Expenses</f>
        <v/>
      </c>
      <c r="D32" t="inlineStr">
        <is>
          <t>2,893,000</t>
        </is>
      </c>
      <c r="E32" t="inlineStr">
        <is>
          <t>839,000</t>
        </is>
      </c>
      <c r="F32" t="inlineStr">
        <is>
          <t>803,000</t>
        </is>
      </c>
      <c r="G32" t="inlineStr">
        <is>
          <t>872,000</t>
        </is>
      </c>
    </row>
    <row r="33">
      <c r="A33" s="1" t="n">
        <v>31</v>
      </c>
      <c r="B33" t="inlineStr">
        <is>
          <t>2.1.1.1.</t>
        </is>
      </c>
      <c r="C33">
        <f>&gt;=&gt;=&gt;Payables</f>
        <v/>
      </c>
      <c r="D33" t="inlineStr">
        <is>
          <t>361,000</t>
        </is>
      </c>
      <c r="E33" t="inlineStr">
        <is>
          <t>423,000</t>
        </is>
      </c>
      <c r="F33" t="inlineStr">
        <is>
          <t>391,000</t>
        </is>
      </c>
      <c r="G33" t="inlineStr">
        <is>
          <t>377,000</t>
        </is>
      </c>
    </row>
    <row r="34">
      <c r="A34" s="1" t="n">
        <v>32</v>
      </c>
      <c r="B34" t="inlineStr">
        <is>
          <t>2.1.1.1.1.</t>
        </is>
      </c>
      <c r="C34">
        <f>&gt;=&gt;=&gt;=&gt;Accounts Payable</f>
        <v/>
      </c>
      <c r="D34" t="inlineStr">
        <is>
          <t>361,000</t>
        </is>
      </c>
      <c r="E34" t="inlineStr">
        <is>
          <t>389,000</t>
        </is>
      </c>
      <c r="F34" t="inlineStr">
        <is>
          <t>239,000</t>
        </is>
      </c>
      <c r="G34" t="inlineStr">
        <is>
          <t>215,000</t>
        </is>
      </c>
    </row>
    <row r="35">
      <c r="A35" s="1" t="n">
        <v>33</v>
      </c>
      <c r="B35" t="inlineStr">
        <is>
          <t>2.1.1.1.2.</t>
        </is>
      </c>
      <c r="C35">
        <f>&gt;=&gt;=&gt;  Total Tax Payable</f>
        <v/>
      </c>
      <c r="D35" t="inlineStr">
        <is>
          <t>-</t>
        </is>
      </c>
      <c r="E35" t="inlineStr">
        <is>
          <t>34,000</t>
        </is>
      </c>
      <c r="F35" t="inlineStr">
        <is>
          <t>152,000</t>
        </is>
      </c>
      <c r="G35" t="inlineStr">
        <is>
          <t>162,000</t>
        </is>
      </c>
    </row>
    <row r="36">
      <c r="A36" s="1" t="n">
        <v>34</v>
      </c>
      <c r="B36" t="inlineStr">
        <is>
          <t>2.1.1.1.2.1.</t>
        </is>
      </c>
      <c r="C36">
        <f>&gt;=&gt;=&gt;    Income Tax Payable</f>
        <v/>
      </c>
      <c r="D36" t="inlineStr">
        <is>
          <t>-</t>
        </is>
      </c>
      <c r="E36" t="inlineStr">
        <is>
          <t>34,000</t>
        </is>
      </c>
      <c r="F36" t="inlineStr">
        <is>
          <t>152,000</t>
        </is>
      </c>
      <c r="G36" t="inlineStr">
        <is>
          <t>162,000</t>
        </is>
      </c>
    </row>
    <row r="37">
      <c r="A37" s="1" t="n">
        <v>35</v>
      </c>
      <c r="B37" t="inlineStr">
        <is>
          <t>2.1.1.2.</t>
        </is>
      </c>
      <c r="C37">
        <f>&gt;=&gt;  Current Accrued Expenses</f>
        <v/>
      </c>
      <c r="D37" t="inlineStr">
        <is>
          <t>2,532,000</t>
        </is>
      </c>
      <c r="E37" t="inlineStr">
        <is>
          <t>416,000</t>
        </is>
      </c>
      <c r="F37" t="inlineStr">
        <is>
          <t>412,000</t>
        </is>
      </c>
      <c r="G37" t="inlineStr">
        <is>
          <t>495,000</t>
        </is>
      </c>
    </row>
    <row r="38">
      <c r="A38" s="1" t="n">
        <v>36</v>
      </c>
      <c r="B38" t="inlineStr">
        <is>
          <t>2.1.2.</t>
        </is>
      </c>
      <c r="C38">
        <f>&gt;=&gt;Pension &amp; Other Post Retirement Benefit Plans Current</f>
        <v/>
      </c>
      <c r="D38" t="inlineStr">
        <is>
          <t>-</t>
        </is>
      </c>
      <c r="E38" t="inlineStr">
        <is>
          <t>1,607,000</t>
        </is>
      </c>
      <c r="F38" t="inlineStr">
        <is>
          <t>1,239,000</t>
        </is>
      </c>
      <c r="G38" t="inlineStr">
        <is>
          <t>1,216,000</t>
        </is>
      </c>
    </row>
    <row r="39">
      <c r="A39" s="1" t="n">
        <v>37</v>
      </c>
      <c r="B39" t="inlineStr">
        <is>
          <t>2.1.3.</t>
        </is>
      </c>
      <c r="C39">
        <f>&gt;=&gt;Current Debt And Capital Lease Obligation</f>
        <v/>
      </c>
      <c r="D39" t="inlineStr">
        <is>
          <t>233,000</t>
        </is>
      </c>
      <c r="E39" t="inlineStr">
        <is>
          <t>249,000</t>
        </is>
      </c>
      <c r="F39" t="inlineStr">
        <is>
          <t>240,000</t>
        </is>
      </c>
      <c r="G39" t="inlineStr">
        <is>
          <t>9,000</t>
        </is>
      </c>
    </row>
    <row r="40">
      <c r="A40" s="1" t="n">
        <v>38</v>
      </c>
      <c r="B40" t="inlineStr">
        <is>
          <t>2.1.3.1.</t>
        </is>
      </c>
      <c r="C40">
        <f>&gt;=&gt;=&gt;Current Debt</f>
        <v/>
      </c>
      <c r="D40" t="inlineStr">
        <is>
          <t>38,000</t>
        </is>
      </c>
      <c r="E40" t="inlineStr">
        <is>
          <t>38,000</t>
        </is>
      </c>
      <c r="F40" t="inlineStr">
        <is>
          <t>38,000</t>
        </is>
      </c>
      <c r="G40" t="inlineStr">
        <is>
          <t>9,000</t>
        </is>
      </c>
    </row>
    <row r="41">
      <c r="A41" s="1" t="n">
        <v>39</v>
      </c>
      <c r="B41" t="inlineStr">
        <is>
          <t>2.1.3.1.1.</t>
        </is>
      </c>
      <c r="C41">
        <f>&gt;=&gt;=&gt;  Other Current Borrowings</f>
        <v/>
      </c>
      <c r="D41" t="inlineStr">
        <is>
          <t>38,000</t>
        </is>
      </c>
      <c r="E41" t="inlineStr">
        <is>
          <t>38,000</t>
        </is>
      </c>
      <c r="F41" t="inlineStr">
        <is>
          <t>38,000</t>
        </is>
      </c>
      <c r="G41" t="inlineStr">
        <is>
          <t>9,000</t>
        </is>
      </c>
    </row>
    <row r="42">
      <c r="A42" s="1" t="n">
        <v>40</v>
      </c>
      <c r="B42" t="inlineStr">
        <is>
          <t>2.1.3.2.</t>
        </is>
      </c>
      <c r="C42">
        <f>&gt;=&gt;  Current Capital Lease Obligation</f>
        <v/>
      </c>
      <c r="D42" t="inlineStr">
        <is>
          <t>195,000</t>
        </is>
      </c>
      <c r="E42" t="inlineStr">
        <is>
          <t>211,000</t>
        </is>
      </c>
      <c r="F42" t="inlineStr">
        <is>
          <t>202,000</t>
        </is>
      </c>
      <c r="G42" t="inlineStr">
        <is>
          <t>-</t>
        </is>
      </c>
    </row>
    <row r="43">
      <c r="A43" s="1" t="n">
        <v>41</v>
      </c>
      <c r="B43" t="inlineStr">
        <is>
          <t>2.1.4.</t>
        </is>
      </c>
      <c r="C43">
        <f>&gt;=&gt;Current Deferred Liabilities</f>
        <v/>
      </c>
      <c r="D43" t="inlineStr">
        <is>
          <t>403,000</t>
        </is>
      </c>
      <c r="E43" t="inlineStr">
        <is>
          <t>383,000</t>
        </is>
      </c>
      <c r="F43" t="inlineStr">
        <is>
          <t>313,000</t>
        </is>
      </c>
      <c r="G43" t="inlineStr">
        <is>
          <t>286,000</t>
        </is>
      </c>
    </row>
    <row r="44">
      <c r="A44" s="1" t="n">
        <v>42</v>
      </c>
      <c r="B44" t="inlineStr">
        <is>
          <t>2.1.4.1.</t>
        </is>
      </c>
      <c r="C44">
        <f>&gt;=&gt;  Current Deferred Revenue</f>
        <v/>
      </c>
      <c r="D44" t="inlineStr">
        <is>
          <t>403,000</t>
        </is>
      </c>
      <c r="E44" t="inlineStr">
        <is>
          <t>383,000</t>
        </is>
      </c>
      <c r="F44" t="inlineStr">
        <is>
          <t>313,000</t>
        </is>
      </c>
      <c r="G44" t="inlineStr">
        <is>
          <t>286,000</t>
        </is>
      </c>
    </row>
    <row r="45">
      <c r="A45" s="1" t="n">
        <v>43</v>
      </c>
      <c r="B45" t="inlineStr">
        <is>
          <t>2.1.5.</t>
        </is>
      </c>
      <c r="C45">
        <f>&gt;  Other Current Liabilities</f>
        <v/>
      </c>
      <c r="D45" t="inlineStr">
        <is>
          <t>-</t>
        </is>
      </c>
      <c r="E45" t="inlineStr">
        <is>
          <t>462,000</t>
        </is>
      </c>
      <c r="F45" t="inlineStr">
        <is>
          <t>388,000</t>
        </is>
      </c>
      <c r="G45" t="inlineStr">
        <is>
          <t>394,000</t>
        </is>
      </c>
    </row>
    <row r="46">
      <c r="A46" s="1" t="n">
        <v>44</v>
      </c>
      <c r="B46" t="inlineStr">
        <is>
          <t>2.2.</t>
        </is>
      </c>
      <c r="C46" t="inlineStr">
        <is>
          <t xml:space="preserve">  Total Non Current Liabilities Net Minority Interest</t>
        </is>
      </c>
      <c r="D46" t="inlineStr">
        <is>
          <t>2,332,000</t>
        </is>
      </c>
      <c r="E46" t="inlineStr">
        <is>
          <t>2,547,000</t>
        </is>
      </c>
      <c r="F46" t="inlineStr">
        <is>
          <t>2,199,000</t>
        </is>
      </c>
      <c r="G46" t="inlineStr">
        <is>
          <t>1,712,000</t>
        </is>
      </c>
    </row>
    <row r="47">
      <c r="A47" s="1" t="n">
        <v>45</v>
      </c>
      <c r="B47" t="inlineStr">
        <is>
          <t>2.2.1.</t>
        </is>
      </c>
      <c r="C47" t="inlineStr">
        <is>
          <t xml:space="preserve">  =&gt;Long Term Debt And Capital Lease Obligation</t>
        </is>
      </c>
      <c r="D47" t="inlineStr">
        <is>
          <t>1,409,000</t>
        </is>
      </c>
      <c r="E47" t="inlineStr">
        <is>
          <t>1,509,000</t>
        </is>
      </c>
      <c r="F47" t="inlineStr">
        <is>
          <t>1,445,000</t>
        </is>
      </c>
      <c r="G47" t="inlineStr">
        <is>
          <t>736,000</t>
        </is>
      </c>
    </row>
    <row r="48">
      <c r="A48" s="1" t="n">
        <v>46</v>
      </c>
      <c r="B48" t="inlineStr">
        <is>
          <t>2.2.1.1.</t>
        </is>
      </c>
      <c r="C48" t="inlineStr">
        <is>
          <t xml:space="preserve">  =&gt;=&gt;Long Term Debt</t>
        </is>
      </c>
      <c r="D48" t="inlineStr">
        <is>
          <t>626,000</t>
        </is>
      </c>
      <c r="E48" t="inlineStr">
        <is>
          <t>663,000</t>
        </is>
      </c>
      <c r="F48" t="inlineStr">
        <is>
          <t>700,000</t>
        </is>
      </c>
      <c r="G48" t="inlineStr">
        <is>
          <t>736,000</t>
        </is>
      </c>
    </row>
    <row r="49">
      <c r="A49" s="1" t="n">
        <v>47</v>
      </c>
      <c r="B49" t="inlineStr">
        <is>
          <t>2.2.1.2.</t>
        </is>
      </c>
      <c r="C49" t="inlineStr">
        <is>
          <t xml:space="preserve">  =&gt;  Long Term Capital Lease Obligation</t>
        </is>
      </c>
      <c r="D49" t="inlineStr">
        <is>
          <t>783,000</t>
        </is>
      </c>
      <c r="E49" t="inlineStr">
        <is>
          <t>846,000</t>
        </is>
      </c>
      <c r="F49" t="inlineStr">
        <is>
          <t>745,000</t>
        </is>
      </c>
      <c r="G49" t="inlineStr">
        <is>
          <t>-</t>
        </is>
      </c>
    </row>
    <row r="50">
      <c r="A50" s="1" t="n">
        <v>48</v>
      </c>
      <c r="B50" t="inlineStr">
        <is>
          <t>2.2.2.</t>
        </is>
      </c>
      <c r="C50" t="inlineStr">
        <is>
          <t xml:space="preserve">  =&gt;Non Current Deferred Liabilities</t>
        </is>
      </c>
      <c r="D50" t="inlineStr">
        <is>
          <t>258,000</t>
        </is>
      </c>
      <c r="E50" t="inlineStr">
        <is>
          <t>242,000</t>
        </is>
      </c>
      <c r="F50" t="inlineStr">
        <is>
          <t>58,000</t>
        </is>
      </c>
      <c r="G50" t="inlineStr">
        <is>
          <t>245,000</t>
        </is>
      </c>
    </row>
    <row r="51">
      <c r="A51" s="1" t="n">
        <v>49</v>
      </c>
      <c r="B51" t="inlineStr">
        <is>
          <t>2.2.2.1.</t>
        </is>
      </c>
      <c r="C51" t="inlineStr">
        <is>
          <t xml:space="preserve">  =&gt;=&gt;Non Current Deferred Taxes Liabilities</t>
        </is>
      </c>
      <c r="D51" t="inlineStr">
        <is>
          <t>218,000</t>
        </is>
      </c>
      <c r="E51" t="inlineStr">
        <is>
          <t>206,000</t>
        </is>
      </c>
      <c r="F51" t="inlineStr">
        <is>
          <t>35,000</t>
        </is>
      </c>
      <c r="G51" t="inlineStr">
        <is>
          <t>183,000</t>
        </is>
      </c>
    </row>
    <row r="52">
      <c r="A52" s="1" t="n">
        <v>50</v>
      </c>
      <c r="B52" t="inlineStr">
        <is>
          <t>2.2.2.2.</t>
        </is>
      </c>
      <c r="C52" t="inlineStr">
        <is>
          <t xml:space="preserve">  =&gt;  Non Current Deferred Revenue</t>
        </is>
      </c>
      <c r="D52" t="inlineStr">
        <is>
          <t>40,000</t>
        </is>
      </c>
      <c r="E52" t="inlineStr">
        <is>
          <t>36,000</t>
        </is>
      </c>
      <c r="F52" t="inlineStr">
        <is>
          <t>23,000</t>
        </is>
      </c>
      <c r="G52" t="inlineStr">
        <is>
          <t>62,000</t>
        </is>
      </c>
    </row>
    <row r="53">
      <c r="A53" s="1" t="n">
        <v>51</v>
      </c>
      <c r="B53" t="inlineStr">
        <is>
          <t>2.2.3.</t>
        </is>
      </c>
      <c r="C53" t="inlineStr">
        <is>
          <t xml:space="preserve">  =&gt;Tradeand Other Payables Non Current</t>
        </is>
      </c>
      <c r="D53" t="inlineStr">
        <is>
          <t>378,000</t>
        </is>
      </c>
      <c r="E53" t="inlineStr">
        <is>
          <t>428,000</t>
        </is>
      </c>
      <c r="F53" t="inlineStr">
        <is>
          <t>478,000</t>
        </is>
      </c>
      <c r="G53" t="inlineStr">
        <is>
          <t>478,000</t>
        </is>
      </c>
    </row>
    <row r="54">
      <c r="A54" s="1" t="n">
        <v>52</v>
      </c>
      <c r="B54" t="inlineStr">
        <is>
          <t>2.2.4.</t>
        </is>
      </c>
      <c r="C54" t="inlineStr">
        <is>
          <t xml:space="preserve">    Other Non Current Liabilities</t>
        </is>
      </c>
      <c r="D54" t="inlineStr">
        <is>
          <t>287,000</t>
        </is>
      </c>
      <c r="E54" t="inlineStr">
        <is>
          <t>368,000</t>
        </is>
      </c>
      <c r="F54" t="inlineStr">
        <is>
          <t>218,000</t>
        </is>
      </c>
      <c r="G54" t="inlineStr">
        <is>
          <t>253,000</t>
        </is>
      </c>
    </row>
    <row r="55">
      <c r="A55" s="1" t="n">
        <v>53</v>
      </c>
      <c r="B55" t="inlineStr">
        <is>
          <t>3.</t>
        </is>
      </c>
      <c r="C55" t="inlineStr">
        <is>
          <t>Total Equity Gross Minority Interest</t>
        </is>
      </c>
      <c r="D55" t="inlineStr">
        <is>
          <t>11,991,000</t>
        </is>
      </c>
      <c r="E55" t="inlineStr">
        <is>
          <t>10,836,000</t>
        </is>
      </c>
      <c r="F55" t="inlineStr">
        <is>
          <t>11,022,000</t>
        </is>
      </c>
      <c r="G55" t="inlineStr">
        <is>
          <t>11,424,000</t>
        </is>
      </c>
    </row>
    <row r="56">
      <c r="A56" s="1" t="n">
        <v>54</v>
      </c>
      <c r="B56" t="inlineStr">
        <is>
          <t>3.1.</t>
        </is>
      </c>
      <c r="C56" t="inlineStr">
        <is>
          <t xml:space="preserve">  Stockholders' Equity</t>
        </is>
      </c>
      <c r="D56" t="inlineStr">
        <is>
          <t>11,991,000</t>
        </is>
      </c>
      <c r="E56" t="inlineStr">
        <is>
          <t>10,836,000</t>
        </is>
      </c>
      <c r="F56" t="inlineStr">
        <is>
          <t>11,022,000</t>
        </is>
      </c>
      <c r="G56" t="inlineStr">
        <is>
          <t>11,424,000</t>
        </is>
      </c>
    </row>
    <row r="57">
      <c r="A57" s="1" t="n">
        <v>55</v>
      </c>
      <c r="B57" t="inlineStr">
        <is>
          <t>3.1.1.</t>
        </is>
      </c>
      <c r="C57" t="inlineStr">
        <is>
          <t xml:space="preserve">  =&gt;Capital Stock</t>
        </is>
      </c>
      <c r="D57" t="inlineStr">
        <is>
          <t>5,000</t>
        </is>
      </c>
      <c r="E57" t="inlineStr">
        <is>
          <t>5,000</t>
        </is>
      </c>
      <c r="F57" t="inlineStr">
        <is>
          <t>5,000</t>
        </is>
      </c>
      <c r="G57" t="inlineStr">
        <is>
          <t>6,000</t>
        </is>
      </c>
    </row>
    <row r="58">
      <c r="A58" s="1" t="n">
        <v>56</v>
      </c>
      <c r="B58" t="inlineStr">
        <is>
          <t>3.1.1.1.</t>
        </is>
      </c>
      <c r="C58" t="inlineStr">
        <is>
          <t xml:space="preserve">  =&gt;=&gt;Preferred Stock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</row>
    <row r="59">
      <c r="A59" s="1" t="n">
        <v>57</v>
      </c>
      <c r="B59" t="inlineStr">
        <is>
          <t>3.1.1.2.</t>
        </is>
      </c>
      <c r="C59" t="inlineStr">
        <is>
          <t xml:space="preserve">  =&gt;  Common Stock</t>
        </is>
      </c>
      <c r="D59" t="inlineStr">
        <is>
          <t>5,000</t>
        </is>
      </c>
      <c r="E59" t="inlineStr">
        <is>
          <t>5,000</t>
        </is>
      </c>
      <c r="F59" t="inlineStr">
        <is>
          <t>5,000</t>
        </is>
      </c>
      <c r="G59" t="inlineStr">
        <is>
          <t>6,000</t>
        </is>
      </c>
    </row>
    <row r="60">
      <c r="A60" s="1" t="n">
        <v>58</v>
      </c>
      <c r="B60" t="inlineStr">
        <is>
          <t>3.1.2.</t>
        </is>
      </c>
      <c r="C60" t="inlineStr">
        <is>
          <t xml:space="preserve">  =&gt;Additional Paid in Capital</t>
        </is>
      </c>
      <c r="D60" t="inlineStr">
        <is>
          <t>27,000</t>
        </is>
      </c>
      <c r="E60" t="inlineStr">
        <is>
          <t>32,000</t>
        </is>
      </c>
      <c r="F60" t="inlineStr">
        <is>
          <t>33,000</t>
        </is>
      </c>
      <c r="G60" t="inlineStr">
        <is>
          <t>47,000</t>
        </is>
      </c>
    </row>
    <row r="61">
      <c r="A61" s="1" t="n">
        <v>59</v>
      </c>
      <c r="B61" t="inlineStr">
        <is>
          <t>3.1.3.</t>
        </is>
      </c>
      <c r="C61" t="inlineStr">
        <is>
          <t xml:space="preserve">  =&gt;Retained Earnings</t>
        </is>
      </c>
      <c r="D61" t="inlineStr">
        <is>
          <t>11,922,000</t>
        </is>
      </c>
      <c r="E61" t="inlineStr">
        <is>
          <t>10,689,000</t>
        </is>
      </c>
      <c r="F61" t="inlineStr">
        <is>
          <t>11,022,000</t>
        </is>
      </c>
      <c r="G61" t="inlineStr">
        <is>
          <t>11,485,000</t>
        </is>
      </c>
    </row>
    <row r="62">
      <c r="A62" s="1" t="n">
        <v>60</v>
      </c>
      <c r="B62" t="inlineStr">
        <is>
          <t>3.1.4.</t>
        </is>
      </c>
      <c r="C62" t="inlineStr">
        <is>
          <t xml:space="preserve">    Gains Losses Not Affecting Retained Earnings</t>
        </is>
      </c>
      <c r="D62" t="inlineStr">
        <is>
          <t>37,000</t>
        </is>
      </c>
      <c r="E62" t="inlineStr">
        <is>
          <t>110,000</t>
        </is>
      </c>
      <c r="F62" t="inlineStr">
        <is>
          <t>-38,000</t>
        </is>
      </c>
      <c r="G62" t="inlineStr">
        <is>
          <t>-114,000</t>
        </is>
      </c>
    </row>
    <row r="63">
      <c r="A63" s="1" t="n">
        <v>61</v>
      </c>
      <c r="B63" t="inlineStr">
        <is>
          <t>4.</t>
        </is>
      </c>
      <c r="C63" t="inlineStr">
        <is>
          <t>Total Capitalization</t>
        </is>
      </c>
      <c r="D63" t="inlineStr">
        <is>
          <t>12,617,000</t>
        </is>
      </c>
      <c r="E63" t="inlineStr">
        <is>
          <t>11,499,000</t>
        </is>
      </c>
      <c r="F63" t="inlineStr">
        <is>
          <t>11,722,000</t>
        </is>
      </c>
      <c r="G63" t="inlineStr">
        <is>
          <t>12,160,000</t>
        </is>
      </c>
    </row>
    <row r="64">
      <c r="A64" s="1" t="n">
        <v>62</v>
      </c>
      <c r="B64" t="inlineStr">
        <is>
          <t>5.</t>
        </is>
      </c>
      <c r="C64" t="inlineStr">
        <is>
          <t>Common Stock Equity</t>
        </is>
      </c>
      <c r="D64" t="inlineStr">
        <is>
          <t>11,991,000</t>
        </is>
      </c>
      <c r="E64" t="inlineStr">
        <is>
          <t>10,836,000</t>
        </is>
      </c>
      <c r="F64" t="inlineStr">
        <is>
          <t>11,022,000</t>
        </is>
      </c>
      <c r="G64" t="inlineStr">
        <is>
          <t>11,424,000</t>
        </is>
      </c>
    </row>
    <row r="65">
      <c r="A65" s="1" t="n">
        <v>63</v>
      </c>
      <c r="B65" t="inlineStr">
        <is>
          <t>6.</t>
        </is>
      </c>
      <c r="C65" t="inlineStr">
        <is>
          <t>Capital Lease Obligations</t>
        </is>
      </c>
      <c r="D65" t="inlineStr">
        <is>
          <t>978,000</t>
        </is>
      </c>
      <c r="E65" t="inlineStr">
        <is>
          <t>1,057,000</t>
        </is>
      </c>
      <c r="F65" t="inlineStr">
        <is>
          <t>947,000</t>
        </is>
      </c>
      <c r="G65" t="inlineStr">
        <is>
          <t>-</t>
        </is>
      </c>
    </row>
    <row r="66">
      <c r="A66" s="1" t="n">
        <v>64</v>
      </c>
      <c r="B66" t="inlineStr">
        <is>
          <t>7.</t>
        </is>
      </c>
      <c r="C66" t="inlineStr">
        <is>
          <t>Net Tangible Assets</t>
        </is>
      </c>
      <c r="D66" t="inlineStr">
        <is>
          <t>5,153,000</t>
        </is>
      </c>
      <c r="E66" t="inlineStr">
        <is>
          <t>4,759,000</t>
        </is>
      </c>
      <c r="F66" t="inlineStr">
        <is>
          <t>6,002,000</t>
        </is>
      </c>
      <c r="G66" t="inlineStr">
        <is>
          <t>6,793,000</t>
        </is>
      </c>
    </row>
    <row r="67">
      <c r="A67" s="1" t="n">
        <v>65</v>
      </c>
      <c r="B67" t="inlineStr">
        <is>
          <t>8.</t>
        </is>
      </c>
      <c r="C67" t="inlineStr">
        <is>
          <t>Working Capital</t>
        </is>
      </c>
      <c r="D67" t="inlineStr">
        <is>
          <t>3,813,000</t>
        </is>
      </c>
      <c r="E67" t="inlineStr">
        <is>
          <t>3,311,000</t>
        </is>
      </c>
      <c r="F67" t="inlineStr">
        <is>
          <t>4,628,000</t>
        </is>
      </c>
      <c r="G67" t="inlineStr">
        <is>
          <t>5,900,000</t>
        </is>
      </c>
    </row>
    <row r="68">
      <c r="A68" s="1" t="n">
        <v>66</v>
      </c>
      <c r="B68" t="inlineStr">
        <is>
          <t>9.</t>
        </is>
      </c>
      <c r="C68" t="inlineStr">
        <is>
          <t>Invested Capital</t>
        </is>
      </c>
      <c r="D68" t="inlineStr">
        <is>
          <t>12,655,000</t>
        </is>
      </c>
      <c r="E68" t="inlineStr">
        <is>
          <t>11,537,000</t>
        </is>
      </c>
      <c r="F68" t="inlineStr">
        <is>
          <t>11,760,000</t>
        </is>
      </c>
      <c r="G68" t="inlineStr">
        <is>
          <t>12,169,000</t>
        </is>
      </c>
    </row>
    <row r="69">
      <c r="A69" s="1" t="n">
        <v>67</v>
      </c>
      <c r="B69" t="inlineStr">
        <is>
          <t>10.</t>
        </is>
      </c>
      <c r="C69" t="inlineStr">
        <is>
          <t>Tangible Book Value</t>
        </is>
      </c>
      <c r="D69" t="inlineStr">
        <is>
          <t>5,153,000</t>
        </is>
      </c>
      <c r="E69" t="inlineStr">
        <is>
          <t>4,759,000</t>
        </is>
      </c>
      <c r="F69" t="inlineStr">
        <is>
          <t>6,002,000</t>
        </is>
      </c>
      <c r="G69" t="inlineStr">
        <is>
          <t>6,793,000</t>
        </is>
      </c>
    </row>
    <row r="70">
      <c r="A70" s="1" t="n">
        <v>68</v>
      </c>
      <c r="B70" t="inlineStr">
        <is>
          <t>11.</t>
        </is>
      </c>
      <c r="C70" t="inlineStr">
        <is>
          <t>Total Debt</t>
        </is>
      </c>
      <c r="D70" t="inlineStr">
        <is>
          <t>1,642,000</t>
        </is>
      </c>
      <c r="E70" t="inlineStr">
        <is>
          <t>1,758,000</t>
        </is>
      </c>
      <c r="F70" t="inlineStr">
        <is>
          <t>1,685,000</t>
        </is>
      </c>
      <c r="G70" t="inlineStr">
        <is>
          <t>745,000</t>
        </is>
      </c>
    </row>
    <row r="71">
      <c r="A71" s="1" t="n">
        <v>69</v>
      </c>
      <c r="B71" t="inlineStr">
        <is>
          <t>12.</t>
        </is>
      </c>
      <c r="C71" t="inlineStr">
        <is>
          <t>Share Issued</t>
        </is>
      </c>
      <c r="D71" t="inlineStr">
        <is>
          <t>525,252</t>
        </is>
      </c>
      <c r="E71" t="inlineStr">
        <is>
          <t>530,000</t>
        </is>
      </c>
      <c r="F71" t="inlineStr">
        <is>
          <t>548,000</t>
        </is>
      </c>
      <c r="G71" t="inlineStr">
        <is>
          <t>577,000</t>
        </is>
      </c>
    </row>
    <row r="72">
      <c r="A72" s="1" t="n">
        <v>70</v>
      </c>
      <c r="B72" t="inlineStr">
        <is>
          <t>13.</t>
        </is>
      </c>
      <c r="C72" t="inlineStr">
        <is>
          <t>Ordinary Shares Number</t>
        </is>
      </c>
      <c r="D72" t="inlineStr">
        <is>
          <t>525,252</t>
        </is>
      </c>
      <c r="E72" t="inlineStr">
        <is>
          <t>530,000</t>
        </is>
      </c>
      <c r="F72" t="inlineStr">
        <is>
          <t>548,000</t>
        </is>
      </c>
      <c r="G72" t="inlineStr">
        <is>
          <t>577,000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2,495,000</t>
        </is>
      </c>
      <c r="E2" t="inlineStr">
        <is>
          <t>2,495,000</t>
        </is>
      </c>
      <c r="F2" t="inlineStr">
        <is>
          <t>3,299,000</t>
        </is>
      </c>
      <c r="G2" t="inlineStr">
        <is>
          <t>2,499,000</t>
        </is>
      </c>
      <c r="H2" t="inlineStr">
        <is>
          <t>2,592,000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2,495,000</t>
        </is>
      </c>
      <c r="E3" t="inlineStr">
        <is>
          <t>2,495,000</t>
        </is>
      </c>
      <c r="F3" t="inlineStr">
        <is>
          <t>3,299,000</t>
        </is>
      </c>
      <c r="G3" t="inlineStr">
        <is>
          <t>2,499,000</t>
        </is>
      </c>
      <c r="H3" t="inlineStr">
        <is>
          <t>2,592,000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2,137,000</t>
        </is>
      </c>
      <c r="E4" t="inlineStr">
        <is>
          <t>2,137,000</t>
        </is>
      </c>
      <c r="F4" t="inlineStr">
        <is>
          <t>1,392,000</t>
        </is>
      </c>
      <c r="G4" t="inlineStr">
        <is>
          <t>1,842,000</t>
        </is>
      </c>
      <c r="H4" t="inlineStr">
        <is>
          <t>2,101,000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=&gt;Depreciation Amortization Depletion</t>
        </is>
      </c>
      <c r="D5" t="inlineStr">
        <is>
          <t>-</t>
        </is>
      </c>
      <c r="E5" t="inlineStr">
        <is>
          <t>-</t>
        </is>
      </c>
      <c r="F5" t="inlineStr">
        <is>
          <t>559,000</t>
        </is>
      </c>
      <c r="G5" t="inlineStr">
        <is>
          <t>526,000</t>
        </is>
      </c>
      <c r="H5" t="inlineStr">
        <is>
          <t>498,000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Depreciation &amp; amortization</t>
        </is>
      </c>
      <c r="D6" t="inlineStr">
        <is>
          <t>-</t>
        </is>
      </c>
      <c r="E6" t="inlineStr">
        <is>
          <t>-</t>
        </is>
      </c>
      <c r="F6" t="inlineStr">
        <is>
          <t>559,000</t>
        </is>
      </c>
      <c r="G6" t="inlineStr">
        <is>
          <t>526,000</t>
        </is>
      </c>
      <c r="H6" t="inlineStr">
        <is>
          <t>498,000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=&gt;Deferred Tax</t>
        </is>
      </c>
      <c r="D7" t="inlineStr">
        <is>
          <t>-</t>
        </is>
      </c>
      <c r="E7" t="inlineStr">
        <is>
          <t>-</t>
        </is>
      </c>
      <c r="F7" t="inlineStr">
        <is>
          <t>184,000</t>
        </is>
      </c>
      <c r="G7" t="inlineStr">
        <is>
          <t>-306,000</t>
        </is>
      </c>
      <c r="H7" t="inlineStr">
        <is>
          <t>8,000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Deferred Income Tax</t>
        </is>
      </c>
      <c r="D8" t="inlineStr">
        <is>
          <t>-</t>
        </is>
      </c>
      <c r="E8" t="inlineStr">
        <is>
          <t>-</t>
        </is>
      </c>
      <c r="F8" t="inlineStr">
        <is>
          <t>184,000</t>
        </is>
      </c>
      <c r="G8" t="inlineStr">
        <is>
          <t>-306,000</t>
        </is>
      </c>
      <c r="H8" t="inlineStr">
        <is>
          <t>8,000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=&gt;Provision &amp; Write Off of Assets</t>
        </is>
      </c>
      <c r="D9" t="inlineStr">
        <is>
          <t>-</t>
        </is>
      </c>
      <c r="E9" t="inlineStr">
        <is>
          <t>-</t>
        </is>
      </c>
      <c r="F9" t="inlineStr">
        <is>
          <t>-</t>
        </is>
      </c>
      <c r="G9" t="inlineStr">
        <is>
          <t>-</t>
        </is>
      </c>
      <c r="H9" t="inlineStr">
        <is>
          <t>13,000</t>
        </is>
      </c>
    </row>
    <row r="10">
      <c r="A10" s="1" t="n">
        <v>8</v>
      </c>
      <c r="B10" t="inlineStr">
        <is>
          <t>1.1.5.</t>
        </is>
      </c>
      <c r="C10" t="inlineStr">
        <is>
          <t xml:space="preserve">  =&gt;Stock based compensation</t>
        </is>
      </c>
      <c r="D10" t="inlineStr">
        <is>
          <t>-</t>
        </is>
      </c>
      <c r="E10" t="inlineStr">
        <is>
          <t>-</t>
        </is>
      </c>
      <c r="F10" t="inlineStr">
        <is>
          <t>232,000</t>
        </is>
      </c>
      <c r="G10" t="inlineStr">
        <is>
          <t>217,000</t>
        </is>
      </c>
      <c r="H10" t="inlineStr">
        <is>
          <t>267,000</t>
        </is>
      </c>
    </row>
    <row r="11">
      <c r="A11" s="1" t="n">
        <v>9</v>
      </c>
      <c r="B11" t="inlineStr">
        <is>
          <t>1.1.6.</t>
        </is>
      </c>
      <c r="C11" t="inlineStr">
        <is>
          <t xml:space="preserve">  =&gt;Other non-cash items</t>
        </is>
      </c>
      <c r="D11" t="inlineStr">
        <is>
          <t>846,000</t>
        </is>
      </c>
      <c r="E11" t="inlineStr">
        <is>
          <t>846,000</t>
        </is>
      </c>
      <c r="F11" t="inlineStr">
        <is>
          <t>119,000</t>
        </is>
      </c>
      <c r="G11" t="inlineStr">
        <is>
          <t>119,000</t>
        </is>
      </c>
      <c r="H11" t="inlineStr">
        <is>
          <t>112,000</t>
        </is>
      </c>
    </row>
    <row r="12">
      <c r="A12" s="1" t="n">
        <v>10</v>
      </c>
      <c r="B12" t="inlineStr">
        <is>
          <t>1.1.7.</t>
        </is>
      </c>
      <c r="C12" t="inlineStr">
        <is>
          <t xml:space="preserve">    Change in working capital</t>
        </is>
      </c>
      <c r="D12" t="inlineStr">
        <is>
          <t>-488,000</t>
        </is>
      </c>
      <c r="E12" t="inlineStr">
        <is>
          <t>-488,000</t>
        </is>
      </c>
      <c r="F12" t="inlineStr">
        <is>
          <t>813,000</t>
        </is>
      </c>
      <c r="G12" t="inlineStr">
        <is>
          <t>101,000</t>
        </is>
      </c>
      <c r="H12" t="inlineStr">
        <is>
          <t>-407,000</t>
        </is>
      </c>
    </row>
    <row r="13">
      <c r="A13" s="1" t="n">
        <v>11</v>
      </c>
      <c r="B13" t="inlineStr">
        <is>
          <t>1.1.7.1.</t>
        </is>
      </c>
      <c r="C13" t="inlineStr">
        <is>
          <t xml:space="preserve">    =&gt;Change in Receivables</t>
        </is>
      </c>
      <c r="D13" t="inlineStr">
        <is>
          <t>-</t>
        </is>
      </c>
      <c r="E13" t="inlineStr">
        <is>
          <t>-</t>
        </is>
      </c>
      <c r="F13" t="inlineStr">
        <is>
          <t>264,000</t>
        </is>
      </c>
      <c r="G13" t="inlineStr">
        <is>
          <t>37,000</t>
        </is>
      </c>
      <c r="H13" t="inlineStr">
        <is>
          <t>-365,000</t>
        </is>
      </c>
    </row>
    <row r="14">
      <c r="A14" s="1" t="n">
        <v>12</v>
      </c>
      <c r="B14" t="inlineStr">
        <is>
          <t>1.1.7.1.1.</t>
        </is>
      </c>
      <c r="C14" t="inlineStr">
        <is>
          <t xml:space="preserve">    =&gt;  Changes in Account Receivables</t>
        </is>
      </c>
      <c r="D14" t="inlineStr">
        <is>
          <t>-</t>
        </is>
      </c>
      <c r="E14" t="inlineStr">
        <is>
          <t>-</t>
        </is>
      </c>
      <c r="F14" t="inlineStr">
        <is>
          <t>264,000</t>
        </is>
      </c>
      <c r="G14" t="inlineStr">
        <is>
          <t>37,000</t>
        </is>
      </c>
      <c r="H14" t="inlineStr">
        <is>
          <t>-365,000</t>
        </is>
      </c>
    </row>
    <row r="15">
      <c r="A15" s="1" t="n">
        <v>13</v>
      </c>
      <c r="B15" t="inlineStr">
        <is>
          <t>1.1.7.2.</t>
        </is>
      </c>
      <c r="C15" t="inlineStr">
        <is>
          <t xml:space="preserve">    =&gt;Change in Payables And Accrued Expense</t>
        </is>
      </c>
      <c r="D15" t="inlineStr">
        <is>
          <t>-</t>
        </is>
      </c>
      <c r="E15" t="inlineStr">
        <is>
          <t>-</t>
        </is>
      </c>
      <c r="F15" t="inlineStr">
        <is>
          <t>109,000</t>
        </is>
      </c>
      <c r="G15" t="inlineStr">
        <is>
          <t>8,000</t>
        </is>
      </c>
      <c r="H15" t="inlineStr">
        <is>
          <t>-4,000</t>
        </is>
      </c>
    </row>
    <row r="16">
      <c r="A16" s="1" t="n">
        <v>14</v>
      </c>
      <c r="B16" t="inlineStr">
        <is>
          <t>1.1.7.2.1.</t>
        </is>
      </c>
      <c r="C16" t="inlineStr">
        <is>
          <t xml:space="preserve">    =&gt;  Change in Payable</t>
        </is>
      </c>
      <c r="D16" t="inlineStr">
        <is>
          <t>-</t>
        </is>
      </c>
      <c r="E16" t="inlineStr">
        <is>
          <t>-</t>
        </is>
      </c>
      <c r="F16" t="inlineStr">
        <is>
          <t>109,000</t>
        </is>
      </c>
      <c r="G16" t="inlineStr">
        <is>
          <t>8,000</t>
        </is>
      </c>
      <c r="H16" t="inlineStr">
        <is>
          <t>-4,000</t>
        </is>
      </c>
    </row>
    <row r="17">
      <c r="A17" s="1" t="n">
        <v>15</v>
      </c>
      <c r="B17" t="inlineStr">
        <is>
          <t>1.1.7.2.1.1.</t>
        </is>
      </c>
      <c r="C17" t="inlineStr">
        <is>
          <t xml:space="preserve">    =&gt;    Change in Account Payable</t>
        </is>
      </c>
      <c r="D17" t="inlineStr">
        <is>
          <t>-</t>
        </is>
      </c>
      <c r="E17" t="inlineStr">
        <is>
          <t>-</t>
        </is>
      </c>
      <c r="F17" t="inlineStr">
        <is>
          <t>109,000</t>
        </is>
      </c>
      <c r="G17" t="inlineStr">
        <is>
          <t>8,000</t>
        </is>
      </c>
      <c r="H17" t="inlineStr">
        <is>
          <t>-4,000</t>
        </is>
      </c>
    </row>
    <row r="18">
      <c r="A18" s="1" t="n">
        <v>16</v>
      </c>
      <c r="B18" t="inlineStr">
        <is>
          <t>1.1.7.3.</t>
        </is>
      </c>
      <c r="C18" t="inlineStr">
        <is>
          <t xml:space="preserve">    =&gt;Change in Other Current Assets</t>
        </is>
      </c>
      <c r="D18" t="inlineStr">
        <is>
          <t>-</t>
        </is>
      </c>
      <c r="E18" t="inlineStr">
        <is>
          <t>-</t>
        </is>
      </c>
      <c r="F18" t="inlineStr">
        <is>
          <t>73,000</t>
        </is>
      </c>
      <c r="G18" t="inlineStr">
        <is>
          <t>159,000</t>
        </is>
      </c>
      <c r="H18" t="inlineStr">
        <is>
          <t>216,000</t>
        </is>
      </c>
    </row>
    <row r="19">
      <c r="A19" s="1" t="n">
        <v>17</v>
      </c>
      <c r="B19" t="inlineStr">
        <is>
          <t>1.1.7.4.</t>
        </is>
      </c>
      <c r="C19" t="inlineStr">
        <is>
          <t xml:space="preserve">    =&gt;Change in Other Current Liabilities</t>
        </is>
      </c>
      <c r="D19" t="inlineStr">
        <is>
          <t>-</t>
        </is>
      </c>
      <c r="E19" t="inlineStr">
        <is>
          <t>-</t>
        </is>
      </c>
      <c r="F19" t="inlineStr">
        <is>
          <t>302,000</t>
        </is>
      </c>
      <c r="G19" t="inlineStr">
        <is>
          <t>-159,000</t>
        </is>
      </c>
      <c r="H19" t="inlineStr">
        <is>
          <t>56,000</t>
        </is>
      </c>
    </row>
    <row r="20">
      <c r="A20" s="1" t="n">
        <v>18</v>
      </c>
      <c r="B20" t="inlineStr">
        <is>
          <t>1.1.7.5.</t>
        </is>
      </c>
      <c r="C20" t="inlineStr">
        <is>
          <t xml:space="preserve">      Change in Other Working Capital</t>
        </is>
      </c>
      <c r="D20" t="inlineStr">
        <is>
          <t>-</t>
        </is>
      </c>
      <c r="E20" t="inlineStr">
        <is>
          <t>-</t>
        </is>
      </c>
      <c r="F20" t="inlineStr">
        <is>
          <t>65,000</t>
        </is>
      </c>
      <c r="G20" t="inlineStr">
        <is>
          <t>56,000</t>
        </is>
      </c>
      <c r="H20" t="inlineStr">
        <is>
          <t>-310,000</t>
        </is>
      </c>
    </row>
    <row r="21">
      <c r="A21" s="1" t="n">
        <v>19</v>
      </c>
      <c r="B21" t="inlineStr">
        <is>
          <t>2.</t>
        </is>
      </c>
      <c r="C21" t="inlineStr">
        <is>
          <t>Investing Cash Flow</t>
        </is>
      </c>
      <c r="D21" t="inlineStr">
        <is>
          <t>-2,164,000</t>
        </is>
      </c>
      <c r="E21" t="inlineStr">
        <is>
          <t>-2,164,000</t>
        </is>
      </c>
      <c r="F21" t="inlineStr">
        <is>
          <t>-1,238,000</t>
        </is>
      </c>
      <c r="G21" t="inlineStr">
        <is>
          <t>1,588,000</t>
        </is>
      </c>
      <c r="H21" t="inlineStr">
        <is>
          <t>-1,627,000</t>
        </is>
      </c>
    </row>
    <row r="22">
      <c r="A22" s="1" t="n">
        <v>20</v>
      </c>
      <c r="B22" t="inlineStr">
        <is>
          <t>2.1.</t>
        </is>
      </c>
      <c r="C22" t="inlineStr">
        <is>
          <t xml:space="preserve">  Cash Flow from Continuing Investing Activities</t>
        </is>
      </c>
      <c r="D22" t="inlineStr">
        <is>
          <t>-2,164,000</t>
        </is>
      </c>
      <c r="E22" t="inlineStr">
        <is>
          <t>-2,164,000</t>
        </is>
      </c>
      <c r="F22" t="inlineStr">
        <is>
          <t>-1,238,000</t>
        </is>
      </c>
      <c r="G22" t="inlineStr">
        <is>
          <t>1,588,000</t>
        </is>
      </c>
      <c r="H22" t="inlineStr">
        <is>
          <t>-1,627,000</t>
        </is>
      </c>
    </row>
    <row r="23">
      <c r="A23" s="1" t="n">
        <v>21</v>
      </c>
      <c r="B23" t="inlineStr">
        <is>
          <t>2.1.1.</t>
        </is>
      </c>
      <c r="C23" t="inlineStr">
        <is>
          <t xml:space="preserve">  =&gt;Net PPE Purchase And Sale</t>
        </is>
      </c>
      <c r="D23" t="inlineStr">
        <is>
          <t>-279,000</t>
        </is>
      </c>
      <c r="E23" t="inlineStr">
        <is>
          <t>-279,000</t>
        </is>
      </c>
      <c r="F23" t="inlineStr">
        <is>
          <t>-398,000</t>
        </is>
      </c>
      <c r="G23" t="inlineStr">
        <is>
          <t>-392,000</t>
        </is>
      </c>
      <c r="H23" t="inlineStr">
        <is>
          <t>-377,000</t>
        </is>
      </c>
    </row>
    <row r="24">
      <c r="A24" s="1" t="n">
        <v>22</v>
      </c>
      <c r="B24" t="inlineStr">
        <is>
          <t>2.1.1.1.</t>
        </is>
      </c>
      <c r="C24" t="inlineStr">
        <is>
          <t xml:space="preserve">  =&gt;  Purchase of PPE</t>
        </is>
      </c>
      <c r="D24" t="inlineStr">
        <is>
          <t>-279,000</t>
        </is>
      </c>
      <c r="E24" t="inlineStr">
        <is>
          <t>-279,000</t>
        </is>
      </c>
      <c r="F24" t="inlineStr">
        <is>
          <t>-398,000</t>
        </is>
      </c>
      <c r="G24" t="inlineStr">
        <is>
          <t>-392,000</t>
        </is>
      </c>
      <c r="H24" t="inlineStr">
        <is>
          <t>-377,000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Business Purchase And Sale</t>
        </is>
      </c>
      <c r="D25" t="inlineStr">
        <is>
          <t>-970,000</t>
        </is>
      </c>
      <c r="E25" t="inlineStr">
        <is>
          <t>-970,000</t>
        </is>
      </c>
      <c r="F25" t="inlineStr">
        <is>
          <t>-1,123,000</t>
        </is>
      </c>
      <c r="G25" t="inlineStr">
        <is>
          <t>-617,000</t>
        </is>
      </c>
      <c r="H25" t="inlineStr">
        <is>
          <t>-1,111,000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  Purchase of Business</t>
        </is>
      </c>
      <c r="D26" t="inlineStr">
        <is>
          <t>-970,000</t>
        </is>
      </c>
      <c r="E26" t="inlineStr">
        <is>
          <t>-970,000</t>
        </is>
      </c>
      <c r="F26" t="inlineStr">
        <is>
          <t>-1,123,000</t>
        </is>
      </c>
      <c r="G26" t="inlineStr">
        <is>
          <t>-617,000</t>
        </is>
      </c>
      <c r="H26" t="inlineStr">
        <is>
          <t>-1,111,000</t>
        </is>
      </c>
    </row>
    <row r="27">
      <c r="A27" s="1" t="n">
        <v>25</v>
      </c>
      <c r="B27" t="inlineStr">
        <is>
          <t>2.1.3.</t>
        </is>
      </c>
      <c r="C27" t="inlineStr">
        <is>
          <t xml:space="preserve">    Net Investment Purchase And Sale</t>
        </is>
      </c>
      <c r="D27" t="inlineStr">
        <is>
          <t>-915,000</t>
        </is>
      </c>
      <c r="E27" t="inlineStr">
        <is>
          <t>-915,000</t>
        </is>
      </c>
      <c r="F27" t="inlineStr">
        <is>
          <t>283,000</t>
        </is>
      </c>
      <c r="G27" t="inlineStr">
        <is>
          <t>2,597,000</t>
        </is>
      </c>
      <c r="H27" t="inlineStr">
        <is>
          <t>-139,000</t>
        </is>
      </c>
    </row>
    <row r="28">
      <c r="A28" s="1" t="n">
        <v>26</v>
      </c>
      <c r="B28" t="inlineStr">
        <is>
          <t>2.1.3.1.</t>
        </is>
      </c>
      <c r="C28" t="inlineStr">
        <is>
          <t xml:space="preserve">    =&gt;Purchase of Investment</t>
        </is>
      </c>
      <c r="D28" t="inlineStr">
        <is>
          <t>-</t>
        </is>
      </c>
      <c r="E28" t="inlineStr">
        <is>
          <t>-</t>
        </is>
      </c>
      <c r="F28" t="inlineStr">
        <is>
          <t>-733,000</t>
        </is>
      </c>
      <c r="G28" t="inlineStr">
        <is>
          <t>-1,509,000</t>
        </is>
      </c>
      <c r="H28" t="inlineStr">
        <is>
          <t>-3,506,000</t>
        </is>
      </c>
    </row>
    <row r="29">
      <c r="A29" s="1" t="n">
        <v>27</v>
      </c>
      <c r="B29" t="inlineStr">
        <is>
          <t>2.1.3.2.</t>
        </is>
      </c>
      <c r="C29" t="inlineStr">
        <is>
          <t xml:space="preserve">      Sale of Investment</t>
        </is>
      </c>
      <c r="D29" t="inlineStr">
        <is>
          <t>-</t>
        </is>
      </c>
      <c r="E29" t="inlineStr">
        <is>
          <t>-</t>
        </is>
      </c>
      <c r="F29" t="inlineStr">
        <is>
          <t>1,016,000</t>
        </is>
      </c>
      <c r="G29" t="inlineStr">
        <is>
          <t>4,106,000</t>
        </is>
      </c>
      <c r="H29" t="inlineStr">
        <is>
          <t>3,367,000</t>
        </is>
      </c>
    </row>
    <row r="30">
      <c r="A30" s="1" t="n">
        <v>28</v>
      </c>
      <c r="B30" t="inlineStr">
        <is>
          <t>3.</t>
        </is>
      </c>
      <c r="C30" t="inlineStr">
        <is>
          <t>Financing Cash Flow</t>
        </is>
      </c>
      <c r="D30" t="inlineStr">
        <is>
          <t>-1,203,000</t>
        </is>
      </c>
      <c r="E30" t="inlineStr">
        <is>
          <t>-1,203,000</t>
        </is>
      </c>
      <c r="F30" t="inlineStr">
        <is>
          <t>-2,009,000</t>
        </is>
      </c>
      <c r="G30" t="inlineStr">
        <is>
          <t>-2,569,000</t>
        </is>
      </c>
      <c r="H30" t="inlineStr">
        <is>
          <t>-1,693,000</t>
        </is>
      </c>
    </row>
    <row r="31">
      <c r="A31" s="1" t="n">
        <v>29</v>
      </c>
      <c r="B31" t="inlineStr">
        <is>
          <t>3.1.</t>
        </is>
      </c>
      <c r="C31" t="inlineStr">
        <is>
          <t xml:space="preserve">  Cash Flow from Continuing Financing Activities</t>
        </is>
      </c>
      <c r="D31" t="inlineStr">
        <is>
          <t>-1,203,000</t>
        </is>
      </c>
      <c r="E31" t="inlineStr">
        <is>
          <t>-1,203,000</t>
        </is>
      </c>
      <c r="F31" t="inlineStr">
        <is>
          <t>-2,009,000</t>
        </is>
      </c>
      <c r="G31" t="inlineStr">
        <is>
          <t>-2,569,000</t>
        </is>
      </c>
      <c r="H31" t="inlineStr">
        <is>
          <t>-1,693,000</t>
        </is>
      </c>
    </row>
    <row r="32">
      <c r="A32" s="1" t="n">
        <v>30</v>
      </c>
      <c r="B32" t="inlineStr">
        <is>
          <t>3.1.1.</t>
        </is>
      </c>
      <c r="C32" t="inlineStr">
        <is>
          <t xml:space="preserve">  =&gt;Net Issuance Payments of Debt</t>
        </is>
      </c>
      <c r="D32" t="inlineStr">
        <is>
          <t>-53,000</t>
        </is>
      </c>
      <c r="E32" t="inlineStr">
        <is>
          <t>-53,000</t>
        </is>
      </c>
      <c r="F32" t="inlineStr">
        <is>
          <t>-50,000</t>
        </is>
      </c>
      <c r="G32" t="inlineStr">
        <is>
          <t>-28,000</t>
        </is>
      </c>
      <c r="H32" t="inlineStr">
        <is>
          <t>-141,000</t>
        </is>
      </c>
    </row>
    <row r="33">
      <c r="A33" s="1" t="n">
        <v>31</v>
      </c>
      <c r="B33" t="inlineStr">
        <is>
          <t>3.1.1.1.</t>
        </is>
      </c>
      <c r="C33" t="inlineStr">
        <is>
          <t xml:space="preserve">  =&gt;=&gt;Net Long Term Debt Issuance</t>
        </is>
      </c>
      <c r="D33" t="inlineStr">
        <is>
          <t>-53,000</t>
        </is>
      </c>
      <c r="E33" t="inlineStr">
        <is>
          <t>-53,000</t>
        </is>
      </c>
      <c r="F33" t="inlineStr">
        <is>
          <t>-50,000</t>
        </is>
      </c>
      <c r="G33" t="inlineStr">
        <is>
          <t>-28,000</t>
        </is>
      </c>
      <c r="H33" t="inlineStr">
        <is>
          <t>-66,000</t>
        </is>
      </c>
    </row>
    <row r="34">
      <c r="A34" s="1" t="n">
        <v>32</v>
      </c>
      <c r="B34" t="inlineStr">
        <is>
          <t>3.1.1.1.1.</t>
        </is>
      </c>
      <c r="C34" t="inlineStr">
        <is>
          <t xml:space="preserve">  =&gt;=&gt;=&gt;Long Term Debt Issuance</t>
        </is>
      </c>
      <c r="D34" t="inlineStr">
        <is>
          <t>-</t>
        </is>
      </c>
      <c r="E34" t="inlineStr">
        <is>
          <t>-</t>
        </is>
      </c>
      <c r="F34" t="inlineStr">
        <is>
          <t>1,740,000</t>
        </is>
      </c>
      <c r="G34" t="inlineStr">
        <is>
          <t>-</t>
        </is>
      </c>
      <c r="H34" t="inlineStr">
        <is>
          <t>25,000</t>
        </is>
      </c>
    </row>
    <row r="35">
      <c r="A35" s="1" t="n">
        <v>33</v>
      </c>
      <c r="B35" t="inlineStr">
        <is>
          <t>3.1.1.1.2.</t>
        </is>
      </c>
      <c r="C35" t="inlineStr">
        <is>
          <t xml:space="preserve">  =&gt;=&gt;  Long Term Debt Payments</t>
        </is>
      </c>
      <c r="D35" t="inlineStr">
        <is>
          <t>-53,000</t>
        </is>
      </c>
      <c r="E35" t="inlineStr">
        <is>
          <t>-53,000</t>
        </is>
      </c>
      <c r="F35" t="inlineStr">
        <is>
          <t>-1,790,000</t>
        </is>
      </c>
      <c r="G35" t="inlineStr">
        <is>
          <t>-28,000</t>
        </is>
      </c>
      <c r="H35" t="inlineStr">
        <is>
          <t>-91,000</t>
        </is>
      </c>
    </row>
    <row r="36">
      <c r="A36" s="1" t="n">
        <v>34</v>
      </c>
      <c r="B36" t="inlineStr">
        <is>
          <t>3.1.1.2.</t>
        </is>
      </c>
      <c r="C36" t="inlineStr">
        <is>
          <t xml:space="preserve">  =&gt;  Net Short Term Debt Issuance</t>
        </is>
      </c>
      <c r="D36" t="inlineStr">
        <is>
          <t>0</t>
        </is>
      </c>
      <c r="E36" t="inlineStr">
        <is>
          <t>0</t>
        </is>
      </c>
      <c r="F36" t="inlineStr">
        <is>
          <t>-</t>
        </is>
      </c>
      <c r="G36" t="inlineStr">
        <is>
          <t>0</t>
        </is>
      </c>
      <c r="H36" t="inlineStr">
        <is>
          <t>-75,000</t>
        </is>
      </c>
    </row>
    <row r="37">
      <c r="A37" s="1" t="n">
        <v>35</v>
      </c>
      <c r="B37" t="inlineStr">
        <is>
          <t>3.1.2.</t>
        </is>
      </c>
      <c r="C37" t="inlineStr">
        <is>
          <t xml:space="preserve">  =&gt;Net Common Stock Issuance</t>
        </is>
      </c>
      <c r="D37" t="inlineStr">
        <is>
          <t>-771,000</t>
        </is>
      </c>
      <c r="E37" t="inlineStr">
        <is>
          <t>-771,000</t>
        </is>
      </c>
      <c r="F37" t="inlineStr">
        <is>
          <t>-1,621,000</t>
        </is>
      </c>
      <c r="G37" t="inlineStr">
        <is>
          <t>-2,247,000</t>
        </is>
      </c>
      <c r="H37" t="inlineStr">
        <is>
          <t>-1,261,000</t>
        </is>
      </c>
    </row>
    <row r="38">
      <c r="A38" s="1" t="n">
        <v>36</v>
      </c>
      <c r="B38" t="inlineStr">
        <is>
          <t>3.1.2.1.</t>
        </is>
      </c>
      <c r="C38" t="inlineStr">
        <is>
          <t xml:space="preserve">  =&gt;  Common Stock Payments</t>
        </is>
      </c>
      <c r="D38" t="inlineStr">
        <is>
          <t>-771,000</t>
        </is>
      </c>
      <c r="E38" t="inlineStr">
        <is>
          <t>-771,000</t>
        </is>
      </c>
      <c r="F38" t="inlineStr">
        <is>
          <t>-1,621,000</t>
        </is>
      </c>
      <c r="G38" t="inlineStr">
        <is>
          <t>-2,247,000</t>
        </is>
      </c>
      <c r="H38" t="inlineStr">
        <is>
          <t>-1,261,000</t>
        </is>
      </c>
    </row>
    <row r="39">
      <c r="A39" s="1" t="n">
        <v>37</v>
      </c>
      <c r="B39" t="inlineStr">
        <is>
          <t>3.1.3.</t>
        </is>
      </c>
      <c r="C39" t="inlineStr">
        <is>
          <t xml:space="preserve">  =&gt;Cash Dividends Paid</t>
        </is>
      </c>
      <c r="D39" t="inlineStr">
        <is>
          <t>-509,000</t>
        </is>
      </c>
      <c r="E39" t="inlineStr">
        <is>
          <t>-509,000</t>
        </is>
      </c>
      <c r="F39" t="inlineStr">
        <is>
          <t>-480,000</t>
        </is>
      </c>
      <c r="G39" t="inlineStr">
        <is>
          <t>-453,000</t>
        </is>
      </c>
      <c r="H39" t="inlineStr">
        <is>
          <t>-468,000</t>
        </is>
      </c>
    </row>
    <row r="40">
      <c r="A40" s="1" t="n">
        <v>38</v>
      </c>
      <c r="B40" t="inlineStr">
        <is>
          <t>3.1.3.1.</t>
        </is>
      </c>
      <c r="C40" t="inlineStr">
        <is>
          <t xml:space="preserve">  =&gt;  Common Stock Dividend Paid</t>
        </is>
      </c>
      <c r="D40" t="inlineStr">
        <is>
          <t>-</t>
        </is>
      </c>
      <c r="E40" t="inlineStr">
        <is>
          <t>-</t>
        </is>
      </c>
      <c r="F40" t="inlineStr">
        <is>
          <t>-480,000</t>
        </is>
      </c>
      <c r="G40" t="inlineStr">
        <is>
          <t>-453,000</t>
        </is>
      </c>
      <c r="H40" t="inlineStr">
        <is>
          <t>-468,000</t>
        </is>
      </c>
    </row>
    <row r="41">
      <c r="A41" s="1" t="n">
        <v>39</v>
      </c>
      <c r="B41" t="inlineStr">
        <is>
          <t>3.1.4.</t>
        </is>
      </c>
      <c r="C41" t="inlineStr">
        <is>
          <t xml:space="preserve">  =&gt;Proceeds from Stock Option Exercised</t>
        </is>
      </c>
      <c r="D41" t="inlineStr">
        <is>
          <t>130,000</t>
        </is>
      </c>
      <c r="E41" t="inlineStr">
        <is>
          <t>130,000</t>
        </is>
      </c>
      <c r="F41" t="inlineStr">
        <is>
          <t>142,000</t>
        </is>
      </c>
      <c r="G41" t="inlineStr">
        <is>
          <t>159,000</t>
        </is>
      </c>
      <c r="H41" t="inlineStr">
        <is>
          <t>181,000</t>
        </is>
      </c>
    </row>
    <row r="42">
      <c r="A42" s="1" t="n">
        <v>40</v>
      </c>
      <c r="B42" t="inlineStr">
        <is>
          <t>3.1.5.</t>
        </is>
      </c>
      <c r="C42" t="inlineStr">
        <is>
          <t xml:space="preserve">    Net Other Financing Charges</t>
        </is>
      </c>
      <c r="D42" t="inlineStr">
        <is>
          <t>-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-4,000</t>
        </is>
      </c>
    </row>
    <row r="43">
      <c r="A43" s="1" t="n">
        <v>41</v>
      </c>
      <c r="B43" t="inlineStr">
        <is>
          <t>4.</t>
        </is>
      </c>
      <c r="C43" t="inlineStr">
        <is>
          <t>End Cash Position</t>
        </is>
      </c>
      <c r="D43" t="inlineStr">
        <is>
          <t>1,792,000</t>
        </is>
      </c>
      <c r="E43" t="inlineStr">
        <is>
          <t>1,792,000</t>
        </is>
      </c>
      <c r="F43" t="inlineStr">
        <is>
          <t>2,680,000</t>
        </is>
      </c>
      <c r="G43" t="inlineStr">
        <is>
          <t>2,645,000</t>
        </is>
      </c>
      <c r="H43" t="inlineStr">
        <is>
          <t>1,161,000</t>
        </is>
      </c>
    </row>
    <row r="44">
      <c r="A44" s="1" t="n">
        <v>42</v>
      </c>
      <c r="B44" t="inlineStr">
        <is>
          <t>4.1.</t>
        </is>
      </c>
      <c r="C44">
        <f>&gt;Changes in Cash</f>
        <v/>
      </c>
      <c r="D44" t="inlineStr">
        <is>
          <t>-872,000</t>
        </is>
      </c>
      <c r="E44" t="inlineStr">
        <is>
          <t>-872,000</t>
        </is>
      </c>
      <c r="F44" t="inlineStr">
        <is>
          <t>52,000</t>
        </is>
      </c>
      <c r="G44" t="inlineStr">
        <is>
          <t>1,518,000</t>
        </is>
      </c>
      <c r="H44" t="inlineStr">
        <is>
          <t>-728,000</t>
        </is>
      </c>
    </row>
    <row r="45">
      <c r="A45" s="1" t="n">
        <v>43</v>
      </c>
      <c r="B45" t="inlineStr">
        <is>
          <t>4.2.</t>
        </is>
      </c>
      <c r="C45">
        <f>&gt;Effect of Exchange Rate Changes</f>
        <v/>
      </c>
      <c r="D45" t="inlineStr">
        <is>
          <t>-16,000</t>
        </is>
      </c>
      <c r="E45" t="inlineStr">
        <is>
          <t>-16,000</t>
        </is>
      </c>
      <c r="F45" t="inlineStr">
        <is>
          <t>-17,000</t>
        </is>
      </c>
      <c r="G45" t="inlineStr">
        <is>
          <t>-34,000</t>
        </is>
      </c>
      <c r="H45" t="inlineStr">
        <is>
          <t>-36,000</t>
        </is>
      </c>
    </row>
    <row r="46">
      <c r="A46" s="1" t="n">
        <v>44</v>
      </c>
      <c r="B46" t="inlineStr">
        <is>
          <t>4.3.</t>
        </is>
      </c>
      <c r="C46" t="inlineStr">
        <is>
          <t xml:space="preserve">  Beginning Cash Position</t>
        </is>
      </c>
      <c r="D46" t="inlineStr">
        <is>
          <t>2,680,000</t>
        </is>
      </c>
      <c r="E46" t="inlineStr">
        <is>
          <t>2,680,000</t>
        </is>
      </c>
      <c r="F46" t="inlineStr">
        <is>
          <t>2,645,000</t>
        </is>
      </c>
      <c r="G46" t="inlineStr">
        <is>
          <t>1,161,000</t>
        </is>
      </c>
      <c r="H46" t="inlineStr">
        <is>
          <t>1,925,000</t>
        </is>
      </c>
    </row>
    <row r="47">
      <c r="A47" s="1" t="n">
        <v>45</v>
      </c>
      <c r="B47" t="inlineStr">
        <is>
          <t>5.</t>
        </is>
      </c>
      <c r="C47" t="inlineStr">
        <is>
          <t>Income Tax Paid Supplemental Data</t>
        </is>
      </c>
      <c r="D47" t="inlineStr">
        <is>
          <t>-</t>
        </is>
      </c>
      <c r="E47" t="inlineStr">
        <is>
          <t>-</t>
        </is>
      </c>
      <c r="F47" t="inlineStr">
        <is>
          <t>745,000</t>
        </is>
      </c>
      <c r="G47" t="inlineStr">
        <is>
          <t>870,000</t>
        </is>
      </c>
      <c r="H47" t="inlineStr">
        <is>
          <t>597,000</t>
        </is>
      </c>
    </row>
    <row r="48">
      <c r="A48" s="1" t="n">
        <v>46</v>
      </c>
      <c r="B48" t="inlineStr">
        <is>
          <t>6.</t>
        </is>
      </c>
      <c r="C48" t="inlineStr">
        <is>
          <t>Interest Paid Supplemental Data</t>
        </is>
      </c>
      <c r="D48" t="inlineStr">
        <is>
          <t>-</t>
        </is>
      </c>
      <c r="E48" t="inlineStr">
        <is>
          <t>-</t>
        </is>
      </c>
      <c r="F48" t="inlineStr">
        <is>
          <t>25,000</t>
        </is>
      </c>
      <c r="G48" t="inlineStr">
        <is>
          <t>25,000</t>
        </is>
      </c>
      <c r="H48" t="inlineStr">
        <is>
          <t>21,000</t>
        </is>
      </c>
    </row>
    <row r="49">
      <c r="A49" s="1" t="n">
        <v>47</v>
      </c>
      <c r="B49" t="inlineStr">
        <is>
          <t>7.</t>
        </is>
      </c>
      <c r="C49" t="inlineStr">
        <is>
          <t>Capital Expenditure</t>
        </is>
      </c>
      <c r="D49" t="inlineStr">
        <is>
          <t>-279,000</t>
        </is>
      </c>
      <c r="E49" t="inlineStr">
        <is>
          <t>-279,000</t>
        </is>
      </c>
      <c r="F49" t="inlineStr">
        <is>
          <t>-398,000</t>
        </is>
      </c>
      <c r="G49" t="inlineStr">
        <is>
          <t>-392,000</t>
        </is>
      </c>
      <c r="H49" t="inlineStr">
        <is>
          <t>-377,000</t>
        </is>
      </c>
    </row>
    <row r="50">
      <c r="A50" s="1" t="n">
        <v>48</v>
      </c>
      <c r="B50" t="inlineStr">
        <is>
          <t>8.</t>
        </is>
      </c>
      <c r="C50" t="inlineStr">
        <is>
          <t>Issuance of Debt</t>
        </is>
      </c>
      <c r="D50" t="inlineStr">
        <is>
          <t>-</t>
        </is>
      </c>
      <c r="E50" t="inlineStr">
        <is>
          <t>-</t>
        </is>
      </c>
      <c r="F50" t="inlineStr">
        <is>
          <t>1,740,000</t>
        </is>
      </c>
      <c r="G50" t="inlineStr">
        <is>
          <t>-</t>
        </is>
      </c>
      <c r="H50" t="inlineStr">
        <is>
          <t>25,000</t>
        </is>
      </c>
    </row>
    <row r="51">
      <c r="A51" s="1" t="n">
        <v>49</v>
      </c>
      <c r="B51" t="inlineStr">
        <is>
          <t>9.</t>
        </is>
      </c>
      <c r="C51" t="inlineStr">
        <is>
          <t>Repayment of Debt</t>
        </is>
      </c>
      <c r="D51" t="inlineStr">
        <is>
          <t>-53,000</t>
        </is>
      </c>
      <c r="E51" t="inlineStr">
        <is>
          <t>-53,000</t>
        </is>
      </c>
      <c r="F51" t="inlineStr">
        <is>
          <t>-1,790,000</t>
        </is>
      </c>
      <c r="G51" t="inlineStr">
        <is>
          <t>-28,000</t>
        </is>
      </c>
      <c r="H51" t="inlineStr">
        <is>
          <t>-91,000</t>
        </is>
      </c>
    </row>
    <row r="52">
      <c r="A52" s="1" t="n">
        <v>50</v>
      </c>
      <c r="B52" t="inlineStr">
        <is>
          <t>10.</t>
        </is>
      </c>
      <c r="C52" t="inlineStr">
        <is>
          <t>Repurchase of Capital Stock</t>
        </is>
      </c>
      <c r="D52" t="inlineStr">
        <is>
          <t>-771,000</t>
        </is>
      </c>
      <c r="E52" t="inlineStr">
        <is>
          <t>-771,000</t>
        </is>
      </c>
      <c r="F52" t="inlineStr">
        <is>
          <t>-1,621,000</t>
        </is>
      </c>
      <c r="G52" t="inlineStr">
        <is>
          <t>-2,247,000</t>
        </is>
      </c>
      <c r="H52" t="inlineStr">
        <is>
          <t>-1,261,000</t>
        </is>
      </c>
    </row>
    <row r="53">
      <c r="A53" s="1" t="n">
        <v>51</v>
      </c>
      <c r="B53" t="inlineStr">
        <is>
          <t>11.</t>
        </is>
      </c>
      <c r="C53" t="inlineStr">
        <is>
          <t>Free Cash Flow</t>
        </is>
      </c>
      <c r="D53" t="inlineStr">
        <is>
          <t>2,216,000</t>
        </is>
      </c>
      <c r="E53" t="inlineStr">
        <is>
          <t>2,216,000</t>
        </is>
      </c>
      <c r="F53" t="inlineStr">
        <is>
          <t>2,901,000</t>
        </is>
      </c>
      <c r="G53" t="inlineStr">
        <is>
          <t>2,107,000</t>
        </is>
      </c>
      <c r="H53" t="inlineStr">
        <is>
          <t>2,215,000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