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1,866,016</t>
        </is>
      </c>
      <c r="E2" t="inlineStr">
        <is>
          <t>1,758,225</t>
        </is>
      </c>
      <c r="F2" t="inlineStr">
        <is>
          <t>1,697,067</t>
        </is>
      </c>
      <c r="G2" t="inlineStr">
        <is>
          <t>1,552,691</t>
        </is>
      </c>
      <c r="H2" t="inlineStr">
        <is>
          <t>1,536,603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1,866,016</t>
        </is>
      </c>
      <c r="E3" t="inlineStr">
        <is>
          <t>1,758,225</t>
        </is>
      </c>
      <c r="F3" t="inlineStr">
        <is>
          <t>1,697,067</t>
        </is>
      </c>
      <c r="G3" t="inlineStr">
        <is>
          <t>1,552,691</t>
        </is>
      </c>
      <c r="H3" t="inlineStr">
        <is>
          <t>1,536,603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1,102,148</t>
        </is>
      </c>
      <c r="E4" t="inlineStr">
        <is>
          <t>1,063,399</t>
        </is>
      </c>
      <c r="F4" t="inlineStr">
        <is>
          <t>1,008,464</t>
        </is>
      </c>
      <c r="G4" t="inlineStr">
        <is>
          <t>923,030</t>
        </is>
      </c>
      <c r="H4" t="inlineStr">
        <is>
          <t>873,642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763,868</t>
        </is>
      </c>
      <c r="E5" t="inlineStr">
        <is>
          <t>694,826</t>
        </is>
      </c>
      <c r="F5" t="inlineStr">
        <is>
          <t>688,603</t>
        </is>
      </c>
      <c r="G5" t="inlineStr">
        <is>
          <t>629,661</t>
        </is>
      </c>
      <c r="H5" t="inlineStr">
        <is>
          <t>662,961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317,112</t>
        </is>
      </c>
      <c r="E6" t="inlineStr">
        <is>
          <t>296,107</t>
        </is>
      </c>
      <c r="F6" t="inlineStr">
        <is>
          <t>307,976</t>
        </is>
      </c>
      <c r="G6" t="inlineStr">
        <is>
          <t>282,376</t>
        </is>
      </c>
      <c r="H6" t="inlineStr">
        <is>
          <t>272,486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204,232</t>
        </is>
      </c>
      <c r="E7" t="inlineStr">
        <is>
          <t>187,060</t>
        </is>
      </c>
      <c r="F7" t="inlineStr">
        <is>
          <t>197,988</t>
        </is>
      </c>
      <c r="G7" t="inlineStr">
        <is>
          <t>185,998</t>
        </is>
      </c>
      <c r="H7" t="inlineStr">
        <is>
          <t>182,146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Research &amp; Development</t>
        </is>
      </c>
      <c r="D8" t="inlineStr">
        <is>
          <t>112,880</t>
        </is>
      </c>
      <c r="E8" t="inlineStr">
        <is>
          <t>109,047</t>
        </is>
      </c>
      <c r="F8" t="inlineStr">
        <is>
          <t>109,988</t>
        </is>
      </c>
      <c r="G8" t="inlineStr">
        <is>
          <t>96,378</t>
        </is>
      </c>
      <c r="H8" t="inlineStr">
        <is>
          <t>90,340</t>
        </is>
      </c>
    </row>
    <row r="9">
      <c r="A9" s="1" t="n">
        <v>7</v>
      </c>
      <c r="B9" t="inlineStr">
        <is>
          <t>5.</t>
        </is>
      </c>
      <c r="C9" t="inlineStr">
        <is>
          <t>Operating Income</t>
        </is>
      </c>
      <c r="D9" t="inlineStr">
        <is>
          <t>446,756</t>
        </is>
      </c>
      <c r="E9" t="inlineStr">
        <is>
          <t>398,719</t>
        </is>
      </c>
      <c r="F9" t="inlineStr">
        <is>
          <t>380,627</t>
        </is>
      </c>
      <c r="G9" t="inlineStr">
        <is>
          <t>347,285</t>
        </is>
      </c>
      <c r="H9" t="inlineStr">
        <is>
          <t>390,475</t>
        </is>
      </c>
    </row>
    <row r="10">
      <c r="A10" s="1" t="n">
        <v>8</v>
      </c>
      <c r="B10" t="inlineStr">
        <is>
          <t>6.</t>
        </is>
      </c>
      <c r="C10" t="inlineStr">
        <is>
          <t>Net Non Operating Interest Income Expense</t>
        </is>
      </c>
      <c r="D10" t="inlineStr">
        <is>
          <t>-1,562</t>
        </is>
      </c>
      <c r="E10" t="inlineStr">
        <is>
          <t>-994</t>
        </is>
      </c>
      <c r="F10" t="inlineStr">
        <is>
          <t>449</t>
        </is>
      </c>
      <c r="G10" t="inlineStr">
        <is>
          <t>-50</t>
        </is>
      </c>
      <c r="H10" t="inlineStr">
        <is>
          <t>-1,345</t>
        </is>
      </c>
    </row>
    <row r="11">
      <c r="A11" s="1" t="n">
        <v>9</v>
      </c>
      <c r="B11" t="inlineStr">
        <is>
          <t>6.1.</t>
        </is>
      </c>
      <c r="C11">
        <f>&gt;Interest Income Non Operating</f>
        <v/>
      </c>
      <c r="D11" t="inlineStr">
        <is>
          <t>43</t>
        </is>
      </c>
      <c r="E11" t="inlineStr">
        <is>
          <t>150</t>
        </is>
      </c>
      <c r="F11" t="inlineStr">
        <is>
          <t>1,137</t>
        </is>
      </c>
      <c r="G11" t="inlineStr">
        <is>
          <t>876</t>
        </is>
      </c>
      <c r="H11" t="inlineStr">
        <is>
          <t>575</t>
        </is>
      </c>
    </row>
    <row r="12">
      <c r="A12" s="1" t="n">
        <v>10</v>
      </c>
      <c r="B12" t="inlineStr">
        <is>
          <t>6.2.</t>
        </is>
      </c>
      <c r="C12" t="inlineStr">
        <is>
          <t xml:space="preserve">  Interest Expense Non Operating</t>
        </is>
      </c>
      <c r="D12" t="inlineStr">
        <is>
          <t>1,605</t>
        </is>
      </c>
      <c r="E12" t="inlineStr">
        <is>
          <t>1,144</t>
        </is>
      </c>
      <c r="F12" t="inlineStr">
        <is>
          <t>688</t>
        </is>
      </c>
      <c r="G12" t="inlineStr">
        <is>
          <t>926</t>
        </is>
      </c>
      <c r="H12" t="inlineStr">
        <is>
          <t>1,920</t>
        </is>
      </c>
    </row>
    <row r="13">
      <c r="A13" s="1" t="n">
        <v>11</v>
      </c>
      <c r="B13" t="inlineStr">
        <is>
          <t>7.</t>
        </is>
      </c>
      <c r="C13" t="inlineStr">
        <is>
          <t>Other Income Expense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-</t>
        </is>
      </c>
      <c r="H13" t="inlineStr">
        <is>
          <t>1,894</t>
        </is>
      </c>
    </row>
    <row r="14">
      <c r="A14" s="1" t="n">
        <v>12</v>
      </c>
      <c r="B14" t="inlineStr">
        <is>
          <t>7.1.</t>
        </is>
      </c>
      <c r="C14" t="inlineStr">
        <is>
          <t xml:space="preserve">  Special Income Charges</t>
        </is>
      </c>
      <c r="D14" t="inlineStr">
        <is>
          <t>0</t>
        </is>
      </c>
      <c r="E14" t="inlineStr">
        <is>
          <t>-</t>
        </is>
      </c>
      <c r="F14" t="inlineStr">
        <is>
          <t>0</t>
        </is>
      </c>
      <c r="G14" t="inlineStr">
        <is>
          <t>0</t>
        </is>
      </c>
      <c r="H14" t="inlineStr">
        <is>
          <t>1,894</t>
        </is>
      </c>
    </row>
    <row r="15">
      <c r="A15" s="1" t="n">
        <v>13</v>
      </c>
      <c r="B15" t="inlineStr">
        <is>
          <t>7.1.1.</t>
        </is>
      </c>
      <c r="C15" t="inlineStr">
        <is>
          <t xml:space="preserve">    Gain on Sale of Business</t>
        </is>
      </c>
      <c r="D15" t="inlineStr">
        <is>
          <t>0</t>
        </is>
      </c>
      <c r="E15" t="inlineStr">
        <is>
          <t>-</t>
        </is>
      </c>
      <c r="F15" t="inlineStr">
        <is>
          <t>0</t>
        </is>
      </c>
      <c r="G15" t="inlineStr">
        <is>
          <t>0</t>
        </is>
      </c>
      <c r="H15" t="inlineStr">
        <is>
          <t>1,894</t>
        </is>
      </c>
    </row>
    <row r="16">
      <c r="A16" s="1" t="n">
        <v>14</v>
      </c>
      <c r="B16" t="inlineStr">
        <is>
          <t>8.</t>
        </is>
      </c>
      <c r="C16" t="inlineStr">
        <is>
          <t>Pretax Income</t>
        </is>
      </c>
      <c r="D16" t="inlineStr">
        <is>
          <t>445,194</t>
        </is>
      </c>
      <c r="E16" t="inlineStr">
        <is>
          <t>397,725</t>
        </is>
      </c>
      <c r="F16" t="inlineStr">
        <is>
          <t>381,076</t>
        </is>
      </c>
      <c r="G16" t="inlineStr">
        <is>
          <t>347,235</t>
        </is>
      </c>
      <c r="H16" t="inlineStr">
        <is>
          <t>391,024</t>
        </is>
      </c>
    </row>
    <row r="17">
      <c r="A17" s="1" t="n">
        <v>15</v>
      </c>
      <c r="B17" t="inlineStr">
        <is>
          <t>9.</t>
        </is>
      </c>
      <c r="C17" t="inlineStr">
        <is>
          <t>Tax Provision</t>
        </is>
      </c>
      <c r="D17" t="inlineStr">
        <is>
          <t>99,140</t>
        </is>
      </c>
      <c r="E17" t="inlineStr">
        <is>
          <t>86,256</t>
        </is>
      </c>
      <c r="F17" t="inlineStr">
        <is>
          <t>84,408</t>
        </is>
      </c>
      <c r="G17" t="inlineStr">
        <is>
          <t>75,350</t>
        </is>
      </c>
      <c r="H17" t="inlineStr">
        <is>
          <t>14,364</t>
        </is>
      </c>
    </row>
    <row r="18">
      <c r="A18" s="1" t="n">
        <v>16</v>
      </c>
      <c r="B18" t="inlineStr">
        <is>
          <t>10.</t>
        </is>
      </c>
      <c r="C18" t="inlineStr">
        <is>
          <t>Net Income Common Stockholders</t>
        </is>
      </c>
      <c r="D18" t="inlineStr">
        <is>
          <t>346,054</t>
        </is>
      </c>
      <c r="E18" t="inlineStr">
        <is>
          <t>311,469</t>
        </is>
      </c>
      <c r="F18" t="inlineStr">
        <is>
          <t>296,668</t>
        </is>
      </c>
      <c r="G18" t="inlineStr">
        <is>
          <t>271,885</t>
        </is>
      </c>
      <c r="H18" t="inlineStr">
        <is>
          <t>376,660</t>
        </is>
      </c>
    </row>
    <row r="19">
      <c r="A19" s="1" t="n">
        <v>17</v>
      </c>
      <c r="B19" t="inlineStr">
        <is>
          <t>10.1.</t>
        </is>
      </c>
      <c r="C19" t="inlineStr">
        <is>
          <t xml:space="preserve">  Net Income</t>
        </is>
      </c>
      <c r="D19" t="inlineStr">
        <is>
          <t>346,054</t>
        </is>
      </c>
      <c r="E19" t="inlineStr">
        <is>
          <t>311,469</t>
        </is>
      </c>
      <c r="F19" t="inlineStr">
        <is>
          <t>296,668</t>
        </is>
      </c>
      <c r="G19" t="inlineStr">
        <is>
          <t>271,885</t>
        </is>
      </c>
      <c r="H19" t="inlineStr">
        <is>
          <t>376,660</t>
        </is>
      </c>
    </row>
    <row r="20">
      <c r="A20" s="1" t="n">
        <v>18</v>
      </c>
      <c r="B20" t="inlineStr">
        <is>
          <t>10.1.1.</t>
        </is>
      </c>
      <c r="C20" t="inlineStr">
        <is>
          <t xml:space="preserve">    Net Income Including Non-Controlling Interests</t>
        </is>
      </c>
      <c r="D20" t="inlineStr">
        <is>
          <t>346,054</t>
        </is>
      </c>
      <c r="E20" t="inlineStr">
        <is>
          <t>311,469</t>
        </is>
      </c>
      <c r="F20" t="inlineStr">
        <is>
          <t>296,668</t>
        </is>
      </c>
      <c r="G20" t="inlineStr">
        <is>
          <t>271,885</t>
        </is>
      </c>
      <c r="H20" t="inlineStr">
        <is>
          <t>376,660</t>
        </is>
      </c>
    </row>
    <row r="21">
      <c r="A21" s="1" t="n">
        <v>19</v>
      </c>
      <c r="B21" t="inlineStr">
        <is>
          <t>10.1.1.1.</t>
        </is>
      </c>
      <c r="C21" t="inlineStr">
        <is>
          <t xml:space="preserve">      Net Income Continuous Operations</t>
        </is>
      </c>
      <c r="D21" t="inlineStr">
        <is>
          <t>346,054</t>
        </is>
      </c>
      <c r="E21" t="inlineStr">
        <is>
          <t>311,469</t>
        </is>
      </c>
      <c r="F21" t="inlineStr">
        <is>
          <t>296,668</t>
        </is>
      </c>
      <c r="G21" t="inlineStr">
        <is>
          <t>271,885</t>
        </is>
      </c>
      <c r="H21" t="inlineStr">
        <is>
          <t>376,660</t>
        </is>
      </c>
    </row>
    <row r="22">
      <c r="A22" s="1" t="n">
        <v>20</v>
      </c>
      <c r="B22" t="inlineStr">
        <is>
          <t>11.</t>
        </is>
      </c>
      <c r="C22" t="inlineStr">
        <is>
          <t>Diluted NI Available to Com Stockholders</t>
        </is>
      </c>
      <c r="D22" t="inlineStr">
        <is>
          <t>346,054</t>
        </is>
      </c>
      <c r="E22" t="inlineStr">
        <is>
          <t>311,469</t>
        </is>
      </c>
      <c r="F22" t="inlineStr">
        <is>
          <t>296,668</t>
        </is>
      </c>
      <c r="G22" t="inlineStr">
        <is>
          <t>271,885</t>
        </is>
      </c>
      <c r="H22" t="inlineStr">
        <is>
          <t>376,660</t>
        </is>
      </c>
    </row>
    <row r="23">
      <c r="A23" s="1" t="n">
        <v>21</v>
      </c>
      <c r="B23" t="inlineStr">
        <is>
          <t>12.</t>
        </is>
      </c>
      <c r="C23" t="inlineStr">
        <is>
          <t>Basic EPS</t>
        </is>
      </c>
      <c r="D23" t="inlineStr">
        <is>
          <t>-</t>
        </is>
      </c>
      <c r="E23" t="inlineStr">
        <is>
          <t>4.12</t>
        </is>
      </c>
      <c r="F23" t="inlineStr">
        <is>
          <t>3.87</t>
        </is>
      </c>
      <c r="G23" t="inlineStr">
        <is>
          <t>3.53</t>
        </is>
      </c>
      <c r="H23" t="inlineStr">
        <is>
          <t>4.88</t>
        </is>
      </c>
    </row>
    <row r="24">
      <c r="A24" s="1" t="n">
        <v>22</v>
      </c>
      <c r="B24" t="inlineStr">
        <is>
          <t>13.</t>
        </is>
      </c>
      <c r="C24" t="inlineStr">
        <is>
          <t>Diluted EPS</t>
        </is>
      </c>
      <c r="D24" t="inlineStr">
        <is>
          <t>-</t>
        </is>
      </c>
      <c r="E24" t="inlineStr">
        <is>
          <t>4.12</t>
        </is>
      </c>
      <c r="F24" t="inlineStr">
        <is>
          <t>3.86</t>
        </is>
      </c>
      <c r="G24" t="inlineStr">
        <is>
          <t>3.52</t>
        </is>
      </c>
      <c r="H24" t="inlineStr">
        <is>
          <t>4.85</t>
        </is>
      </c>
    </row>
    <row r="25">
      <c r="A25" s="1" t="n">
        <v>23</v>
      </c>
      <c r="B25" t="inlineStr">
        <is>
          <t>14.</t>
        </is>
      </c>
      <c r="C25" t="inlineStr">
        <is>
          <t>Basic Average Shares</t>
        </is>
      </c>
      <c r="D25" t="inlineStr">
        <is>
          <t>-</t>
        </is>
      </c>
      <c r="E25" t="inlineStr">
        <is>
          <t>75,546</t>
        </is>
      </c>
      <c r="F25" t="inlineStr">
        <is>
          <t>76,630</t>
        </is>
      </c>
      <c r="G25" t="inlineStr">
        <is>
          <t>76,988</t>
        </is>
      </c>
      <c r="H25" t="inlineStr">
        <is>
          <t>77,171</t>
        </is>
      </c>
    </row>
    <row r="26">
      <c r="A26" s="1" t="n">
        <v>24</v>
      </c>
      <c r="B26" t="inlineStr">
        <is>
          <t>15.</t>
        </is>
      </c>
      <c r="C26" t="inlineStr">
        <is>
          <t>Diluted Average Shares</t>
        </is>
      </c>
      <c r="D26" t="inlineStr">
        <is>
          <t>-</t>
        </is>
      </c>
      <c r="E26" t="inlineStr">
        <is>
          <t>75,658</t>
        </is>
      </c>
      <c r="F26" t="inlineStr">
        <is>
          <t>76,934</t>
        </is>
      </c>
      <c r="G26" t="inlineStr">
        <is>
          <t>77,347</t>
        </is>
      </c>
      <c r="H26" t="inlineStr">
        <is>
          <t>77,585</t>
        </is>
      </c>
    </row>
    <row r="27">
      <c r="A27" s="1" t="n">
        <v>25</v>
      </c>
      <c r="B27" t="inlineStr">
        <is>
          <t>16.</t>
        </is>
      </c>
      <c r="C27" t="inlineStr">
        <is>
          <t>Total Operating Income as Reported</t>
        </is>
      </c>
      <c r="D27" t="inlineStr">
        <is>
          <t>446,756</t>
        </is>
      </c>
      <c r="E27" t="inlineStr">
        <is>
          <t>398,719</t>
        </is>
      </c>
      <c r="F27" t="inlineStr">
        <is>
          <t>380,627</t>
        </is>
      </c>
      <c r="G27" t="inlineStr">
        <is>
          <t>347,285</t>
        </is>
      </c>
      <c r="H27" t="inlineStr">
        <is>
          <t>392,369</t>
        </is>
      </c>
    </row>
    <row r="28">
      <c r="A28" s="1" t="n">
        <v>26</v>
      </c>
      <c r="B28" t="inlineStr">
        <is>
          <t>17.</t>
        </is>
      </c>
      <c r="C28" t="inlineStr">
        <is>
          <t>Total Expenses</t>
        </is>
      </c>
      <c r="D28" t="inlineStr">
        <is>
          <t>1,419,260</t>
        </is>
      </c>
      <c r="E28" t="inlineStr">
        <is>
          <t>1,359,506</t>
        </is>
      </c>
      <c r="F28" t="inlineStr">
        <is>
          <t>1,316,440</t>
        </is>
      </c>
      <c r="G28" t="inlineStr">
        <is>
          <t>1,205,406</t>
        </is>
      </c>
      <c r="H28" t="inlineStr">
        <is>
          <t>1,146,128</t>
        </is>
      </c>
    </row>
    <row r="29">
      <c r="A29" s="1" t="n">
        <v>27</v>
      </c>
      <c r="B29" t="inlineStr">
        <is>
          <t>18.</t>
        </is>
      </c>
      <c r="C29" t="inlineStr">
        <is>
          <t>Net Income from Continuing &amp; Discontinued Operation</t>
        </is>
      </c>
      <c r="D29" t="inlineStr">
        <is>
          <t>346,054</t>
        </is>
      </c>
      <c r="E29" t="inlineStr">
        <is>
          <t>311,469</t>
        </is>
      </c>
      <c r="F29" t="inlineStr">
        <is>
          <t>296,668</t>
        </is>
      </c>
      <c r="G29" t="inlineStr">
        <is>
          <t>271,885</t>
        </is>
      </c>
      <c r="H29" t="inlineStr">
        <is>
          <t>376,660</t>
        </is>
      </c>
    </row>
    <row r="30">
      <c r="A30" s="1" t="n">
        <v>28</v>
      </c>
      <c r="B30" t="inlineStr">
        <is>
          <t>19.</t>
        </is>
      </c>
      <c r="C30" t="inlineStr">
        <is>
          <t>Normalized Income</t>
        </is>
      </c>
      <c r="D30" t="inlineStr">
        <is>
          <t>346,054</t>
        </is>
      </c>
      <c r="E30" t="inlineStr">
        <is>
          <t>311,469</t>
        </is>
      </c>
      <c r="F30" t="inlineStr">
        <is>
          <t>296,668</t>
        </is>
      </c>
      <c r="G30" t="inlineStr">
        <is>
          <t>271,885</t>
        </is>
      </c>
      <c r="H30" t="inlineStr">
        <is>
          <t>374,836</t>
        </is>
      </c>
    </row>
    <row r="31">
      <c r="A31" s="1" t="n">
        <v>29</v>
      </c>
      <c r="B31" t="inlineStr">
        <is>
          <t>20.</t>
        </is>
      </c>
      <c r="C31" t="inlineStr">
        <is>
          <t>Interest Income</t>
        </is>
      </c>
      <c r="D31" t="inlineStr">
        <is>
          <t>43</t>
        </is>
      </c>
      <c r="E31" t="inlineStr">
        <is>
          <t>150</t>
        </is>
      </c>
      <c r="F31" t="inlineStr">
        <is>
          <t>1,137</t>
        </is>
      </c>
      <c r="G31" t="inlineStr">
        <is>
          <t>876</t>
        </is>
      </c>
      <c r="H31" t="inlineStr">
        <is>
          <t>575</t>
        </is>
      </c>
    </row>
    <row r="32">
      <c r="A32" s="1" t="n">
        <v>30</v>
      </c>
      <c r="B32" t="inlineStr">
        <is>
          <t>21.</t>
        </is>
      </c>
      <c r="C32" t="inlineStr">
        <is>
          <t>Interest Expense</t>
        </is>
      </c>
      <c r="D32" t="inlineStr">
        <is>
          <t>1,605</t>
        </is>
      </c>
      <c r="E32" t="inlineStr">
        <is>
          <t>1,144</t>
        </is>
      </c>
      <c r="F32" t="inlineStr">
        <is>
          <t>688</t>
        </is>
      </c>
      <c r="G32" t="inlineStr">
        <is>
          <t>926</t>
        </is>
      </c>
      <c r="H32" t="inlineStr">
        <is>
          <t>1,920</t>
        </is>
      </c>
    </row>
    <row r="33">
      <c r="A33" s="1" t="n">
        <v>31</v>
      </c>
      <c r="B33" t="inlineStr">
        <is>
          <t>22.</t>
        </is>
      </c>
      <c r="C33" t="inlineStr">
        <is>
          <t>Net Interest Income</t>
        </is>
      </c>
      <c r="D33" t="inlineStr">
        <is>
          <t>-1,562</t>
        </is>
      </c>
      <c r="E33" t="inlineStr">
        <is>
          <t>-994</t>
        </is>
      </c>
      <c r="F33" t="inlineStr">
        <is>
          <t>449</t>
        </is>
      </c>
      <c r="G33" t="inlineStr">
        <is>
          <t>-50</t>
        </is>
      </c>
      <c r="H33" t="inlineStr">
        <is>
          <t>-1,345</t>
        </is>
      </c>
    </row>
    <row r="34">
      <c r="A34" s="1" t="n">
        <v>32</v>
      </c>
      <c r="B34" t="inlineStr">
        <is>
          <t>23.</t>
        </is>
      </c>
      <c r="C34" t="inlineStr">
        <is>
          <t>EBIT</t>
        </is>
      </c>
      <c r="D34" t="inlineStr">
        <is>
          <t>446,799</t>
        </is>
      </c>
      <c r="E34" t="inlineStr">
        <is>
          <t>398,869</t>
        </is>
      </c>
      <c r="F34" t="inlineStr">
        <is>
          <t>381,764</t>
        </is>
      </c>
      <c r="G34" t="inlineStr">
        <is>
          <t>348,161</t>
        </is>
      </c>
      <c r="H34" t="inlineStr">
        <is>
          <t>392,944</t>
        </is>
      </c>
    </row>
    <row r="35">
      <c r="A35" s="1" t="n">
        <v>33</v>
      </c>
      <c r="B35" t="inlineStr">
        <is>
          <t>24.</t>
        </is>
      </c>
      <c r="C35" t="inlineStr">
        <is>
          <t>EBITDA</t>
        </is>
      </c>
      <c r="D35" t="inlineStr">
        <is>
          <t>623,184</t>
        </is>
      </c>
      <c r="E35" t="inlineStr">
        <is>
          <t>-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</row>
    <row r="36">
      <c r="A36" s="1" t="n">
        <v>34</v>
      </c>
      <c r="B36" t="inlineStr">
        <is>
          <t>25.</t>
        </is>
      </c>
      <c r="C36" t="inlineStr">
        <is>
          <t>Reconciled Cost of Revenue</t>
        </is>
      </c>
      <c r="D36" t="inlineStr">
        <is>
          <t>1,102,148</t>
        </is>
      </c>
      <c r="E36" t="inlineStr">
        <is>
          <t>1,063,399</t>
        </is>
      </c>
      <c r="F36" t="inlineStr">
        <is>
          <t>1,008,464</t>
        </is>
      </c>
      <c r="G36" t="inlineStr">
        <is>
          <t>923,030</t>
        </is>
      </c>
      <c r="H36" t="inlineStr">
        <is>
          <t>873,642</t>
        </is>
      </c>
    </row>
    <row r="37">
      <c r="A37" s="1" t="n">
        <v>35</v>
      </c>
      <c r="B37" t="inlineStr">
        <is>
          <t>26.</t>
        </is>
      </c>
      <c r="C37" t="inlineStr">
        <is>
          <t>Reconciled Depreciation</t>
        </is>
      </c>
      <c r="D37" t="inlineStr">
        <is>
          <t>176,385</t>
        </is>
      </c>
      <c r="E37" t="inlineStr">
        <is>
          <t>175,748</t>
        </is>
      </c>
      <c r="F37" t="inlineStr">
        <is>
          <t>171,805</t>
        </is>
      </c>
      <c r="G37" t="inlineStr">
        <is>
          <t>160,633</t>
        </is>
      </c>
      <c r="H37" t="inlineStr">
        <is>
          <t>151,986</t>
        </is>
      </c>
    </row>
    <row r="38">
      <c r="A38" s="1" t="n">
        <v>36</v>
      </c>
      <c r="B38" t="inlineStr">
        <is>
          <t>27.</t>
        </is>
      </c>
      <c r="C38" t="inlineStr">
        <is>
          <t>Net Income from Continuing Operation Net Minority Interest</t>
        </is>
      </c>
      <c r="D38" t="inlineStr">
        <is>
          <t>346,054</t>
        </is>
      </c>
      <c r="E38" t="inlineStr">
        <is>
          <t>311,469</t>
        </is>
      </c>
      <c r="F38" t="inlineStr">
        <is>
          <t>296,668</t>
        </is>
      </c>
      <c r="G38" t="inlineStr">
        <is>
          <t>271,885</t>
        </is>
      </c>
      <c r="H38" t="inlineStr">
        <is>
          <t>376,660</t>
        </is>
      </c>
    </row>
    <row r="39">
      <c r="A39" s="1" t="n">
        <v>37</v>
      </c>
      <c r="B39" t="inlineStr">
        <is>
          <t>28.</t>
        </is>
      </c>
      <c r="C39" t="inlineStr">
        <is>
          <t>Total Unusual Items Excluding Goodwill</t>
        </is>
      </c>
      <c r="D39" t="inlineStr">
        <is>
          <t>0</t>
        </is>
      </c>
      <c r="E39" t="inlineStr">
        <is>
          <t>-</t>
        </is>
      </c>
      <c r="F39" t="inlineStr">
        <is>
          <t>0</t>
        </is>
      </c>
      <c r="G39" t="inlineStr">
        <is>
          <t>0</t>
        </is>
      </c>
      <c r="H39" t="inlineStr">
        <is>
          <t>1,894</t>
        </is>
      </c>
    </row>
    <row r="40">
      <c r="A40" s="1" t="n">
        <v>38</v>
      </c>
      <c r="B40" t="inlineStr">
        <is>
          <t>29.</t>
        </is>
      </c>
      <c r="C40" t="inlineStr">
        <is>
          <t>Total Unusual Items</t>
        </is>
      </c>
      <c r="D40" t="inlineStr">
        <is>
          <t>0</t>
        </is>
      </c>
      <c r="E40" t="inlineStr">
        <is>
          <t>-</t>
        </is>
      </c>
      <c r="F40" t="inlineStr">
        <is>
          <t>0</t>
        </is>
      </c>
      <c r="G40" t="inlineStr">
        <is>
          <t>0</t>
        </is>
      </c>
      <c r="H40" t="inlineStr">
        <is>
          <t>1,894</t>
        </is>
      </c>
    </row>
    <row r="41">
      <c r="A41" s="1" t="n">
        <v>39</v>
      </c>
      <c r="B41" t="inlineStr">
        <is>
          <t>30.</t>
        </is>
      </c>
      <c r="C41" t="inlineStr">
        <is>
          <t>Normalized EBITDA</t>
        </is>
      </c>
      <c r="D41" t="inlineStr">
        <is>
          <t>623,184</t>
        </is>
      </c>
      <c r="E41" t="inlineStr">
        <is>
          <t>574,617</t>
        </is>
      </c>
      <c r="F41" t="inlineStr">
        <is>
          <t>553,569</t>
        </is>
      </c>
      <c r="G41" t="inlineStr">
        <is>
          <t>508,794</t>
        </is>
      </c>
      <c r="H41" t="inlineStr">
        <is>
          <t>543,036</t>
        </is>
      </c>
    </row>
    <row r="42">
      <c r="A42" s="1" t="n">
        <v>40</v>
      </c>
      <c r="B42" t="inlineStr">
        <is>
          <t>31.</t>
        </is>
      </c>
      <c r="C42" t="inlineStr">
        <is>
          <t>Tax Rate for Calcs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</row>
    <row r="43">
      <c r="A43" s="1" t="n">
        <v>41</v>
      </c>
      <c r="B43" t="inlineStr">
        <is>
          <t>32.</t>
        </is>
      </c>
      <c r="C43" t="inlineStr">
        <is>
          <t>Tax Effect of Unusual Items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70.078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6/29/2021</t>
        </is>
      </c>
      <c r="E1" s="1" t="inlineStr">
        <is>
          <t>6/29/2020</t>
        </is>
      </c>
      <c r="F1" s="1" t="inlineStr">
        <is>
          <t>6/29/2019</t>
        </is>
      </c>
      <c r="G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2,336,156</t>
        </is>
      </c>
      <c r="E2" t="inlineStr">
        <is>
          <t>2,428,474</t>
        </is>
      </c>
      <c r="F2" t="inlineStr">
        <is>
          <t>2,184,829</t>
        </is>
      </c>
      <c r="G2" t="inlineStr">
        <is>
          <t>2,050,303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543,737</t>
        </is>
      </c>
      <c r="E3" t="inlineStr">
        <is>
          <t>669,101</t>
        </is>
      </c>
      <c r="F3" t="inlineStr">
        <is>
          <t>569,448</t>
        </is>
      </c>
      <c r="G3" t="inlineStr">
        <is>
          <t>468,536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50,992</t>
        </is>
      </c>
      <c r="E4" t="inlineStr">
        <is>
          <t>213,345</t>
        </is>
      </c>
      <c r="F4" t="inlineStr">
        <is>
          <t>93,628</t>
        </is>
      </c>
      <c r="G4" t="inlineStr">
        <is>
          <t>31,440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50,992</t>
        </is>
      </c>
      <c r="E5" t="inlineStr">
        <is>
          <t>213,345</t>
        </is>
      </c>
      <c r="F5" t="inlineStr">
        <is>
          <t>93,628</t>
        </is>
      </c>
      <c r="G5" t="inlineStr">
        <is>
          <t>31,440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336,807</t>
        </is>
      </c>
      <c r="E6" t="inlineStr">
        <is>
          <t>321,996</t>
        </is>
      </c>
      <c r="F6" t="inlineStr">
        <is>
          <t>327,897</t>
        </is>
      </c>
      <c r="G6" t="inlineStr">
        <is>
          <t>313,301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306,564</t>
        </is>
      </c>
      <c r="E7" t="inlineStr">
        <is>
          <t>300,945</t>
        </is>
      </c>
      <c r="F7" t="inlineStr">
        <is>
          <t>310,080</t>
        </is>
      </c>
      <c r="G7" t="inlineStr">
        <is>
          <t>291,630</t>
        </is>
      </c>
    </row>
    <row r="8">
      <c r="A8" s="1" t="n">
        <v>6</v>
      </c>
      <c r="B8" t="inlineStr">
        <is>
          <t>1.1.2.2.</t>
        </is>
      </c>
      <c r="C8">
        <f>&gt;=&gt;  Taxes Receivable</f>
        <v/>
      </c>
      <c r="D8" t="inlineStr">
        <is>
          <t>30,243</t>
        </is>
      </c>
      <c r="E8" t="inlineStr">
        <is>
          <t>21,051</t>
        </is>
      </c>
      <c r="F8" t="inlineStr">
        <is>
          <t>17,817</t>
        </is>
      </c>
      <c r="G8" t="inlineStr">
        <is>
          <t>21,671</t>
        </is>
      </c>
    </row>
    <row r="9">
      <c r="A9" s="1" t="n">
        <v>7</v>
      </c>
      <c r="B9" t="inlineStr">
        <is>
          <t>1.1.3.</t>
        </is>
      </c>
      <c r="C9">
        <f>&gt;=&gt;Prepaid Assets</f>
        <v/>
      </c>
      <c r="D9" t="inlineStr">
        <is>
          <t>109,723</t>
        </is>
      </c>
      <c r="E9" t="inlineStr">
        <is>
          <t>95,525</t>
        </is>
      </c>
      <c r="F9" t="inlineStr">
        <is>
          <t>106,466</t>
        </is>
      </c>
      <c r="G9" t="inlineStr">
        <is>
          <t>84,810</t>
        </is>
      </c>
    </row>
    <row r="10">
      <c r="A10" s="1" t="n">
        <v>8</v>
      </c>
      <c r="B10" t="inlineStr">
        <is>
          <t>1.1.4.</t>
        </is>
      </c>
      <c r="C10">
        <f>&gt;=&gt;Current Deferred Assets</f>
        <v/>
      </c>
      <c r="D10" t="inlineStr">
        <is>
          <t>46,215</t>
        </is>
      </c>
      <c r="E10" t="inlineStr">
        <is>
          <t>38,235</t>
        </is>
      </c>
      <c r="F10" t="inlineStr">
        <is>
          <t>35,102</t>
        </is>
      </c>
      <c r="G10" t="inlineStr">
        <is>
          <t>38,985</t>
        </is>
      </c>
    </row>
    <row r="11">
      <c r="A11" s="1" t="n">
        <v>9</v>
      </c>
      <c r="B11" t="inlineStr">
        <is>
          <t>1.1.5.</t>
        </is>
      </c>
      <c r="C11">
        <f>&gt;  Assets Held for Sale Current</f>
        <v/>
      </c>
      <c r="D11" t="inlineStr">
        <is>
          <t>-</t>
        </is>
      </c>
      <c r="E11" t="inlineStr">
        <is>
          <t>0</t>
        </is>
      </c>
      <c r="F11" t="inlineStr">
        <is>
          <t>6,355</t>
        </is>
      </c>
      <c r="G11" t="inlineStr">
        <is>
          <t>-</t>
        </is>
      </c>
    </row>
    <row r="12">
      <c r="A12" s="1" t="n">
        <v>10</v>
      </c>
      <c r="B12" t="inlineStr">
        <is>
          <t>1.2.</t>
        </is>
      </c>
      <c r="C12" t="inlineStr">
        <is>
          <t xml:space="preserve">  Total non-current assets</t>
        </is>
      </c>
      <c r="D12" t="inlineStr">
        <is>
          <t>1,792,419</t>
        </is>
      </c>
      <c r="E12" t="inlineStr">
        <is>
          <t>1,759,373</t>
        </is>
      </c>
      <c r="F12" t="inlineStr">
        <is>
          <t>1,615,381</t>
        </is>
      </c>
      <c r="G12" t="inlineStr">
        <is>
          <t>1,581,767</t>
        </is>
      </c>
    </row>
    <row r="13">
      <c r="A13" s="1" t="n">
        <v>11</v>
      </c>
      <c r="B13" t="inlineStr">
        <is>
          <t>1.2.1.</t>
        </is>
      </c>
      <c r="C13" t="inlineStr">
        <is>
          <t xml:space="preserve">  =&gt;Net PPE</t>
        </is>
      </c>
      <c r="D13" t="inlineStr">
        <is>
          <t>252,481</t>
        </is>
      </c>
      <c r="E13" t="inlineStr">
        <is>
          <t>273,432</t>
        </is>
      </c>
      <c r="F13" t="inlineStr">
        <is>
          <t>272,474</t>
        </is>
      </c>
      <c r="G13" t="inlineStr">
        <is>
          <t>286,850</t>
        </is>
      </c>
    </row>
    <row r="14">
      <c r="A14" s="1" t="n">
        <v>12</v>
      </c>
      <c r="B14" t="inlineStr">
        <is>
          <t>1.2.1.1.</t>
        </is>
      </c>
      <c r="C14" t="inlineStr">
        <is>
          <t xml:space="preserve">  =&gt;=&gt;Gross PPE</t>
        </is>
      </c>
      <c r="D14" t="inlineStr">
        <is>
          <t>687,650</t>
        </is>
      </c>
      <c r="E14" t="inlineStr">
        <is>
          <t>677,820</t>
        </is>
      </c>
      <c r="F14" t="inlineStr">
        <is>
          <t>660,955</t>
        </is>
      </c>
      <c r="G14" t="inlineStr">
        <is>
          <t>651,003</t>
        </is>
      </c>
    </row>
    <row r="15">
      <c r="A15" s="1" t="n">
        <v>13</v>
      </c>
      <c r="B15" t="inlineStr">
        <is>
          <t>1.2.1.1.1.</t>
        </is>
      </c>
      <c r="C15" t="inlineStr">
        <is>
          <t xml:space="preserve">  =&gt;=&gt;=&gt;Properties</t>
        </is>
      </c>
      <c r="D15" t="inlineStr">
        <is>
          <t>0</t>
        </is>
      </c>
      <c r="E15" t="inlineStr">
        <is>
          <t>0</t>
        </is>
      </c>
      <c r="F15" t="inlineStr">
        <is>
          <t>0</t>
        </is>
      </c>
      <c r="G15" t="inlineStr">
        <is>
          <t>0</t>
        </is>
      </c>
    </row>
    <row r="16">
      <c r="A16" s="1" t="n">
        <v>14</v>
      </c>
      <c r="B16" t="inlineStr">
        <is>
          <t>1.2.1.1.2.</t>
        </is>
      </c>
      <c r="C16" t="inlineStr">
        <is>
          <t xml:space="preserve">  =&gt;=&gt;=&gt;Land And Improvements</t>
        </is>
      </c>
      <c r="D16" t="inlineStr">
        <is>
          <t>46,668</t>
        </is>
      </c>
      <c r="E16" t="inlineStr">
        <is>
          <t>46,650</t>
        </is>
      </c>
      <c r="F16" t="inlineStr">
        <is>
          <t>48,452</t>
        </is>
      </c>
      <c r="G16" t="inlineStr">
        <is>
          <t>50,430</t>
        </is>
      </c>
    </row>
    <row r="17">
      <c r="A17" s="1" t="n">
        <v>15</v>
      </c>
      <c r="B17" t="inlineStr">
        <is>
          <t>1.2.1.1.3.</t>
        </is>
      </c>
      <c r="C17" t="inlineStr">
        <is>
          <t xml:space="preserve">  =&gt;=&gt;=&gt;Buildings And Improvements</t>
        </is>
      </c>
      <c r="D17" t="inlineStr">
        <is>
          <t>149,041</t>
        </is>
      </c>
      <c r="E17" t="inlineStr">
        <is>
          <t>146,193</t>
        </is>
      </c>
      <c r="F17" t="inlineStr">
        <is>
          <t>147,220</t>
        </is>
      </c>
      <c r="G17" t="inlineStr">
        <is>
          <t>145,016</t>
        </is>
      </c>
    </row>
    <row r="18">
      <c r="A18" s="1" t="n">
        <v>16</v>
      </c>
      <c r="B18" t="inlineStr">
        <is>
          <t>1.2.1.1.4.</t>
        </is>
      </c>
      <c r="C18" t="inlineStr">
        <is>
          <t xml:space="preserve">  =&gt;=&gt;=&gt;Machinery Furniture Equipment</t>
        </is>
      </c>
      <c r="D18" t="inlineStr">
        <is>
          <t>432,554</t>
        </is>
      </c>
      <c r="E18" t="inlineStr">
        <is>
          <t>428,237</t>
        </is>
      </c>
      <c r="F18" t="inlineStr">
        <is>
          <t>404,394</t>
        </is>
      </c>
      <c r="G18" t="inlineStr">
        <is>
          <t>367,625</t>
        </is>
      </c>
    </row>
    <row r="19">
      <c r="A19" s="1" t="n">
        <v>17</v>
      </c>
      <c r="B19" t="inlineStr">
        <is>
          <t>1.2.1.1.5.</t>
        </is>
      </c>
      <c r="C19" t="inlineStr">
        <is>
          <t xml:space="preserve">  =&gt;=&gt;=&gt;Other Properties</t>
        </is>
      </c>
      <c r="D19" t="inlineStr">
        <is>
          <t>341</t>
        </is>
      </c>
      <c r="E19" t="inlineStr">
        <is>
          <t>355</t>
        </is>
      </c>
      <c r="F19" t="inlineStr">
        <is>
          <t>-</t>
        </is>
      </c>
      <c r="G19" t="inlineStr">
        <is>
          <t>-</t>
        </is>
      </c>
    </row>
    <row r="20">
      <c r="A20" s="1" t="n">
        <v>18</v>
      </c>
      <c r="B20" t="inlineStr">
        <is>
          <t>1.2.1.1.6.</t>
        </is>
      </c>
      <c r="C20" t="inlineStr">
        <is>
          <t xml:space="preserve">  =&gt;=&gt;=&gt;Construction in Progress</t>
        </is>
      </c>
      <c r="D20" t="inlineStr">
        <is>
          <t>3,639</t>
        </is>
      </c>
      <c r="E20" t="inlineStr">
        <is>
          <t>279</t>
        </is>
      </c>
      <c r="F20" t="inlineStr">
        <is>
          <t>12,411</t>
        </is>
      </c>
      <c r="G20" t="inlineStr">
        <is>
          <t>39,872</t>
        </is>
      </c>
    </row>
    <row r="21">
      <c r="A21" s="1" t="n">
        <v>19</v>
      </c>
      <c r="B21" t="inlineStr">
        <is>
          <t>1.2.1.1.7.</t>
        </is>
      </c>
      <c r="C21" t="inlineStr">
        <is>
          <t xml:space="preserve">  =&gt;=&gt;  Leases</t>
        </is>
      </c>
      <c r="D21" t="inlineStr">
        <is>
          <t>55,407</t>
        </is>
      </c>
      <c r="E21" t="inlineStr">
        <is>
          <t>56,106</t>
        </is>
      </c>
      <c r="F21" t="inlineStr">
        <is>
          <t>48,478</t>
        </is>
      </c>
      <c r="G21" t="inlineStr">
        <is>
          <t>48,060</t>
        </is>
      </c>
    </row>
    <row r="22">
      <c r="A22" s="1" t="n">
        <v>20</v>
      </c>
      <c r="B22" t="inlineStr">
        <is>
          <t>1.2.1.2.</t>
        </is>
      </c>
      <c r="C22" t="inlineStr">
        <is>
          <t xml:space="preserve">  =&gt;  Accumulated Depreciation</t>
        </is>
      </c>
      <c r="D22" t="inlineStr">
        <is>
          <t>-435,169</t>
        </is>
      </c>
      <c r="E22" t="inlineStr">
        <is>
          <t>-404,388</t>
        </is>
      </c>
      <c r="F22" t="inlineStr">
        <is>
          <t>-388,481</t>
        </is>
      </c>
      <c r="G22" t="inlineStr">
        <is>
          <t>-364,153</t>
        </is>
      </c>
    </row>
    <row r="23">
      <c r="A23" s="1" t="n">
        <v>21</v>
      </c>
      <c r="B23" t="inlineStr">
        <is>
          <t>1.2.2.</t>
        </is>
      </c>
      <c r="C23" t="inlineStr">
        <is>
          <t xml:space="preserve">  =&gt;Goodwill And Other Intangible Assets</t>
        </is>
      </c>
      <c r="D23" t="inlineStr">
        <is>
          <t>1,163,523</t>
        </is>
      </c>
      <c r="E23" t="inlineStr">
        <is>
          <t>1,151,825</t>
        </is>
      </c>
      <c r="F23" t="inlineStr">
        <is>
          <t>1,118,080</t>
        </is>
      </c>
      <c r="G23" t="inlineStr">
        <is>
          <t>1,091,602</t>
        </is>
      </c>
    </row>
    <row r="24">
      <c r="A24" s="1" t="n">
        <v>22</v>
      </c>
      <c r="B24" t="inlineStr">
        <is>
          <t>1.2.2.1.</t>
        </is>
      </c>
      <c r="C24" t="inlineStr">
        <is>
          <t xml:space="preserve">  =&gt;=&gt;Goodwill</t>
        </is>
      </c>
      <c r="D24" t="inlineStr">
        <is>
          <t>687,458</t>
        </is>
      </c>
      <c r="E24" t="inlineStr">
        <is>
          <t>686,334</t>
        </is>
      </c>
      <c r="F24" t="inlineStr">
        <is>
          <t>666,944</t>
        </is>
      </c>
      <c r="G24" t="inlineStr">
        <is>
          <t>649,929</t>
        </is>
      </c>
    </row>
    <row r="25">
      <c r="A25" s="1" t="n">
        <v>23</v>
      </c>
      <c r="B25" t="inlineStr">
        <is>
          <t>1.2.2.2.</t>
        </is>
      </c>
      <c r="C25" t="inlineStr">
        <is>
          <t xml:space="preserve">  =&gt;  Other Intangible Assets</t>
        </is>
      </c>
      <c r="D25" t="inlineStr">
        <is>
          <t>476,065</t>
        </is>
      </c>
      <c r="E25" t="inlineStr">
        <is>
          <t>465,491</t>
        </is>
      </c>
      <c r="F25" t="inlineStr">
        <is>
          <t>451,136</t>
        </is>
      </c>
      <c r="G25" t="inlineStr">
        <is>
          <t>441,673</t>
        </is>
      </c>
    </row>
    <row r="26">
      <c r="A26" s="1" t="n">
        <v>24</v>
      </c>
      <c r="B26" t="inlineStr">
        <is>
          <t>1.2.3.</t>
        </is>
      </c>
      <c r="C26" t="inlineStr">
        <is>
          <t xml:space="preserve">  =&gt;Non Current Deferred Assets</t>
        </is>
      </c>
      <c r="D26" t="inlineStr">
        <is>
          <t>127,205</t>
        </is>
      </c>
      <c r="E26" t="inlineStr">
        <is>
          <t>113,525</t>
        </is>
      </c>
      <c r="F26" t="inlineStr">
        <is>
          <t>90,084</t>
        </is>
      </c>
      <c r="G26" t="inlineStr">
        <is>
          <t>95,540</t>
        </is>
      </c>
    </row>
    <row r="27">
      <c r="A27" s="1" t="n">
        <v>25</v>
      </c>
      <c r="B27" t="inlineStr">
        <is>
          <t>1.2.4.</t>
        </is>
      </c>
      <c r="C27" t="inlineStr">
        <is>
          <t xml:space="preserve">    Other Non Current Assets</t>
        </is>
      </c>
      <c r="D27" t="inlineStr">
        <is>
          <t>249,210</t>
        </is>
      </c>
      <c r="E27" t="inlineStr">
        <is>
          <t>220,591</t>
        </is>
      </c>
      <c r="F27" t="inlineStr">
        <is>
          <t>134,743</t>
        </is>
      </c>
      <c r="G27" t="inlineStr">
        <is>
          <t>107,775</t>
        </is>
      </c>
    </row>
    <row r="28">
      <c r="A28" s="1" t="n">
        <v>26</v>
      </c>
      <c r="B28" t="inlineStr">
        <is>
          <t>2.</t>
        </is>
      </c>
      <c r="C28" t="inlineStr">
        <is>
          <t>Total Liabilities Net Minority Interest</t>
        </is>
      </c>
      <c r="D28" t="inlineStr">
        <is>
          <t>1,016,864</t>
        </is>
      </c>
      <c r="E28" t="inlineStr">
        <is>
          <t>878,786</t>
        </is>
      </c>
      <c r="F28" t="inlineStr">
        <is>
          <t>755,816</t>
        </is>
      </c>
      <c r="G28" t="inlineStr">
        <is>
          <t>783,475</t>
        </is>
      </c>
    </row>
    <row r="29">
      <c r="A29" s="1" t="n">
        <v>27</v>
      </c>
      <c r="B29" t="inlineStr">
        <is>
          <t>2.1.</t>
        </is>
      </c>
      <c r="C29">
        <f>&gt;Current Liabilities</f>
        <v/>
      </c>
      <c r="D29" t="inlineStr">
        <is>
          <t>520,860</t>
        </is>
      </c>
      <c r="E29" t="inlineStr">
        <is>
          <t>494,845</t>
        </is>
      </c>
      <c r="F29" t="inlineStr">
        <is>
          <t>469,962</t>
        </is>
      </c>
      <c r="G29" t="inlineStr">
        <is>
          <t>487,896</t>
        </is>
      </c>
    </row>
    <row r="30">
      <c r="A30" s="1" t="n">
        <v>28</v>
      </c>
      <c r="B30" t="inlineStr">
        <is>
          <t>2.1.1.</t>
        </is>
      </c>
      <c r="C30">
        <f>&gt;=&gt;Payables And Accrued Expenses</f>
        <v/>
      </c>
      <c r="D30" t="inlineStr">
        <is>
          <t>201,002</t>
        </is>
      </c>
      <c r="E30" t="inlineStr">
        <is>
          <t>176,569</t>
        </is>
      </c>
      <c r="F30" t="inlineStr">
        <is>
          <t>130,210</t>
        </is>
      </c>
      <c r="G30" t="inlineStr">
        <is>
          <t>132,358</t>
        </is>
      </c>
    </row>
    <row r="31">
      <c r="A31" s="1" t="n">
        <v>29</v>
      </c>
      <c r="B31" t="inlineStr">
        <is>
          <t>2.1.1.1.</t>
        </is>
      </c>
      <c r="C31">
        <f>&gt;=&gt;=&gt;Payables</f>
        <v/>
      </c>
      <c r="D31" t="inlineStr">
        <is>
          <t>18,485</t>
        </is>
      </c>
      <c r="E31" t="inlineStr">
        <is>
          <t>9,880</t>
        </is>
      </c>
      <c r="F31" t="inlineStr">
        <is>
          <t>9,850</t>
        </is>
      </c>
      <c r="G31" t="inlineStr">
        <is>
          <t>34,510</t>
        </is>
      </c>
    </row>
    <row r="32">
      <c r="A32" s="1" t="n">
        <v>30</v>
      </c>
      <c r="B32" t="inlineStr">
        <is>
          <t>2.1.1.1.1.</t>
        </is>
      </c>
      <c r="C32">
        <f>&gt;=&gt;=&gt;  Accounts Payable</f>
        <v/>
      </c>
      <c r="D32" t="inlineStr">
        <is>
          <t>18,485</t>
        </is>
      </c>
      <c r="E32" t="inlineStr">
        <is>
          <t>9,880</t>
        </is>
      </c>
      <c r="F32" t="inlineStr">
        <is>
          <t>9,850</t>
        </is>
      </c>
      <c r="G32" t="inlineStr">
        <is>
          <t>34,510</t>
        </is>
      </c>
    </row>
    <row r="33">
      <c r="A33" s="1" t="n">
        <v>31</v>
      </c>
      <c r="B33" t="inlineStr">
        <is>
          <t>2.1.1.2.</t>
        </is>
      </c>
      <c r="C33">
        <f>&gt;=&gt;  Current Accrued Expenses</f>
        <v/>
      </c>
      <c r="D33" t="inlineStr">
        <is>
          <t>182,517</t>
        </is>
      </c>
      <c r="E33" t="inlineStr">
        <is>
          <t>166,689</t>
        </is>
      </c>
      <c r="F33" t="inlineStr">
        <is>
          <t>120,360</t>
        </is>
      </c>
      <c r="G33" t="inlineStr">
        <is>
          <t>97,848</t>
        </is>
      </c>
    </row>
    <row r="34">
      <c r="A34" s="1" t="n">
        <v>32</v>
      </c>
      <c r="B34" t="inlineStr">
        <is>
          <t>2.1.2.</t>
        </is>
      </c>
      <c r="C34">
        <f>&gt;=&gt;Current Debt And Capital Lease Obligation</f>
        <v/>
      </c>
      <c r="D34" t="inlineStr">
        <is>
          <t>110</t>
        </is>
      </c>
      <c r="E34" t="inlineStr">
        <is>
          <t>115</t>
        </is>
      </c>
      <c r="F34" t="inlineStr">
        <is>
          <t>-</t>
        </is>
      </c>
      <c r="G34" t="inlineStr">
        <is>
          <t>-</t>
        </is>
      </c>
    </row>
    <row r="35">
      <c r="A35" s="1" t="n">
        <v>33</v>
      </c>
      <c r="B35" t="inlineStr">
        <is>
          <t>2.1.2.1.</t>
        </is>
      </c>
      <c r="C35">
        <f>&gt;=&gt;=&gt;Current Debt</f>
        <v/>
      </c>
      <c r="D35" t="inlineStr">
        <is>
          <t>-</t>
        </is>
      </c>
      <c r="E35" t="inlineStr">
        <is>
          <t>115</t>
        </is>
      </c>
      <c r="F35" t="inlineStr">
        <is>
          <t>-</t>
        </is>
      </c>
      <c r="G35" t="inlineStr">
        <is>
          <t>-</t>
        </is>
      </c>
    </row>
    <row r="36">
      <c r="A36" s="1" t="n">
        <v>34</v>
      </c>
      <c r="B36" t="inlineStr">
        <is>
          <t>2.1.2.2.</t>
        </is>
      </c>
      <c r="C36">
        <f>&gt;=&gt;  Current Capital Lease Obligation</f>
        <v/>
      </c>
      <c r="D36" t="inlineStr">
        <is>
          <t>110</t>
        </is>
      </c>
      <c r="E36" t="inlineStr">
        <is>
          <t>115</t>
        </is>
      </c>
      <c r="F36" t="inlineStr">
        <is>
          <t>-</t>
        </is>
      </c>
      <c r="G36" t="inlineStr">
        <is>
          <t>-</t>
        </is>
      </c>
    </row>
    <row r="37">
      <c r="A37" s="1" t="n">
        <v>35</v>
      </c>
      <c r="B37" t="inlineStr">
        <is>
          <t>2.1.3.</t>
        </is>
      </c>
      <c r="C37">
        <f>&gt;  Current Deferred Liabilities</f>
        <v/>
      </c>
      <c r="D37" t="inlineStr">
        <is>
          <t>319,748</t>
        </is>
      </c>
      <c r="E37" t="inlineStr">
        <is>
          <t>318,161</t>
        </is>
      </c>
      <c r="F37" t="inlineStr">
        <is>
          <t>339,752</t>
        </is>
      </c>
      <c r="G37" t="inlineStr">
        <is>
          <t>355,538</t>
        </is>
      </c>
    </row>
    <row r="38">
      <c r="A38" s="1" t="n">
        <v>36</v>
      </c>
      <c r="B38" t="inlineStr">
        <is>
          <t>2.1.3.1.</t>
        </is>
      </c>
      <c r="C38">
        <f>&gt;    Current Deferred Revenue</f>
        <v/>
      </c>
      <c r="D38" t="inlineStr">
        <is>
          <t>319,748</t>
        </is>
      </c>
      <c r="E38" t="inlineStr">
        <is>
          <t>318,161</t>
        </is>
      </c>
      <c r="F38" t="inlineStr">
        <is>
          <t>339,752</t>
        </is>
      </c>
      <c r="G38" t="inlineStr">
        <is>
          <t>355,538</t>
        </is>
      </c>
    </row>
    <row r="39">
      <c r="A39" s="1" t="n">
        <v>37</v>
      </c>
      <c r="B39" t="inlineStr">
        <is>
          <t>2.2.</t>
        </is>
      </c>
      <c r="C39" t="inlineStr">
        <is>
          <t xml:space="preserve">  Total Non Current Liabilities Net Minority Interest</t>
        </is>
      </c>
      <c r="D39" t="inlineStr">
        <is>
          <t>496,004</t>
        </is>
      </c>
      <c r="E39" t="inlineStr">
        <is>
          <t>383,941</t>
        </is>
      </c>
      <c r="F39" t="inlineStr">
        <is>
          <t>285,854</t>
        </is>
      </c>
      <c r="G39" t="inlineStr">
        <is>
          <t>295,579</t>
        </is>
      </c>
    </row>
    <row r="40">
      <c r="A40" s="1" t="n">
        <v>38</v>
      </c>
      <c r="B40" t="inlineStr">
        <is>
          <t>2.2.1.</t>
        </is>
      </c>
      <c r="C40" t="inlineStr">
        <is>
          <t xml:space="preserve">  =&gt;Long Term Debt And Capital Lease Obligation</t>
        </is>
      </c>
      <c r="D40" t="inlineStr">
        <is>
          <t>100,083</t>
        </is>
      </c>
      <c r="E40" t="inlineStr">
        <is>
          <t>208</t>
        </is>
      </c>
      <c r="F40" t="inlineStr">
        <is>
          <t>-</t>
        </is>
      </c>
      <c r="G40" t="inlineStr">
        <is>
          <t>-</t>
        </is>
      </c>
    </row>
    <row r="41">
      <c r="A41" s="1" t="n">
        <v>39</v>
      </c>
      <c r="B41" t="inlineStr">
        <is>
          <t>2.2.1.1.</t>
        </is>
      </c>
      <c r="C41" t="inlineStr">
        <is>
          <t xml:space="preserve">  =&gt;=&gt;Long Term Debt</t>
        </is>
      </c>
      <c r="D41" t="inlineStr">
        <is>
          <t>100,000</t>
        </is>
      </c>
      <c r="E41" t="inlineStr">
        <is>
          <t>208</t>
        </is>
      </c>
      <c r="F41" t="inlineStr">
        <is>
          <t>-</t>
        </is>
      </c>
      <c r="G41" t="inlineStr">
        <is>
          <t>-</t>
        </is>
      </c>
    </row>
    <row r="42">
      <c r="A42" s="1" t="n">
        <v>40</v>
      </c>
      <c r="B42" t="inlineStr">
        <is>
          <t>2.2.1.2.</t>
        </is>
      </c>
      <c r="C42" t="inlineStr">
        <is>
          <t xml:space="preserve">  =&gt;  Long Term Capital Lease Obligation</t>
        </is>
      </c>
      <c r="D42" t="inlineStr">
        <is>
          <t>83</t>
        </is>
      </c>
      <c r="E42" t="inlineStr">
        <is>
          <t>208</t>
        </is>
      </c>
      <c r="F42" t="inlineStr">
        <is>
          <t>-</t>
        </is>
      </c>
      <c r="G42" t="inlineStr">
        <is>
          <t>-</t>
        </is>
      </c>
    </row>
    <row r="43">
      <c r="A43" s="1" t="n">
        <v>41</v>
      </c>
      <c r="B43" t="inlineStr">
        <is>
          <t>2.2.2.</t>
        </is>
      </c>
      <c r="C43" t="inlineStr">
        <is>
          <t xml:space="preserve">  =&gt;Non Current Deferred Liabilities</t>
        </is>
      </c>
      <c r="D43" t="inlineStr">
        <is>
          <t>336,610</t>
        </is>
      </c>
      <c r="E43" t="inlineStr">
        <is>
          <t>315,459</t>
        </is>
      </c>
      <c r="F43" t="inlineStr">
        <is>
          <t>271,564</t>
        </is>
      </c>
      <c r="G43" t="inlineStr">
        <is>
          <t>282,707</t>
        </is>
      </c>
    </row>
    <row r="44">
      <c r="A44" s="1" t="n">
        <v>42</v>
      </c>
      <c r="B44" t="inlineStr">
        <is>
          <t>2.2.2.1.</t>
        </is>
      </c>
      <c r="C44" t="inlineStr">
        <is>
          <t xml:space="preserve">  =&gt;=&gt;Non Current Deferred Taxes Liabilities</t>
        </is>
      </c>
      <c r="D44" t="inlineStr">
        <is>
          <t>260,758</t>
        </is>
      </c>
      <c r="E44" t="inlineStr">
        <is>
          <t>243,998</t>
        </is>
      </c>
      <c r="F44" t="inlineStr">
        <is>
          <t>217,010</t>
        </is>
      </c>
      <c r="G44" t="inlineStr">
        <is>
          <t>189,613</t>
        </is>
      </c>
    </row>
    <row r="45">
      <c r="A45" s="1" t="n">
        <v>43</v>
      </c>
      <c r="B45" t="inlineStr">
        <is>
          <t>2.2.2.2.</t>
        </is>
      </c>
      <c r="C45" t="inlineStr">
        <is>
          <t xml:space="preserve">  =&gt;  Non Current Deferred Revenue</t>
        </is>
      </c>
      <c r="D45" t="inlineStr">
        <is>
          <t>75,852</t>
        </is>
      </c>
      <c r="E45" t="inlineStr">
        <is>
          <t>71,461</t>
        </is>
      </c>
      <c r="F45" t="inlineStr">
        <is>
          <t>54,554</t>
        </is>
      </c>
      <c r="G45" t="inlineStr">
        <is>
          <t>93,094</t>
        </is>
      </c>
    </row>
    <row r="46">
      <c r="A46" s="1" t="n">
        <v>44</v>
      </c>
      <c r="B46" t="inlineStr">
        <is>
          <t>2.2.3.</t>
        </is>
      </c>
      <c r="C46" t="inlineStr">
        <is>
          <t xml:space="preserve">    Other Non Current Liabilities</t>
        </is>
      </c>
      <c r="D46" t="inlineStr">
        <is>
          <t>59,311</t>
        </is>
      </c>
      <c r="E46" t="inlineStr">
        <is>
          <t>68,274</t>
        </is>
      </c>
      <c r="F46" t="inlineStr">
        <is>
          <t>14,290</t>
        </is>
      </c>
      <c r="G46" t="inlineStr">
        <is>
          <t>12,872</t>
        </is>
      </c>
    </row>
    <row r="47">
      <c r="A47" s="1" t="n">
        <v>45</v>
      </c>
      <c r="B47" t="inlineStr">
        <is>
          <t>3.</t>
        </is>
      </c>
      <c r="C47" t="inlineStr">
        <is>
          <t>Total Equity Gross Minority Interest</t>
        </is>
      </c>
      <c r="D47" t="inlineStr">
        <is>
          <t>1,319,292</t>
        </is>
      </c>
      <c r="E47" t="inlineStr">
        <is>
          <t>1,549,688</t>
        </is>
      </c>
      <c r="F47" t="inlineStr">
        <is>
          <t>1,429,013</t>
        </is>
      </c>
      <c r="G47" t="inlineStr">
        <is>
          <t>1,266,828</t>
        </is>
      </c>
    </row>
    <row r="48">
      <c r="A48" s="1" t="n">
        <v>46</v>
      </c>
      <c r="B48" t="inlineStr">
        <is>
          <t>3.1.</t>
        </is>
      </c>
      <c r="C48" t="inlineStr">
        <is>
          <t xml:space="preserve">  Stockholders' Equity</t>
        </is>
      </c>
      <c r="D48" t="inlineStr">
        <is>
          <t>1,319,292</t>
        </is>
      </c>
      <c r="E48" t="inlineStr">
        <is>
          <t>1,549,688</t>
        </is>
      </c>
      <c r="F48" t="inlineStr">
        <is>
          <t>1,429,013</t>
        </is>
      </c>
      <c r="G48" t="inlineStr">
        <is>
          <t>1,266,828</t>
        </is>
      </c>
    </row>
    <row r="49">
      <c r="A49" s="1" t="n">
        <v>47</v>
      </c>
      <c r="B49" t="inlineStr">
        <is>
          <t>3.1.1.</t>
        </is>
      </c>
      <c r="C49" t="inlineStr">
        <is>
          <t xml:space="preserve">  =&gt;Capital Stock</t>
        </is>
      </c>
      <c r="D49" t="inlineStr">
        <is>
          <t>1,038</t>
        </is>
      </c>
      <c r="E49" t="inlineStr">
        <is>
          <t>1,036</t>
        </is>
      </c>
      <c r="F49" t="inlineStr">
        <is>
          <t>1,035</t>
        </is>
      </c>
      <c r="G49" t="inlineStr">
        <is>
          <t>1,033</t>
        </is>
      </c>
    </row>
    <row r="50">
      <c r="A50" s="1" t="n">
        <v>48</v>
      </c>
      <c r="B50" t="inlineStr">
        <is>
          <t>3.1.1.1.</t>
        </is>
      </c>
      <c r="C50" t="inlineStr">
        <is>
          <t xml:space="preserve">  =&gt;=&gt;Preferred Stock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</row>
    <row r="51">
      <c r="A51" s="1" t="n">
        <v>49</v>
      </c>
      <c r="B51" t="inlineStr">
        <is>
          <t>3.1.1.2.</t>
        </is>
      </c>
      <c r="C51" t="inlineStr">
        <is>
          <t xml:space="preserve">  =&gt;  Common Stock</t>
        </is>
      </c>
      <c r="D51" t="inlineStr">
        <is>
          <t>1,038</t>
        </is>
      </c>
      <c r="E51" t="inlineStr">
        <is>
          <t>1,036</t>
        </is>
      </c>
      <c r="F51" t="inlineStr">
        <is>
          <t>1,035</t>
        </is>
      </c>
      <c r="G51" t="inlineStr">
        <is>
          <t>1,033</t>
        </is>
      </c>
    </row>
    <row r="52">
      <c r="A52" s="1" t="n">
        <v>50</v>
      </c>
      <c r="B52" t="inlineStr">
        <is>
          <t>3.1.2.</t>
        </is>
      </c>
      <c r="C52" t="inlineStr">
        <is>
          <t xml:space="preserve">  =&gt;Additional Paid in Capital</t>
        </is>
      </c>
      <c r="D52" t="inlineStr">
        <is>
          <t>518,960</t>
        </is>
      </c>
      <c r="E52" t="inlineStr">
        <is>
          <t>495,005</t>
        </is>
      </c>
      <c r="F52" t="inlineStr">
        <is>
          <t>472,029</t>
        </is>
      </c>
      <c r="G52" t="inlineStr">
        <is>
          <t>464,138</t>
        </is>
      </c>
    </row>
    <row r="53">
      <c r="A53" s="1" t="n">
        <v>51</v>
      </c>
      <c r="B53" t="inlineStr">
        <is>
          <t>3.1.3.</t>
        </is>
      </c>
      <c r="C53" t="inlineStr">
        <is>
          <t xml:space="preserve">  =&gt;Retained Earnings</t>
        </is>
      </c>
      <c r="D53" t="inlineStr">
        <is>
          <t>2,412,496</t>
        </is>
      </c>
      <c r="E53" t="inlineStr">
        <is>
          <t>2,235,320</t>
        </is>
      </c>
      <c r="F53" t="inlineStr">
        <is>
          <t>2,066,073</t>
        </is>
      </c>
      <c r="G53" t="inlineStr">
        <is>
          <t>1,856,917</t>
        </is>
      </c>
    </row>
    <row r="54">
      <c r="A54" s="1" t="n">
        <v>52</v>
      </c>
      <c r="B54" t="inlineStr">
        <is>
          <t>3.1.4.</t>
        </is>
      </c>
      <c r="C54" t="inlineStr">
        <is>
          <t xml:space="preserve">    Treasury Stock</t>
        </is>
      </c>
      <c r="D54" t="inlineStr">
        <is>
          <t>1,613,202</t>
        </is>
      </c>
      <c r="E54" t="inlineStr">
        <is>
          <t>1,181,673</t>
        </is>
      </c>
      <c r="F54" t="inlineStr">
        <is>
          <t>1,110,124</t>
        </is>
      </c>
      <c r="G54" t="inlineStr">
        <is>
          <t>1,055,260</t>
        </is>
      </c>
    </row>
    <row r="55">
      <c r="A55" s="1" t="n">
        <v>53</v>
      </c>
      <c r="B55" t="inlineStr">
        <is>
          <t>4.</t>
        </is>
      </c>
      <c r="C55" t="inlineStr">
        <is>
          <t>Total Capitalization</t>
        </is>
      </c>
      <c r="D55" t="inlineStr">
        <is>
          <t>1,419,292</t>
        </is>
      </c>
      <c r="E55" t="inlineStr">
        <is>
          <t>1,549,688</t>
        </is>
      </c>
      <c r="F55" t="inlineStr">
        <is>
          <t>1,429,013</t>
        </is>
      </c>
      <c r="G55" t="inlineStr">
        <is>
          <t>1,266,828</t>
        </is>
      </c>
    </row>
    <row r="56">
      <c r="A56" s="1" t="n">
        <v>54</v>
      </c>
      <c r="B56" t="inlineStr">
        <is>
          <t>5.</t>
        </is>
      </c>
      <c r="C56" t="inlineStr">
        <is>
          <t>Common Stock Equity</t>
        </is>
      </c>
      <c r="D56" t="inlineStr">
        <is>
          <t>1,319,292</t>
        </is>
      </c>
      <c r="E56" t="inlineStr">
        <is>
          <t>1,549,688</t>
        </is>
      </c>
      <c r="F56" t="inlineStr">
        <is>
          <t>1,429,013</t>
        </is>
      </c>
      <c r="G56" t="inlineStr">
        <is>
          <t>1,266,828</t>
        </is>
      </c>
    </row>
    <row r="57">
      <c r="A57" s="1" t="n">
        <v>55</v>
      </c>
      <c r="B57" t="inlineStr">
        <is>
          <t>6.</t>
        </is>
      </c>
      <c r="C57" t="inlineStr">
        <is>
          <t>Capital Lease Obligations</t>
        </is>
      </c>
      <c r="D57" t="inlineStr">
        <is>
          <t>193</t>
        </is>
      </c>
      <c r="E57" t="inlineStr">
        <is>
          <t>323</t>
        </is>
      </c>
      <c r="F57" t="inlineStr">
        <is>
          <t>-</t>
        </is>
      </c>
      <c r="G57" t="inlineStr">
        <is>
          <t>-</t>
        </is>
      </c>
    </row>
    <row r="58">
      <c r="A58" s="1" t="n">
        <v>56</v>
      </c>
      <c r="B58" t="inlineStr">
        <is>
          <t>7.</t>
        </is>
      </c>
      <c r="C58" t="inlineStr">
        <is>
          <t>Net Tangible Assets</t>
        </is>
      </c>
      <c r="D58" t="inlineStr">
        <is>
          <t>155,769</t>
        </is>
      </c>
      <c r="E58" t="inlineStr">
        <is>
          <t>397,863</t>
        </is>
      </c>
      <c r="F58" t="inlineStr">
        <is>
          <t>310,933</t>
        </is>
      </c>
      <c r="G58" t="inlineStr">
        <is>
          <t>175,226</t>
        </is>
      </c>
    </row>
    <row r="59">
      <c r="A59" s="1" t="n">
        <v>57</v>
      </c>
      <c r="B59" t="inlineStr">
        <is>
          <t>8.</t>
        </is>
      </c>
      <c r="C59" t="inlineStr">
        <is>
          <t>Working Capital</t>
        </is>
      </c>
      <c r="D59" t="inlineStr">
        <is>
          <t>22,877</t>
        </is>
      </c>
      <c r="E59" t="inlineStr">
        <is>
          <t>174,256</t>
        </is>
      </c>
      <c r="F59" t="inlineStr">
        <is>
          <t>99,486</t>
        </is>
      </c>
      <c r="G59" t="inlineStr">
        <is>
          <t>-19,360</t>
        </is>
      </c>
    </row>
    <row r="60">
      <c r="A60" s="1" t="n">
        <v>58</v>
      </c>
      <c r="B60" t="inlineStr">
        <is>
          <t>9.</t>
        </is>
      </c>
      <c r="C60" t="inlineStr">
        <is>
          <t>Invested Capital</t>
        </is>
      </c>
      <c r="D60" t="inlineStr">
        <is>
          <t>1,419,292</t>
        </is>
      </c>
      <c r="E60" t="inlineStr">
        <is>
          <t>1,549,688</t>
        </is>
      </c>
      <c r="F60" t="inlineStr">
        <is>
          <t>1,429,013</t>
        </is>
      </c>
      <c r="G60" t="inlineStr">
        <is>
          <t>1,266,828</t>
        </is>
      </c>
    </row>
    <row r="61">
      <c r="A61" s="1" t="n">
        <v>59</v>
      </c>
      <c r="B61" t="inlineStr">
        <is>
          <t>10.</t>
        </is>
      </c>
      <c r="C61" t="inlineStr">
        <is>
          <t>Tangible Book Value</t>
        </is>
      </c>
      <c r="D61" t="inlineStr">
        <is>
          <t>155,769</t>
        </is>
      </c>
      <c r="E61" t="inlineStr">
        <is>
          <t>397,863</t>
        </is>
      </c>
      <c r="F61" t="inlineStr">
        <is>
          <t>310,933</t>
        </is>
      </c>
      <c r="G61" t="inlineStr">
        <is>
          <t>175,226</t>
        </is>
      </c>
    </row>
    <row r="62">
      <c r="A62" s="1" t="n">
        <v>60</v>
      </c>
      <c r="B62" t="inlineStr">
        <is>
          <t>11.</t>
        </is>
      </c>
      <c r="C62" t="inlineStr">
        <is>
          <t>Total Debt</t>
        </is>
      </c>
      <c r="D62" t="inlineStr">
        <is>
          <t>100,193</t>
        </is>
      </c>
      <c r="E62" t="inlineStr">
        <is>
          <t>323</t>
        </is>
      </c>
      <c r="F62" t="inlineStr">
        <is>
          <t>-</t>
        </is>
      </c>
      <c r="G62" t="inlineStr">
        <is>
          <t>-</t>
        </is>
      </c>
    </row>
    <row r="63">
      <c r="A63" s="1" t="n">
        <v>61</v>
      </c>
      <c r="B63" t="inlineStr">
        <is>
          <t>12.</t>
        </is>
      </c>
      <c r="C63" t="inlineStr">
        <is>
          <t>Net Debt</t>
        </is>
      </c>
      <c r="D63" t="inlineStr">
        <is>
          <t>49,008</t>
        </is>
      </c>
      <c r="E63" t="inlineStr">
        <is>
          <t>-</t>
        </is>
      </c>
      <c r="F63" t="inlineStr">
        <is>
          <t>-</t>
        </is>
      </c>
      <c r="G63" t="inlineStr">
        <is>
          <t>-</t>
        </is>
      </c>
    </row>
    <row r="64">
      <c r="A64" s="1" t="n">
        <v>62</v>
      </c>
      <c r="B64" t="inlineStr">
        <is>
          <t>13.</t>
        </is>
      </c>
      <c r="C64" t="inlineStr">
        <is>
          <t>Share Issued</t>
        </is>
      </c>
      <c r="D64" t="inlineStr">
        <is>
          <t>103,795</t>
        </is>
      </c>
      <c r="E64" t="inlineStr">
        <is>
          <t>103,623</t>
        </is>
      </c>
      <c r="F64" t="inlineStr">
        <is>
          <t>103,496</t>
        </is>
      </c>
      <c r="G64" t="inlineStr">
        <is>
          <t>103,279</t>
        </is>
      </c>
    </row>
    <row r="65">
      <c r="A65" s="1" t="n">
        <v>63</v>
      </c>
      <c r="B65" t="inlineStr">
        <is>
          <t>14.</t>
        </is>
      </c>
      <c r="C65" t="inlineStr">
        <is>
          <t>Ordinary Shares Number</t>
        </is>
      </c>
      <c r="D65" t="inlineStr">
        <is>
          <t>74,002</t>
        </is>
      </c>
      <c r="E65" t="inlineStr">
        <is>
          <t>76,630</t>
        </is>
      </c>
      <c r="F65" t="inlineStr">
        <is>
          <t>76,988</t>
        </is>
      </c>
      <c r="G65" t="inlineStr">
        <is>
          <t>77,171</t>
        </is>
      </c>
    </row>
    <row r="66">
      <c r="A66" s="1" t="n">
        <v>64</v>
      </c>
      <c r="B66" t="inlineStr">
        <is>
          <t>15.</t>
        </is>
      </c>
      <c r="C66" t="inlineStr">
        <is>
          <t>Treasury Shares Number</t>
        </is>
      </c>
      <c r="D66" t="inlineStr">
        <is>
          <t>29,793</t>
        </is>
      </c>
      <c r="E66" t="inlineStr">
        <is>
          <t>26,993</t>
        </is>
      </c>
      <c r="F66" t="inlineStr">
        <is>
          <t>26,508</t>
        </is>
      </c>
      <c r="G66" t="inlineStr">
        <is>
          <t>26,108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465,496</t>
        </is>
      </c>
      <c r="E2" t="inlineStr">
        <is>
          <t>462,129</t>
        </is>
      </c>
      <c r="F2" t="inlineStr">
        <is>
          <t>510,532</t>
        </is>
      </c>
      <c r="G2" t="inlineStr">
        <is>
          <t>431,128</t>
        </is>
      </c>
      <c r="H2" t="inlineStr">
        <is>
          <t>412,142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465,496</t>
        </is>
      </c>
      <c r="E3" t="inlineStr">
        <is>
          <t>462,129</t>
        </is>
      </c>
      <c r="F3" t="inlineStr">
        <is>
          <t>510,532</t>
        </is>
      </c>
      <c r="G3" t="inlineStr">
        <is>
          <t>431,128</t>
        </is>
      </c>
      <c r="H3" t="inlineStr">
        <is>
          <t>412,142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346,054</t>
        </is>
      </c>
      <c r="E4" t="inlineStr">
        <is>
          <t>311,469</t>
        </is>
      </c>
      <c r="F4" t="inlineStr">
        <is>
          <t>296,668</t>
        </is>
      </c>
      <c r="G4" t="inlineStr">
        <is>
          <t>271,885</t>
        </is>
      </c>
      <c r="H4" t="inlineStr">
        <is>
          <t>376,660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271</t>
        </is>
      </c>
      <c r="E5" t="inlineStr">
        <is>
          <t>-1,988</t>
        </is>
      </c>
      <c r="F5" t="inlineStr">
        <is>
          <t>4,735</t>
        </is>
      </c>
      <c r="G5" t="inlineStr">
        <is>
          <t>161</t>
        </is>
      </c>
      <c r="H5" t="inlineStr">
        <is>
          <t>-954</t>
        </is>
      </c>
    </row>
    <row r="6">
      <c r="A6" s="1" t="n">
        <v>4</v>
      </c>
      <c r="B6" t="inlineStr">
        <is>
          <t>1.1.3.</t>
        </is>
      </c>
      <c r="C6" t="inlineStr">
        <is>
          <t xml:space="preserve">  =&gt;Depreciation Amortization Depletion</t>
        </is>
      </c>
      <c r="D6" t="inlineStr">
        <is>
          <t>176,385</t>
        </is>
      </c>
      <c r="E6" t="inlineStr">
        <is>
          <t>175,748</t>
        </is>
      </c>
      <c r="F6" t="inlineStr">
        <is>
          <t>171,805</t>
        </is>
      </c>
      <c r="G6" t="inlineStr">
        <is>
          <t>160,633</t>
        </is>
      </c>
      <c r="H6" t="inlineStr">
        <is>
          <t>151,986</t>
        </is>
      </c>
    </row>
    <row r="7">
      <c r="A7" s="1" t="n">
        <v>5</v>
      </c>
      <c r="B7" t="inlineStr">
        <is>
          <t>1.1.3.1.</t>
        </is>
      </c>
      <c r="C7" t="inlineStr">
        <is>
          <t xml:space="preserve">  =&gt;  Depreciation &amp; amortization</t>
        </is>
      </c>
      <c r="D7" t="inlineStr">
        <is>
          <t>176,385</t>
        </is>
      </c>
      <c r="E7" t="inlineStr">
        <is>
          <t>175,748</t>
        </is>
      </c>
      <c r="F7" t="inlineStr">
        <is>
          <t>171,805</t>
        </is>
      </c>
      <c r="G7" t="inlineStr">
        <is>
          <t>160,633</t>
        </is>
      </c>
      <c r="H7" t="inlineStr">
        <is>
          <t>151,986</t>
        </is>
      </c>
    </row>
    <row r="8">
      <c r="A8" s="1" t="n">
        <v>6</v>
      </c>
      <c r="B8" t="inlineStr">
        <is>
          <t>1.1.3.1.1.</t>
        </is>
      </c>
      <c r="C8" t="inlineStr">
        <is>
          <t xml:space="preserve">  =&gt;  =&gt;Depreciation</t>
        </is>
      </c>
      <c r="D8" t="inlineStr">
        <is>
          <t>51,706</t>
        </is>
      </c>
      <c r="E8" t="inlineStr">
        <is>
          <t>52,515</t>
        </is>
      </c>
      <c r="F8" t="inlineStr">
        <is>
          <t>52,206</t>
        </is>
      </c>
      <c r="G8" t="inlineStr">
        <is>
          <t>47,378</t>
        </is>
      </c>
      <c r="H8" t="inlineStr">
        <is>
          <t>47,975</t>
        </is>
      </c>
    </row>
    <row r="9">
      <c r="A9" s="1" t="n">
        <v>7</v>
      </c>
      <c r="B9" t="inlineStr">
        <is>
          <t>1.1.3.1.2.</t>
        </is>
      </c>
      <c r="C9" t="inlineStr">
        <is>
          <t xml:space="preserve">  =&gt;    Amortization</t>
        </is>
      </c>
      <c r="D9" t="inlineStr">
        <is>
          <t>124,679</t>
        </is>
      </c>
      <c r="E9" t="inlineStr">
        <is>
          <t>123,233</t>
        </is>
      </c>
      <c r="F9" t="inlineStr">
        <is>
          <t>119,599</t>
        </is>
      </c>
      <c r="G9" t="inlineStr">
        <is>
          <t>113,255</t>
        </is>
      </c>
      <c r="H9" t="inlineStr">
        <is>
          <t>104,011</t>
        </is>
      </c>
    </row>
    <row r="10">
      <c r="A10" s="1" t="n">
        <v>8</v>
      </c>
      <c r="B10" t="inlineStr">
        <is>
          <t>1.1.3.1.2.1.</t>
        </is>
      </c>
      <c r="C10" t="inlineStr">
        <is>
          <t xml:space="preserve">  =&gt;      Amortization of Intangibles</t>
        </is>
      </c>
      <c r="D10" t="inlineStr">
        <is>
          <t>124,679</t>
        </is>
      </c>
      <c r="E10" t="inlineStr">
        <is>
          <t>123,233</t>
        </is>
      </c>
      <c r="F10" t="inlineStr">
        <is>
          <t>119,599</t>
        </is>
      </c>
      <c r="G10" t="inlineStr">
        <is>
          <t>113,255</t>
        </is>
      </c>
      <c r="H10" t="inlineStr">
        <is>
          <t>104,011</t>
        </is>
      </c>
    </row>
    <row r="11">
      <c r="A11" s="1" t="n">
        <v>9</v>
      </c>
      <c r="B11" t="inlineStr">
        <is>
          <t>1.1.4.</t>
        </is>
      </c>
      <c r="C11" t="inlineStr">
        <is>
          <t xml:space="preserve">  =&gt;Deferred Tax</t>
        </is>
      </c>
      <c r="D11" t="inlineStr">
        <is>
          <t>19,682</t>
        </is>
      </c>
      <c r="E11" t="inlineStr">
        <is>
          <t>16,760</t>
        </is>
      </c>
      <c r="F11" t="inlineStr">
        <is>
          <t>24,581</t>
        </is>
      </c>
      <c r="G11" t="inlineStr">
        <is>
          <t>7,604</t>
        </is>
      </c>
      <c r="H11" t="inlineStr">
        <is>
          <t>-51,644</t>
        </is>
      </c>
    </row>
    <row r="12">
      <c r="A12" s="1" t="n">
        <v>10</v>
      </c>
      <c r="B12" t="inlineStr">
        <is>
          <t>1.1.4.1.</t>
        </is>
      </c>
      <c r="C12" t="inlineStr">
        <is>
          <t xml:space="preserve">  =&gt;  Deferred Income Tax</t>
        </is>
      </c>
      <c r="D12" t="inlineStr">
        <is>
          <t>19,682</t>
        </is>
      </c>
      <c r="E12" t="inlineStr">
        <is>
          <t>16,760</t>
        </is>
      </c>
      <c r="F12" t="inlineStr">
        <is>
          <t>24,581</t>
        </is>
      </c>
      <c r="G12" t="inlineStr">
        <is>
          <t>7,604</t>
        </is>
      </c>
      <c r="H12" t="inlineStr">
        <is>
          <t>-51,644</t>
        </is>
      </c>
    </row>
    <row r="13">
      <c r="A13" s="1" t="n">
        <v>11</v>
      </c>
      <c r="B13" t="inlineStr">
        <is>
          <t>1.1.5.</t>
        </is>
      </c>
      <c r="C13" t="inlineStr">
        <is>
          <t xml:space="preserve">  =&gt;Stock based compensation</t>
        </is>
      </c>
      <c r="D13" t="inlineStr">
        <is>
          <t>24,021</t>
        </is>
      </c>
      <c r="E13" t="inlineStr">
        <is>
          <t>20,746</t>
        </is>
      </c>
      <c r="F13" t="inlineStr">
        <is>
          <t>16,883</t>
        </is>
      </c>
      <c r="G13" t="inlineStr">
        <is>
          <t>12,589</t>
        </is>
      </c>
      <c r="H13" t="inlineStr">
        <is>
          <t>11,758</t>
        </is>
      </c>
    </row>
    <row r="14">
      <c r="A14" s="1" t="n">
        <v>12</v>
      </c>
      <c r="B14" t="inlineStr">
        <is>
          <t>1.1.6.</t>
        </is>
      </c>
      <c r="C14" t="inlineStr">
        <is>
          <t xml:space="preserve">  =&gt;Other non-cash items</t>
        </is>
      </c>
      <c r="D14" t="inlineStr">
        <is>
          <t>21,618</t>
        </is>
      </c>
      <c r="E14" t="inlineStr">
        <is>
          <t>133,900</t>
        </is>
      </c>
      <c r="F14" t="inlineStr">
        <is>
          <t>21,618</t>
        </is>
      </c>
      <c r="G14" t="inlineStr">
        <is>
          <t>151,639</t>
        </is>
      </c>
      <c r="H14" t="inlineStr">
        <is>
          <t>-</t>
        </is>
      </c>
    </row>
    <row r="15">
      <c r="A15" s="1" t="n">
        <v>13</v>
      </c>
      <c r="B15" t="inlineStr">
        <is>
          <t>1.1.7.</t>
        </is>
      </c>
      <c r="C15" t="inlineStr">
        <is>
          <t xml:space="preserve">    Change in working capital</t>
        </is>
      </c>
      <c r="D15" t="inlineStr">
        <is>
          <t>-100,917</t>
        </is>
      </c>
      <c r="E15" t="inlineStr">
        <is>
          <t>-60,606</t>
        </is>
      </c>
      <c r="F15" t="inlineStr">
        <is>
          <t>-4,140</t>
        </is>
      </c>
      <c r="G15" t="inlineStr">
        <is>
          <t>-21,744</t>
        </is>
      </c>
      <c r="H15" t="inlineStr">
        <is>
          <t>-75,664</t>
        </is>
      </c>
    </row>
    <row r="16">
      <c r="A16" s="1" t="n">
        <v>14</v>
      </c>
      <c r="B16" t="inlineStr">
        <is>
          <t>1.1.7.1.</t>
        </is>
      </c>
      <c r="C16" t="inlineStr">
        <is>
          <t xml:space="preserve">    =&gt;Change in Receivables</t>
        </is>
      </c>
      <c r="D16" t="inlineStr">
        <is>
          <t>-23,162</t>
        </is>
      </c>
      <c r="E16" t="inlineStr">
        <is>
          <t>-6,112</t>
        </is>
      </c>
      <c r="F16" t="inlineStr">
        <is>
          <t>10,540</t>
        </is>
      </c>
      <c r="G16" t="inlineStr">
        <is>
          <t>-11,777</t>
        </is>
      </c>
      <c r="H16" t="inlineStr">
        <is>
          <t>-9,219</t>
        </is>
      </c>
    </row>
    <row r="17">
      <c r="A17" s="1" t="n">
        <v>15</v>
      </c>
      <c r="B17" t="inlineStr">
        <is>
          <t>1.1.7.2.</t>
        </is>
      </c>
      <c r="C17" t="inlineStr">
        <is>
          <t xml:space="preserve">    =&gt;Change in Prepaid Assets</t>
        </is>
      </c>
      <c r="D17" t="inlineStr">
        <is>
          <t>-70,941</t>
        </is>
      </c>
      <c r="E17" t="inlineStr">
        <is>
          <t>-57,059</t>
        </is>
      </c>
      <c r="F17" t="inlineStr">
        <is>
          <t>-25,759</t>
        </is>
      </c>
      <c r="G17" t="inlineStr">
        <is>
          <t>-62,165</t>
        </is>
      </c>
      <c r="H17" t="inlineStr">
        <is>
          <t>-28,454</t>
        </is>
      </c>
    </row>
    <row r="18">
      <c r="A18" s="1" t="n">
        <v>16</v>
      </c>
      <c r="B18" t="inlineStr">
        <is>
          <t>1.1.7.3.</t>
        </is>
      </c>
      <c r="C18" t="inlineStr">
        <is>
          <t xml:space="preserve">    =&gt;Change in Payables And Accrued Expense</t>
        </is>
      </c>
      <c r="D18" t="inlineStr">
        <is>
          <t>-3,257</t>
        </is>
      </c>
      <c r="E18" t="inlineStr">
        <is>
          <t>6,951</t>
        </is>
      </c>
      <c r="F18" t="inlineStr">
        <is>
          <t>19,673</t>
        </is>
      </c>
      <c r="G18" t="inlineStr">
        <is>
          <t>24,363</t>
        </is>
      </c>
      <c r="H18" t="inlineStr">
        <is>
          <t>20,163</t>
        </is>
      </c>
    </row>
    <row r="19">
      <c r="A19" s="1" t="n">
        <v>17</v>
      </c>
      <c r="B19" t="inlineStr">
        <is>
          <t>1.1.7.3.1.</t>
        </is>
      </c>
      <c r="C19" t="inlineStr">
        <is>
          <t xml:space="preserve">    =&gt;=&gt;Change in Payable</t>
        </is>
      </c>
      <c r="D19" t="inlineStr">
        <is>
          <t>2,885</t>
        </is>
      </c>
      <c r="E19" t="inlineStr">
        <is>
          <t>-94</t>
        </is>
      </c>
      <c r="F19" t="inlineStr">
        <is>
          <t>-47</t>
        </is>
      </c>
      <c r="G19" t="inlineStr">
        <is>
          <t>-7,526</t>
        </is>
      </c>
      <c r="H19" t="inlineStr">
        <is>
          <t>11,072</t>
        </is>
      </c>
    </row>
    <row r="20">
      <c r="A20" s="1" t="n">
        <v>18</v>
      </c>
      <c r="B20" t="inlineStr">
        <is>
          <t>1.1.7.3.1.1.</t>
        </is>
      </c>
      <c r="C20" t="inlineStr">
        <is>
          <t xml:space="preserve">    =&gt;=&gt;  Change in Account Payable</t>
        </is>
      </c>
      <c r="D20" t="inlineStr">
        <is>
          <t>2,885</t>
        </is>
      </c>
      <c r="E20" t="inlineStr">
        <is>
          <t>-94</t>
        </is>
      </c>
      <c r="F20" t="inlineStr">
        <is>
          <t>-47</t>
        </is>
      </c>
      <c r="G20" t="inlineStr">
        <is>
          <t>-7,526</t>
        </is>
      </c>
      <c r="H20" t="inlineStr">
        <is>
          <t>11,072</t>
        </is>
      </c>
    </row>
    <row r="21">
      <c r="A21" s="1" t="n">
        <v>19</v>
      </c>
      <c r="B21" t="inlineStr">
        <is>
          <t>1.1.7.3.2.</t>
        </is>
      </c>
      <c r="C21" t="inlineStr">
        <is>
          <t xml:space="preserve">    =&gt;  Change in Accrued Expense</t>
        </is>
      </c>
      <c r="D21" t="inlineStr">
        <is>
          <t>-6,142</t>
        </is>
      </c>
      <c r="E21" t="inlineStr">
        <is>
          <t>7,045</t>
        </is>
      </c>
      <c r="F21" t="inlineStr">
        <is>
          <t>19,720</t>
        </is>
      </c>
      <c r="G21" t="inlineStr">
        <is>
          <t>31,889</t>
        </is>
      </c>
      <c r="H21" t="inlineStr">
        <is>
          <t>9,091</t>
        </is>
      </c>
    </row>
    <row r="22">
      <c r="A22" s="1" t="n">
        <v>20</v>
      </c>
      <c r="B22" t="inlineStr">
        <is>
          <t>1.1.7.4.</t>
        </is>
      </c>
      <c r="C22" t="inlineStr">
        <is>
          <t xml:space="preserve">      Change in Other Working Capital</t>
        </is>
      </c>
      <c r="D22" t="inlineStr">
        <is>
          <t>-3,557</t>
        </is>
      </c>
      <c r="E22" t="inlineStr">
        <is>
          <t>-4,386</t>
        </is>
      </c>
      <c r="F22" t="inlineStr">
        <is>
          <t>-8,594</t>
        </is>
      </c>
      <c r="G22" t="inlineStr">
        <is>
          <t>27,835</t>
        </is>
      </c>
      <c r="H22" t="inlineStr">
        <is>
          <t>-58,154</t>
        </is>
      </c>
    </row>
    <row r="23">
      <c r="A23" s="1" t="n">
        <v>21</v>
      </c>
      <c r="B23" t="inlineStr">
        <is>
          <t>2.</t>
        </is>
      </c>
      <c r="C23" t="inlineStr">
        <is>
          <t>Investing Cash Flow</t>
        </is>
      </c>
      <c r="D23" t="inlineStr">
        <is>
          <t>-180,758</t>
        </is>
      </c>
      <c r="E23" t="inlineStr">
        <is>
          <t>-162,250</t>
        </is>
      </c>
      <c r="F23" t="inlineStr">
        <is>
          <t>-197,906</t>
        </is>
      </c>
      <c r="G23" t="inlineStr">
        <is>
          <t>-190,635</t>
        </is>
      </c>
      <c r="H23" t="inlineStr">
        <is>
          <t>-291,826</t>
        </is>
      </c>
    </row>
    <row r="24">
      <c r="A24" s="1" t="n">
        <v>22</v>
      </c>
      <c r="B24" t="inlineStr">
        <is>
          <t>2.1.</t>
        </is>
      </c>
      <c r="C24" t="inlineStr">
        <is>
          <t xml:space="preserve">  Cash Flow from Continuing Investing Activities</t>
        </is>
      </c>
      <c r="D24" t="inlineStr">
        <is>
          <t>-180,758</t>
        </is>
      </c>
      <c r="E24" t="inlineStr">
        <is>
          <t>-162,250</t>
        </is>
      </c>
      <c r="F24" t="inlineStr">
        <is>
          <t>-197,906</t>
        </is>
      </c>
      <c r="G24" t="inlineStr">
        <is>
          <t>-190,635</t>
        </is>
      </c>
      <c r="H24" t="inlineStr">
        <is>
          <t>-291,826</t>
        </is>
      </c>
    </row>
    <row r="25">
      <c r="A25" s="1" t="n">
        <v>23</v>
      </c>
      <c r="B25" t="inlineStr">
        <is>
          <t>2.1.1.</t>
        </is>
      </c>
      <c r="C25" t="inlineStr">
        <is>
          <t xml:space="preserve">  =&gt;Capital Expenditure Reported</t>
        </is>
      </c>
      <c r="D25" t="inlineStr">
        <is>
          <t>-35,818</t>
        </is>
      </c>
      <c r="E25" t="inlineStr">
        <is>
          <t>-22,988</t>
        </is>
      </c>
      <c r="F25" t="inlineStr">
        <is>
          <t>-53,538</t>
        </is>
      </c>
      <c r="G25" t="inlineStr">
        <is>
          <t>-53,598</t>
        </is>
      </c>
      <c r="H25" t="inlineStr">
        <is>
          <t>-40,135</t>
        </is>
      </c>
    </row>
    <row r="26">
      <c r="A26" s="1" t="n">
        <v>24</v>
      </c>
      <c r="B26" t="inlineStr">
        <is>
          <t>2.1.2.</t>
        </is>
      </c>
      <c r="C26" t="inlineStr">
        <is>
          <t xml:space="preserve">  =&gt;Net Intangibles Purchase And Sale</t>
        </is>
      </c>
      <c r="D26" t="inlineStr">
        <is>
          <t>-146,508</t>
        </is>
      </c>
      <c r="E26" t="inlineStr">
        <is>
          <t>-134,849</t>
        </is>
      </c>
      <c r="F26" t="inlineStr">
        <is>
          <t>-123,972</t>
        </is>
      </c>
      <c r="G26" t="inlineStr">
        <is>
          <t>-117,183</t>
        </is>
      </c>
      <c r="H26" t="inlineStr">
        <is>
          <t>-109,785</t>
        </is>
      </c>
    </row>
    <row r="27">
      <c r="A27" s="1" t="n">
        <v>25</v>
      </c>
      <c r="B27" t="inlineStr">
        <is>
          <t>2.1.2.1.</t>
        </is>
      </c>
      <c r="C27" t="inlineStr">
        <is>
          <t xml:space="preserve">  =&gt;  Purchase of Intangibles</t>
        </is>
      </c>
      <c r="D27" t="inlineStr">
        <is>
          <t>-146,508</t>
        </is>
      </c>
      <c r="E27" t="inlineStr">
        <is>
          <t>-134,849</t>
        </is>
      </c>
      <c r="F27" t="inlineStr">
        <is>
          <t>-123,972</t>
        </is>
      </c>
      <c r="G27" t="inlineStr">
        <is>
          <t>-117,183</t>
        </is>
      </c>
      <c r="H27" t="inlineStr">
        <is>
          <t>-109,785</t>
        </is>
      </c>
    </row>
    <row r="28">
      <c r="A28" s="1" t="n">
        <v>26</v>
      </c>
      <c r="B28" t="inlineStr">
        <is>
          <t>2.1.3.</t>
        </is>
      </c>
      <c r="C28" t="inlineStr">
        <is>
          <t xml:space="preserve">  =&gt;Net Business Purchase And Sale</t>
        </is>
      </c>
      <c r="D28" t="inlineStr">
        <is>
          <t>-8,419</t>
        </is>
      </c>
      <c r="E28" t="inlineStr">
        <is>
          <t>-2,300</t>
        </is>
      </c>
      <c r="F28" t="inlineStr">
        <is>
          <t>-30,376</t>
        </is>
      </c>
      <c r="G28" t="inlineStr">
        <is>
          <t>-19,981</t>
        </is>
      </c>
      <c r="H28" t="inlineStr">
        <is>
          <t>-137,212</t>
        </is>
      </c>
    </row>
    <row r="29">
      <c r="A29" s="1" t="n">
        <v>27</v>
      </c>
      <c r="B29" t="inlineStr">
        <is>
          <t>2.1.3.1.</t>
        </is>
      </c>
      <c r="C29" t="inlineStr">
        <is>
          <t xml:space="preserve">  =&gt;=&gt;Purchase of Business</t>
        </is>
      </c>
      <c r="D29" t="inlineStr">
        <is>
          <t>-</t>
        </is>
      </c>
      <c r="E29" t="inlineStr">
        <is>
          <t>-2,300</t>
        </is>
      </c>
      <c r="F29" t="inlineStr">
        <is>
          <t>-30,376</t>
        </is>
      </c>
      <c r="G29" t="inlineStr">
        <is>
          <t>-19,981</t>
        </is>
      </c>
      <c r="H29" t="inlineStr">
        <is>
          <t>-137,562</t>
        </is>
      </c>
    </row>
    <row r="30">
      <c r="A30" s="1" t="n">
        <v>28</v>
      </c>
      <c r="B30" t="inlineStr">
        <is>
          <t>2.1.3.2.</t>
        </is>
      </c>
      <c r="C30" t="inlineStr">
        <is>
          <t xml:space="preserve">  =&gt;  Sale of Business</t>
        </is>
      </c>
      <c r="D30" t="inlineStr">
        <is>
          <t>0</t>
        </is>
      </c>
      <c r="E30" t="inlineStr">
        <is>
          <t>6,187</t>
        </is>
      </c>
      <c r="F30" t="inlineStr">
        <is>
          <t>0</t>
        </is>
      </c>
      <c r="G30" t="inlineStr">
        <is>
          <t>0</t>
        </is>
      </c>
      <c r="H30" t="inlineStr">
        <is>
          <t>350</t>
        </is>
      </c>
    </row>
    <row r="31">
      <c r="A31" s="1" t="n">
        <v>29</v>
      </c>
      <c r="B31" t="inlineStr">
        <is>
          <t>2.1.4.</t>
        </is>
      </c>
      <c r="C31" t="inlineStr">
        <is>
          <t xml:space="preserve">  =&gt;Net Investment Purchase And Sale</t>
        </is>
      </c>
      <c r="D31" t="inlineStr">
        <is>
          <t>3,800</t>
        </is>
      </c>
      <c r="E31" t="inlineStr">
        <is>
          <t>-8,300</t>
        </is>
      </c>
      <c r="F31" t="inlineStr">
        <is>
          <t>-1,150</t>
        </is>
      </c>
      <c r="G31" t="inlineStr">
        <is>
          <t>0</t>
        </is>
      </c>
      <c r="H31" t="inlineStr">
        <is>
          <t>-5,000</t>
        </is>
      </c>
    </row>
    <row r="32">
      <c r="A32" s="1" t="n">
        <v>30</v>
      </c>
      <c r="B32" t="inlineStr">
        <is>
          <t>2.1.4.1.</t>
        </is>
      </c>
      <c r="C32" t="inlineStr">
        <is>
          <t xml:space="preserve">  =&gt;=&gt;Purchase of Investment</t>
        </is>
      </c>
      <c r="D32" t="inlineStr">
        <is>
          <t>-1,200</t>
        </is>
      </c>
      <c r="E32" t="inlineStr">
        <is>
          <t>-13,300</t>
        </is>
      </c>
      <c r="F32" t="inlineStr">
        <is>
          <t>-1,150</t>
        </is>
      </c>
      <c r="G32" t="inlineStr">
        <is>
          <t>0</t>
        </is>
      </c>
      <c r="H32" t="inlineStr">
        <is>
          <t>-5,000</t>
        </is>
      </c>
    </row>
    <row r="33">
      <c r="A33" s="1" t="n">
        <v>31</v>
      </c>
      <c r="B33" t="inlineStr">
        <is>
          <t>2.1.4.2.</t>
        </is>
      </c>
      <c r="C33" t="inlineStr">
        <is>
          <t xml:space="preserve">  =&gt;  Sale of Investment</t>
        </is>
      </c>
      <c r="D33" t="inlineStr">
        <is>
          <t>-</t>
        </is>
      </c>
      <c r="E33" t="inlineStr">
        <is>
          <t>5,000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</row>
    <row r="34">
      <c r="A34" s="1" t="n">
        <v>32</v>
      </c>
      <c r="B34" t="inlineStr">
        <is>
          <t>2.1.5.</t>
        </is>
      </c>
      <c r="C34" t="inlineStr">
        <is>
          <t xml:space="preserve">    Net Other Investing Changes</t>
        </is>
      </c>
      <c r="D34" t="inlineStr">
        <is>
          <t>-78,649</t>
        </is>
      </c>
      <c r="E34" t="inlineStr">
        <is>
          <t>6,187</t>
        </is>
      </c>
      <c r="F34" t="inlineStr">
        <is>
          <t>11,130</t>
        </is>
      </c>
      <c r="G34" t="inlineStr">
        <is>
          <t>127</t>
        </is>
      </c>
      <c r="H34" t="inlineStr">
        <is>
          <t>306</t>
        </is>
      </c>
    </row>
    <row r="35">
      <c r="A35" s="1" t="n">
        <v>33</v>
      </c>
      <c r="B35" t="inlineStr">
        <is>
          <t>3.</t>
        </is>
      </c>
      <c r="C35" t="inlineStr">
        <is>
          <t>Financing Cash Flow</t>
        </is>
      </c>
      <c r="D35" t="inlineStr">
        <is>
          <t>-403,380</t>
        </is>
      </c>
      <c r="E35" t="inlineStr">
        <is>
          <t>-462,232</t>
        </is>
      </c>
      <c r="F35" t="inlineStr">
        <is>
          <t>-192,909</t>
        </is>
      </c>
      <c r="G35" t="inlineStr">
        <is>
          <t>-178,305</t>
        </is>
      </c>
      <c r="H35" t="inlineStr">
        <is>
          <t>-203,641</t>
        </is>
      </c>
    </row>
    <row r="36">
      <c r="A36" s="1" t="n">
        <v>34</v>
      </c>
      <c r="B36" t="inlineStr">
        <is>
          <t>3.1.</t>
        </is>
      </c>
      <c r="C36" t="inlineStr">
        <is>
          <t xml:space="preserve">  Cash Flow from Continuing Financing Activities</t>
        </is>
      </c>
      <c r="D36" t="inlineStr">
        <is>
          <t>-403,380</t>
        </is>
      </c>
      <c r="E36" t="inlineStr">
        <is>
          <t>-462,232</t>
        </is>
      </c>
      <c r="F36" t="inlineStr">
        <is>
          <t>-192,909</t>
        </is>
      </c>
      <c r="G36" t="inlineStr">
        <is>
          <t>-178,305</t>
        </is>
      </c>
      <c r="H36" t="inlineStr">
        <is>
          <t>-203,641</t>
        </is>
      </c>
    </row>
    <row r="37">
      <c r="A37" s="1" t="n">
        <v>35</v>
      </c>
      <c r="B37" t="inlineStr">
        <is>
          <t>3.1.1.</t>
        </is>
      </c>
      <c r="C37" t="inlineStr">
        <is>
          <t xml:space="preserve">  =&gt;Net Issuance Payments of Debt</t>
        </is>
      </c>
      <c r="D37" t="inlineStr">
        <is>
          <t>239,878</t>
        </is>
      </c>
      <c r="E37" t="inlineStr">
        <is>
          <t>99,886</t>
        </is>
      </c>
      <c r="F37" t="inlineStr">
        <is>
          <t>-33</t>
        </is>
      </c>
      <c r="G37" t="inlineStr">
        <is>
          <t>0</t>
        </is>
      </c>
      <c r="H37" t="inlineStr">
        <is>
          <t>-50,000</t>
        </is>
      </c>
    </row>
    <row r="38">
      <c r="A38" s="1" t="n">
        <v>36</v>
      </c>
      <c r="B38" t="inlineStr">
        <is>
          <t>3.1.1.1.</t>
        </is>
      </c>
      <c r="C38" t="inlineStr">
        <is>
          <t xml:space="preserve">  =&gt;=&gt;Net Long Term Debt Issuance</t>
        </is>
      </c>
      <c r="D38" t="inlineStr">
        <is>
          <t>-</t>
        </is>
      </c>
      <c r="E38" t="inlineStr">
        <is>
          <t>-</t>
        </is>
      </c>
      <c r="F38" t="inlineStr">
        <is>
          <t>-55,033</t>
        </is>
      </c>
      <c r="G38" t="inlineStr">
        <is>
          <t>-35,000</t>
        </is>
      </c>
      <c r="H38" t="inlineStr">
        <is>
          <t>-175,000</t>
        </is>
      </c>
    </row>
    <row r="39">
      <c r="A39" s="1" t="n">
        <v>37</v>
      </c>
      <c r="B39" t="inlineStr">
        <is>
          <t>3.1.1.1.1.</t>
        </is>
      </c>
      <c r="C39" t="inlineStr">
        <is>
          <t xml:space="preserve">  =&gt;=&gt;=&gt;Long Term Debt Issuance</t>
        </is>
      </c>
      <c r="D39" t="inlineStr">
        <is>
          <t>55,000</t>
        </is>
      </c>
      <c r="E39" t="inlineStr">
        <is>
          <t>-</t>
        </is>
      </c>
      <c r="F39" t="inlineStr">
        <is>
          <t>55,000</t>
        </is>
      </c>
      <c r="G39" t="inlineStr">
        <is>
          <t>35,000</t>
        </is>
      </c>
      <c r="H39" t="inlineStr">
        <is>
          <t>125,000</t>
        </is>
      </c>
    </row>
    <row r="40">
      <c r="A40" s="1" t="n">
        <v>38</v>
      </c>
      <c r="B40" t="inlineStr">
        <is>
          <t>3.1.1.1.2.</t>
        </is>
      </c>
      <c r="C40" t="inlineStr">
        <is>
          <t xml:space="preserve">  =&gt;=&gt;  Long Term Debt Payments</t>
        </is>
      </c>
      <c r="D40" t="inlineStr">
        <is>
          <t>-</t>
        </is>
      </c>
      <c r="E40" t="inlineStr">
        <is>
          <t>-100,114</t>
        </is>
      </c>
      <c r="F40" t="inlineStr">
        <is>
          <t>-55,033</t>
        </is>
      </c>
      <c r="G40" t="inlineStr">
        <is>
          <t>-35,000</t>
        </is>
      </c>
      <c r="H40" t="inlineStr">
        <is>
          <t>-175,000</t>
        </is>
      </c>
    </row>
    <row r="41">
      <c r="A41" s="1" t="n">
        <v>39</v>
      </c>
      <c r="B41" t="inlineStr">
        <is>
          <t>3.1.1.2.</t>
        </is>
      </c>
      <c r="C41" t="inlineStr">
        <is>
          <t xml:space="preserve">  =&gt;  Net Short Term Debt Issuance</t>
        </is>
      </c>
      <c r="D41" t="inlineStr">
        <is>
          <t>239,878</t>
        </is>
      </c>
      <c r="E41" t="inlineStr">
        <is>
          <t>99,886</t>
        </is>
      </c>
      <c r="F41" t="inlineStr">
        <is>
          <t>-33</t>
        </is>
      </c>
      <c r="G41" t="inlineStr">
        <is>
          <t>0</t>
        </is>
      </c>
      <c r="H41" t="inlineStr">
        <is>
          <t>-50,000</t>
        </is>
      </c>
    </row>
    <row r="42">
      <c r="A42" s="1" t="n">
        <v>40</v>
      </c>
      <c r="B42" t="inlineStr">
        <is>
          <t>3.1.1.2.1.</t>
        </is>
      </c>
      <c r="C42" t="inlineStr">
        <is>
          <t xml:space="preserve">  =&gt;  =&gt;Short Term Debt Issuance</t>
        </is>
      </c>
      <c r="D42" t="inlineStr">
        <is>
          <t>420,000</t>
        </is>
      </c>
      <c r="E42" t="inlineStr">
        <is>
          <t>200,000</t>
        </is>
      </c>
      <c r="F42" t="inlineStr">
        <is>
          <t>55,000</t>
        </is>
      </c>
      <c r="G42" t="inlineStr">
        <is>
          <t>35,000</t>
        </is>
      </c>
      <c r="H42" t="inlineStr">
        <is>
          <t>125,000</t>
        </is>
      </c>
    </row>
    <row r="43">
      <c r="A43" s="1" t="n">
        <v>41</v>
      </c>
      <c r="B43" t="inlineStr">
        <is>
          <t>3.1.1.2.2.</t>
        </is>
      </c>
      <c r="C43" t="inlineStr">
        <is>
          <t xml:space="preserve">  =&gt;    Short Term Debt Payments</t>
        </is>
      </c>
      <c r="D43" t="inlineStr">
        <is>
          <t>-180,122</t>
        </is>
      </c>
      <c r="E43" t="inlineStr">
        <is>
          <t>-100,114</t>
        </is>
      </c>
      <c r="F43" t="inlineStr">
        <is>
          <t>-55,033</t>
        </is>
      </c>
      <c r="G43" t="inlineStr">
        <is>
          <t>-35,000</t>
        </is>
      </c>
      <c r="H43" t="inlineStr">
        <is>
          <t>-175,000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-504,249</t>
        </is>
      </c>
      <c r="E44" t="inlineStr">
        <is>
          <t>-420,598</t>
        </is>
      </c>
      <c r="F44" t="inlineStr">
        <is>
          <t>-61,716</t>
        </is>
      </c>
      <c r="G44" t="inlineStr">
        <is>
          <t>-45,824</t>
        </is>
      </c>
      <c r="H44" t="inlineStr">
        <is>
          <t>-41,463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=&gt;=&gt;Common Stock Issuance</t>
        </is>
      </c>
      <c r="D45" t="inlineStr">
        <is>
          <t>11,298</t>
        </is>
      </c>
      <c r="E45" t="inlineStr">
        <is>
          <t>10,931</t>
        </is>
      </c>
      <c r="F45" t="inlineStr">
        <is>
          <t>9,833</t>
        </is>
      </c>
      <c r="G45" t="inlineStr">
        <is>
          <t>9,040</t>
        </is>
      </c>
      <c r="H45" t="inlineStr">
        <is>
          <t>7,523</t>
        </is>
      </c>
    </row>
    <row r="46">
      <c r="A46" s="1" t="n">
        <v>44</v>
      </c>
      <c r="B46" t="inlineStr">
        <is>
          <t>3.1.2.2.</t>
        </is>
      </c>
      <c r="C46" t="inlineStr">
        <is>
          <t xml:space="preserve">  =&gt;  Common Stock Payments</t>
        </is>
      </c>
      <c r="D46" t="inlineStr">
        <is>
          <t>-515,547</t>
        </is>
      </c>
      <c r="E46" t="inlineStr">
        <is>
          <t>-431,529</t>
        </is>
      </c>
      <c r="F46" t="inlineStr">
        <is>
          <t>-71,549</t>
        </is>
      </c>
      <c r="G46" t="inlineStr">
        <is>
          <t>-54,864</t>
        </is>
      </c>
      <c r="H46" t="inlineStr">
        <is>
          <t>-48,986</t>
        </is>
      </c>
    </row>
    <row r="47">
      <c r="A47" s="1" t="n">
        <v>45</v>
      </c>
      <c r="B47" t="inlineStr">
        <is>
          <t>3.1.3.</t>
        </is>
      </c>
      <c r="C47" t="inlineStr">
        <is>
          <t xml:space="preserve">  =&gt;Cash Dividends Paid</t>
        </is>
      </c>
      <c r="D47" t="inlineStr">
        <is>
          <t>-135,980</t>
        </is>
      </c>
      <c r="E47" t="inlineStr">
        <is>
          <t>-133,800</t>
        </is>
      </c>
      <c r="F47" t="inlineStr">
        <is>
          <t>-127,421</t>
        </is>
      </c>
      <c r="G47" t="inlineStr">
        <is>
          <t>-118,745</t>
        </is>
      </c>
      <c r="H47" t="inlineStr">
        <is>
          <t>-105,021</t>
        </is>
      </c>
    </row>
    <row r="48">
      <c r="A48" s="1" t="n">
        <v>46</v>
      </c>
      <c r="B48" t="inlineStr">
        <is>
          <t>3.1.3.1.</t>
        </is>
      </c>
      <c r="C48" t="inlineStr">
        <is>
          <t xml:space="preserve">  =&gt;  Common Stock Dividend Paid</t>
        </is>
      </c>
      <c r="D48" t="inlineStr">
        <is>
          <t>-</t>
        </is>
      </c>
      <c r="E48" t="inlineStr">
        <is>
          <t>-</t>
        </is>
      </c>
      <c r="F48" t="inlineStr">
        <is>
          <t>-127,421</t>
        </is>
      </c>
      <c r="G48" t="inlineStr">
        <is>
          <t>-118,745</t>
        </is>
      </c>
      <c r="H48" t="inlineStr">
        <is>
          <t>-105,021</t>
        </is>
      </c>
    </row>
    <row r="49">
      <c r="A49" s="1" t="n">
        <v>47</v>
      </c>
      <c r="B49" t="inlineStr">
        <is>
          <t>3.1.4.</t>
        </is>
      </c>
      <c r="C49" t="inlineStr">
        <is>
          <t xml:space="preserve">  =&gt;Proceeds from Stock Option Exercised</t>
        </is>
      </c>
      <c r="D49" t="inlineStr">
        <is>
          <t>0</t>
        </is>
      </c>
      <c r="E49" t="inlineStr">
        <is>
          <t>1</t>
        </is>
      </c>
      <c r="F49" t="inlineStr">
        <is>
          <t>0</t>
        </is>
      </c>
      <c r="G49" t="inlineStr">
        <is>
          <t>237</t>
        </is>
      </c>
      <c r="H49" t="inlineStr">
        <is>
          <t>176</t>
        </is>
      </c>
    </row>
    <row r="50">
      <c r="A50" s="1" t="n">
        <v>48</v>
      </c>
      <c r="B50" t="inlineStr">
        <is>
          <t>3.1.5.</t>
        </is>
      </c>
      <c r="C50" t="inlineStr">
        <is>
          <t xml:space="preserve">    Net Other Financing Charges</t>
        </is>
      </c>
      <c r="D50" t="inlineStr">
        <is>
          <t>-3,030</t>
        </is>
      </c>
      <c r="E50" t="inlineStr">
        <is>
          <t>-7,721</t>
        </is>
      </c>
      <c r="F50" t="inlineStr">
        <is>
          <t>-3,739</t>
        </is>
      </c>
      <c r="G50" t="inlineStr">
        <is>
          <t>-13,973</t>
        </is>
      </c>
      <c r="H50" t="inlineStr">
        <is>
          <t>-7,333</t>
        </is>
      </c>
    </row>
    <row r="51">
      <c r="A51" s="1" t="n">
        <v>49</v>
      </c>
      <c r="B51" t="inlineStr">
        <is>
          <t>4.</t>
        </is>
      </c>
      <c r="C51" t="inlineStr">
        <is>
          <t>End Cash Position</t>
        </is>
      </c>
      <c r="D51" t="inlineStr">
        <is>
          <t>29,120</t>
        </is>
      </c>
      <c r="E51" t="inlineStr">
        <is>
          <t>50,992</t>
        </is>
      </c>
      <c r="F51" t="inlineStr">
        <is>
          <t>213,345</t>
        </is>
      </c>
      <c r="G51" t="inlineStr">
        <is>
          <t>93,628</t>
        </is>
      </c>
      <c r="H51" t="inlineStr">
        <is>
          <t>31,440</t>
        </is>
      </c>
    </row>
    <row r="52">
      <c r="A52" s="1" t="n">
        <v>50</v>
      </c>
      <c r="B52" t="inlineStr">
        <is>
          <t>4.1.</t>
        </is>
      </c>
      <c r="C52">
        <f>&gt;Changes in Cash</f>
        <v/>
      </c>
      <c r="D52" t="inlineStr">
        <is>
          <t>-118,642</t>
        </is>
      </c>
      <c r="E52" t="inlineStr">
        <is>
          <t>-162,353</t>
        </is>
      </c>
      <c r="F52" t="inlineStr">
        <is>
          <t>119,717</t>
        </is>
      </c>
      <c r="G52" t="inlineStr">
        <is>
          <t>62,188</t>
        </is>
      </c>
      <c r="H52" t="inlineStr">
        <is>
          <t>-83,325</t>
        </is>
      </c>
    </row>
    <row r="53">
      <c r="A53" s="1" t="n">
        <v>51</v>
      </c>
      <c r="B53" t="inlineStr">
        <is>
          <t>4.2.</t>
        </is>
      </c>
      <c r="C53" t="inlineStr">
        <is>
          <t xml:space="preserve">  Beginning Cash Position</t>
        </is>
      </c>
      <c r="D53" t="inlineStr">
        <is>
          <t>147,762</t>
        </is>
      </c>
      <c r="E53" t="inlineStr">
        <is>
          <t>213,345</t>
        </is>
      </c>
      <c r="F53" t="inlineStr">
        <is>
          <t>93,628</t>
        </is>
      </c>
      <c r="G53" t="inlineStr">
        <is>
          <t>31,440</t>
        </is>
      </c>
      <c r="H53" t="inlineStr">
        <is>
          <t>114,765</t>
        </is>
      </c>
    </row>
    <row r="54">
      <c r="A54" s="1" t="n">
        <v>52</v>
      </c>
      <c r="B54" t="inlineStr">
        <is>
          <t>5.</t>
        </is>
      </c>
      <c r="C54" t="inlineStr">
        <is>
          <t>Capital Expenditure</t>
        </is>
      </c>
      <c r="D54" t="inlineStr">
        <is>
          <t>-182,326</t>
        </is>
      </c>
      <c r="E54" t="inlineStr">
        <is>
          <t>-157,837</t>
        </is>
      </c>
      <c r="F54" t="inlineStr">
        <is>
          <t>-177,510</t>
        </is>
      </c>
      <c r="G54" t="inlineStr">
        <is>
          <t>-170,781</t>
        </is>
      </c>
      <c r="H54" t="inlineStr">
        <is>
          <t>-149,920</t>
        </is>
      </c>
    </row>
    <row r="55">
      <c r="A55" s="1" t="n">
        <v>53</v>
      </c>
      <c r="B55" t="inlineStr">
        <is>
          <t>6.</t>
        </is>
      </c>
      <c r="C55" t="inlineStr">
        <is>
          <t>Issuance of Capital Stock</t>
        </is>
      </c>
      <c r="D55" t="inlineStr">
        <is>
          <t>11,298</t>
        </is>
      </c>
      <c r="E55" t="inlineStr">
        <is>
          <t>10,931</t>
        </is>
      </c>
      <c r="F55" t="inlineStr">
        <is>
          <t>9,833</t>
        </is>
      </c>
      <c r="G55" t="inlineStr">
        <is>
          <t>9,040</t>
        </is>
      </c>
      <c r="H55" t="inlineStr">
        <is>
          <t>7,523</t>
        </is>
      </c>
    </row>
    <row r="56">
      <c r="A56" s="1" t="n">
        <v>54</v>
      </c>
      <c r="B56" t="inlineStr">
        <is>
          <t>7.</t>
        </is>
      </c>
      <c r="C56" t="inlineStr">
        <is>
          <t>Issuance of Debt</t>
        </is>
      </c>
      <c r="D56" t="inlineStr">
        <is>
          <t>55,000</t>
        </is>
      </c>
      <c r="E56" t="inlineStr">
        <is>
          <t>200,000</t>
        </is>
      </c>
      <c r="F56" t="inlineStr">
        <is>
          <t>55,000</t>
        </is>
      </c>
      <c r="G56" t="inlineStr">
        <is>
          <t>35,000</t>
        </is>
      </c>
      <c r="H56" t="inlineStr">
        <is>
          <t>125,000</t>
        </is>
      </c>
    </row>
    <row r="57">
      <c r="A57" s="1" t="n">
        <v>55</v>
      </c>
      <c r="B57" t="inlineStr">
        <is>
          <t>8.</t>
        </is>
      </c>
      <c r="C57" t="inlineStr">
        <is>
          <t>Repayment of Debt</t>
        </is>
      </c>
      <c r="D57" t="inlineStr">
        <is>
          <t>-180,122</t>
        </is>
      </c>
      <c r="E57" t="inlineStr">
        <is>
          <t>-100,114</t>
        </is>
      </c>
      <c r="F57" t="inlineStr">
        <is>
          <t>-55,033</t>
        </is>
      </c>
      <c r="G57" t="inlineStr">
        <is>
          <t>-35,000</t>
        </is>
      </c>
      <c r="H57" t="inlineStr">
        <is>
          <t>-175,000</t>
        </is>
      </c>
    </row>
    <row r="58">
      <c r="A58" s="1" t="n">
        <v>56</v>
      </c>
      <c r="B58" t="inlineStr">
        <is>
          <t>9.</t>
        </is>
      </c>
      <c r="C58" t="inlineStr">
        <is>
          <t>Repurchase of Capital Stock</t>
        </is>
      </c>
      <c r="D58" t="inlineStr">
        <is>
          <t>-515,547</t>
        </is>
      </c>
      <c r="E58" t="inlineStr">
        <is>
          <t>-431,529</t>
        </is>
      </c>
      <c r="F58" t="inlineStr">
        <is>
          <t>-71,549</t>
        </is>
      </c>
      <c r="G58" t="inlineStr">
        <is>
          <t>-54,864</t>
        </is>
      </c>
      <c r="H58" t="inlineStr">
        <is>
          <t>-48,986</t>
        </is>
      </c>
    </row>
    <row r="59">
      <c r="A59" s="1" t="n">
        <v>57</v>
      </c>
      <c r="B59" t="inlineStr">
        <is>
          <t>10.</t>
        </is>
      </c>
      <c r="C59" t="inlineStr">
        <is>
          <t>Free Cash Flow</t>
        </is>
      </c>
      <c r="D59" t="inlineStr">
        <is>
          <t>283,170</t>
        </is>
      </c>
      <c r="E59" t="inlineStr">
        <is>
          <t>304,292</t>
        </is>
      </c>
      <c r="F59" t="inlineStr">
        <is>
          <t>333,022</t>
        </is>
      </c>
      <c r="G59" t="inlineStr">
        <is>
          <t>260,347</t>
        </is>
      </c>
      <c r="H59" t="inlineStr">
        <is>
          <t>262,222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