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4,735,400</t>
        </is>
      </c>
      <c r="E2" t="inlineStr">
        <is>
          <t>4,735,400</t>
        </is>
      </c>
      <c r="F2" t="inlineStr">
        <is>
          <t>4,445,100</t>
        </is>
      </c>
      <c r="G2" t="inlineStr">
        <is>
          <t>4,445,400</t>
        </is>
      </c>
      <c r="H2" t="inlineStr">
        <is>
          <t>4,647,500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4,735,400</t>
        </is>
      </c>
      <c r="E3" t="inlineStr">
        <is>
          <t>4,735,400</t>
        </is>
      </c>
      <c r="F3" t="inlineStr">
        <is>
          <t>4,445,100</t>
        </is>
      </c>
      <c r="G3" t="inlineStr">
        <is>
          <t>4,445,400</t>
        </is>
      </c>
      <c r="H3" t="inlineStr">
        <is>
          <t>4,647,500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1,995,300</t>
        </is>
      </c>
      <c r="E4" t="inlineStr">
        <is>
          <t>1,995,300</t>
        </is>
      </c>
      <c r="F4" t="inlineStr">
        <is>
          <t>1,871,400</t>
        </is>
      </c>
      <c r="G4" t="inlineStr">
        <is>
          <t>1,828,600</t>
        </is>
      </c>
      <c r="H4" t="inlineStr">
        <is>
          <t>1,906,300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2,740,100</t>
        </is>
      </c>
      <c r="E5" t="inlineStr">
        <is>
          <t>2,740,100</t>
        </is>
      </c>
      <c r="F5" t="inlineStr">
        <is>
          <t>2,573,700</t>
        </is>
      </c>
      <c r="G5" t="inlineStr">
        <is>
          <t>2,616,800</t>
        </is>
      </c>
      <c r="H5" t="inlineStr">
        <is>
          <t>2,741,200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2,309,700</t>
        </is>
      </c>
      <c r="E6" t="inlineStr">
        <is>
          <t>2,309,700</t>
        </is>
      </c>
      <c r="F6" t="inlineStr">
        <is>
          <t>2,152,600</t>
        </is>
      </c>
      <c r="G6" t="inlineStr">
        <is>
          <t>2,139,300</t>
        </is>
      </c>
      <c r="H6" t="inlineStr">
        <is>
          <t>2,161,700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1,302,500</t>
        </is>
      </c>
      <c r="E7" t="inlineStr">
        <is>
          <t>1,302,500</t>
        </is>
      </c>
      <c r="F7" t="inlineStr">
        <is>
          <t>1,194,200</t>
        </is>
      </c>
      <c r="G7" t="inlineStr">
        <is>
          <t>1,183,600</t>
        </is>
      </c>
      <c r="H7" t="inlineStr">
        <is>
          <t>1,158,500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249,800</t>
        </is>
      </c>
      <c r="E8" t="inlineStr">
        <is>
          <t>249,800</t>
        </is>
      </c>
      <c r="F8" t="inlineStr">
        <is>
          <t>255,400</t>
        </is>
      </c>
      <c r="G8" t="inlineStr">
        <is>
          <t>244,300</t>
        </is>
      </c>
      <c r="H8" t="inlineStr">
        <is>
          <t>231,100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249,800</t>
        </is>
      </c>
      <c r="E9" t="inlineStr">
        <is>
          <t>249,800</t>
        </is>
      </c>
      <c r="F9" t="inlineStr">
        <is>
          <t>255,400</t>
        </is>
      </c>
      <c r="G9" t="inlineStr">
        <is>
          <t>244,300</t>
        </is>
      </c>
      <c r="H9" t="inlineStr">
        <is>
          <t>231,100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1,052,700</t>
        </is>
      </c>
      <c r="E10" t="inlineStr">
        <is>
          <t>1,052,700</t>
        </is>
      </c>
      <c r="F10" t="inlineStr">
        <is>
          <t>938,800</t>
        </is>
      </c>
      <c r="G10" t="inlineStr">
        <is>
          <t>939,300</t>
        </is>
      </c>
      <c r="H10" t="inlineStr">
        <is>
          <t>927,400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1,007,200</t>
        </is>
      </c>
      <c r="E11" t="inlineStr">
        <is>
          <t>1,007,200</t>
        </is>
      </c>
      <c r="F11" t="inlineStr">
        <is>
          <t>958,400</t>
        </is>
      </c>
      <c r="G11" t="inlineStr">
        <is>
          <t>955,700</t>
        </is>
      </c>
      <c r="H11" t="inlineStr">
        <is>
          <t>1,003,200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430,400</t>
        </is>
      </c>
      <c r="E12" t="inlineStr">
        <is>
          <t>430,400</t>
        </is>
      </c>
      <c r="F12" t="inlineStr">
        <is>
          <t>421,100</t>
        </is>
      </c>
      <c r="G12" t="inlineStr">
        <is>
          <t>477,500</t>
        </is>
      </c>
      <c r="H12" t="inlineStr">
        <is>
          <t>579,500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-35,900</t>
        </is>
      </c>
      <c r="E13" t="inlineStr">
        <is>
          <t>-35,900</t>
        </is>
      </c>
      <c r="F13" t="inlineStr">
        <is>
          <t>-40,700</t>
        </is>
      </c>
      <c r="G13" t="inlineStr">
        <is>
          <t>-9,600</t>
        </is>
      </c>
      <c r="H13" t="inlineStr">
        <is>
          <t>-30,500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14,900</t>
        </is>
      </c>
      <c r="E14" t="inlineStr">
        <is>
          <t>14,900</t>
        </is>
      </c>
      <c r="F14" t="inlineStr">
        <is>
          <t>36,300</t>
        </is>
      </c>
      <c r="G14" t="inlineStr">
        <is>
          <t>79,100</t>
        </is>
      </c>
      <c r="H14" t="inlineStr">
        <is>
          <t>72,700</t>
        </is>
      </c>
    </row>
    <row r="15">
      <c r="A15" s="1" t="n">
        <v>13</v>
      </c>
      <c r="B15" t="inlineStr">
        <is>
          <t>6.2.</t>
        </is>
      </c>
      <c r="C15" t="inlineStr">
        <is>
          <t xml:space="preserve">  Interest Expense Non Operating</t>
        </is>
      </c>
      <c r="D15" t="inlineStr">
        <is>
          <t>50,800</t>
        </is>
      </c>
      <c r="E15" t="inlineStr">
        <is>
          <t>50,800</t>
        </is>
      </c>
      <c r="F15" t="inlineStr">
        <is>
          <t>77,000</t>
        </is>
      </c>
      <c r="G15" t="inlineStr">
        <is>
          <t>88,700</t>
        </is>
      </c>
      <c r="H15" t="inlineStr">
        <is>
          <t>103,200</t>
        </is>
      </c>
    </row>
    <row r="16">
      <c r="A16" s="1" t="n">
        <v>14</v>
      </c>
      <c r="B16" t="inlineStr">
        <is>
          <t>7.</t>
        </is>
      </c>
      <c r="C16" t="inlineStr">
        <is>
          <t>Other Income Expense</t>
        </is>
      </c>
      <c r="D16" t="inlineStr">
        <is>
          <t>-84,400</t>
        </is>
      </c>
      <c r="E16" t="inlineStr">
        <is>
          <t>-84,400</t>
        </is>
      </c>
      <c r="F16" t="inlineStr">
        <is>
          <t>-115,200</t>
        </is>
      </c>
      <c r="G16" t="inlineStr">
        <is>
          <t>-53,500</t>
        </is>
      </c>
      <c r="H16" t="inlineStr">
        <is>
          <t>-16,300</t>
        </is>
      </c>
    </row>
    <row r="17">
      <c r="A17" s="1" t="n">
        <v>15</v>
      </c>
      <c r="B17" t="inlineStr">
        <is>
          <t>7.1.</t>
        </is>
      </c>
      <c r="C17">
        <f>&gt;Gain on Sale of Security</f>
        <v/>
      </c>
      <c r="D17" t="inlineStr">
        <is>
          <t>17,600</t>
        </is>
      </c>
      <c r="E17" t="inlineStr">
        <is>
          <t>17,600</t>
        </is>
      </c>
      <c r="F17" t="inlineStr">
        <is>
          <t>13,300</t>
        </is>
      </c>
      <c r="G17" t="inlineStr">
        <is>
          <t>-3,800</t>
        </is>
      </c>
      <c r="H17" t="inlineStr">
        <is>
          <t>-7,400</t>
        </is>
      </c>
    </row>
    <row r="18">
      <c r="A18" s="1" t="n">
        <v>16</v>
      </c>
      <c r="B18" t="inlineStr">
        <is>
          <t>7.2.</t>
        </is>
      </c>
      <c r="C18">
        <f>&gt;Special Income Charges</f>
        <v/>
      </c>
      <c r="D18" t="inlineStr">
        <is>
          <t>-103,500</t>
        </is>
      </c>
      <c r="E18" t="inlineStr">
        <is>
          <t>-103,500</t>
        </is>
      </c>
      <c r="F18" t="inlineStr">
        <is>
          <t>-123,000</t>
        </is>
      </c>
      <c r="G18" t="inlineStr">
        <is>
          <t>-50,600</t>
        </is>
      </c>
      <c r="H18" t="inlineStr">
        <is>
          <t>-7,300</t>
        </is>
      </c>
    </row>
    <row r="19">
      <c r="A19" s="1" t="n">
        <v>17</v>
      </c>
      <c r="B19" t="inlineStr">
        <is>
          <t>7.2.1.</t>
        </is>
      </c>
      <c r="C19">
        <f>&gt;=&gt;Restructuring &amp; Mergers Acquisition</f>
        <v/>
      </c>
      <c r="D19" t="inlineStr">
        <is>
          <t>42,900</t>
        </is>
      </c>
      <c r="E19" t="inlineStr">
        <is>
          <t>42,900</t>
        </is>
      </c>
      <c r="F19" t="inlineStr">
        <is>
          <t>68,000</t>
        </is>
      </c>
      <c r="G19" t="inlineStr">
        <is>
          <t>35,300</t>
        </is>
      </c>
      <c r="H19" t="inlineStr">
        <is>
          <t>7,300</t>
        </is>
      </c>
    </row>
    <row r="20">
      <c r="A20" s="1" t="n">
        <v>18</v>
      </c>
      <c r="B20" t="inlineStr">
        <is>
          <t>7.2.2.</t>
        </is>
      </c>
      <c r="C20">
        <f>&gt;  Other Special Charges</f>
        <v/>
      </c>
      <c r="D20" t="inlineStr">
        <is>
          <t>60,600</t>
        </is>
      </c>
      <c r="E20" t="inlineStr">
        <is>
          <t>60,600</t>
        </is>
      </c>
      <c r="F20" t="inlineStr">
        <is>
          <t>55,000</t>
        </is>
      </c>
      <c r="G20" t="inlineStr">
        <is>
          <t>15,300</t>
        </is>
      </c>
      <c r="H20" t="inlineStr">
        <is>
          <t>-</t>
        </is>
      </c>
    </row>
    <row r="21">
      <c r="A21" s="1" t="n">
        <v>19</v>
      </c>
      <c r="B21" t="inlineStr">
        <is>
          <t>7.3.</t>
        </is>
      </c>
      <c r="C21" t="inlineStr">
        <is>
          <t xml:space="preserve">  Other Non Operating Income Expenses</t>
        </is>
      </c>
      <c r="D21" t="inlineStr">
        <is>
          <t>1,500</t>
        </is>
      </c>
      <c r="E21" t="inlineStr">
        <is>
          <t>1,500</t>
        </is>
      </c>
      <c r="F21" t="inlineStr">
        <is>
          <t>-5,500</t>
        </is>
      </c>
      <c r="G21" t="inlineStr">
        <is>
          <t>900</t>
        </is>
      </c>
      <c r="H21" t="inlineStr">
        <is>
          <t>-1,600</t>
        </is>
      </c>
    </row>
    <row r="22">
      <c r="A22" s="1" t="n">
        <v>20</v>
      </c>
      <c r="B22" t="inlineStr">
        <is>
          <t>8.</t>
        </is>
      </c>
      <c r="C22" t="inlineStr">
        <is>
          <t>Pretax Income</t>
        </is>
      </c>
      <c r="D22" t="inlineStr">
        <is>
          <t>310,100</t>
        </is>
      </c>
      <c r="E22" t="inlineStr">
        <is>
          <t>310,100</t>
        </is>
      </c>
      <c r="F22" t="inlineStr">
        <is>
          <t>265,200</t>
        </is>
      </c>
      <c r="G22" t="inlineStr">
        <is>
          <t>414,400</t>
        </is>
      </c>
      <c r="H22" t="inlineStr">
        <is>
          <t>532,700</t>
        </is>
      </c>
    </row>
    <row r="23">
      <c r="A23" s="1" t="n">
        <v>21</v>
      </c>
      <c r="B23" t="inlineStr">
        <is>
          <t>9.</t>
        </is>
      </c>
      <c r="C23" t="inlineStr">
        <is>
          <t>Tax Provision</t>
        </is>
      </c>
      <c r="D23" t="inlineStr">
        <is>
          <t>57,400</t>
        </is>
      </c>
      <c r="E23" t="inlineStr">
        <is>
          <t>57,400</t>
        </is>
      </c>
      <c r="F23" t="inlineStr">
        <is>
          <t>7,400</t>
        </is>
      </c>
      <c r="G23" t="inlineStr">
        <is>
          <t>69,400</t>
        </is>
      </c>
      <c r="H23" t="inlineStr">
        <is>
          <t>-34,200</t>
        </is>
      </c>
    </row>
    <row r="24">
      <c r="A24" s="1" t="n">
        <v>22</v>
      </c>
      <c r="B24" t="inlineStr">
        <is>
          <t>10.</t>
        </is>
      </c>
      <c r="C24" t="inlineStr">
        <is>
          <t>Net Income Common Stockholders</t>
        </is>
      </c>
      <c r="D24" t="inlineStr">
        <is>
          <t>252,700</t>
        </is>
      </c>
      <c r="E24" t="inlineStr">
        <is>
          <t>252,700</t>
        </is>
      </c>
      <c r="F24" t="inlineStr">
        <is>
          <t>257,800</t>
        </is>
      </c>
      <c r="G24" t="inlineStr">
        <is>
          <t>345,000</t>
        </is>
      </c>
      <c r="H24" t="inlineStr">
        <is>
          <t>566,900</t>
        </is>
      </c>
    </row>
    <row r="25">
      <c r="A25" s="1" t="n">
        <v>23</v>
      </c>
      <c r="B25" t="inlineStr">
        <is>
          <t>10.1.</t>
        </is>
      </c>
      <c r="C25" t="inlineStr">
        <is>
          <t xml:space="preserve">  Net Income</t>
        </is>
      </c>
      <c r="D25" t="inlineStr">
        <is>
          <t>252,700</t>
        </is>
      </c>
      <c r="E25" t="inlineStr">
        <is>
          <t>252,700</t>
        </is>
      </c>
      <c r="F25" t="inlineStr">
        <is>
          <t>257,800</t>
        </is>
      </c>
      <c r="G25" t="inlineStr">
        <is>
          <t>345,000</t>
        </is>
      </c>
      <c r="H25" t="inlineStr">
        <is>
          <t>566,900</t>
        </is>
      </c>
    </row>
    <row r="26">
      <c r="A26" s="1" t="n">
        <v>24</v>
      </c>
      <c r="B26" t="inlineStr">
        <is>
          <t>10.1.1.</t>
        </is>
      </c>
      <c r="C26" t="inlineStr">
        <is>
          <t xml:space="preserve">    Net Income Including Non-Controlling Interests</t>
        </is>
      </c>
      <c r="D26" t="inlineStr">
        <is>
          <t>252,700</t>
        </is>
      </c>
      <c r="E26" t="inlineStr">
        <is>
          <t>252,700</t>
        </is>
      </c>
      <c r="F26" t="inlineStr">
        <is>
          <t>257,800</t>
        </is>
      </c>
      <c r="G26" t="inlineStr">
        <is>
          <t>345,000</t>
        </is>
      </c>
      <c r="H26" t="inlineStr">
        <is>
          <t>566,900</t>
        </is>
      </c>
    </row>
    <row r="27">
      <c r="A27" s="1" t="n">
        <v>25</v>
      </c>
      <c r="B27" t="inlineStr">
        <is>
          <t>10.1.1.1.</t>
        </is>
      </c>
      <c r="C27" t="inlineStr">
        <is>
          <t xml:space="preserve">      Net Income Continuous Operations</t>
        </is>
      </c>
      <c r="D27" t="inlineStr">
        <is>
          <t>252,700</t>
        </is>
      </c>
      <c r="E27" t="inlineStr">
        <is>
          <t>252,700</t>
        </is>
      </c>
      <c r="F27" t="inlineStr">
        <is>
          <t>257,800</t>
        </is>
      </c>
      <c r="G27" t="inlineStr">
        <is>
          <t>345,000</t>
        </is>
      </c>
      <c r="H27" t="inlineStr">
        <is>
          <t>566,900</t>
        </is>
      </c>
    </row>
    <row r="28">
      <c r="A28" s="1" t="n">
        <v>26</v>
      </c>
      <c r="B28" t="inlineStr">
        <is>
          <t>11.</t>
        </is>
      </c>
      <c r="C28" t="inlineStr">
        <is>
          <t>Diluted NI Available to Com Stockholders</t>
        </is>
      </c>
      <c r="D28" t="inlineStr">
        <is>
          <t>252,700</t>
        </is>
      </c>
      <c r="E28" t="inlineStr">
        <is>
          <t>252,700</t>
        </is>
      </c>
      <c r="F28" t="inlineStr">
        <is>
          <t>257,800</t>
        </is>
      </c>
      <c r="G28" t="inlineStr">
        <is>
          <t>345,000</t>
        </is>
      </c>
      <c r="H28" t="inlineStr">
        <is>
          <t>566,900</t>
        </is>
      </c>
    </row>
    <row r="29">
      <c r="A29" s="1" t="n">
        <v>27</v>
      </c>
      <c r="B29" t="inlineStr">
        <is>
          <t>12.</t>
        </is>
      </c>
      <c r="C29" t="inlineStr">
        <is>
          <t>Basic EPS</t>
        </is>
      </c>
      <c r="D29" t="inlineStr">
        <is>
          <t>-</t>
        </is>
      </c>
      <c r="E29" t="inlineStr">
        <is>
          <t>-</t>
        </is>
      </c>
      <c r="F29" t="inlineStr">
        <is>
          <t>0.78</t>
        </is>
      </c>
      <c r="G29" t="inlineStr">
        <is>
          <t>1.01</t>
        </is>
      </c>
      <c r="H29" t="inlineStr">
        <is>
          <t>1.62</t>
        </is>
      </c>
    </row>
    <row r="30">
      <c r="A30" s="1" t="n">
        <v>28</v>
      </c>
      <c r="B30" t="inlineStr">
        <is>
          <t>13.</t>
        </is>
      </c>
      <c r="C30" t="inlineStr">
        <is>
          <t>Diluted EPS</t>
        </is>
      </c>
      <c r="D30" t="inlineStr">
        <is>
          <t>-</t>
        </is>
      </c>
      <c r="E30" t="inlineStr">
        <is>
          <t>-</t>
        </is>
      </c>
      <c r="F30" t="inlineStr">
        <is>
          <t>0.77</t>
        </is>
      </c>
      <c r="G30" t="inlineStr">
        <is>
          <t>0.99</t>
        </is>
      </c>
      <c r="H30" t="inlineStr">
        <is>
          <t>1.60</t>
        </is>
      </c>
    </row>
    <row r="31">
      <c r="A31" s="1" t="n">
        <v>29</v>
      </c>
      <c r="B31" t="inlineStr">
        <is>
          <t>14.</t>
        </is>
      </c>
      <c r="C31" t="inlineStr">
        <is>
          <t>Basic Average Shares</t>
        </is>
      </c>
      <c r="D31" t="inlineStr">
        <is>
          <t>-</t>
        </is>
      </c>
      <c r="E31" t="inlineStr">
        <is>
          <t>-</t>
        </is>
      </c>
      <c r="F31" t="inlineStr">
        <is>
          <t>330,400</t>
        </is>
      </c>
      <c r="G31" t="inlineStr">
        <is>
          <t>343,200</t>
        </is>
      </c>
      <c r="H31" t="inlineStr">
        <is>
          <t>349,000</t>
        </is>
      </c>
    </row>
    <row r="32">
      <c r="A32" s="1" t="n">
        <v>30</v>
      </c>
      <c r="B32" t="inlineStr">
        <is>
          <t>15.</t>
        </is>
      </c>
      <c r="C32" t="inlineStr">
        <is>
          <t>Diluted Average Shares</t>
        </is>
      </c>
      <c r="D32" t="inlineStr">
        <is>
          <t>-</t>
        </is>
      </c>
      <c r="E32" t="inlineStr">
        <is>
          <t>-</t>
        </is>
      </c>
      <c r="F32" t="inlineStr">
        <is>
          <t>335,200</t>
        </is>
      </c>
      <c r="G32" t="inlineStr">
        <is>
          <t>348,200</t>
        </is>
      </c>
      <c r="H32" t="inlineStr">
        <is>
          <t>354,400</t>
        </is>
      </c>
    </row>
    <row r="33">
      <c r="A33" s="1" t="n">
        <v>31</v>
      </c>
      <c r="B33" t="inlineStr">
        <is>
          <t>16.</t>
        </is>
      </c>
      <c r="C33" t="inlineStr">
        <is>
          <t>Total Operating Income as Reported</t>
        </is>
      </c>
      <c r="D33" t="inlineStr">
        <is>
          <t>387,500</t>
        </is>
      </c>
      <c r="E33" t="inlineStr">
        <is>
          <t>387,500</t>
        </is>
      </c>
      <c r="F33" t="inlineStr">
        <is>
          <t>353,100</t>
        </is>
      </c>
      <c r="G33" t="inlineStr">
        <is>
          <t>442,200</t>
        </is>
      </c>
      <c r="H33" t="inlineStr">
        <is>
          <t>572,200</t>
        </is>
      </c>
    </row>
    <row r="34">
      <c r="A34" s="1" t="n">
        <v>32</v>
      </c>
      <c r="B34" t="inlineStr">
        <is>
          <t>17.</t>
        </is>
      </c>
      <c r="C34" t="inlineStr">
        <is>
          <t>Total Expenses</t>
        </is>
      </c>
      <c r="D34" t="inlineStr">
        <is>
          <t>4,305,000</t>
        </is>
      </c>
      <c r="E34" t="inlineStr">
        <is>
          <t>4,305,000</t>
        </is>
      </c>
      <c r="F34" t="inlineStr">
        <is>
          <t>4,024,000</t>
        </is>
      </c>
      <c r="G34" t="inlineStr">
        <is>
          <t>3,967,900</t>
        </is>
      </c>
      <c r="H34" t="inlineStr">
        <is>
          <t>4,068,000</t>
        </is>
      </c>
    </row>
    <row r="35">
      <c r="A35" s="1" t="n">
        <v>33</v>
      </c>
      <c r="B35" t="inlineStr">
        <is>
          <t>18.</t>
        </is>
      </c>
      <c r="C35" t="inlineStr">
        <is>
          <t>Net Income from Continuing &amp; Discontinued Operation</t>
        </is>
      </c>
      <c r="D35" t="inlineStr">
        <is>
          <t>252,700</t>
        </is>
      </c>
      <c r="E35" t="inlineStr">
        <is>
          <t>252,700</t>
        </is>
      </c>
      <c r="F35" t="inlineStr">
        <is>
          <t>257,800</t>
        </is>
      </c>
      <c r="G35" t="inlineStr">
        <is>
          <t>345,000</t>
        </is>
      </c>
      <c r="H35" t="inlineStr">
        <is>
          <t>566,900</t>
        </is>
      </c>
    </row>
    <row r="36">
      <c r="A36" s="1" t="n">
        <v>34</v>
      </c>
      <c r="B36" t="inlineStr">
        <is>
          <t>19.</t>
        </is>
      </c>
      <c r="C36" t="inlineStr">
        <is>
          <t>Normalized Income</t>
        </is>
      </c>
      <c r="D36" t="inlineStr">
        <is>
          <t>322,709</t>
        </is>
      </c>
      <c r="E36" t="inlineStr">
        <is>
          <t>322,709</t>
        </is>
      </c>
      <c r="F36" t="inlineStr">
        <is>
          <t>364,428</t>
        </is>
      </c>
      <c r="G36" t="inlineStr">
        <is>
          <t>390,315</t>
        </is>
      </c>
      <c r="H36" t="inlineStr">
        <is>
          <t>577,631</t>
        </is>
      </c>
    </row>
    <row r="37">
      <c r="A37" s="1" t="n">
        <v>35</v>
      </c>
      <c r="B37" t="inlineStr">
        <is>
          <t>20.</t>
        </is>
      </c>
      <c r="C37" t="inlineStr">
        <is>
          <t>Interest Income</t>
        </is>
      </c>
      <c r="D37" t="inlineStr">
        <is>
          <t>14,900</t>
        </is>
      </c>
      <c r="E37" t="inlineStr">
        <is>
          <t>14,900</t>
        </is>
      </c>
      <c r="F37" t="inlineStr">
        <is>
          <t>36,300</t>
        </is>
      </c>
      <c r="G37" t="inlineStr">
        <is>
          <t>79,100</t>
        </is>
      </c>
      <c r="H37" t="inlineStr">
        <is>
          <t>72,700</t>
        </is>
      </c>
    </row>
    <row r="38">
      <c r="A38" s="1" t="n">
        <v>36</v>
      </c>
      <c r="B38" t="inlineStr">
        <is>
          <t>21.</t>
        </is>
      </c>
      <c r="C38" t="inlineStr">
        <is>
          <t>Interest Expense</t>
        </is>
      </c>
      <c r="D38" t="inlineStr">
        <is>
          <t>50,800</t>
        </is>
      </c>
      <c r="E38" t="inlineStr">
        <is>
          <t>50,800</t>
        </is>
      </c>
      <c r="F38" t="inlineStr">
        <is>
          <t>77,000</t>
        </is>
      </c>
      <c r="G38" t="inlineStr">
        <is>
          <t>88,700</t>
        </is>
      </c>
      <c r="H38" t="inlineStr">
        <is>
          <t>103,200</t>
        </is>
      </c>
    </row>
    <row r="39">
      <c r="A39" s="1" t="n">
        <v>37</v>
      </c>
      <c r="B39" t="inlineStr">
        <is>
          <t>22.</t>
        </is>
      </c>
      <c r="C39" t="inlineStr">
        <is>
          <t>Net Interest Income</t>
        </is>
      </c>
      <c r="D39" t="inlineStr">
        <is>
          <t>-35,900</t>
        </is>
      </c>
      <c r="E39" t="inlineStr">
        <is>
          <t>-35,900</t>
        </is>
      </c>
      <c r="F39" t="inlineStr">
        <is>
          <t>-40,700</t>
        </is>
      </c>
      <c r="G39" t="inlineStr">
        <is>
          <t>-9,600</t>
        </is>
      </c>
      <c r="H39" t="inlineStr">
        <is>
          <t>-30,500</t>
        </is>
      </c>
    </row>
    <row r="40">
      <c r="A40" s="1" t="n">
        <v>38</v>
      </c>
      <c r="B40" t="inlineStr">
        <is>
          <t>23.</t>
        </is>
      </c>
      <c r="C40" t="inlineStr">
        <is>
          <t>EBIT</t>
        </is>
      </c>
      <c r="D40" t="inlineStr">
        <is>
          <t>360,900</t>
        </is>
      </c>
      <c r="E40" t="inlineStr">
        <is>
          <t>360,900</t>
        </is>
      </c>
      <c r="F40" t="inlineStr">
        <is>
          <t>342,200</t>
        </is>
      </c>
      <c r="G40" t="inlineStr">
        <is>
          <t>503,100</t>
        </is>
      </c>
      <c r="H40" t="inlineStr">
        <is>
          <t>635,900</t>
        </is>
      </c>
    </row>
    <row r="41">
      <c r="A41" s="1" t="n">
        <v>39</v>
      </c>
      <c r="B41" t="inlineStr">
        <is>
          <t>24.</t>
        </is>
      </c>
      <c r="C41" t="inlineStr">
        <is>
          <t>EBITDA</t>
        </is>
      </c>
      <c r="D41" t="inlineStr">
        <is>
          <t>598,300</t>
        </is>
      </c>
      <c r="E41" t="inlineStr">
        <is>
          <t>-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</row>
    <row r="42">
      <c r="A42" s="1" t="n">
        <v>40</v>
      </c>
      <c r="B42" t="inlineStr">
        <is>
          <t>25.</t>
        </is>
      </c>
      <c r="C42" t="inlineStr">
        <is>
          <t>Reconciled Cost of Revenue</t>
        </is>
      </c>
      <c r="D42" t="inlineStr">
        <is>
          <t>1,995,300</t>
        </is>
      </c>
      <c r="E42" t="inlineStr">
        <is>
          <t>1,995,300</t>
        </is>
      </c>
      <c r="F42" t="inlineStr">
        <is>
          <t>1,871,400</t>
        </is>
      </c>
      <c r="G42" t="inlineStr">
        <is>
          <t>1,828,600</t>
        </is>
      </c>
      <c r="H42" t="inlineStr">
        <is>
          <t>1,906,300</t>
        </is>
      </c>
    </row>
    <row r="43">
      <c r="A43" s="1" t="n">
        <v>41</v>
      </c>
      <c r="B43" t="inlineStr">
        <is>
          <t>26.</t>
        </is>
      </c>
      <c r="C43" t="inlineStr">
        <is>
          <t>Reconciled Depreciation</t>
        </is>
      </c>
      <c r="D43" t="inlineStr">
        <is>
          <t>237,400</t>
        </is>
      </c>
      <c r="E43" t="inlineStr">
        <is>
          <t>237,400</t>
        </is>
      </c>
      <c r="F43" t="inlineStr">
        <is>
          <t>212,400</t>
        </is>
      </c>
      <c r="G43" t="inlineStr">
        <is>
          <t>210,300</t>
        </is>
      </c>
      <c r="H43" t="inlineStr">
        <is>
          <t>210,500</t>
        </is>
      </c>
    </row>
    <row r="44">
      <c r="A44" s="1" t="n">
        <v>42</v>
      </c>
      <c r="B44" t="inlineStr">
        <is>
          <t>27.</t>
        </is>
      </c>
      <c r="C44" t="inlineStr">
        <is>
          <t>Net Income from Continuing Operation Net Minority Interest</t>
        </is>
      </c>
      <c r="D44" t="inlineStr">
        <is>
          <t>252,700</t>
        </is>
      </c>
      <c r="E44" t="inlineStr">
        <is>
          <t>252,700</t>
        </is>
      </c>
      <c r="F44" t="inlineStr">
        <is>
          <t>257,800</t>
        </is>
      </c>
      <c r="G44" t="inlineStr">
        <is>
          <t>345,000</t>
        </is>
      </c>
      <c r="H44" t="inlineStr">
        <is>
          <t>566,900</t>
        </is>
      </c>
    </row>
    <row r="45">
      <c r="A45" s="1" t="n">
        <v>43</v>
      </c>
      <c r="B45" t="inlineStr">
        <is>
          <t>28.</t>
        </is>
      </c>
      <c r="C45" t="inlineStr">
        <is>
          <t>Total Unusual Items Excluding Goodwill</t>
        </is>
      </c>
      <c r="D45" t="inlineStr">
        <is>
          <t>-85,900</t>
        </is>
      </c>
      <c r="E45" t="inlineStr">
        <is>
          <t>-85,900</t>
        </is>
      </c>
      <c r="F45" t="inlineStr">
        <is>
          <t>-109,700</t>
        </is>
      </c>
      <c r="G45" t="inlineStr">
        <is>
          <t>-54,400</t>
        </is>
      </c>
      <c r="H45" t="inlineStr">
        <is>
          <t>-14,700</t>
        </is>
      </c>
    </row>
    <row r="46">
      <c r="A46" s="1" t="n">
        <v>44</v>
      </c>
      <c r="B46" t="inlineStr">
        <is>
          <t>29.</t>
        </is>
      </c>
      <c r="C46" t="inlineStr">
        <is>
          <t>Total Unusual Items</t>
        </is>
      </c>
      <c r="D46" t="inlineStr">
        <is>
          <t>-85,900</t>
        </is>
      </c>
      <c r="E46" t="inlineStr">
        <is>
          <t>-85,900</t>
        </is>
      </c>
      <c r="F46" t="inlineStr">
        <is>
          <t>-109,700</t>
        </is>
      </c>
      <c r="G46" t="inlineStr">
        <is>
          <t>-54,400</t>
        </is>
      </c>
      <c r="H46" t="inlineStr">
        <is>
          <t>-14,700</t>
        </is>
      </c>
    </row>
    <row r="47">
      <c r="A47" s="1" t="n">
        <v>45</v>
      </c>
      <c r="B47" t="inlineStr">
        <is>
          <t>30.</t>
        </is>
      </c>
      <c r="C47" t="inlineStr">
        <is>
          <t>Normalized EBITDA</t>
        </is>
      </c>
      <c r="D47" t="inlineStr">
        <is>
          <t>684,200</t>
        </is>
      </c>
      <c r="E47" t="inlineStr">
        <is>
          <t>684,200</t>
        </is>
      </c>
      <c r="F47" t="inlineStr">
        <is>
          <t>664,300</t>
        </is>
      </c>
      <c r="G47" t="inlineStr">
        <is>
          <t>767,800</t>
        </is>
      </c>
      <c r="H47" t="inlineStr">
        <is>
          <t>861,100</t>
        </is>
      </c>
    </row>
    <row r="48">
      <c r="A48" s="1" t="n">
        <v>46</v>
      </c>
      <c r="B48" t="inlineStr">
        <is>
          <t>31.</t>
        </is>
      </c>
      <c r="C48" t="inlineStr">
        <is>
          <t>Tax Rate for Calcs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</row>
    <row r="49">
      <c r="A49" s="1" t="n">
        <v>47</v>
      </c>
      <c r="B49" t="inlineStr">
        <is>
          <t>32.</t>
        </is>
      </c>
      <c r="C49" t="inlineStr">
        <is>
          <t>Tax Effect of Unusual Items</t>
        </is>
      </c>
      <c r="D49" t="inlineStr">
        <is>
          <t>-15,891</t>
        </is>
      </c>
      <c r="E49" t="inlineStr">
        <is>
          <t>-15,891</t>
        </is>
      </c>
      <c r="F49" t="inlineStr">
        <is>
          <t>-3,072</t>
        </is>
      </c>
      <c r="G49" t="inlineStr">
        <is>
          <t>-9,085</t>
        </is>
      </c>
      <c r="H49" t="inlineStr">
        <is>
          <t>-3,969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8,887,000</t>
        </is>
      </c>
      <c r="E2" t="inlineStr">
        <is>
          <t>9,378,300</t>
        </is>
      </c>
      <c r="F2" t="inlineStr">
        <is>
          <t>8,837,700</t>
        </is>
      </c>
      <c r="G2" t="inlineStr">
        <is>
          <t>9,363,300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2,956,600</t>
        </is>
      </c>
      <c r="E3" t="inlineStr">
        <is>
          <t>3,271,200</t>
        </is>
      </c>
      <c r="F3" t="inlineStr">
        <is>
          <t>3,209,800</t>
        </is>
      </c>
      <c r="G3" t="inlineStr">
        <is>
          <t>4,581,800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1,238,000</t>
        </is>
      </c>
      <c r="E4" t="inlineStr">
        <is>
          <t>1,774,000</t>
        </is>
      </c>
      <c r="F4" t="inlineStr">
        <is>
          <t>1,953,800</t>
        </is>
      </c>
      <c r="G4" t="inlineStr">
        <is>
          <t>3,559,100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922,500</t>
        </is>
      </c>
      <c r="E5" t="inlineStr">
        <is>
          <t>1,361,900</t>
        </is>
      </c>
      <c r="F5" t="inlineStr">
        <is>
          <t>1,215,800</t>
        </is>
      </c>
      <c r="G5" t="inlineStr">
        <is>
          <t>2,489,000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315,500</t>
        </is>
      </c>
      <c r="E6" t="inlineStr">
        <is>
          <t>412,100</t>
        </is>
      </c>
      <c r="F6" t="inlineStr">
        <is>
          <t>738,000</t>
        </is>
      </c>
      <c r="G6" t="inlineStr">
        <is>
          <t>1,070,100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994,400</t>
        </is>
      </c>
      <c r="E7" t="inlineStr">
        <is>
          <t>964,100</t>
        </is>
      </c>
      <c r="F7" t="inlineStr">
        <is>
          <t>879,700</t>
        </is>
      </c>
      <c r="G7" t="inlineStr">
        <is>
          <t>754,600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994,400</t>
        </is>
      </c>
      <c r="E8" t="inlineStr">
        <is>
          <t>964,100</t>
        </is>
      </c>
      <c r="F8" t="inlineStr">
        <is>
          <t>879,700</t>
        </is>
      </c>
      <c r="G8" t="inlineStr">
        <is>
          <t>754,600</t>
        </is>
      </c>
    </row>
    <row r="9">
      <c r="A9" s="1" t="n">
        <v>7</v>
      </c>
      <c r="B9" t="inlineStr">
        <is>
          <t>1.1.2.1.1.</t>
        </is>
      </c>
      <c r="C9">
        <f>&gt;=&gt;  =&gt;Gross Accounts Receivable</f>
        <v/>
      </c>
      <c r="D9" t="inlineStr">
        <is>
          <t>1,001,100</t>
        </is>
      </c>
      <c r="E9" t="inlineStr">
        <is>
          <t>974,000</t>
        </is>
      </c>
      <c r="F9" t="inlineStr">
        <is>
          <t>885,200</t>
        </is>
      </c>
      <c r="G9" t="inlineStr">
        <is>
          <t>759,500</t>
        </is>
      </c>
    </row>
    <row r="10">
      <c r="A10" s="1" t="n">
        <v>8</v>
      </c>
      <c r="B10" t="inlineStr">
        <is>
          <t>1.1.2.1.2.</t>
        </is>
      </c>
      <c r="C10">
        <f>&gt;=&gt;    Allowance For Doubtful Accounts Receivable</f>
        <v/>
      </c>
      <c r="D10" t="inlineStr">
        <is>
          <t>-6,700</t>
        </is>
      </c>
      <c r="E10" t="inlineStr">
        <is>
          <t>-9,900</t>
        </is>
      </c>
      <c r="F10" t="inlineStr">
        <is>
          <t>-5,500</t>
        </is>
      </c>
      <c r="G10" t="inlineStr">
        <is>
          <t>-4,900</t>
        </is>
      </c>
    </row>
    <row r="11">
      <c r="A11" s="1" t="n">
        <v>9</v>
      </c>
      <c r="B11" t="inlineStr">
        <is>
          <t>1.1.3.</t>
        </is>
      </c>
      <c r="C11">
        <f>&gt;=&gt;Inventory</f>
        <v/>
      </c>
      <c r="D11" t="inlineStr">
        <is>
          <t>545,200</t>
        </is>
      </c>
      <c r="E11" t="inlineStr">
        <is>
          <t>210,200</t>
        </is>
      </c>
      <c r="F11" t="inlineStr">
        <is>
          <t>90,600</t>
        </is>
      </c>
      <c r="G11" t="inlineStr">
        <is>
          <t>80,600</t>
        </is>
      </c>
    </row>
    <row r="12">
      <c r="A12" s="1" t="n">
        <v>10</v>
      </c>
      <c r="B12" t="inlineStr">
        <is>
          <t>1.1.4.</t>
        </is>
      </c>
      <c r="C12">
        <f>&gt;  Prepaid Assets</f>
        <v/>
      </c>
      <c r="D12" t="inlineStr">
        <is>
          <t>179,000</t>
        </is>
      </c>
      <c r="E12" t="inlineStr">
        <is>
          <t>322,900</t>
        </is>
      </c>
      <c r="F12" t="inlineStr">
        <is>
          <t>285,700</t>
        </is>
      </c>
      <c r="G12" t="inlineStr">
        <is>
          <t>187,500</t>
        </is>
      </c>
    </row>
    <row r="13">
      <c r="A13" s="1" t="n">
        <v>11</v>
      </c>
      <c r="B13" t="inlineStr">
        <is>
          <t>1.2.</t>
        </is>
      </c>
      <c r="C13" t="inlineStr">
        <is>
          <t xml:space="preserve">  Total non-current assets</t>
        </is>
      </c>
      <c r="D13" t="inlineStr">
        <is>
          <t>5,930,400</t>
        </is>
      </c>
      <c r="E13" t="inlineStr">
        <is>
          <t>6,107,100</t>
        </is>
      </c>
      <c r="F13" t="inlineStr">
        <is>
          <t>5,627,900</t>
        </is>
      </c>
      <c r="G13" t="inlineStr">
        <is>
          <t>4,781,500</t>
        </is>
      </c>
    </row>
    <row r="14">
      <c r="A14" s="1" t="n">
        <v>12</v>
      </c>
      <c r="B14" t="inlineStr">
        <is>
          <t>1.2.1.</t>
        </is>
      </c>
      <c r="C14" t="inlineStr">
        <is>
          <t xml:space="preserve">  =&gt;Net PPE</t>
        </is>
      </c>
      <c r="D14" t="inlineStr">
        <is>
          <t>864,300</t>
        </is>
      </c>
      <c r="E14" t="inlineStr">
        <is>
          <t>946,900</t>
        </is>
      </c>
      <c r="F14" t="inlineStr">
        <is>
          <t>1,000,600</t>
        </is>
      </c>
      <c r="G14" t="inlineStr">
        <is>
          <t>951,700</t>
        </is>
      </c>
    </row>
    <row r="15">
      <c r="A15" s="1" t="n">
        <v>13</v>
      </c>
      <c r="B15" t="inlineStr">
        <is>
          <t>1.2.1.1.</t>
        </is>
      </c>
      <c r="C15" t="inlineStr">
        <is>
          <t xml:space="preserve">  =&gt;=&gt;Gross PPE</t>
        </is>
      </c>
      <c r="D15" t="inlineStr">
        <is>
          <t>2,180,000</t>
        </is>
      </c>
      <c r="E15" t="inlineStr">
        <is>
          <t>2,263,800</t>
        </is>
      </c>
      <c r="F15" t="inlineStr">
        <is>
          <t>2,216,300</t>
        </is>
      </c>
      <c r="G15" t="inlineStr">
        <is>
          <t>2,124,100</t>
        </is>
      </c>
    </row>
    <row r="16">
      <c r="A16" s="1" t="n">
        <v>14</v>
      </c>
      <c r="B16" t="inlineStr">
        <is>
          <t>1.2.1.1.1.</t>
        </is>
      </c>
      <c r="C16" t="inlineStr">
        <is>
          <t xml:space="preserve">  =&gt;=&gt;=&gt;Properties</t>
        </is>
      </c>
      <c r="D16" t="inlineStr">
        <is>
          <t>0</t>
        </is>
      </c>
      <c r="E16" t="inlineStr">
        <is>
          <t>0</t>
        </is>
      </c>
      <c r="F16" t="inlineStr">
        <is>
          <t>0</t>
        </is>
      </c>
      <c r="G16" t="inlineStr">
        <is>
          <t>0</t>
        </is>
      </c>
    </row>
    <row r="17">
      <c r="A17" s="1" t="n">
        <v>15</v>
      </c>
      <c r="B17" t="inlineStr">
        <is>
          <t>1.2.1.1.2.</t>
        </is>
      </c>
      <c r="C17" t="inlineStr">
        <is>
          <t xml:space="preserve">  =&gt;=&gt;=&gt;Land And Improvements</t>
        </is>
      </c>
      <c r="D17" t="inlineStr">
        <is>
          <t>243,500</t>
        </is>
      </c>
      <c r="E17" t="inlineStr">
        <is>
          <t>243,500</t>
        </is>
      </c>
      <c r="F17" t="inlineStr">
        <is>
          <t>243,500</t>
        </is>
      </c>
      <c r="G17" t="inlineStr">
        <is>
          <t>243,200</t>
        </is>
      </c>
    </row>
    <row r="18">
      <c r="A18" s="1" t="n">
        <v>16</v>
      </c>
      <c r="B18" t="inlineStr">
        <is>
          <t>1.2.1.1.3.</t>
        </is>
      </c>
      <c r="C18" t="inlineStr">
        <is>
          <t xml:space="preserve">  =&gt;=&gt;=&gt;Buildings And Improvements</t>
        </is>
      </c>
      <c r="D18" t="inlineStr">
        <is>
          <t>269,300</t>
        </is>
      </c>
      <c r="E18" t="inlineStr">
        <is>
          <t>256,000</t>
        </is>
      </c>
      <c r="F18" t="inlineStr">
        <is>
          <t>255,000</t>
        </is>
      </c>
      <c r="G18" t="inlineStr">
        <is>
          <t>254,300</t>
        </is>
      </c>
    </row>
    <row r="19">
      <c r="A19" s="1" t="n">
        <v>17</v>
      </c>
      <c r="B19" t="inlineStr">
        <is>
          <t>1.2.1.1.4.</t>
        </is>
      </c>
      <c r="C19" t="inlineStr">
        <is>
          <t xml:space="preserve">  =&gt;=&gt;=&gt;Machinery Furniture Equipment</t>
        </is>
      </c>
      <c r="D19" t="inlineStr">
        <is>
          <t>1,297,100</t>
        </is>
      </c>
      <c r="E19" t="inlineStr">
        <is>
          <t>1,338,200</t>
        </is>
      </c>
      <c r="F19" t="inlineStr">
        <is>
          <t>1,318,300</t>
        </is>
      </c>
      <c r="G19" t="inlineStr">
        <is>
          <t>1,371,900</t>
        </is>
      </c>
    </row>
    <row r="20">
      <c r="A20" s="1" t="n">
        <v>18</v>
      </c>
      <c r="B20" t="inlineStr">
        <is>
          <t>1.2.1.1.5.</t>
        </is>
      </c>
      <c r="C20" t="inlineStr">
        <is>
          <t xml:space="preserve">  =&gt;=&gt;=&gt;Other Properties</t>
        </is>
      </c>
      <c r="D20" t="inlineStr">
        <is>
          <t>161,300</t>
        </is>
      </c>
      <c r="E20" t="inlineStr">
        <is>
          <t>184,600</t>
        </is>
      </c>
      <c r="F20" t="inlineStr">
        <is>
          <t>169,700</t>
        </is>
      </c>
      <c r="G20" t="inlineStr">
        <is>
          <t>-</t>
        </is>
      </c>
    </row>
    <row r="21">
      <c r="A21" s="1" t="n">
        <v>19</v>
      </c>
      <c r="B21" t="inlineStr">
        <is>
          <t>1.2.1.1.6.</t>
        </is>
      </c>
      <c r="C21" t="inlineStr">
        <is>
          <t xml:space="preserve">  =&gt;=&gt;=&gt;Construction in Progress</t>
        </is>
      </c>
      <c r="D21" t="inlineStr">
        <is>
          <t>11,200</t>
        </is>
      </c>
      <c r="E21" t="inlineStr">
        <is>
          <t>17,700</t>
        </is>
      </c>
      <c r="F21" t="inlineStr">
        <is>
          <t>12,900</t>
        </is>
      </c>
      <c r="G21" t="inlineStr">
        <is>
          <t>19,500</t>
        </is>
      </c>
    </row>
    <row r="22">
      <c r="A22" s="1" t="n">
        <v>20</v>
      </c>
      <c r="B22" t="inlineStr">
        <is>
          <t>1.2.1.1.7.</t>
        </is>
      </c>
      <c r="C22" t="inlineStr">
        <is>
          <t xml:space="preserve">  =&gt;=&gt;  Leases</t>
        </is>
      </c>
      <c r="D22" t="inlineStr">
        <is>
          <t>197,600</t>
        </is>
      </c>
      <c r="E22" t="inlineStr">
        <is>
          <t>223,800</t>
        </is>
      </c>
      <c r="F22" t="inlineStr">
        <is>
          <t>216,900</t>
        </is>
      </c>
      <c r="G22" t="inlineStr">
        <is>
          <t>235,200</t>
        </is>
      </c>
    </row>
    <row r="23">
      <c r="A23" s="1" t="n">
        <v>21</v>
      </c>
      <c r="B23" t="inlineStr">
        <is>
          <t>1.2.1.2.</t>
        </is>
      </c>
      <c r="C23" t="inlineStr">
        <is>
          <t xml:space="preserve">  =&gt;  Accumulated Depreciation</t>
        </is>
      </c>
      <c r="D23" t="inlineStr">
        <is>
          <t>-1,315,700</t>
        </is>
      </c>
      <c r="E23" t="inlineStr">
        <is>
          <t>-1,316,900</t>
        </is>
      </c>
      <c r="F23" t="inlineStr">
        <is>
          <t>-1,215,700</t>
        </is>
      </c>
      <c r="G23" t="inlineStr">
        <is>
          <t>-1,172,400</t>
        </is>
      </c>
    </row>
    <row r="24">
      <c r="A24" s="1" t="n">
        <v>22</v>
      </c>
      <c r="B24" t="inlineStr">
        <is>
          <t>1.2.2.</t>
        </is>
      </c>
      <c r="C24" t="inlineStr">
        <is>
          <t xml:space="preserve">  =&gt;Goodwill And Other Intangible Assets</t>
        </is>
      </c>
      <c r="D24" t="inlineStr">
        <is>
          <t>4,046,400</t>
        </is>
      </c>
      <c r="E24" t="inlineStr">
        <is>
          <t>3,936,300</t>
        </is>
      </c>
      <c r="F24" t="inlineStr">
        <is>
          <t>3,522,900</t>
        </is>
      </c>
      <c r="G24" t="inlineStr">
        <is>
          <t>3,227,300</t>
        </is>
      </c>
    </row>
    <row r="25">
      <c r="A25" s="1" t="n">
        <v>23</v>
      </c>
      <c r="B25" t="inlineStr">
        <is>
          <t>1.2.2.1.</t>
        </is>
      </c>
      <c r="C25" t="inlineStr">
        <is>
          <t xml:space="preserve">  =&gt;=&gt;Goodwill</t>
        </is>
      </c>
      <c r="D25" t="inlineStr">
        <is>
          <t>3,762,100</t>
        </is>
      </c>
      <c r="E25" t="inlineStr">
        <is>
          <t>3,669,600</t>
        </is>
      </c>
      <c r="F25" t="inlineStr">
        <is>
          <t>3,337,100</t>
        </is>
      </c>
      <c r="G25" t="inlineStr">
        <is>
          <t>3,108,800</t>
        </is>
      </c>
    </row>
    <row r="26">
      <c r="A26" s="1" t="n">
        <v>24</v>
      </c>
      <c r="B26" t="inlineStr">
        <is>
          <t>1.2.2.2.</t>
        </is>
      </c>
      <c r="C26" t="inlineStr">
        <is>
          <t xml:space="preserve">  =&gt;  Other Intangible Assets</t>
        </is>
      </c>
      <c r="D26" t="inlineStr">
        <is>
          <t>284,300</t>
        </is>
      </c>
      <c r="E26" t="inlineStr">
        <is>
          <t>266,700</t>
        </is>
      </c>
      <c r="F26" t="inlineStr">
        <is>
          <t>185,800</t>
        </is>
      </c>
      <c r="G26" t="inlineStr">
        <is>
          <t>118,500</t>
        </is>
      </c>
    </row>
    <row r="27">
      <c r="A27" s="1" t="n">
        <v>25</v>
      </c>
      <c r="B27" t="inlineStr">
        <is>
          <t>1.2.3.</t>
        </is>
      </c>
      <c r="C27" t="inlineStr">
        <is>
          <t xml:space="preserve">  =&gt;Investments And Advances</t>
        </is>
      </c>
      <c r="D27" t="inlineStr">
        <is>
          <t>455,500</t>
        </is>
      </c>
      <c r="E27" t="inlineStr">
        <is>
          <t>656,600</t>
        </is>
      </c>
      <c r="F27" t="inlineStr">
        <is>
          <t>589,800</t>
        </is>
      </c>
      <c r="G27" t="inlineStr">
        <is>
          <t>199,000</t>
        </is>
      </c>
    </row>
    <row r="28">
      <c r="A28" s="1" t="n">
        <v>26</v>
      </c>
      <c r="B28" t="inlineStr">
        <is>
          <t>1.2.3.1.</t>
        </is>
      </c>
      <c r="C28" t="inlineStr">
        <is>
          <t xml:space="preserve">  =&gt;  Investment in Financial Assets</t>
        </is>
      </c>
      <c r="D28" t="inlineStr">
        <is>
          <t>-</t>
        </is>
      </c>
      <c r="E28" t="inlineStr">
        <is>
          <t>-</t>
        </is>
      </c>
      <c r="F28" t="inlineStr">
        <is>
          <t>589,800</t>
        </is>
      </c>
      <c r="G28" t="inlineStr">
        <is>
          <t>199,000</t>
        </is>
      </c>
    </row>
    <row r="29">
      <c r="A29" s="1" t="n">
        <v>27</v>
      </c>
      <c r="B29" t="inlineStr">
        <is>
          <t>1.2.3.1.1.</t>
        </is>
      </c>
      <c r="C29" t="inlineStr">
        <is>
          <t xml:space="preserve">  =&gt;    Available for Sale Securities</t>
        </is>
      </c>
      <c r="D29" t="inlineStr">
        <is>
          <t>-</t>
        </is>
      </c>
      <c r="E29" t="inlineStr">
        <is>
          <t>-</t>
        </is>
      </c>
      <c r="F29" t="inlineStr">
        <is>
          <t>589,800</t>
        </is>
      </c>
      <c r="G29" t="inlineStr">
        <is>
          <t>199,000</t>
        </is>
      </c>
    </row>
    <row r="30">
      <c r="A30" s="1" t="n">
        <v>28</v>
      </c>
      <c r="B30" t="inlineStr">
        <is>
          <t>1.2.4.</t>
        </is>
      </c>
      <c r="C30" t="inlineStr">
        <is>
          <t xml:space="preserve">    Other Non Current Assets</t>
        </is>
      </c>
      <c r="D30" t="inlineStr">
        <is>
          <t>564,200</t>
        </is>
      </c>
      <c r="E30" t="inlineStr">
        <is>
          <t>567,300</t>
        </is>
      </c>
      <c r="F30" t="inlineStr">
        <is>
          <t>514,600</t>
        </is>
      </c>
      <c r="G30" t="inlineStr">
        <is>
          <t>403,500</t>
        </is>
      </c>
    </row>
    <row r="31">
      <c r="A31" s="1" t="n">
        <v>29</v>
      </c>
      <c r="B31" t="inlineStr">
        <is>
          <t>2.</t>
        </is>
      </c>
      <c r="C31" t="inlineStr">
        <is>
          <t>Total Liabilities Net Minority Interest</t>
        </is>
      </c>
      <c r="D31" t="inlineStr">
        <is>
          <t>4,570,100</t>
        </is>
      </c>
      <c r="E31" t="inlineStr">
        <is>
          <t>4,834,800</t>
        </is>
      </c>
      <c r="F31" t="inlineStr">
        <is>
          <t>4,227,100</t>
        </is>
      </c>
      <c r="G31" t="inlineStr">
        <is>
          <t>4,540,100</t>
        </is>
      </c>
    </row>
    <row r="32">
      <c r="A32" s="1" t="n">
        <v>30</v>
      </c>
      <c r="B32" t="inlineStr">
        <is>
          <t>2.1.</t>
        </is>
      </c>
      <c r="C32">
        <f>&gt;Current Liabilities</f>
        <v/>
      </c>
      <c r="D32" t="inlineStr">
        <is>
          <t>1,876,500</t>
        </is>
      </c>
      <c r="E32" t="inlineStr">
        <is>
          <t>2,161,100</t>
        </is>
      </c>
      <c r="F32" t="inlineStr">
        <is>
          <t>1,543,900</t>
        </is>
      </c>
      <c r="G32" t="inlineStr">
        <is>
          <t>1,842,500</t>
        </is>
      </c>
    </row>
    <row r="33">
      <c r="A33" s="1" t="n">
        <v>31</v>
      </c>
      <c r="B33" t="inlineStr">
        <is>
          <t>2.1.1.</t>
        </is>
      </c>
      <c r="C33">
        <f>&gt;=&gt;Payables And Accrued Expenses</f>
        <v/>
      </c>
      <c r="D33" t="inlineStr">
        <is>
          <t>602,600</t>
        </is>
      </c>
      <c r="E33" t="inlineStr">
        <is>
          <t>601,600</t>
        </is>
      </c>
      <c r="F33" t="inlineStr">
        <is>
          <t>502,000</t>
        </is>
      </c>
      <c r="G33" t="inlineStr">
        <is>
          <t>442,300</t>
        </is>
      </c>
    </row>
    <row r="34">
      <c r="A34" s="1" t="n">
        <v>32</v>
      </c>
      <c r="B34" t="inlineStr">
        <is>
          <t>2.1.1.1.</t>
        </is>
      </c>
      <c r="C34">
        <f>&gt;=&gt;=&gt;Payables</f>
        <v/>
      </c>
      <c r="D34" t="inlineStr">
        <is>
          <t>273,700</t>
        </is>
      </c>
      <c r="E34" t="inlineStr">
        <is>
          <t>277,000</t>
        </is>
      </c>
      <c r="F34" t="inlineStr">
        <is>
          <t>219,500</t>
        </is>
      </c>
      <c r="G34" t="inlineStr">
        <is>
          <t>208,800</t>
        </is>
      </c>
    </row>
    <row r="35">
      <c r="A35" s="1" t="n">
        <v>33</v>
      </c>
      <c r="B35" t="inlineStr">
        <is>
          <t>2.1.1.1.1.</t>
        </is>
      </c>
      <c r="C35">
        <f>&gt;=&gt;=&gt;  Accounts Payable</f>
        <v/>
      </c>
      <c r="D35" t="inlineStr">
        <is>
          <t>273,700</t>
        </is>
      </c>
      <c r="E35" t="inlineStr">
        <is>
          <t>277,000</t>
        </is>
      </c>
      <c r="F35" t="inlineStr">
        <is>
          <t>219,500</t>
        </is>
      </c>
      <c r="G35" t="inlineStr">
        <is>
          <t>208,800</t>
        </is>
      </c>
    </row>
    <row r="36">
      <c r="A36" s="1" t="n">
        <v>34</v>
      </c>
      <c r="B36" t="inlineStr">
        <is>
          <t>2.1.1.2.</t>
        </is>
      </c>
      <c r="C36">
        <f>&gt;=&gt;  Current Accrued Expenses</f>
        <v/>
      </c>
      <c r="D36" t="inlineStr">
        <is>
          <t>328,900</t>
        </is>
      </c>
      <c r="E36" t="inlineStr">
        <is>
          <t>324,600</t>
        </is>
      </c>
      <c r="F36" t="inlineStr">
        <is>
          <t>282,500</t>
        </is>
      </c>
      <c r="G36" t="inlineStr">
        <is>
          <t>233,500</t>
        </is>
      </c>
    </row>
    <row r="37">
      <c r="A37" s="1" t="n">
        <v>35</v>
      </c>
      <c r="B37" t="inlineStr">
        <is>
          <t>2.1.2.</t>
        </is>
      </c>
      <c r="C37">
        <f>&gt;=&gt;Pension &amp; Other Post Retirement Benefit Plans Current</f>
        <v/>
      </c>
      <c r="D37" t="inlineStr">
        <is>
          <t>336,000</t>
        </is>
      </c>
      <c r="E37" t="inlineStr">
        <is>
          <t>270,700</t>
        </is>
      </c>
      <c r="F37" t="inlineStr">
        <is>
          <t>229,000</t>
        </is>
      </c>
      <c r="G37" t="inlineStr">
        <is>
          <t>221,000</t>
        </is>
      </c>
    </row>
    <row r="38">
      <c r="A38" s="1" t="n">
        <v>36</v>
      </c>
      <c r="B38" t="inlineStr">
        <is>
          <t>2.1.3.</t>
        </is>
      </c>
      <c r="C38">
        <f>&gt;=&gt;Current Debt And Capital Lease Obligation</f>
        <v/>
      </c>
      <c r="D38" t="inlineStr">
        <is>
          <t>-</t>
        </is>
      </c>
      <c r="E38" t="inlineStr">
        <is>
          <t>421,500</t>
        </is>
      </c>
      <c r="F38" t="inlineStr">
        <is>
          <t>-</t>
        </is>
      </c>
      <c r="G38" t="inlineStr">
        <is>
          <t>349,900</t>
        </is>
      </c>
    </row>
    <row r="39">
      <c r="A39" s="1" t="n">
        <v>37</v>
      </c>
      <c r="B39" t="inlineStr">
        <is>
          <t>2.1.3.1.</t>
        </is>
      </c>
      <c r="C39">
        <f>&gt;=&gt;  Current Debt</f>
        <v/>
      </c>
      <c r="D39" t="inlineStr">
        <is>
          <t>-</t>
        </is>
      </c>
      <c r="E39" t="inlineStr">
        <is>
          <t>421,500</t>
        </is>
      </c>
      <c r="F39" t="inlineStr">
        <is>
          <t>-</t>
        </is>
      </c>
      <c r="G39" t="inlineStr">
        <is>
          <t>349,900</t>
        </is>
      </c>
    </row>
    <row r="40">
      <c r="A40" s="1" t="n">
        <v>38</v>
      </c>
      <c r="B40" t="inlineStr">
        <is>
          <t>2.1.3.1.1.</t>
        </is>
      </c>
      <c r="C40">
        <f>&gt;=&gt;    Other Current Borrowings</f>
        <v/>
      </c>
      <c r="D40" t="inlineStr">
        <is>
          <t>-</t>
        </is>
      </c>
      <c r="E40" t="inlineStr">
        <is>
          <t>421,500</t>
        </is>
      </c>
      <c r="F40" t="inlineStr">
        <is>
          <t>-</t>
        </is>
      </c>
      <c r="G40" t="inlineStr">
        <is>
          <t>-</t>
        </is>
      </c>
    </row>
    <row r="41">
      <c r="A41" s="1" t="n">
        <v>39</v>
      </c>
      <c r="B41" t="inlineStr">
        <is>
          <t>2.1.4.</t>
        </is>
      </c>
      <c r="C41">
        <f>&gt;  Current Deferred Liabilities</f>
        <v/>
      </c>
      <c r="D41" t="inlineStr">
        <is>
          <t>937,900</t>
        </is>
      </c>
      <c r="E41" t="inlineStr">
        <is>
          <t>867,300</t>
        </is>
      </c>
      <c r="F41" t="inlineStr">
        <is>
          <t>812,900</t>
        </is>
      </c>
      <c r="G41" t="inlineStr">
        <is>
          <t>829,300</t>
        </is>
      </c>
    </row>
    <row r="42">
      <c r="A42" s="1" t="n">
        <v>40</v>
      </c>
      <c r="B42" t="inlineStr">
        <is>
          <t>2.1.4.1.</t>
        </is>
      </c>
      <c r="C42">
        <f>&gt;    Current Deferred Revenue</f>
        <v/>
      </c>
      <c r="D42" t="inlineStr">
        <is>
          <t>937,900</t>
        </is>
      </c>
      <c r="E42" t="inlineStr">
        <is>
          <t>867,300</t>
        </is>
      </c>
      <c r="F42" t="inlineStr">
        <is>
          <t>812,900</t>
        </is>
      </c>
      <c r="G42" t="inlineStr">
        <is>
          <t>829,300</t>
        </is>
      </c>
    </row>
    <row r="43">
      <c r="A43" s="1" t="n">
        <v>41</v>
      </c>
      <c r="B43" t="inlineStr">
        <is>
          <t>2.2.</t>
        </is>
      </c>
      <c r="C43" t="inlineStr">
        <is>
          <t xml:space="preserve">  Total Non Current Liabilities Net Minority Interest</t>
        </is>
      </c>
      <c r="D43" t="inlineStr">
        <is>
          <t>2,693,600</t>
        </is>
      </c>
      <c r="E43" t="inlineStr">
        <is>
          <t>2,673,700</t>
        </is>
      </c>
      <c r="F43" t="inlineStr">
        <is>
          <t>2,683,200</t>
        </is>
      </c>
      <c r="G43" t="inlineStr">
        <is>
          <t>2,697,600</t>
        </is>
      </c>
    </row>
    <row r="44">
      <c r="A44" s="1" t="n">
        <v>42</v>
      </c>
      <c r="B44" t="inlineStr">
        <is>
          <t>2.2.1.</t>
        </is>
      </c>
      <c r="C44" t="inlineStr">
        <is>
          <t xml:space="preserve">  =&gt;Long Term Debt And Capital Lease Obligation</t>
        </is>
      </c>
      <c r="D44" t="inlineStr">
        <is>
          <t>1,829,000</t>
        </is>
      </c>
      <c r="E44" t="inlineStr">
        <is>
          <t>1,869,300</t>
        </is>
      </c>
      <c r="F44" t="inlineStr">
        <is>
          <t>1,842,000</t>
        </is>
      </c>
      <c r="G44" t="inlineStr">
        <is>
          <t>1,789,100</t>
        </is>
      </c>
    </row>
    <row r="45">
      <c r="A45" s="1" t="n">
        <v>43</v>
      </c>
      <c r="B45" t="inlineStr">
        <is>
          <t>2.2.1.1.</t>
        </is>
      </c>
      <c r="C45" t="inlineStr">
        <is>
          <t xml:space="preserve">  =&gt;=&gt;Long Term Debt</t>
        </is>
      </c>
      <c r="D45" t="inlineStr">
        <is>
          <t>1,686,800</t>
        </is>
      </c>
      <c r="E45" t="inlineStr">
        <is>
          <t>1,705,800</t>
        </is>
      </c>
      <c r="F45" t="inlineStr">
        <is>
          <t>1,683,900</t>
        </is>
      </c>
      <c r="G45" t="inlineStr">
        <is>
          <t>1,789,100</t>
        </is>
      </c>
    </row>
    <row r="46">
      <c r="A46" s="1" t="n">
        <v>44</v>
      </c>
      <c r="B46" t="inlineStr">
        <is>
          <t>2.2.1.2.</t>
        </is>
      </c>
      <c r="C46" t="inlineStr">
        <is>
          <t xml:space="preserve">  =&gt;  Long Term Capital Lease Obligation</t>
        </is>
      </c>
      <c r="D46" t="inlineStr">
        <is>
          <t>142,200</t>
        </is>
      </c>
      <c r="E46" t="inlineStr">
        <is>
          <t>163,500</t>
        </is>
      </c>
      <c r="F46" t="inlineStr">
        <is>
          <t>158,100</t>
        </is>
      </c>
      <c r="G46" t="inlineStr">
        <is>
          <t>-</t>
        </is>
      </c>
    </row>
    <row r="47">
      <c r="A47" s="1" t="n">
        <v>45</v>
      </c>
      <c r="B47" t="inlineStr">
        <is>
          <t>2.2.2.</t>
        </is>
      </c>
      <c r="C47" t="inlineStr">
        <is>
          <t xml:space="preserve">  =&gt;Non Current Deferred Liabilities</t>
        </is>
      </c>
      <c r="D47" t="inlineStr">
        <is>
          <t>475,700</t>
        </is>
      </c>
      <c r="E47" t="inlineStr">
        <is>
          <t>418,500</t>
        </is>
      </c>
      <c r="F47" t="inlineStr">
        <is>
          <t>410,500</t>
        </is>
      </c>
      <c r="G47" t="inlineStr">
        <is>
          <t>384,300</t>
        </is>
      </c>
    </row>
    <row r="48">
      <c r="A48" s="1" t="n">
        <v>46</v>
      </c>
      <c r="B48" t="inlineStr">
        <is>
          <t>2.2.2.1.</t>
        </is>
      </c>
      <c r="C48" t="inlineStr">
        <is>
          <t xml:space="preserve">  =&gt;  Non Current Deferred Revenue</t>
        </is>
      </c>
      <c r="D48" t="inlineStr">
        <is>
          <t>475,700</t>
        </is>
      </c>
      <c r="E48" t="inlineStr">
        <is>
          <t>418,500</t>
        </is>
      </c>
      <c r="F48" t="inlineStr">
        <is>
          <t>410,500</t>
        </is>
      </c>
      <c r="G48" t="inlineStr">
        <is>
          <t>384,300</t>
        </is>
      </c>
    </row>
    <row r="49">
      <c r="A49" s="1" t="n">
        <v>47</v>
      </c>
      <c r="B49" t="inlineStr">
        <is>
          <t>2.2.3.</t>
        </is>
      </c>
      <c r="C49" t="inlineStr">
        <is>
          <t xml:space="preserve">  =&gt;Tradeand Other Payables Non Current</t>
        </is>
      </c>
      <c r="D49" t="inlineStr">
        <is>
          <t>330,500</t>
        </is>
      </c>
      <c r="E49" t="inlineStr">
        <is>
          <t>312,500</t>
        </is>
      </c>
      <c r="F49" t="inlineStr">
        <is>
          <t>372,600</t>
        </is>
      </c>
      <c r="G49" t="inlineStr">
        <is>
          <t>404,400</t>
        </is>
      </c>
    </row>
    <row r="50">
      <c r="A50" s="1" t="n">
        <v>48</v>
      </c>
      <c r="B50" t="inlineStr">
        <is>
          <t>2.2.4.</t>
        </is>
      </c>
      <c r="C50" t="inlineStr">
        <is>
          <t xml:space="preserve">  =&gt;Derivative Product Liabilities</t>
        </is>
      </c>
      <c r="D50" t="inlineStr">
        <is>
          <t>-</t>
        </is>
      </c>
      <c r="E50" t="inlineStr">
        <is>
          <t>-</t>
        </is>
      </c>
      <c r="F50" t="inlineStr">
        <is>
          <t>-3,100</t>
        </is>
      </c>
      <c r="G50" t="inlineStr">
        <is>
          <t>-</t>
        </is>
      </c>
    </row>
    <row r="51">
      <c r="A51" s="1" t="n">
        <v>49</v>
      </c>
      <c r="B51" t="inlineStr">
        <is>
          <t>2.2.5.</t>
        </is>
      </c>
      <c r="C51" t="inlineStr">
        <is>
          <t xml:space="preserve">    Other Non Current Liabilities</t>
        </is>
      </c>
      <c r="D51" t="inlineStr">
        <is>
          <t>58,400</t>
        </is>
      </c>
      <c r="E51" t="inlineStr">
        <is>
          <t>73,400</t>
        </is>
      </c>
      <c r="F51" t="inlineStr">
        <is>
          <t>58,100</t>
        </is>
      </c>
      <c r="G51" t="inlineStr">
        <is>
          <t>119,800</t>
        </is>
      </c>
    </row>
    <row r="52">
      <c r="A52" s="1" t="n">
        <v>50</v>
      </c>
      <c r="B52" t="inlineStr">
        <is>
          <t>3.</t>
        </is>
      </c>
      <c r="C52" t="inlineStr">
        <is>
          <t>Total Equity Gross Minority Interest</t>
        </is>
      </c>
      <c r="D52" t="inlineStr">
        <is>
          <t>4,316,900</t>
        </is>
      </c>
      <c r="E52" t="inlineStr">
        <is>
          <t>4,543,500</t>
        </is>
      </c>
      <c r="F52" t="inlineStr">
        <is>
          <t>4,610,600</t>
        </is>
      </c>
      <c r="G52" t="inlineStr">
        <is>
          <t>4,823,200</t>
        </is>
      </c>
    </row>
    <row r="53">
      <c r="A53" s="1" t="n">
        <v>51</v>
      </c>
      <c r="B53" t="inlineStr">
        <is>
          <t>3.1.</t>
        </is>
      </c>
      <c r="C53" t="inlineStr">
        <is>
          <t xml:space="preserve">  Stockholders' Equity</t>
        </is>
      </c>
      <c r="D53" t="inlineStr">
        <is>
          <t>4,316,900</t>
        </is>
      </c>
      <c r="E53" t="inlineStr">
        <is>
          <t>4,543,500</t>
        </is>
      </c>
      <c r="F53" t="inlineStr">
        <is>
          <t>4,610,600</t>
        </is>
      </c>
      <c r="G53" t="inlineStr">
        <is>
          <t>4,823,200</t>
        </is>
      </c>
    </row>
    <row r="54">
      <c r="A54" s="1" t="n">
        <v>52</v>
      </c>
      <c r="B54" t="inlineStr">
        <is>
          <t>3.1.1.</t>
        </is>
      </c>
      <c r="C54" t="inlineStr">
        <is>
          <t xml:space="preserve">  =&gt;Capital Stock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</row>
    <row r="55">
      <c r="A55" s="1" t="n">
        <v>53</v>
      </c>
      <c r="B55" t="inlineStr">
        <is>
          <t>3.1.1.1.</t>
        </is>
      </c>
      <c r="C55" t="inlineStr">
        <is>
          <t xml:space="preserve">  =&gt;=&gt;Preferred Stock</t>
        </is>
      </c>
      <c r="D55" t="inlineStr">
        <is>
          <t>0</t>
        </is>
      </c>
      <c r="E55" t="inlineStr">
        <is>
          <t>0</t>
        </is>
      </c>
      <c r="F55" t="inlineStr">
        <is>
          <t>0</t>
        </is>
      </c>
      <c r="G55" t="inlineStr">
        <is>
          <t>0</t>
        </is>
      </c>
    </row>
    <row r="56">
      <c r="A56" s="1" t="n">
        <v>54</v>
      </c>
      <c r="B56" t="inlineStr">
        <is>
          <t>3.1.1.2.</t>
        </is>
      </c>
      <c r="C56" t="inlineStr">
        <is>
          <t xml:space="preserve">  =&gt;  Common Stock</t>
        </is>
      </c>
      <c r="D56" t="inlineStr">
        <is>
          <t>0</t>
        </is>
      </c>
      <c r="E56" t="inlineStr">
        <is>
          <t>0</t>
        </is>
      </c>
      <c r="F56" t="inlineStr">
        <is>
          <t>0</t>
        </is>
      </c>
      <c r="G56" t="inlineStr">
        <is>
          <t>0</t>
        </is>
      </c>
    </row>
    <row r="57">
      <c r="A57" s="1" t="n">
        <v>55</v>
      </c>
      <c r="B57" t="inlineStr">
        <is>
          <t>3.1.2.</t>
        </is>
      </c>
      <c r="C57" t="inlineStr">
        <is>
          <t xml:space="preserve">  =&gt;Additional Paid in Capital</t>
        </is>
      </c>
      <c r="D57" t="inlineStr">
        <is>
          <t>6,972,600</t>
        </is>
      </c>
      <c r="E57" t="inlineStr">
        <is>
          <t>7,156,900</t>
        </is>
      </c>
      <c r="F57" t="inlineStr">
        <is>
          <t>7,370,500</t>
        </is>
      </c>
      <c r="G57" t="inlineStr">
        <is>
          <t>7,672,800</t>
        </is>
      </c>
    </row>
    <row r="58">
      <c r="A58" s="1" t="n">
        <v>56</v>
      </c>
      <c r="B58" t="inlineStr">
        <is>
          <t>3.1.3.</t>
        </is>
      </c>
      <c r="C58" t="inlineStr">
        <is>
          <t xml:space="preserve">  =&gt;Retained Earnings</t>
        </is>
      </c>
      <c r="D58" t="inlineStr">
        <is>
          <t>-2,653,600</t>
        </is>
      </c>
      <c r="E58" t="inlineStr">
        <is>
          <t>-2,669,000</t>
        </is>
      </c>
      <c r="F58" t="inlineStr">
        <is>
          <t>-2,741,400</t>
        </is>
      </c>
      <c r="G58" t="inlineStr">
        <is>
          <t>-2,831,400</t>
        </is>
      </c>
    </row>
    <row r="59">
      <c r="A59" s="1" t="n">
        <v>57</v>
      </c>
      <c r="B59" t="inlineStr">
        <is>
          <t>3.1.4.</t>
        </is>
      </c>
      <c r="C59" t="inlineStr">
        <is>
          <t xml:space="preserve">    Gains Losses Not Affecting Retained Earnings</t>
        </is>
      </c>
      <c r="D59" t="inlineStr">
        <is>
          <t>-2,100</t>
        </is>
      </c>
      <c r="E59" t="inlineStr">
        <is>
          <t>55,600</t>
        </is>
      </c>
      <c r="F59" t="inlineStr">
        <is>
          <t>-18,500</t>
        </is>
      </c>
      <c r="G59" t="inlineStr">
        <is>
          <t>-18,200</t>
        </is>
      </c>
    </row>
    <row r="60">
      <c r="A60" s="1" t="n">
        <v>58</v>
      </c>
      <c r="B60" t="inlineStr">
        <is>
          <t>4.</t>
        </is>
      </c>
      <c r="C60" t="inlineStr">
        <is>
          <t>Total Capitalization</t>
        </is>
      </c>
      <c r="D60" t="inlineStr">
        <is>
          <t>6,003,700</t>
        </is>
      </c>
      <c r="E60" t="inlineStr">
        <is>
          <t>6,249,300</t>
        </is>
      </c>
      <c r="F60" t="inlineStr">
        <is>
          <t>6,294,500</t>
        </is>
      </c>
      <c r="G60" t="inlineStr">
        <is>
          <t>6,612,300</t>
        </is>
      </c>
    </row>
    <row r="61">
      <c r="A61" s="1" t="n">
        <v>59</v>
      </c>
      <c r="B61" t="inlineStr">
        <is>
          <t>5.</t>
        </is>
      </c>
      <c r="C61" t="inlineStr">
        <is>
          <t>Common Stock Equity</t>
        </is>
      </c>
      <c r="D61" t="inlineStr">
        <is>
          <t>4,316,900</t>
        </is>
      </c>
      <c r="E61" t="inlineStr">
        <is>
          <t>4,543,500</t>
        </is>
      </c>
      <c r="F61" t="inlineStr">
        <is>
          <t>4,610,600</t>
        </is>
      </c>
      <c r="G61" t="inlineStr">
        <is>
          <t>4,823,200</t>
        </is>
      </c>
    </row>
    <row r="62">
      <c r="A62" s="1" t="n">
        <v>60</v>
      </c>
      <c r="B62" t="inlineStr">
        <is>
          <t>6.</t>
        </is>
      </c>
      <c r="C62" t="inlineStr">
        <is>
          <t>Capital Lease Obligations</t>
        </is>
      </c>
      <c r="D62" t="inlineStr">
        <is>
          <t>142,200</t>
        </is>
      </c>
      <c r="E62" t="inlineStr">
        <is>
          <t>163,500</t>
        </is>
      </c>
      <c r="F62" t="inlineStr">
        <is>
          <t>158,100</t>
        </is>
      </c>
      <c r="G62" t="inlineStr">
        <is>
          <t>-</t>
        </is>
      </c>
    </row>
    <row r="63">
      <c r="A63" s="1" t="n">
        <v>61</v>
      </c>
      <c r="B63" t="inlineStr">
        <is>
          <t>7.</t>
        </is>
      </c>
      <c r="C63" t="inlineStr">
        <is>
          <t>Net Tangible Assets</t>
        </is>
      </c>
      <c r="D63" t="inlineStr">
        <is>
          <t>270,500</t>
        </is>
      </c>
      <c r="E63" t="inlineStr">
        <is>
          <t>607,200</t>
        </is>
      </c>
      <c r="F63" t="inlineStr">
        <is>
          <t>1,087,700</t>
        </is>
      </c>
      <c r="G63" t="inlineStr">
        <is>
          <t>1,595,900</t>
        </is>
      </c>
    </row>
    <row r="64">
      <c r="A64" s="1" t="n">
        <v>62</v>
      </c>
      <c r="B64" t="inlineStr">
        <is>
          <t>8.</t>
        </is>
      </c>
      <c r="C64" t="inlineStr">
        <is>
          <t>Working Capital</t>
        </is>
      </c>
      <c r="D64" t="inlineStr">
        <is>
          <t>1,080,100</t>
        </is>
      </c>
      <c r="E64" t="inlineStr">
        <is>
          <t>1,110,100</t>
        </is>
      </c>
      <c r="F64" t="inlineStr">
        <is>
          <t>1,665,900</t>
        </is>
      </c>
      <c r="G64" t="inlineStr">
        <is>
          <t>2,739,300</t>
        </is>
      </c>
    </row>
    <row r="65">
      <c r="A65" s="1" t="n">
        <v>63</v>
      </c>
      <c r="B65" t="inlineStr">
        <is>
          <t>9.</t>
        </is>
      </c>
      <c r="C65" t="inlineStr">
        <is>
          <t>Invested Capital</t>
        </is>
      </c>
      <c r="D65" t="inlineStr">
        <is>
          <t>6,003,700</t>
        </is>
      </c>
      <c r="E65" t="inlineStr">
        <is>
          <t>6,670,800</t>
        </is>
      </c>
      <c r="F65" t="inlineStr">
        <is>
          <t>6,294,500</t>
        </is>
      </c>
      <c r="G65" t="inlineStr">
        <is>
          <t>6,962,200</t>
        </is>
      </c>
    </row>
    <row r="66">
      <c r="A66" s="1" t="n">
        <v>64</v>
      </c>
      <c r="B66" t="inlineStr">
        <is>
          <t>10.</t>
        </is>
      </c>
      <c r="C66" t="inlineStr">
        <is>
          <t>Tangible Book Value</t>
        </is>
      </c>
      <c r="D66" t="inlineStr">
        <is>
          <t>270,500</t>
        </is>
      </c>
      <c r="E66" t="inlineStr">
        <is>
          <t>607,200</t>
        </is>
      </c>
      <c r="F66" t="inlineStr">
        <is>
          <t>1,087,700</t>
        </is>
      </c>
      <c r="G66" t="inlineStr">
        <is>
          <t>1,595,900</t>
        </is>
      </c>
    </row>
    <row r="67">
      <c r="A67" s="1" t="n">
        <v>65</v>
      </c>
      <c r="B67" t="inlineStr">
        <is>
          <t>11.</t>
        </is>
      </c>
      <c r="C67" t="inlineStr">
        <is>
          <t>Total Debt</t>
        </is>
      </c>
      <c r="D67" t="inlineStr">
        <is>
          <t>1,829,000</t>
        </is>
      </c>
      <c r="E67" t="inlineStr">
        <is>
          <t>2,290,800</t>
        </is>
      </c>
      <c r="F67" t="inlineStr">
        <is>
          <t>1,842,000</t>
        </is>
      </c>
      <c r="G67" t="inlineStr">
        <is>
          <t>2,139,000</t>
        </is>
      </c>
    </row>
    <row r="68">
      <c r="A68" s="1" t="n">
        <v>66</v>
      </c>
      <c r="B68" t="inlineStr">
        <is>
          <t>12.</t>
        </is>
      </c>
      <c r="C68" t="inlineStr">
        <is>
          <t>Net Debt</t>
        </is>
      </c>
      <c r="D68" t="inlineStr">
        <is>
          <t>764,300</t>
        </is>
      </c>
      <c r="E68" t="inlineStr">
        <is>
          <t>765,400</t>
        </is>
      </c>
      <c r="F68" t="inlineStr">
        <is>
          <t>468,100</t>
        </is>
      </c>
      <c r="G68" t="inlineStr">
        <is>
          <t>-</t>
        </is>
      </c>
    </row>
    <row r="69">
      <c r="A69" s="1" t="n">
        <v>67</v>
      </c>
      <c r="B69" t="inlineStr">
        <is>
          <t>13.</t>
        </is>
      </c>
      <c r="C69" t="inlineStr">
        <is>
          <t>Share Issued</t>
        </is>
      </c>
      <c r="D69" t="inlineStr">
        <is>
          <t>321,600</t>
        </is>
      </c>
      <c r="E69" t="inlineStr">
        <is>
          <t>327,700</t>
        </is>
      </c>
      <c r="F69" t="inlineStr">
        <is>
          <t>335,900</t>
        </is>
      </c>
      <c r="G69" t="inlineStr">
        <is>
          <t>346,400</t>
        </is>
      </c>
    </row>
    <row r="70">
      <c r="A70" s="1" t="n">
        <v>68</v>
      </c>
      <c r="B70" t="inlineStr">
        <is>
          <t>14.</t>
        </is>
      </c>
      <c r="C70" t="inlineStr">
        <is>
          <t>Ordinary Shares Number</t>
        </is>
      </c>
      <c r="D70" t="inlineStr">
        <is>
          <t>321,600</t>
        </is>
      </c>
      <c r="E70" t="inlineStr">
        <is>
          <t>327,700</t>
        </is>
      </c>
      <c r="F70" t="inlineStr">
        <is>
          <t>335,900</t>
        </is>
      </c>
      <c r="G70" t="inlineStr">
        <is>
          <t>346,400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689,700</t>
        </is>
      </c>
      <c r="E2" t="inlineStr">
        <is>
          <t>689,700</t>
        </is>
      </c>
      <c r="F2" t="inlineStr">
        <is>
          <t>612,000</t>
        </is>
      </c>
      <c r="G2" t="inlineStr">
        <is>
          <t>528,900</t>
        </is>
      </c>
      <c r="H2" t="inlineStr">
        <is>
          <t>861,100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689,700</t>
        </is>
      </c>
      <c r="E3" t="inlineStr">
        <is>
          <t>689,700</t>
        </is>
      </c>
      <c r="F3" t="inlineStr">
        <is>
          <t>612,000</t>
        </is>
      </c>
      <c r="G3" t="inlineStr">
        <is>
          <t>528,900</t>
        </is>
      </c>
      <c r="H3" t="inlineStr">
        <is>
          <t>861,100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252,700</t>
        </is>
      </c>
      <c r="E4" t="inlineStr">
        <is>
          <t>252,700</t>
        </is>
      </c>
      <c r="F4" t="inlineStr">
        <is>
          <t>257,800</t>
        </is>
      </c>
      <c r="G4" t="inlineStr">
        <is>
          <t>345,000</t>
        </is>
      </c>
      <c r="H4" t="inlineStr">
        <is>
          <t>566,900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60,600</t>
        </is>
      </c>
      <c r="E5" t="inlineStr">
        <is>
          <t>60,600</t>
        </is>
      </c>
      <c r="F5" t="inlineStr">
        <is>
          <t>55,000</t>
        </is>
      </c>
      <c r="G5" t="inlineStr">
        <is>
          <t>15,300</t>
        </is>
      </c>
      <c r="H5" t="inlineStr">
        <is>
          <t>-</t>
        </is>
      </c>
    </row>
    <row r="6">
      <c r="A6" s="1" t="n">
        <v>4</v>
      </c>
      <c r="B6" t="inlineStr">
        <is>
          <t>1.1.3.</t>
        </is>
      </c>
      <c r="C6" t="inlineStr">
        <is>
          <t xml:space="preserve">  =&gt;Depreciation Amortization Depletion</t>
        </is>
      </c>
      <c r="D6" t="inlineStr">
        <is>
          <t>237,400</t>
        </is>
      </c>
      <c r="E6" t="inlineStr">
        <is>
          <t>237,400</t>
        </is>
      </c>
      <c r="F6" t="inlineStr">
        <is>
          <t>212,400</t>
        </is>
      </c>
      <c r="G6" t="inlineStr">
        <is>
          <t>210,300</t>
        </is>
      </c>
      <c r="H6" t="inlineStr">
        <is>
          <t>210,500</t>
        </is>
      </c>
    </row>
    <row r="7">
      <c r="A7" s="1" t="n">
        <v>5</v>
      </c>
      <c r="B7" t="inlineStr">
        <is>
          <t>1.1.3.1.</t>
        </is>
      </c>
      <c r="C7" t="inlineStr">
        <is>
          <t xml:space="preserve">  =&gt;  Depreciation &amp; amortization</t>
        </is>
      </c>
      <c r="D7" t="inlineStr">
        <is>
          <t>237,400</t>
        </is>
      </c>
      <c r="E7" t="inlineStr">
        <is>
          <t>237,400</t>
        </is>
      </c>
      <c r="F7" t="inlineStr">
        <is>
          <t>212,400</t>
        </is>
      </c>
      <c r="G7" t="inlineStr">
        <is>
          <t>210,300</t>
        </is>
      </c>
      <c r="H7" t="inlineStr">
        <is>
          <t>210,500</t>
        </is>
      </c>
    </row>
    <row r="8">
      <c r="A8" s="1" t="n">
        <v>6</v>
      </c>
      <c r="B8" t="inlineStr">
        <is>
          <t>1.1.3.1.1.</t>
        </is>
      </c>
      <c r="C8" t="inlineStr">
        <is>
          <t xml:space="preserve">  =&gt;    Depreciation</t>
        </is>
      </c>
      <c r="D8" t="inlineStr">
        <is>
          <t>237,400</t>
        </is>
      </c>
      <c r="E8" t="inlineStr">
        <is>
          <t>237,400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=&gt;Deferred Tax</t>
        </is>
      </c>
      <c r="D9" t="inlineStr">
        <is>
          <t>71,700</t>
        </is>
      </c>
      <c r="E9" t="inlineStr">
        <is>
          <t>71,700</t>
        </is>
      </c>
      <c r="F9" t="inlineStr">
        <is>
          <t>-52,300</t>
        </is>
      </c>
      <c r="G9" t="inlineStr">
        <is>
          <t>2,900</t>
        </is>
      </c>
      <c r="H9" t="inlineStr">
        <is>
          <t>42,600</t>
        </is>
      </c>
    </row>
    <row r="10">
      <c r="A10" s="1" t="n">
        <v>8</v>
      </c>
      <c r="B10" t="inlineStr">
        <is>
          <t>1.1.4.1.</t>
        </is>
      </c>
      <c r="C10" t="inlineStr">
        <is>
          <t xml:space="preserve">  =&gt;  Deferred Income Tax</t>
        </is>
      </c>
      <c r="D10" t="inlineStr">
        <is>
          <t>71,700</t>
        </is>
      </c>
      <c r="E10" t="inlineStr">
        <is>
          <t>71,700</t>
        </is>
      </c>
      <c r="F10" t="inlineStr">
        <is>
          <t>-52,300</t>
        </is>
      </c>
      <c r="G10" t="inlineStr">
        <is>
          <t>2,900</t>
        </is>
      </c>
      <c r="H10" t="inlineStr">
        <is>
          <t>42,600</t>
        </is>
      </c>
    </row>
    <row r="11">
      <c r="A11" s="1" t="n">
        <v>9</v>
      </c>
      <c r="B11" t="inlineStr">
        <is>
          <t>1.1.5.</t>
        </is>
      </c>
      <c r="C11" t="inlineStr">
        <is>
          <t xml:space="preserve">  =&gt;Stock based compensation</t>
        </is>
      </c>
      <c r="D11" t="inlineStr">
        <is>
          <t>222,600</t>
        </is>
      </c>
      <c r="E11" t="inlineStr">
        <is>
          <t>222,600</t>
        </is>
      </c>
      <c r="F11" t="inlineStr">
        <is>
          <t>190,200</t>
        </is>
      </c>
      <c r="G11" t="inlineStr">
        <is>
          <t>202,200</t>
        </is>
      </c>
      <c r="H11" t="inlineStr">
        <is>
          <t>217,100</t>
        </is>
      </c>
    </row>
    <row r="12">
      <c r="A12" s="1" t="n">
        <v>10</v>
      </c>
      <c r="B12" t="inlineStr">
        <is>
          <t>1.1.6.</t>
        </is>
      </c>
      <c r="C12" t="inlineStr">
        <is>
          <t xml:space="preserve">  =&gt;Other non-cash items</t>
        </is>
      </c>
      <c r="D12" t="inlineStr">
        <is>
          <t>43,800</t>
        </is>
      </c>
      <c r="E12" t="inlineStr">
        <is>
          <t>43,800</t>
        </is>
      </c>
      <c r="F12" t="inlineStr">
        <is>
          <t>39,400</t>
        </is>
      </c>
      <c r="G12" t="inlineStr">
        <is>
          <t>45,500</t>
        </is>
      </c>
      <c r="H12" t="inlineStr">
        <is>
          <t>9,600</t>
        </is>
      </c>
    </row>
    <row r="13">
      <c r="A13" s="1" t="n">
        <v>11</v>
      </c>
      <c r="B13" t="inlineStr">
        <is>
          <t>1.1.7.</t>
        </is>
      </c>
      <c r="C13" t="inlineStr">
        <is>
          <t xml:space="preserve">    Change in working capital</t>
        </is>
      </c>
      <c r="D13" t="inlineStr">
        <is>
          <t>-199,100</t>
        </is>
      </c>
      <c r="E13" t="inlineStr">
        <is>
          <t>-199,100</t>
        </is>
      </c>
      <c r="F13" t="inlineStr">
        <is>
          <t>-90,500</t>
        </is>
      </c>
      <c r="G13" t="inlineStr">
        <is>
          <t>-292,300</t>
        </is>
      </c>
      <c r="H13" t="inlineStr">
        <is>
          <t>-185,600</t>
        </is>
      </c>
    </row>
    <row r="14">
      <c r="A14" s="1" t="n">
        <v>12</v>
      </c>
      <c r="B14" t="inlineStr">
        <is>
          <t>1.1.7.1.</t>
        </is>
      </c>
      <c r="C14" t="inlineStr">
        <is>
          <t xml:space="preserve">    =&gt;Change in Receivables</t>
        </is>
      </c>
      <c r="D14" t="inlineStr">
        <is>
          <t>-31,800</t>
        </is>
      </c>
      <c r="E14" t="inlineStr">
        <is>
          <t>-31,800</t>
        </is>
      </c>
      <c r="F14" t="inlineStr">
        <is>
          <t>-76,100</t>
        </is>
      </c>
      <c r="G14" t="inlineStr">
        <is>
          <t>-118,100</t>
        </is>
      </c>
      <c r="H14" t="inlineStr">
        <is>
          <t>96,300</t>
        </is>
      </c>
    </row>
    <row r="15">
      <c r="A15" s="1" t="n">
        <v>13</v>
      </c>
      <c r="B15" t="inlineStr">
        <is>
          <t>1.1.7.1.1.</t>
        </is>
      </c>
      <c r="C15" t="inlineStr">
        <is>
          <t xml:space="preserve">    =&gt;  Changes in Account Receivables</t>
        </is>
      </c>
      <c r="D15" t="inlineStr">
        <is>
          <t>-31,800</t>
        </is>
      </c>
      <c r="E15" t="inlineStr">
        <is>
          <t>-31,800</t>
        </is>
      </c>
      <c r="F15" t="inlineStr">
        <is>
          <t>-76,100</t>
        </is>
      </c>
      <c r="G15" t="inlineStr">
        <is>
          <t>-118,100</t>
        </is>
      </c>
      <c r="H15" t="inlineStr">
        <is>
          <t>96,300</t>
        </is>
      </c>
    </row>
    <row r="16">
      <c r="A16" s="1" t="n">
        <v>14</v>
      </c>
      <c r="B16" t="inlineStr">
        <is>
          <t>1.1.7.2.</t>
        </is>
      </c>
      <c r="C16" t="inlineStr">
        <is>
          <t xml:space="preserve">    =&gt;Change in Prepaid Assets</t>
        </is>
      </c>
      <c r="D16" t="inlineStr">
        <is>
          <t>-310,000</t>
        </is>
      </c>
      <c r="E16" t="inlineStr">
        <is>
          <t>-310,000</t>
        </is>
      </c>
      <c r="F16" t="inlineStr">
        <is>
          <t>-117,800</t>
        </is>
      </c>
      <c r="G16" t="inlineStr">
        <is>
          <t>-100,700</t>
        </is>
      </c>
      <c r="H16" t="inlineStr">
        <is>
          <t>-70,900</t>
        </is>
      </c>
    </row>
    <row r="17">
      <c r="A17" s="1" t="n">
        <v>15</v>
      </c>
      <c r="B17" t="inlineStr">
        <is>
          <t>1.1.7.3.</t>
        </is>
      </c>
      <c r="C17" t="inlineStr">
        <is>
          <t xml:space="preserve">    =&gt;Change in Payables And Accrued Expense</t>
        </is>
      </c>
      <c r="D17" t="inlineStr">
        <is>
          <t>-56,300</t>
        </is>
      </c>
      <c r="E17" t="inlineStr">
        <is>
          <t>-56,300</t>
        </is>
      </c>
      <c r="F17" t="inlineStr">
        <is>
          <t>3,200</t>
        </is>
      </c>
      <c r="G17" t="inlineStr">
        <is>
          <t>-80,900</t>
        </is>
      </c>
      <c r="H17" t="inlineStr">
        <is>
          <t>-277,100</t>
        </is>
      </c>
    </row>
    <row r="18">
      <c r="A18" s="1" t="n">
        <v>16</v>
      </c>
      <c r="B18" t="inlineStr">
        <is>
          <t>1.1.7.3.1.</t>
        </is>
      </c>
      <c r="C18" t="inlineStr">
        <is>
          <t xml:space="preserve">    =&gt;=&gt;Change in Payable</t>
        </is>
      </c>
      <c r="D18" t="inlineStr">
        <is>
          <t>24,500</t>
        </is>
      </c>
      <c r="E18" t="inlineStr">
        <is>
          <t>24,500</t>
        </is>
      </c>
      <c r="F18" t="inlineStr">
        <is>
          <t>-1,200</t>
        </is>
      </c>
      <c r="G18" t="inlineStr">
        <is>
          <t>-34,100</t>
        </is>
      </c>
      <c r="H18" t="inlineStr">
        <is>
          <t>-265,700</t>
        </is>
      </c>
    </row>
    <row r="19">
      <c r="A19" s="1" t="n">
        <v>17</v>
      </c>
      <c r="B19" t="inlineStr">
        <is>
          <t>1.1.7.3.1.1.</t>
        </is>
      </c>
      <c r="C19" t="inlineStr">
        <is>
          <t xml:space="preserve">    =&gt;=&gt;=&gt;Change in Tax Payable</t>
        </is>
      </c>
      <c r="D19" t="inlineStr">
        <is>
          <t>24,300</t>
        </is>
      </c>
      <c r="E19" t="inlineStr">
        <is>
          <t>24,300</t>
        </is>
      </c>
      <c r="F19" t="inlineStr">
        <is>
          <t>-57,200</t>
        </is>
      </c>
      <c r="G19" t="inlineStr">
        <is>
          <t>-40,500</t>
        </is>
      </c>
      <c r="H19" t="inlineStr">
        <is>
          <t>-269,200</t>
        </is>
      </c>
    </row>
    <row r="20">
      <c r="A20" s="1" t="n">
        <v>18</v>
      </c>
      <c r="B20" t="inlineStr">
        <is>
          <t>1.1.7.3.1.1.1.</t>
        </is>
      </c>
      <c r="C20" t="inlineStr">
        <is>
          <t xml:space="preserve">    =&gt;=&gt;=&gt;  Change in Income Tax Payable</t>
        </is>
      </c>
      <c r="D20" t="inlineStr">
        <is>
          <t>24,300</t>
        </is>
      </c>
      <c r="E20" t="inlineStr">
        <is>
          <t>24,300</t>
        </is>
      </c>
      <c r="F20" t="inlineStr">
        <is>
          <t>-57,200</t>
        </is>
      </c>
      <c r="G20" t="inlineStr">
        <is>
          <t>-40,500</t>
        </is>
      </c>
      <c r="H20" t="inlineStr">
        <is>
          <t>-269,200</t>
        </is>
      </c>
    </row>
    <row r="21">
      <c r="A21" s="1" t="n">
        <v>19</v>
      </c>
      <c r="B21" t="inlineStr">
        <is>
          <t>1.1.7.3.1.2.</t>
        </is>
      </c>
      <c r="C21" t="inlineStr">
        <is>
          <t xml:space="preserve">    =&gt;=&gt;  Change in Account Payable</t>
        </is>
      </c>
      <c r="D21" t="inlineStr">
        <is>
          <t>200</t>
        </is>
      </c>
      <c r="E21" t="inlineStr">
        <is>
          <t>200</t>
        </is>
      </c>
      <c r="F21" t="inlineStr">
        <is>
          <t>56,000</t>
        </is>
      </c>
      <c r="G21" t="inlineStr">
        <is>
          <t>6,400</t>
        </is>
      </c>
      <c r="H21" t="inlineStr">
        <is>
          <t>3,500</t>
        </is>
      </c>
    </row>
    <row r="22">
      <c r="A22" s="1" t="n">
        <v>20</v>
      </c>
      <c r="B22" t="inlineStr">
        <is>
          <t>1.1.7.3.2.</t>
        </is>
      </c>
      <c r="C22" t="inlineStr">
        <is>
          <t xml:space="preserve">    =&gt;  Change in Accrued Expense</t>
        </is>
      </c>
      <c r="D22" t="inlineStr">
        <is>
          <t>-80,800</t>
        </is>
      </c>
      <c r="E22" t="inlineStr">
        <is>
          <t>-80,800</t>
        </is>
      </c>
      <c r="F22" t="inlineStr">
        <is>
          <t>4,400</t>
        </is>
      </c>
      <c r="G22" t="inlineStr">
        <is>
          <t>-46,800</t>
        </is>
      </c>
      <c r="H22" t="inlineStr">
        <is>
          <t>-11,400</t>
        </is>
      </c>
    </row>
    <row r="23">
      <c r="A23" s="1" t="n">
        <v>21</v>
      </c>
      <c r="B23" t="inlineStr">
        <is>
          <t>1.1.7.4.</t>
        </is>
      </c>
      <c r="C23" t="inlineStr">
        <is>
          <t xml:space="preserve">      Change in Other Working Capital</t>
        </is>
      </c>
      <c r="D23" t="inlineStr">
        <is>
          <t>199,000</t>
        </is>
      </c>
      <c r="E23" t="inlineStr">
        <is>
          <t>199,000</t>
        </is>
      </c>
      <c r="F23" t="inlineStr">
        <is>
          <t>100,200</t>
        </is>
      </c>
      <c r="G23" t="inlineStr">
        <is>
          <t>7,400</t>
        </is>
      </c>
      <c r="H23" t="inlineStr">
        <is>
          <t>66,100</t>
        </is>
      </c>
    </row>
    <row r="24">
      <c r="A24" s="1" t="n">
        <v>22</v>
      </c>
      <c r="B24" t="inlineStr">
        <is>
          <t>2.</t>
        </is>
      </c>
      <c r="C24" t="inlineStr">
        <is>
          <t>Investing Cash Flow</t>
        </is>
      </c>
      <c r="D24" t="inlineStr">
        <is>
          <t>13,800</t>
        </is>
      </c>
      <c r="E24" t="inlineStr">
        <is>
          <t>13,800</t>
        </is>
      </c>
      <c r="F24" t="inlineStr">
        <is>
          <t>-288,900</t>
        </is>
      </c>
      <c r="G24" t="inlineStr">
        <is>
          <t>-528,200</t>
        </is>
      </c>
      <c r="H24" t="inlineStr">
        <is>
          <t>564,800</t>
        </is>
      </c>
    </row>
    <row r="25">
      <c r="A25" s="1" t="n">
        <v>23</v>
      </c>
      <c r="B25" t="inlineStr">
        <is>
          <t>2.1.</t>
        </is>
      </c>
      <c r="C25" t="inlineStr">
        <is>
          <t xml:space="preserve">  Cash Flow from Continuing Investing Activities</t>
        </is>
      </c>
      <c r="D25" t="inlineStr">
        <is>
          <t>13,800</t>
        </is>
      </c>
      <c r="E25" t="inlineStr">
        <is>
          <t>13,800</t>
        </is>
      </c>
      <c r="F25" t="inlineStr">
        <is>
          <t>-288,900</t>
        </is>
      </c>
      <c r="G25" t="inlineStr">
        <is>
          <t>-528,200</t>
        </is>
      </c>
      <c r="H25" t="inlineStr">
        <is>
          <t>564,800</t>
        </is>
      </c>
    </row>
    <row r="26">
      <c r="A26" s="1" t="n">
        <v>24</v>
      </c>
      <c r="B26" t="inlineStr">
        <is>
          <t>2.1.1.</t>
        </is>
      </c>
      <c r="C26" t="inlineStr">
        <is>
          <t xml:space="preserve">  =&gt;Net PPE Purchase And Sale</t>
        </is>
      </c>
      <c r="D26" t="inlineStr">
        <is>
          <t>-100,000</t>
        </is>
      </c>
      <c r="E26" t="inlineStr">
        <is>
          <t>-100,000</t>
        </is>
      </c>
      <c r="F26" t="inlineStr">
        <is>
          <t>-100,400</t>
        </is>
      </c>
      <c r="G26" t="inlineStr">
        <is>
          <t>-109,600</t>
        </is>
      </c>
      <c r="H26" t="inlineStr">
        <is>
          <t>-147,400</t>
        </is>
      </c>
    </row>
    <row r="27">
      <c r="A27" s="1" t="n">
        <v>25</v>
      </c>
      <c r="B27" t="inlineStr">
        <is>
          <t>2.1.1.1.</t>
        </is>
      </c>
      <c r="C27" t="inlineStr">
        <is>
          <t xml:space="preserve">  =&gt;  Purchase of PPE</t>
        </is>
      </c>
      <c r="D27" t="inlineStr">
        <is>
          <t>-100,000</t>
        </is>
      </c>
      <c r="E27" t="inlineStr">
        <is>
          <t>-100,000</t>
        </is>
      </c>
      <c r="F27" t="inlineStr">
        <is>
          <t>-100,400</t>
        </is>
      </c>
      <c r="G27" t="inlineStr">
        <is>
          <t>-109,600</t>
        </is>
      </c>
      <c r="H27" t="inlineStr">
        <is>
          <t>-147,400</t>
        </is>
      </c>
    </row>
    <row r="28">
      <c r="A28" s="1" t="n">
        <v>26</v>
      </c>
      <c r="B28" t="inlineStr">
        <is>
          <t>2.1.2.</t>
        </is>
      </c>
      <c r="C28" t="inlineStr">
        <is>
          <t xml:space="preserve">  =&gt;Net Business Purchase And Sale</t>
        </is>
      </c>
      <c r="D28" t="inlineStr">
        <is>
          <t>-192,700</t>
        </is>
      </c>
      <c r="E28" t="inlineStr">
        <is>
          <t>-192,700</t>
        </is>
      </c>
      <c r="F28" t="inlineStr">
        <is>
          <t>-434,000</t>
        </is>
      </c>
      <c r="G28" t="inlineStr">
        <is>
          <t>-278,200</t>
        </is>
      </c>
      <c r="H28" t="inlineStr">
        <is>
          <t>-59,100</t>
        </is>
      </c>
    </row>
    <row r="29">
      <c r="A29" s="1" t="n">
        <v>27</v>
      </c>
      <c r="B29" t="inlineStr">
        <is>
          <t>2.1.2.1.</t>
        </is>
      </c>
      <c r="C29" t="inlineStr">
        <is>
          <t xml:space="preserve">  =&gt;=&gt;Purchase of Business</t>
        </is>
      </c>
      <c r="D29" t="inlineStr">
        <is>
          <t>-192,700</t>
        </is>
      </c>
      <c r="E29" t="inlineStr">
        <is>
          <t>-192,700</t>
        </is>
      </c>
      <c r="F29" t="inlineStr">
        <is>
          <t>-484,000</t>
        </is>
      </c>
      <c r="G29" t="inlineStr">
        <is>
          <t>-278,200</t>
        </is>
      </c>
      <c r="H29" t="inlineStr">
        <is>
          <t>-59,100</t>
        </is>
      </c>
    </row>
    <row r="30">
      <c r="A30" s="1" t="n">
        <v>28</v>
      </c>
      <c r="B30" t="inlineStr">
        <is>
          <t>2.1.2.2.</t>
        </is>
      </c>
      <c r="C30" t="inlineStr">
        <is>
          <t xml:space="preserve">  =&gt;  Sale of Business</t>
        </is>
      </c>
      <c r="D30" t="inlineStr">
        <is>
          <t>0</t>
        </is>
      </c>
      <c r="E30" t="inlineStr">
        <is>
          <t>0</t>
        </is>
      </c>
      <c r="F30" t="inlineStr">
        <is>
          <t>50,000</t>
        </is>
      </c>
      <c r="G30" t="inlineStr">
        <is>
          <t>0</t>
        </is>
      </c>
      <c r="H30" t="inlineStr">
        <is>
          <t>0</t>
        </is>
      </c>
    </row>
    <row r="31">
      <c r="A31" s="1" t="n">
        <v>29</v>
      </c>
      <c r="B31" t="inlineStr">
        <is>
          <t>2.1.3.</t>
        </is>
      </c>
      <c r="C31" t="inlineStr">
        <is>
          <t xml:space="preserve">  =&gt;Net Investment Purchase And Sale</t>
        </is>
      </c>
      <c r="D31" t="inlineStr">
        <is>
          <t>305,800</t>
        </is>
      </c>
      <c r="E31" t="inlineStr">
        <is>
          <t>305,800</t>
        </is>
      </c>
      <c r="F31" t="inlineStr">
        <is>
          <t>250,700</t>
        </is>
      </c>
      <c r="G31" t="inlineStr">
        <is>
          <t>-140,400</t>
        </is>
      </c>
      <c r="H31" t="inlineStr">
        <is>
          <t>771,300</t>
        </is>
      </c>
    </row>
    <row r="32">
      <c r="A32" s="1" t="n">
        <v>30</v>
      </c>
      <c r="B32" t="inlineStr">
        <is>
          <t>2.1.3.1.</t>
        </is>
      </c>
      <c r="C32" t="inlineStr">
        <is>
          <t xml:space="preserve">  =&gt;=&gt;Purchase of Investment</t>
        </is>
      </c>
      <c r="D32" t="inlineStr">
        <is>
          <t>-659,900</t>
        </is>
      </c>
      <c r="E32" t="inlineStr">
        <is>
          <t>-659,900</t>
        </is>
      </c>
      <c r="F32" t="inlineStr">
        <is>
          <t>-984,400</t>
        </is>
      </c>
      <c r="G32" t="inlineStr">
        <is>
          <t>-3,316,900</t>
        </is>
      </c>
      <c r="H32" t="inlineStr">
        <is>
          <t>-1,246,000</t>
        </is>
      </c>
    </row>
    <row r="33">
      <c r="A33" s="1" t="n">
        <v>31</v>
      </c>
      <c r="B33" t="inlineStr">
        <is>
          <t>2.1.3.2.</t>
        </is>
      </c>
      <c r="C33" t="inlineStr">
        <is>
          <t xml:space="preserve">  =&gt;  Sale of Investment</t>
        </is>
      </c>
      <c r="D33" t="inlineStr">
        <is>
          <t>965,700</t>
        </is>
      </c>
      <c r="E33" t="inlineStr">
        <is>
          <t>965,700</t>
        </is>
      </c>
      <c r="F33" t="inlineStr">
        <is>
          <t>1,235,100</t>
        </is>
      </c>
      <c r="G33" t="inlineStr">
        <is>
          <t>3,176,500</t>
        </is>
      </c>
      <c r="H33" t="inlineStr">
        <is>
          <t>2,017,300</t>
        </is>
      </c>
    </row>
    <row r="34">
      <c r="A34" s="1" t="n">
        <v>32</v>
      </c>
      <c r="B34" t="inlineStr">
        <is>
          <t>2.1.4.</t>
        </is>
      </c>
      <c r="C34" t="inlineStr">
        <is>
          <t xml:space="preserve">    Net Other Investing Changes</t>
        </is>
      </c>
      <c r="D34" t="inlineStr">
        <is>
          <t>700</t>
        </is>
      </c>
      <c r="E34" t="inlineStr">
        <is>
          <t>700</t>
        </is>
      </c>
      <c r="F34" t="inlineStr">
        <is>
          <t>-5,200</t>
        </is>
      </c>
      <c r="G34" t="inlineStr">
        <is>
          <t>-</t>
        </is>
      </c>
      <c r="H34" t="inlineStr">
        <is>
          <t>-</t>
        </is>
      </c>
    </row>
    <row r="35">
      <c r="A35" s="1" t="n">
        <v>33</v>
      </c>
      <c r="B35" t="inlineStr">
        <is>
          <t>3.</t>
        </is>
      </c>
      <c r="C35" t="inlineStr">
        <is>
          <t>Financing Cash Flow</t>
        </is>
      </c>
      <c r="D35" t="inlineStr">
        <is>
          <t>-1,131,700</t>
        </is>
      </c>
      <c r="E35" t="inlineStr">
        <is>
          <t>-1,131,700</t>
        </is>
      </c>
      <c r="F35" t="inlineStr">
        <is>
          <t>-222,400</t>
        </is>
      </c>
      <c r="G35" t="inlineStr">
        <is>
          <t>-1,228,800</t>
        </is>
      </c>
      <c r="H35" t="inlineStr">
        <is>
          <t>-968,600</t>
        </is>
      </c>
    </row>
    <row r="36">
      <c r="A36" s="1" t="n">
        <v>34</v>
      </c>
      <c r="B36" t="inlineStr">
        <is>
          <t>3.1.</t>
        </is>
      </c>
      <c r="C36" t="inlineStr">
        <is>
          <t xml:space="preserve">  Cash Flow from Continuing Financing Activities</t>
        </is>
      </c>
      <c r="D36" t="inlineStr">
        <is>
          <t>-1,131,700</t>
        </is>
      </c>
      <c r="E36" t="inlineStr">
        <is>
          <t>-1,131,700</t>
        </is>
      </c>
      <c r="F36" t="inlineStr">
        <is>
          <t>-222,400</t>
        </is>
      </c>
      <c r="G36" t="inlineStr">
        <is>
          <t>-1,228,800</t>
        </is>
      </c>
      <c r="H36" t="inlineStr">
        <is>
          <t>-968,600</t>
        </is>
      </c>
    </row>
    <row r="37">
      <c r="A37" s="1" t="n">
        <v>35</v>
      </c>
      <c r="B37" t="inlineStr">
        <is>
          <t>3.1.1.</t>
        </is>
      </c>
      <c r="C37" t="inlineStr">
        <is>
          <t xml:space="preserve">  =&gt;Net Issuance Payments of Debt</t>
        </is>
      </c>
      <c r="D37" t="inlineStr">
        <is>
          <t>-423,800</t>
        </is>
      </c>
      <c r="E37" t="inlineStr">
        <is>
          <t>-423,800</t>
        </is>
      </c>
      <c r="F37" t="inlineStr">
        <is>
          <t>416,200</t>
        </is>
      </c>
      <c r="G37" t="inlineStr">
        <is>
          <t>-454,800</t>
        </is>
      </c>
      <c r="H37" t="inlineStr">
        <is>
          <t>0</t>
        </is>
      </c>
    </row>
    <row r="38">
      <c r="A38" s="1" t="n">
        <v>36</v>
      </c>
      <c r="B38" t="inlineStr">
        <is>
          <t>3.1.1.1.</t>
        </is>
      </c>
      <c r="C38" t="inlineStr">
        <is>
          <t xml:space="preserve">  =&gt;  Net Long Term Debt Issuance</t>
        </is>
      </c>
      <c r="D38" t="inlineStr">
        <is>
          <t>-423,800</t>
        </is>
      </c>
      <c r="E38" t="inlineStr">
        <is>
          <t>-423,800</t>
        </is>
      </c>
      <c r="F38" t="inlineStr">
        <is>
          <t>416,200</t>
        </is>
      </c>
      <c r="G38" t="inlineStr">
        <is>
          <t>-454,800</t>
        </is>
      </c>
      <c r="H38" t="inlineStr">
        <is>
          <t>0</t>
        </is>
      </c>
    </row>
    <row r="39">
      <c r="A39" s="1" t="n">
        <v>37</v>
      </c>
      <c r="B39" t="inlineStr">
        <is>
          <t>3.1.1.1.1.</t>
        </is>
      </c>
      <c r="C39" t="inlineStr">
        <is>
          <t xml:space="preserve">  =&gt;  =&gt;Long Term Debt Issuance</t>
        </is>
      </c>
      <c r="D39" t="inlineStr">
        <is>
          <t>0</t>
        </is>
      </c>
      <c r="E39" t="inlineStr">
        <is>
          <t>0</t>
        </is>
      </c>
      <c r="F39" t="inlineStr">
        <is>
          <t>792,400</t>
        </is>
      </c>
      <c r="G39" t="inlineStr">
        <is>
          <t>495,200</t>
        </is>
      </c>
      <c r="H39" t="inlineStr">
        <is>
          <t>0</t>
        </is>
      </c>
    </row>
    <row r="40">
      <c r="A40" s="1" t="n">
        <v>38</v>
      </c>
      <c r="B40" t="inlineStr">
        <is>
          <t>3.1.1.1.2.</t>
        </is>
      </c>
      <c r="C40" t="inlineStr">
        <is>
          <t xml:space="preserve">  =&gt;    Long Term Debt Payments</t>
        </is>
      </c>
      <c r="D40" t="inlineStr">
        <is>
          <t>-423,800</t>
        </is>
      </c>
      <c r="E40" t="inlineStr">
        <is>
          <t>-423,800</t>
        </is>
      </c>
      <c r="F40" t="inlineStr">
        <is>
          <t>-376,200</t>
        </is>
      </c>
      <c r="G40" t="inlineStr">
        <is>
          <t>-950,000</t>
        </is>
      </c>
      <c r="H40" t="inlineStr">
        <is>
          <t>0</t>
        </is>
      </c>
    </row>
    <row r="41">
      <c r="A41" s="1" t="n">
        <v>39</v>
      </c>
      <c r="B41" t="inlineStr">
        <is>
          <t>3.1.2.</t>
        </is>
      </c>
      <c r="C41" t="inlineStr">
        <is>
          <t xml:space="preserve">  =&gt;Net Common Stock Issuance</t>
        </is>
      </c>
      <c r="D41" t="inlineStr">
        <is>
          <t>-387,100</t>
        </is>
      </c>
      <c r="E41" t="inlineStr">
        <is>
          <t>-387,100</t>
        </is>
      </c>
      <c r="F41" t="inlineStr">
        <is>
          <t>-326,400</t>
        </is>
      </c>
      <c r="G41" t="inlineStr">
        <is>
          <t>-499,300</t>
        </is>
      </c>
      <c r="H41" t="inlineStr">
        <is>
          <t>-699,700</t>
        </is>
      </c>
    </row>
    <row r="42">
      <c r="A42" s="1" t="n">
        <v>40</v>
      </c>
      <c r="B42" t="inlineStr">
        <is>
          <t>3.1.2.1.</t>
        </is>
      </c>
      <c r="C42" t="inlineStr">
        <is>
          <t xml:space="preserve">  =&gt;=&gt;Common Stock Issuance</t>
        </is>
      </c>
      <c r="D42" t="inlineStr">
        <is>
          <t>56,400</t>
        </is>
      </c>
      <c r="E42" t="inlineStr">
        <is>
          <t>56,400</t>
        </is>
      </c>
      <c r="F42" t="inlineStr">
        <is>
          <t>54,700</t>
        </is>
      </c>
      <c r="G42" t="inlineStr">
        <is>
          <t>55,600</t>
        </is>
      </c>
      <c r="H42" t="inlineStr">
        <is>
          <t>56,900</t>
        </is>
      </c>
    </row>
    <row r="43">
      <c r="A43" s="1" t="n">
        <v>41</v>
      </c>
      <c r="B43" t="inlineStr">
        <is>
          <t>3.1.2.2.</t>
        </is>
      </c>
      <c r="C43" t="inlineStr">
        <is>
          <t xml:space="preserve">  =&gt;  Common Stock Payments</t>
        </is>
      </c>
      <c r="D43" t="inlineStr">
        <is>
          <t>-443,500</t>
        </is>
      </c>
      <c r="E43" t="inlineStr">
        <is>
          <t>-443,500</t>
        </is>
      </c>
      <c r="F43" t="inlineStr">
        <is>
          <t>-381,100</t>
        </is>
      </c>
      <c r="G43" t="inlineStr">
        <is>
          <t>-554,900</t>
        </is>
      </c>
      <c r="H43" t="inlineStr">
        <is>
          <t>-756,600</t>
        </is>
      </c>
    </row>
    <row r="44">
      <c r="A44" s="1" t="n">
        <v>42</v>
      </c>
      <c r="B44" t="inlineStr">
        <is>
          <t>3.1.3.</t>
        </is>
      </c>
      <c r="C44" t="inlineStr">
        <is>
          <t xml:space="preserve">  =&gt;Cash Dividends Paid</t>
        </is>
      </c>
      <c r="D44" t="inlineStr">
        <is>
          <t>-259,100</t>
        </is>
      </c>
      <c r="E44" t="inlineStr">
        <is>
          <t>-259,100</t>
        </is>
      </c>
      <c r="F44" t="inlineStr">
        <is>
          <t>-264,100</t>
        </is>
      </c>
      <c r="G44" t="inlineStr">
        <is>
          <t>-260,100</t>
        </is>
      </c>
      <c r="H44" t="inlineStr">
        <is>
          <t>-249,300</t>
        </is>
      </c>
    </row>
    <row r="45">
      <c r="A45" s="1" t="n">
        <v>43</v>
      </c>
      <c r="B45" t="inlineStr">
        <is>
          <t>3.1.3.1.</t>
        </is>
      </c>
      <c r="C45" t="inlineStr">
        <is>
          <t xml:space="preserve">  =&gt;  Common Stock Dividend Paid</t>
        </is>
      </c>
      <c r="D45" t="inlineStr">
        <is>
          <t>-</t>
        </is>
      </c>
      <c r="E45" t="inlineStr">
        <is>
          <t>-</t>
        </is>
      </c>
      <c r="F45" t="inlineStr">
        <is>
          <t>-264,100</t>
        </is>
      </c>
      <c r="G45" t="inlineStr">
        <is>
          <t>-260,100</t>
        </is>
      </c>
      <c r="H45" t="inlineStr">
        <is>
          <t>-249,300</t>
        </is>
      </c>
    </row>
    <row r="46">
      <c r="A46" s="1" t="n">
        <v>44</v>
      </c>
      <c r="B46" t="inlineStr">
        <is>
          <t>3.1.4.</t>
        </is>
      </c>
      <c r="C46" t="inlineStr">
        <is>
          <t xml:space="preserve">    Net Other Financing Charges</t>
        </is>
      </c>
      <c r="D46" t="inlineStr">
        <is>
          <t>-61,700</t>
        </is>
      </c>
      <c r="E46" t="inlineStr">
        <is>
          <t>-61,700</t>
        </is>
      </c>
      <c r="F46" t="inlineStr">
        <is>
          <t>-48,100</t>
        </is>
      </c>
      <c r="G46" t="inlineStr">
        <is>
          <t>-14,600</t>
        </is>
      </c>
      <c r="H46" t="inlineStr">
        <is>
          <t>-19,600</t>
        </is>
      </c>
    </row>
    <row r="47">
      <c r="A47" s="1" t="n">
        <v>45</v>
      </c>
      <c r="B47" t="inlineStr">
        <is>
          <t>4.</t>
        </is>
      </c>
      <c r="C47" t="inlineStr">
        <is>
          <t>End Cash Position</t>
        </is>
      </c>
      <c r="D47" t="inlineStr">
        <is>
          <t>942,700</t>
        </is>
      </c>
      <c r="E47" t="inlineStr">
        <is>
          <t>942,700</t>
        </is>
      </c>
      <c r="F47" t="inlineStr">
        <is>
          <t>1,383,000</t>
        </is>
      </c>
      <c r="G47" t="inlineStr">
        <is>
          <t>1,276,500</t>
        </is>
      </c>
      <c r="H47" t="inlineStr">
        <is>
          <t>2,505,800</t>
        </is>
      </c>
    </row>
    <row r="48">
      <c r="A48" s="1" t="n">
        <v>46</v>
      </c>
      <c r="B48" t="inlineStr">
        <is>
          <t>4.1.</t>
        </is>
      </c>
      <c r="C48">
        <f>&gt;Changes in Cash</f>
        <v/>
      </c>
      <c r="D48" t="inlineStr">
        <is>
          <t>-428,200</t>
        </is>
      </c>
      <c r="E48" t="inlineStr">
        <is>
          <t>-428,200</t>
        </is>
      </c>
      <c r="F48" t="inlineStr">
        <is>
          <t>100,700</t>
        </is>
      </c>
      <c r="G48" t="inlineStr">
        <is>
          <t>-1,228,100</t>
        </is>
      </c>
      <c r="H48" t="inlineStr">
        <is>
          <t>457,300</t>
        </is>
      </c>
    </row>
    <row r="49">
      <c r="A49" s="1" t="n">
        <v>47</v>
      </c>
      <c r="B49" t="inlineStr">
        <is>
          <t>4.2.</t>
        </is>
      </c>
      <c r="C49">
        <f>&gt;Effect of Exchange Rate Changes</f>
        <v/>
      </c>
      <c r="D49" t="inlineStr">
        <is>
          <t>-12,100</t>
        </is>
      </c>
      <c r="E49" t="inlineStr">
        <is>
          <t>-12,100</t>
        </is>
      </c>
      <c r="F49" t="inlineStr">
        <is>
          <t>5,800</t>
        </is>
      </c>
      <c r="G49" t="inlineStr">
        <is>
          <t>-1,200</t>
        </is>
      </c>
      <c r="H49" t="inlineStr">
        <is>
          <t>-10,600</t>
        </is>
      </c>
    </row>
    <row r="50">
      <c r="A50" s="1" t="n">
        <v>48</v>
      </c>
      <c r="B50" t="inlineStr">
        <is>
          <t>4.3.</t>
        </is>
      </c>
      <c r="C50" t="inlineStr">
        <is>
          <t xml:space="preserve">  Beginning Cash Position</t>
        </is>
      </c>
      <c r="D50" t="inlineStr">
        <is>
          <t>1,383,000</t>
        </is>
      </c>
      <c r="E50" t="inlineStr">
        <is>
          <t>1,383,000</t>
        </is>
      </c>
      <c r="F50" t="inlineStr">
        <is>
          <t>1,276,500</t>
        </is>
      </c>
      <c r="G50" t="inlineStr">
        <is>
          <t>2,505,800</t>
        </is>
      </c>
      <c r="H50" t="inlineStr">
        <is>
          <t>2,059,100</t>
        </is>
      </c>
    </row>
    <row r="51">
      <c r="A51" s="1" t="n">
        <v>49</v>
      </c>
      <c r="B51" t="inlineStr">
        <is>
          <t>5.</t>
        </is>
      </c>
      <c r="C51" t="inlineStr">
        <is>
          <t>Income Tax Paid Supplemental Data</t>
        </is>
      </c>
      <c r="D51" t="inlineStr">
        <is>
          <t>113,200</t>
        </is>
      </c>
      <c r="E51" t="inlineStr">
        <is>
          <t>113,200</t>
        </is>
      </c>
      <c r="F51" t="inlineStr">
        <is>
          <t>84,100</t>
        </is>
      </c>
      <c r="G51" t="inlineStr">
        <is>
          <t>98,800</t>
        </is>
      </c>
      <c r="H51" t="inlineStr">
        <is>
          <t>181,000</t>
        </is>
      </c>
    </row>
    <row r="52">
      <c r="A52" s="1" t="n">
        <v>50</v>
      </c>
      <c r="B52" t="inlineStr">
        <is>
          <t>6.</t>
        </is>
      </c>
      <c r="C52" t="inlineStr">
        <is>
          <t>Interest Paid Supplemental Data</t>
        </is>
      </c>
      <c r="D52" t="inlineStr">
        <is>
          <t>62,600</t>
        </is>
      </c>
      <c r="E52" t="inlineStr">
        <is>
          <t>62,600</t>
        </is>
      </c>
      <c r="F52" t="inlineStr">
        <is>
          <t>87,200</t>
        </is>
      </c>
      <c r="G52" t="inlineStr">
        <is>
          <t>90,600</t>
        </is>
      </c>
      <c r="H52" t="inlineStr">
        <is>
          <t>94,000</t>
        </is>
      </c>
    </row>
    <row r="53">
      <c r="A53" s="1" t="n">
        <v>51</v>
      </c>
      <c r="B53" t="inlineStr">
        <is>
          <t>7.</t>
        </is>
      </c>
      <c r="C53" t="inlineStr">
        <is>
          <t>Capital Expenditure</t>
        </is>
      </c>
      <c r="D53" t="inlineStr">
        <is>
          <t>-100,000</t>
        </is>
      </c>
      <c r="E53" t="inlineStr">
        <is>
          <t>-100,000</t>
        </is>
      </c>
      <c r="F53" t="inlineStr">
        <is>
          <t>-100,400</t>
        </is>
      </c>
      <c r="G53" t="inlineStr">
        <is>
          <t>-109,600</t>
        </is>
      </c>
      <c r="H53" t="inlineStr">
        <is>
          <t>-147,400</t>
        </is>
      </c>
    </row>
    <row r="54">
      <c r="A54" s="1" t="n">
        <v>52</v>
      </c>
      <c r="B54" t="inlineStr">
        <is>
          <t>8.</t>
        </is>
      </c>
      <c r="C54" t="inlineStr">
        <is>
          <t>Issuance of Capital Stock</t>
        </is>
      </c>
      <c r="D54" t="inlineStr">
        <is>
          <t>56,400</t>
        </is>
      </c>
      <c r="E54" t="inlineStr">
        <is>
          <t>56,400</t>
        </is>
      </c>
      <c r="F54" t="inlineStr">
        <is>
          <t>54,700</t>
        </is>
      </c>
      <c r="G54" t="inlineStr">
        <is>
          <t>55,600</t>
        </is>
      </c>
      <c r="H54" t="inlineStr">
        <is>
          <t>56,900</t>
        </is>
      </c>
    </row>
    <row r="55">
      <c r="A55" s="1" t="n">
        <v>53</v>
      </c>
      <c r="B55" t="inlineStr">
        <is>
          <t>9.</t>
        </is>
      </c>
      <c r="C55" t="inlineStr">
        <is>
          <t>Issuance of Debt</t>
        </is>
      </c>
      <c r="D55" t="inlineStr">
        <is>
          <t>0</t>
        </is>
      </c>
      <c r="E55" t="inlineStr">
        <is>
          <t>0</t>
        </is>
      </c>
      <c r="F55" t="inlineStr">
        <is>
          <t>792,400</t>
        </is>
      </c>
      <c r="G55" t="inlineStr">
        <is>
          <t>495,200</t>
        </is>
      </c>
      <c r="H55" t="inlineStr">
        <is>
          <t>0</t>
        </is>
      </c>
    </row>
    <row r="56">
      <c r="A56" s="1" t="n">
        <v>54</v>
      </c>
      <c r="B56" t="inlineStr">
        <is>
          <t>10.</t>
        </is>
      </c>
      <c r="C56" t="inlineStr">
        <is>
          <t>Repayment of Debt</t>
        </is>
      </c>
      <c r="D56" t="inlineStr">
        <is>
          <t>-423,800</t>
        </is>
      </c>
      <c r="E56" t="inlineStr">
        <is>
          <t>-423,800</t>
        </is>
      </c>
      <c r="F56" t="inlineStr">
        <is>
          <t>-376,200</t>
        </is>
      </c>
      <c r="G56" t="inlineStr">
        <is>
          <t>-950,000</t>
        </is>
      </c>
      <c r="H56" t="inlineStr">
        <is>
          <t>0</t>
        </is>
      </c>
    </row>
    <row r="57">
      <c r="A57" s="1" t="n">
        <v>55</v>
      </c>
      <c r="B57" t="inlineStr">
        <is>
          <t>11.</t>
        </is>
      </c>
      <c r="C57" t="inlineStr">
        <is>
          <t>Repurchase of Capital Stock</t>
        </is>
      </c>
      <c r="D57" t="inlineStr">
        <is>
          <t>-443,500</t>
        </is>
      </c>
      <c r="E57" t="inlineStr">
        <is>
          <t>-443,500</t>
        </is>
      </c>
      <c r="F57" t="inlineStr">
        <is>
          <t>-381,100</t>
        </is>
      </c>
      <c r="G57" t="inlineStr">
        <is>
          <t>-554,900</t>
        </is>
      </c>
      <c r="H57" t="inlineStr">
        <is>
          <t>-756,600</t>
        </is>
      </c>
    </row>
    <row r="58">
      <c r="A58" s="1" t="n">
        <v>56</v>
      </c>
      <c r="B58" t="inlineStr">
        <is>
          <t>12.</t>
        </is>
      </c>
      <c r="C58" t="inlineStr">
        <is>
          <t>Free Cash Flow</t>
        </is>
      </c>
      <c r="D58" t="inlineStr">
        <is>
          <t>589,700</t>
        </is>
      </c>
      <c r="E58" t="inlineStr">
        <is>
          <t>589,700</t>
        </is>
      </c>
      <c r="F58" t="inlineStr">
        <is>
          <t>511,600</t>
        </is>
      </c>
      <c r="G58" t="inlineStr">
        <is>
          <t>419,300</t>
        </is>
      </c>
      <c r="H58" t="inlineStr">
        <is>
          <t>713,700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