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2,517,623</t>
        </is>
      </c>
      <c r="E2" t="inlineStr">
        <is>
          <t>2,229,385</t>
        </is>
      </c>
      <c r="F2" t="inlineStr">
        <is>
          <t>2,358,926</t>
        </is>
      </c>
      <c r="G2" t="inlineStr">
        <is>
          <t>1,803,010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2,517,623</t>
        </is>
      </c>
      <c r="E3" t="inlineStr">
        <is>
          <t>2,229,385</t>
        </is>
      </c>
      <c r="F3" t="inlineStr">
        <is>
          <t>2,358,926</t>
        </is>
      </c>
      <c r="G3" t="inlineStr">
        <is>
          <t>1,803,010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693,499</t>
        </is>
      </c>
      <c r="E4" t="inlineStr">
        <is>
          <t>547,345</t>
        </is>
      </c>
      <c r="F4" t="inlineStr">
        <is>
          <t>429,788</t>
        </is>
      </c>
      <c r="G4" t="inlineStr">
        <is>
          <t>344,676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1,824,124</t>
        </is>
      </c>
      <c r="E5" t="inlineStr">
        <is>
          <t>1,682,040</t>
        </is>
      </c>
      <c r="F5" t="inlineStr">
        <is>
          <t>1,929,138</t>
        </is>
      </c>
      <c r="G5" t="inlineStr">
        <is>
          <t>1,458,334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2,978,865</t>
        </is>
      </c>
      <c r="E6" t="inlineStr">
        <is>
          <t>2,462,226</t>
        </is>
      </c>
      <c r="F6" t="inlineStr">
        <is>
          <t>2,216,275</t>
        </is>
      </c>
      <c r="G6" t="inlineStr">
        <is>
          <t>1,709,507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1,995,430</t>
        </is>
      </c>
      <c r="E7" t="inlineStr">
        <is>
          <t>1,671,200</t>
        </is>
      </c>
      <c r="F7" t="inlineStr">
        <is>
          <t>1,596,475</t>
        </is>
      </c>
      <c r="G7" t="inlineStr">
        <is>
          <t>1,267,538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500,262</t>
        </is>
      </c>
      <c r="E8" t="inlineStr">
        <is>
          <t>335,144</t>
        </is>
      </c>
      <c r="F8" t="inlineStr">
        <is>
          <t>332,602</t>
        </is>
      </c>
      <c r="G8" t="inlineStr">
        <is>
          <t>237,588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500,262</t>
        </is>
      </c>
      <c r="E9" t="inlineStr">
        <is>
          <t>335,144</t>
        </is>
      </c>
      <c r="F9" t="inlineStr">
        <is>
          <t>332,602</t>
        </is>
      </c>
      <c r="G9" t="inlineStr">
        <is>
          <t>237,588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1,495,168</t>
        </is>
      </c>
      <c r="E10" t="inlineStr">
        <is>
          <t>1,336,056</t>
        </is>
      </c>
      <c r="F10" t="inlineStr">
        <is>
          <t>1,263,873</t>
        </is>
      </c>
      <c r="G10" t="inlineStr">
        <is>
          <t>1,029,950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983,435</t>
        </is>
      </c>
      <c r="E11" t="inlineStr">
        <is>
          <t>791,026</t>
        </is>
      </c>
      <c r="F11" t="inlineStr">
        <is>
          <t>619,800</t>
        </is>
      </c>
      <c r="G11" t="inlineStr">
        <is>
          <t>441,969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-1,154,741</t>
        </is>
      </c>
      <c r="E12" t="inlineStr">
        <is>
          <t>-780,186</t>
        </is>
      </c>
      <c r="F12" t="inlineStr">
        <is>
          <t>-287,137</t>
        </is>
      </c>
      <c r="G12" t="inlineStr">
        <is>
          <t>-251,173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-154,659</t>
        </is>
      </c>
      <c r="E13" t="inlineStr">
        <is>
          <t>-109,226</t>
        </is>
      </c>
      <c r="F13" t="inlineStr">
        <is>
          <t>-42,107</t>
        </is>
      </c>
      <c r="G13" t="inlineStr">
        <is>
          <t>-10,505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3,186</t>
        </is>
      </c>
      <c r="E14" t="inlineStr">
        <is>
          <t>13,850</t>
        </is>
      </c>
      <c r="F14" t="inlineStr">
        <is>
          <t>54,142</t>
        </is>
      </c>
      <c r="G14" t="inlineStr">
        <is>
          <t>31,458</t>
        </is>
      </c>
    </row>
    <row r="15">
      <c r="A15" s="1" t="n">
        <v>13</v>
      </c>
      <c r="B15" t="inlineStr">
        <is>
          <t>6.2.</t>
        </is>
      </c>
      <c r="C15" t="inlineStr">
        <is>
          <t xml:space="preserve">  Interest Expense Non Operating</t>
        </is>
      </c>
      <c r="D15" t="inlineStr">
        <is>
          <t>157,845</t>
        </is>
      </c>
      <c r="E15" t="inlineStr">
        <is>
          <t>123,076</t>
        </is>
      </c>
      <c r="F15" t="inlineStr">
        <is>
          <t>96,249</t>
        </is>
      </c>
      <c r="G15" t="inlineStr">
        <is>
          <t>41,963</t>
        </is>
      </c>
    </row>
    <row r="16">
      <c r="A16" s="1" t="n">
        <v>14</v>
      </c>
      <c r="B16" t="inlineStr">
        <is>
          <t>7.</t>
        </is>
      </c>
      <c r="C16" t="inlineStr">
        <is>
          <t>Other Income Expense</t>
        </is>
      </c>
      <c r="D16" t="inlineStr">
        <is>
          <t>-15,835</t>
        </is>
      </c>
      <c r="E16" t="inlineStr">
        <is>
          <t>-11,636</t>
        </is>
      </c>
      <c r="F16" t="inlineStr">
        <is>
          <t>-2,407</t>
        </is>
      </c>
      <c r="G16" t="inlineStr">
        <is>
          <t>-1,513</t>
        </is>
      </c>
    </row>
    <row r="17">
      <c r="A17" s="1" t="n">
        <v>15</v>
      </c>
      <c r="B17" t="inlineStr">
        <is>
          <t>7.1.</t>
        </is>
      </c>
      <c r="C17" t="inlineStr">
        <is>
          <t xml:space="preserve">  Other Non Operating Income Expenses</t>
        </is>
      </c>
      <c r="D17" t="inlineStr">
        <is>
          <t>-15,835</t>
        </is>
      </c>
      <c r="E17" t="inlineStr">
        <is>
          <t>-11,636</t>
        </is>
      </c>
      <c r="F17" t="inlineStr">
        <is>
          <t>-2,407</t>
        </is>
      </c>
      <c r="G17" t="inlineStr">
        <is>
          <t>-1,513</t>
        </is>
      </c>
    </row>
    <row r="18">
      <c r="A18" s="1" t="n">
        <v>16</v>
      </c>
      <c r="B18" t="inlineStr">
        <is>
          <t>8.</t>
        </is>
      </c>
      <c r="C18" t="inlineStr">
        <is>
          <t>Pretax Income</t>
        </is>
      </c>
      <c r="D18" t="inlineStr">
        <is>
          <t>-1,325,235</t>
        </is>
      </c>
      <c r="E18" t="inlineStr">
        <is>
          <t>-901,048</t>
        </is>
      </c>
      <c r="F18" t="inlineStr">
        <is>
          <t>-331,651</t>
        </is>
      </c>
      <c r="G18" t="inlineStr">
        <is>
          <t>-263,191</t>
        </is>
      </c>
    </row>
    <row r="19">
      <c r="A19" s="1" t="n">
        <v>17</v>
      </c>
      <c r="B19" t="inlineStr">
        <is>
          <t>9.</t>
        </is>
      </c>
      <c r="C19" t="inlineStr">
        <is>
          <t>Tax Provision</t>
        </is>
      </c>
      <c r="D19" t="inlineStr">
        <is>
          <t>12,587</t>
        </is>
      </c>
      <c r="E19" t="inlineStr">
        <is>
          <t>6,932</t>
        </is>
      </c>
      <c r="F19" t="inlineStr">
        <is>
          <t>5,017</t>
        </is>
      </c>
      <c r="G19" t="inlineStr">
        <is>
          <t>12,386</t>
        </is>
      </c>
    </row>
    <row r="20">
      <c r="A20" s="1" t="n">
        <v>18</v>
      </c>
      <c r="B20" t="inlineStr">
        <is>
          <t>10.</t>
        </is>
      </c>
      <c r="C20" t="inlineStr">
        <is>
          <t>Net Income Common Stockholders</t>
        </is>
      </c>
      <c r="D20" t="inlineStr">
        <is>
          <t>-1,337,822</t>
        </is>
      </c>
      <c r="E20" t="inlineStr">
        <is>
          <t>-907,980</t>
        </is>
      </c>
      <c r="F20" t="inlineStr">
        <is>
          <t>-336,668</t>
        </is>
      </c>
      <c r="G20" t="inlineStr">
        <is>
          <t>-275,577</t>
        </is>
      </c>
    </row>
    <row r="21">
      <c r="A21" s="1" t="n">
        <v>19</v>
      </c>
      <c r="B21" t="inlineStr">
        <is>
          <t>10.1.</t>
        </is>
      </c>
      <c r="C21" t="inlineStr">
        <is>
          <t xml:space="preserve">  Net Income</t>
        </is>
      </c>
      <c r="D21" t="inlineStr">
        <is>
          <t>-1,337,822</t>
        </is>
      </c>
      <c r="E21" t="inlineStr">
        <is>
          <t>-907,980</t>
        </is>
      </c>
      <c r="F21" t="inlineStr">
        <is>
          <t>-336,668</t>
        </is>
      </c>
      <c r="G21" t="inlineStr">
        <is>
          <t>-275,577</t>
        </is>
      </c>
    </row>
    <row r="22">
      <c r="A22" s="1" t="n">
        <v>20</v>
      </c>
      <c r="B22" t="inlineStr">
        <is>
          <t>10.1.1.</t>
        </is>
      </c>
      <c r="C22" t="inlineStr">
        <is>
          <t xml:space="preserve">    Net Income Including Non-Controlling Interests</t>
        </is>
      </c>
      <c r="D22" t="inlineStr">
        <is>
          <t>-1,337,822</t>
        </is>
      </c>
      <c r="E22" t="inlineStr">
        <is>
          <t>-907,980</t>
        </is>
      </c>
      <c r="F22" t="inlineStr">
        <is>
          <t>-336,668</t>
        </is>
      </c>
      <c r="G22" t="inlineStr">
        <is>
          <t>-275,577</t>
        </is>
      </c>
    </row>
    <row r="23">
      <c r="A23" s="1" t="n">
        <v>21</v>
      </c>
      <c r="B23" t="inlineStr">
        <is>
          <t>10.1.1.1.</t>
        </is>
      </c>
      <c r="C23" t="inlineStr">
        <is>
          <t xml:space="preserve">      Net Income Continuous Operations</t>
        </is>
      </c>
      <c r="D23" t="inlineStr">
        <is>
          <t>-1,337,822</t>
        </is>
      </c>
      <c r="E23" t="inlineStr">
        <is>
          <t>-907,980</t>
        </is>
      </c>
      <c r="F23" t="inlineStr">
        <is>
          <t>-336,668</t>
        </is>
      </c>
      <c r="G23" t="inlineStr">
        <is>
          <t>-275,577</t>
        </is>
      </c>
    </row>
    <row r="24">
      <c r="A24" s="1" t="n">
        <v>22</v>
      </c>
      <c r="B24" t="inlineStr">
        <is>
          <t>11.</t>
        </is>
      </c>
      <c r="C24" t="inlineStr">
        <is>
          <t>Diluted NI Available to Com Stockholders</t>
        </is>
      </c>
      <c r="D24" t="inlineStr">
        <is>
          <t>-1,337,822</t>
        </is>
      </c>
      <c r="E24" t="inlineStr">
        <is>
          <t>-907,980</t>
        </is>
      </c>
      <c r="F24" t="inlineStr">
        <is>
          <t>-336,668</t>
        </is>
      </c>
      <c r="G24" t="inlineStr">
        <is>
          <t>-275,577</t>
        </is>
      </c>
    </row>
    <row r="25">
      <c r="A25" s="1" t="n">
        <v>23</v>
      </c>
      <c r="B25" t="inlineStr">
        <is>
          <t>12.</t>
        </is>
      </c>
      <c r="C25" t="inlineStr">
        <is>
          <t>Basic EPS</t>
        </is>
      </c>
      <c r="D25" t="inlineStr">
        <is>
          <t>-</t>
        </is>
      </c>
      <c r="E25" t="inlineStr">
        <is>
          <t>-5.68</t>
        </is>
      </c>
      <c r="F25" t="inlineStr">
        <is>
          <t>-2.22</t>
        </is>
      </c>
      <c r="G25" t="inlineStr">
        <is>
          <t>-1.89</t>
        </is>
      </c>
    </row>
    <row r="26">
      <c r="A26" s="1" t="n">
        <v>24</v>
      </c>
      <c r="B26" t="inlineStr">
        <is>
          <t>13.</t>
        </is>
      </c>
      <c r="C26" t="inlineStr">
        <is>
          <t>Diluted EPS</t>
        </is>
      </c>
      <c r="D26" t="inlineStr">
        <is>
          <t>-</t>
        </is>
      </c>
      <c r="E26" t="inlineStr">
        <is>
          <t>-5.68</t>
        </is>
      </c>
      <c r="F26" t="inlineStr">
        <is>
          <t>-2.22</t>
        </is>
      </c>
      <c r="G26" t="inlineStr">
        <is>
          <t>-1.89</t>
        </is>
      </c>
    </row>
    <row r="27">
      <c r="A27" s="1" t="n">
        <v>25</v>
      </c>
      <c r="B27" t="inlineStr">
        <is>
          <t>14.</t>
        </is>
      </c>
      <c r="C27" t="inlineStr">
        <is>
          <t>Basic Average Shares</t>
        </is>
      </c>
      <c r="D27" t="inlineStr">
        <is>
          <t>-</t>
        </is>
      </c>
      <c r="E27" t="inlineStr">
        <is>
          <t>159,744</t>
        </is>
      </c>
      <c r="F27" t="inlineStr">
        <is>
          <t>151,949</t>
        </is>
      </c>
      <c r="G27" t="inlineStr">
        <is>
          <t>145,707</t>
        </is>
      </c>
    </row>
    <row r="28">
      <c r="A28" s="1" t="n">
        <v>26</v>
      </c>
      <c r="B28" t="inlineStr">
        <is>
          <t>15.</t>
        </is>
      </c>
      <c r="C28" t="inlineStr">
        <is>
          <t>Diluted Average Shares</t>
        </is>
      </c>
      <c r="D28" t="inlineStr">
        <is>
          <t>-</t>
        </is>
      </c>
      <c r="E28" t="inlineStr">
        <is>
          <t>159,744</t>
        </is>
      </c>
      <c r="F28" t="inlineStr">
        <is>
          <t>151,949</t>
        </is>
      </c>
      <c r="G28" t="inlineStr">
        <is>
          <t>145,707</t>
        </is>
      </c>
    </row>
    <row r="29">
      <c r="A29" s="1" t="n">
        <v>27</v>
      </c>
      <c r="B29" t="inlineStr">
        <is>
          <t>16.</t>
        </is>
      </c>
      <c r="C29" t="inlineStr">
        <is>
          <t>Total Operating Income as Reported</t>
        </is>
      </c>
      <c r="D29" t="inlineStr">
        <is>
          <t>-1,154,741</t>
        </is>
      </c>
      <c r="E29" t="inlineStr">
        <is>
          <t>-780,186</t>
        </is>
      </c>
      <c r="F29" t="inlineStr">
        <is>
          <t>-287,137</t>
        </is>
      </c>
      <c r="G29" t="inlineStr">
        <is>
          <t>-251,173</t>
        </is>
      </c>
    </row>
    <row r="30">
      <c r="A30" s="1" t="n">
        <v>28</v>
      </c>
      <c r="B30" t="inlineStr">
        <is>
          <t>17.</t>
        </is>
      </c>
      <c r="C30" t="inlineStr">
        <is>
          <t>Total Expenses</t>
        </is>
      </c>
      <c r="D30" t="inlineStr">
        <is>
          <t>3,672,364</t>
        </is>
      </c>
      <c r="E30" t="inlineStr">
        <is>
          <t>3,009,571</t>
        </is>
      </c>
      <c r="F30" t="inlineStr">
        <is>
          <t>2,646,063</t>
        </is>
      </c>
      <c r="G30" t="inlineStr">
        <is>
          <t>2,054,183</t>
        </is>
      </c>
    </row>
    <row r="31">
      <c r="A31" s="1" t="n">
        <v>29</v>
      </c>
      <c r="B31" t="inlineStr">
        <is>
          <t>18.</t>
        </is>
      </c>
      <c r="C31" t="inlineStr">
        <is>
          <t>Net Income from Continuing &amp; Discontinued Operation</t>
        </is>
      </c>
      <c r="D31" t="inlineStr">
        <is>
          <t>-1,337,822</t>
        </is>
      </c>
      <c r="E31" t="inlineStr">
        <is>
          <t>-907,980</t>
        </is>
      </c>
      <c r="F31" t="inlineStr">
        <is>
          <t>-336,668</t>
        </is>
      </c>
      <c r="G31" t="inlineStr">
        <is>
          <t>-275,577</t>
        </is>
      </c>
    </row>
    <row r="32">
      <c r="A32" s="1" t="n">
        <v>30</v>
      </c>
      <c r="B32" t="inlineStr">
        <is>
          <t>19.</t>
        </is>
      </c>
      <c r="C32" t="inlineStr">
        <is>
          <t>Normalized Income</t>
        </is>
      </c>
      <c r="D32" t="inlineStr">
        <is>
          <t>-1,337,822</t>
        </is>
      </c>
      <c r="E32" t="inlineStr">
        <is>
          <t>-907,980</t>
        </is>
      </c>
      <c r="F32" t="inlineStr">
        <is>
          <t>-336,668</t>
        </is>
      </c>
      <c r="G32" t="inlineStr">
        <is>
          <t>-275,577</t>
        </is>
      </c>
    </row>
    <row r="33">
      <c r="A33" s="1" t="n">
        <v>31</v>
      </c>
      <c r="B33" t="inlineStr">
        <is>
          <t>20.</t>
        </is>
      </c>
      <c r="C33" t="inlineStr">
        <is>
          <t>Interest Income</t>
        </is>
      </c>
      <c r="D33" t="inlineStr">
        <is>
          <t>3,186</t>
        </is>
      </c>
      <c r="E33" t="inlineStr">
        <is>
          <t>13,850</t>
        </is>
      </c>
      <c r="F33" t="inlineStr">
        <is>
          <t>54,142</t>
        </is>
      </c>
      <c r="G33" t="inlineStr">
        <is>
          <t>31,458</t>
        </is>
      </c>
    </row>
    <row r="34">
      <c r="A34" s="1" t="n">
        <v>32</v>
      </c>
      <c r="B34" t="inlineStr">
        <is>
          <t>21.</t>
        </is>
      </c>
      <c r="C34" t="inlineStr">
        <is>
          <t>Interest Expense</t>
        </is>
      </c>
      <c r="D34" t="inlineStr">
        <is>
          <t>157,845</t>
        </is>
      </c>
      <c r="E34" t="inlineStr">
        <is>
          <t>123,076</t>
        </is>
      </c>
      <c r="F34" t="inlineStr">
        <is>
          <t>96,249</t>
        </is>
      </c>
      <c r="G34" t="inlineStr">
        <is>
          <t>41,963</t>
        </is>
      </c>
    </row>
    <row r="35">
      <c r="A35" s="1" t="n">
        <v>33</v>
      </c>
      <c r="B35" t="inlineStr">
        <is>
          <t>22.</t>
        </is>
      </c>
      <c r="C35" t="inlineStr">
        <is>
          <t>Net Interest Income</t>
        </is>
      </c>
      <c r="D35" t="inlineStr">
        <is>
          <t>-154,659</t>
        </is>
      </c>
      <c r="E35" t="inlineStr">
        <is>
          <t>-109,226</t>
        </is>
      </c>
      <c r="F35" t="inlineStr">
        <is>
          <t>-42,107</t>
        </is>
      </c>
      <c r="G35" t="inlineStr">
        <is>
          <t>-10,505</t>
        </is>
      </c>
    </row>
    <row r="36">
      <c r="A36" s="1" t="n">
        <v>34</v>
      </c>
      <c r="B36" t="inlineStr">
        <is>
          <t>23.</t>
        </is>
      </c>
      <c r="C36" t="inlineStr">
        <is>
          <t>EBIT</t>
        </is>
      </c>
      <c r="D36" t="inlineStr">
        <is>
          <t>-1,167,390</t>
        </is>
      </c>
      <c r="E36" t="inlineStr">
        <is>
          <t>-777,972</t>
        </is>
      </c>
      <c r="F36" t="inlineStr">
        <is>
          <t>-235,402</t>
        </is>
      </c>
      <c r="G36" t="inlineStr">
        <is>
          <t>-221,228</t>
        </is>
      </c>
    </row>
    <row r="37">
      <c r="A37" s="1" t="n">
        <v>35</v>
      </c>
      <c r="B37" t="inlineStr">
        <is>
          <t>24.</t>
        </is>
      </c>
      <c r="C37" t="inlineStr">
        <is>
          <t>EBITDA</t>
        </is>
      </c>
      <c r="D37" t="inlineStr">
        <is>
          <t>-1,066,368</t>
        </is>
      </c>
      <c r="E37" t="inlineStr">
        <is>
          <t>-</t>
        </is>
      </c>
      <c r="F37" t="inlineStr">
        <is>
          <t>-</t>
        </is>
      </c>
      <c r="G37" t="inlineStr">
        <is>
          <t>-</t>
        </is>
      </c>
    </row>
    <row r="38">
      <c r="A38" s="1" t="n">
        <v>36</v>
      </c>
      <c r="B38" t="inlineStr">
        <is>
          <t>25.</t>
        </is>
      </c>
      <c r="C38" t="inlineStr">
        <is>
          <t>Reconciled Cost of Revenue</t>
        </is>
      </c>
      <c r="D38" t="inlineStr">
        <is>
          <t>693,499</t>
        </is>
      </c>
      <c r="E38" t="inlineStr">
        <is>
          <t>547,345</t>
        </is>
      </c>
      <c r="F38" t="inlineStr">
        <is>
          <t>429,788</t>
        </is>
      </c>
      <c r="G38" t="inlineStr">
        <is>
          <t>344,676</t>
        </is>
      </c>
    </row>
    <row r="39">
      <c r="A39" s="1" t="n">
        <v>37</v>
      </c>
      <c r="B39" t="inlineStr">
        <is>
          <t>26.</t>
        </is>
      </c>
      <c r="C39" t="inlineStr">
        <is>
          <t>Reconciled Depreciation</t>
        </is>
      </c>
      <c r="D39" t="inlineStr">
        <is>
          <t>101,022</t>
        </is>
      </c>
      <c r="E39" t="inlineStr">
        <is>
          <t>93,666</t>
        </is>
      </c>
      <c r="F39" t="inlineStr">
        <is>
          <t>67,661</t>
        </is>
      </c>
      <c r="G39" t="inlineStr">
        <is>
          <t>52,430</t>
        </is>
      </c>
    </row>
    <row r="40">
      <c r="A40" s="1" t="n">
        <v>38</v>
      </c>
      <c r="B40" t="inlineStr">
        <is>
          <t>27.</t>
        </is>
      </c>
      <c r="C40" t="inlineStr">
        <is>
          <t>Net Income from Continuing Operation Net Minority Interest</t>
        </is>
      </c>
      <c r="D40" t="inlineStr">
        <is>
          <t>-1,337,822</t>
        </is>
      </c>
      <c r="E40" t="inlineStr">
        <is>
          <t>-907,980</t>
        </is>
      </c>
      <c r="F40" t="inlineStr">
        <is>
          <t>-336,668</t>
        </is>
      </c>
      <c r="G40" t="inlineStr">
        <is>
          <t>-275,577</t>
        </is>
      </c>
    </row>
    <row r="41">
      <c r="A41" s="1" t="n">
        <v>39</v>
      </c>
      <c r="B41" t="inlineStr">
        <is>
          <t>28.</t>
        </is>
      </c>
      <c r="C41" t="inlineStr">
        <is>
          <t>Normalized EBITDA</t>
        </is>
      </c>
      <c r="D41" t="inlineStr">
        <is>
          <t>-1,066,368</t>
        </is>
      </c>
      <c r="E41" t="inlineStr">
        <is>
          <t>-684,306</t>
        </is>
      </c>
      <c r="F41" t="inlineStr">
        <is>
          <t>-167,741</t>
        </is>
      </c>
      <c r="G41" t="inlineStr">
        <is>
          <t>-168,798</t>
        </is>
      </c>
    </row>
    <row r="42">
      <c r="A42" s="1" t="n">
        <v>40</v>
      </c>
      <c r="B42" t="inlineStr">
        <is>
          <t>29.</t>
        </is>
      </c>
      <c r="C42" t="inlineStr">
        <is>
          <t>Tax Rate for Calcs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</row>
    <row r="43">
      <c r="A43" s="1" t="n">
        <v>41</v>
      </c>
      <c r="B43" t="inlineStr">
        <is>
          <t>30.</t>
        </is>
      </c>
      <c r="C43" t="inlineStr">
        <is>
          <t>Tax Effect of Unusual Items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1/30/2021</t>
        </is>
      </c>
      <c r="E1" s="1" t="inlineStr">
        <is>
          <t>1/30/2020</t>
        </is>
      </c>
      <c r="F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5,868,486</t>
        </is>
      </c>
      <c r="E2" t="inlineStr">
        <is>
          <t>5,439,471</t>
        </is>
      </c>
      <c r="F2" t="inlineStr">
        <is>
          <t>4,500,243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3,272,380</t>
        </is>
      </c>
      <c r="E3" t="inlineStr">
        <is>
          <t>2,822,815</t>
        </is>
      </c>
      <c r="F3" t="inlineStr">
        <is>
          <t>3,378,463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1,858,911</t>
        </is>
      </c>
      <c r="E4" t="inlineStr">
        <is>
          <t>1,755,161</t>
        </is>
      </c>
      <c r="F4" t="inlineStr">
        <is>
          <t>2,757,385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1,771,064</t>
        </is>
      </c>
      <c r="E5" t="inlineStr">
        <is>
          <t>778,653</t>
        </is>
      </c>
      <c r="F5" t="inlineStr">
        <is>
          <t>1,876,165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87,847</t>
        </is>
      </c>
      <c r="E6" t="inlineStr">
        <is>
          <t>976,508</t>
        </is>
      </c>
      <c r="F6" t="inlineStr">
        <is>
          <t>881,220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1,114,199</t>
        </is>
      </c>
      <c r="E7" t="inlineStr">
        <is>
          <t>838,743</t>
        </is>
      </c>
      <c r="F7" t="inlineStr">
        <is>
          <t>469,658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1,114,199</t>
        </is>
      </c>
      <c r="E8" t="inlineStr">
        <is>
          <t>838,743</t>
        </is>
      </c>
      <c r="F8" t="inlineStr">
        <is>
          <t>469,658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1,118,629</t>
        </is>
      </c>
      <c r="E9" t="inlineStr">
        <is>
          <t>839,746</t>
        </is>
      </c>
      <c r="F9" t="inlineStr">
        <is>
          <t>470,103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-4,430</t>
        </is>
      </c>
      <c r="E10" t="inlineStr">
        <is>
          <t>-1,003</t>
        </is>
      </c>
      <c r="F10" t="inlineStr">
        <is>
          <t>-445</t>
        </is>
      </c>
    </row>
    <row r="11">
      <c r="A11" s="1" t="n">
        <v>9</v>
      </c>
      <c r="B11" t="inlineStr">
        <is>
          <t>1.1.3.</t>
        </is>
      </c>
      <c r="C11">
        <f>&gt;=&gt;Prepaid Assets</f>
        <v/>
      </c>
      <c r="D11" t="inlineStr">
        <is>
          <t>162,939</t>
        </is>
      </c>
      <c r="E11" t="inlineStr">
        <is>
          <t>129,839</t>
        </is>
      </c>
      <c r="F11" t="inlineStr">
        <is>
          <t>73,197</t>
        </is>
      </c>
    </row>
    <row r="12">
      <c r="A12" s="1" t="n">
        <v>10</v>
      </c>
      <c r="B12" t="inlineStr">
        <is>
          <t>1.1.4.</t>
        </is>
      </c>
      <c r="C12">
        <f>&gt;  Current Deferred Assets</f>
        <v/>
      </c>
      <c r="D12" t="inlineStr">
        <is>
          <t>136,331</t>
        </is>
      </c>
      <c r="E12" t="inlineStr">
        <is>
          <t>99,072</t>
        </is>
      </c>
      <c r="F12" t="inlineStr">
        <is>
          <t>78,223</t>
        </is>
      </c>
    </row>
    <row r="13">
      <c r="A13" s="1" t="n">
        <v>11</v>
      </c>
      <c r="B13" t="inlineStr">
        <is>
          <t>1.2.</t>
        </is>
      </c>
      <c r="C13" t="inlineStr">
        <is>
          <t xml:space="preserve">  Total non-current assets</t>
        </is>
      </c>
      <c r="D13" t="inlineStr">
        <is>
          <t>2,596,106</t>
        </is>
      </c>
      <c r="E13" t="inlineStr">
        <is>
          <t>2,616,656</t>
        </is>
      </c>
      <c r="F13" t="inlineStr">
        <is>
          <t>1,121,780</t>
        </is>
      </c>
    </row>
    <row r="14">
      <c r="A14" s="1" t="n">
        <v>12</v>
      </c>
      <c r="B14" t="inlineStr">
        <is>
          <t>1.2.1.</t>
        </is>
      </c>
      <c r="C14" t="inlineStr">
        <is>
          <t xml:space="preserve">  =&gt;Net PPE</t>
        </is>
      </c>
      <c r="D14" t="inlineStr">
        <is>
          <t>539,076</t>
        </is>
      </c>
      <c r="E14" t="inlineStr">
        <is>
          <t>424,014</t>
        </is>
      </c>
      <c r="F14" t="inlineStr">
        <is>
          <t>158,276</t>
        </is>
      </c>
    </row>
    <row r="15">
      <c r="A15" s="1" t="n">
        <v>13</v>
      </c>
      <c r="B15" t="inlineStr">
        <is>
          <t>1.2.1.1.</t>
        </is>
      </c>
      <c r="C15" t="inlineStr">
        <is>
          <t xml:space="preserve">  =&gt;=&gt;Gross PPE</t>
        </is>
      </c>
      <c r="D15" t="inlineStr">
        <is>
          <t>664,817</t>
        </is>
      </c>
      <c r="E15" t="inlineStr">
        <is>
          <t>547,511</t>
        </is>
      </c>
      <c r="F15" t="inlineStr">
        <is>
          <t>260,073</t>
        </is>
      </c>
    </row>
    <row r="16">
      <c r="A16" s="1" t="n">
        <v>14</v>
      </c>
      <c r="B16" t="inlineStr">
        <is>
          <t>1.2.1.1.1.</t>
        </is>
      </c>
      <c r="C16" t="inlineStr">
        <is>
          <t xml:space="preserve">  =&gt;=&gt;=&gt;Properties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</row>
    <row r="17">
      <c r="A17" s="1" t="n">
        <v>15</v>
      </c>
      <c r="B17" t="inlineStr">
        <is>
          <t>1.2.1.1.2.</t>
        </is>
      </c>
      <c r="C17" t="inlineStr">
        <is>
          <t xml:space="preserve">  =&gt;=&gt;=&gt;Buildings And Improvements</t>
        </is>
      </c>
      <c r="D17" t="inlineStr">
        <is>
          <t>-</t>
        </is>
      </c>
      <c r="E17" t="inlineStr">
        <is>
          <t>0</t>
        </is>
      </c>
      <c r="F17" t="inlineStr">
        <is>
          <t>82,250</t>
        </is>
      </c>
    </row>
    <row r="18">
      <c r="A18" s="1" t="n">
        <v>16</v>
      </c>
      <c r="B18" t="inlineStr">
        <is>
          <t>1.2.1.1.3.</t>
        </is>
      </c>
      <c r="C18" t="inlineStr">
        <is>
          <t xml:space="preserve">  =&gt;=&gt;=&gt;Machinery Furniture Equipment</t>
        </is>
      </c>
      <c r="D18" t="inlineStr">
        <is>
          <t>127,565</t>
        </is>
      </c>
      <c r="E18" t="inlineStr">
        <is>
          <t>138,460</t>
        </is>
      </c>
      <c r="F18" t="inlineStr">
        <is>
          <t>98,759</t>
        </is>
      </c>
    </row>
    <row r="19">
      <c r="A19" s="1" t="n">
        <v>17</v>
      </c>
      <c r="B19" t="inlineStr">
        <is>
          <t>1.2.1.1.4.</t>
        </is>
      </c>
      <c r="C19" t="inlineStr">
        <is>
          <t xml:space="preserve">  =&gt;=&gt;=&gt;Other Properties</t>
        </is>
      </c>
      <c r="D19" t="inlineStr">
        <is>
          <t>356,296</t>
        </is>
      </c>
      <c r="E19" t="inlineStr">
        <is>
          <t>267,086</t>
        </is>
      </c>
      <c r="F19" t="inlineStr">
        <is>
          <t>-</t>
        </is>
      </c>
    </row>
    <row r="20">
      <c r="A20" s="1" t="n">
        <v>18</v>
      </c>
      <c r="B20" t="inlineStr">
        <is>
          <t>1.2.1.1.5.</t>
        </is>
      </c>
      <c r="C20" t="inlineStr">
        <is>
          <t xml:space="preserve">  =&gt;=&gt;  Leases</t>
        </is>
      </c>
      <c r="D20" t="inlineStr">
        <is>
          <t>180,956</t>
        </is>
      </c>
      <c r="E20" t="inlineStr">
        <is>
          <t>141,965</t>
        </is>
      </c>
      <c r="F20" t="inlineStr">
        <is>
          <t>79,064</t>
        </is>
      </c>
    </row>
    <row r="21">
      <c r="A21" s="1" t="n">
        <v>19</v>
      </c>
      <c r="B21" t="inlineStr">
        <is>
          <t>1.2.1.2.</t>
        </is>
      </c>
      <c r="C21" t="inlineStr">
        <is>
          <t xml:space="preserve">  =&gt;  Accumulated Depreciation</t>
        </is>
      </c>
      <c r="D21" t="inlineStr">
        <is>
          <t>-125,741</t>
        </is>
      </c>
      <c r="E21" t="inlineStr">
        <is>
          <t>-123,497</t>
        </is>
      </c>
      <c r="F21" t="inlineStr">
        <is>
          <t>-101,797</t>
        </is>
      </c>
    </row>
    <row r="22">
      <c r="A22" s="1" t="n">
        <v>20</v>
      </c>
      <c r="B22" t="inlineStr">
        <is>
          <t>1.2.2.</t>
        </is>
      </c>
      <c r="C22" t="inlineStr">
        <is>
          <t xml:space="preserve">  =&gt;Goodwill And Other Intangible Assets</t>
        </is>
      </c>
      <c r="D22" t="inlineStr">
        <is>
          <t>1,541,041</t>
        </is>
      </c>
      <c r="E22" t="inlineStr">
        <is>
          <t>1,531,255</t>
        </is>
      </c>
      <c r="F22" t="inlineStr">
        <is>
          <t>595,010</t>
        </is>
      </c>
    </row>
    <row r="23">
      <c r="A23" s="1" t="n">
        <v>21</v>
      </c>
      <c r="B23" t="inlineStr">
        <is>
          <t>1.2.2.1.</t>
        </is>
      </c>
      <c r="C23" t="inlineStr">
        <is>
          <t xml:space="preserve">  =&gt;=&gt;Goodwill</t>
        </is>
      </c>
      <c r="D23" t="inlineStr">
        <is>
          <t>1,334,888</t>
        </is>
      </c>
      <c r="E23" t="inlineStr">
        <is>
          <t>1,292,840</t>
        </is>
      </c>
      <c r="F23" t="inlineStr">
        <is>
          <t>503,388</t>
        </is>
      </c>
    </row>
    <row r="24">
      <c r="A24" s="1" t="n">
        <v>22</v>
      </c>
      <c r="B24" t="inlineStr">
        <is>
          <t>1.2.2.2.</t>
        </is>
      </c>
      <c r="C24" t="inlineStr">
        <is>
          <t xml:space="preserve">  =&gt;  Other Intangible Assets</t>
        </is>
      </c>
      <c r="D24" t="inlineStr">
        <is>
          <t>206,153</t>
        </is>
      </c>
      <c r="E24" t="inlineStr">
        <is>
          <t>238,415</t>
        </is>
      </c>
      <c r="F24" t="inlineStr">
        <is>
          <t>91,622</t>
        </is>
      </c>
    </row>
    <row r="25">
      <c r="A25" s="1" t="n">
        <v>23</v>
      </c>
      <c r="B25" t="inlineStr">
        <is>
          <t>1.2.3.</t>
        </is>
      </c>
      <c r="C25" t="inlineStr">
        <is>
          <t xml:space="preserve">  =&gt;Investments And Advances</t>
        </is>
      </c>
      <c r="D25" t="inlineStr">
        <is>
          <t>13,728</t>
        </is>
      </c>
      <c r="E25" t="inlineStr">
        <is>
          <t>35,370</t>
        </is>
      </c>
      <c r="F25" t="inlineStr">
        <is>
          <t>110,588</t>
        </is>
      </c>
    </row>
    <row r="26">
      <c r="A26" s="1" t="n">
        <v>24</v>
      </c>
      <c r="B26" t="inlineStr">
        <is>
          <t>1.2.4.</t>
        </is>
      </c>
      <c r="C26" t="inlineStr">
        <is>
          <t xml:space="preserve">  =&gt;Non Current Accounts Receivable</t>
        </is>
      </c>
      <c r="D26" t="inlineStr">
        <is>
          <t>347,202</t>
        </is>
      </c>
      <c r="E26" t="inlineStr">
        <is>
          <t>468,934</t>
        </is>
      </c>
      <c r="F26" t="inlineStr">
        <is>
          <t>-</t>
        </is>
      </c>
    </row>
    <row r="27">
      <c r="A27" s="1" t="n">
        <v>25</v>
      </c>
      <c r="B27" t="inlineStr">
        <is>
          <t>1.2.5.</t>
        </is>
      </c>
      <c r="C27" t="inlineStr">
        <is>
          <t xml:space="preserve">  =&gt;Non Current Deferred Assets</t>
        </is>
      </c>
      <c r="D27" t="inlineStr">
        <is>
          <t>69,637</t>
        </is>
      </c>
      <c r="E27" t="inlineStr">
        <is>
          <t>88,990</t>
        </is>
      </c>
      <c r="F27" t="inlineStr">
        <is>
          <t>64,766</t>
        </is>
      </c>
    </row>
    <row r="28">
      <c r="A28" s="1" t="n">
        <v>26</v>
      </c>
      <c r="B28" t="inlineStr">
        <is>
          <t>1.2.6.</t>
        </is>
      </c>
      <c r="C28" t="inlineStr">
        <is>
          <t xml:space="preserve">    Other Non Current Assets</t>
        </is>
      </c>
      <c r="D28" t="inlineStr">
        <is>
          <t>85,422</t>
        </is>
      </c>
      <c r="E28" t="inlineStr">
        <is>
          <t>68,093</t>
        </is>
      </c>
      <c r="F28" t="inlineStr">
        <is>
          <t>193,140</t>
        </is>
      </c>
    </row>
    <row r="29">
      <c r="A29" s="1" t="n">
        <v>27</v>
      </c>
      <c r="B29" t="inlineStr">
        <is>
          <t>2.</t>
        </is>
      </c>
      <c r="C29" t="inlineStr">
        <is>
          <t>Total Liabilities Net Minority Interest</t>
        </is>
      </c>
      <c r="D29" t="inlineStr">
        <is>
          <t>4,274,481</t>
        </is>
      </c>
      <c r="E29" t="inlineStr">
        <is>
          <t>3,440,042</t>
        </is>
      </c>
      <c r="F29" t="inlineStr">
        <is>
          <t>2,979,786</t>
        </is>
      </c>
    </row>
    <row r="30">
      <c r="A30" s="1" t="n">
        <v>28</v>
      </c>
      <c r="B30" t="inlineStr">
        <is>
          <t>2.1.</t>
        </is>
      </c>
      <c r="C30">
        <f>&gt;Current Liabilities</f>
        <v/>
      </c>
      <c r="D30" t="inlineStr">
        <is>
          <t>1,524,748</t>
        </is>
      </c>
      <c r="E30" t="inlineStr">
        <is>
          <t>1,312,296</t>
        </is>
      </c>
      <c r="F30" t="inlineStr">
        <is>
          <t>1,045,138</t>
        </is>
      </c>
    </row>
    <row r="31">
      <c r="A31" s="1" t="n">
        <v>29</v>
      </c>
      <c r="B31" t="inlineStr">
        <is>
          <t>2.1.1.</t>
        </is>
      </c>
      <c r="C31">
        <f>&gt;=&gt;Payables And Accrued Expenses</f>
        <v/>
      </c>
      <c r="D31" t="inlineStr">
        <is>
          <t>212,278</t>
        </is>
      </c>
      <c r="E31" t="inlineStr">
        <is>
          <t>196,760</t>
        </is>
      </c>
      <c r="F31" t="inlineStr">
        <is>
          <t>146,059</t>
        </is>
      </c>
    </row>
    <row r="32">
      <c r="A32" s="1" t="n">
        <v>30</v>
      </c>
      <c r="B32" t="inlineStr">
        <is>
          <t>2.1.1.1.</t>
        </is>
      </c>
      <c r="C32">
        <f>&gt;=&gt;=&gt;Payables</f>
        <v/>
      </c>
      <c r="D32" t="inlineStr">
        <is>
          <t>9,319</t>
        </is>
      </c>
      <c r="E32" t="inlineStr">
        <is>
          <t>18,938</t>
        </is>
      </c>
      <c r="F32" t="inlineStr">
        <is>
          <t>20,418</t>
        </is>
      </c>
    </row>
    <row r="33">
      <c r="A33" s="1" t="n">
        <v>31</v>
      </c>
      <c r="B33" t="inlineStr">
        <is>
          <t>2.1.1.1.1.</t>
        </is>
      </c>
      <c r="C33">
        <f>&gt;=&gt;=&gt;  Accounts Payable</f>
        <v/>
      </c>
      <c r="D33" t="inlineStr">
        <is>
          <t>9,319</t>
        </is>
      </c>
      <c r="E33" t="inlineStr">
        <is>
          <t>18,938</t>
        </is>
      </c>
      <c r="F33" t="inlineStr">
        <is>
          <t>20,418</t>
        </is>
      </c>
    </row>
    <row r="34">
      <c r="A34" s="1" t="n">
        <v>32</v>
      </c>
      <c r="B34" t="inlineStr">
        <is>
          <t>2.1.1.2.</t>
        </is>
      </c>
      <c r="C34">
        <f>&gt;=&gt;  Current Accrued Expenses</f>
        <v/>
      </c>
      <c r="D34" t="inlineStr">
        <is>
          <t>202,959</t>
        </is>
      </c>
      <c r="E34" t="inlineStr">
        <is>
          <t>177,822</t>
        </is>
      </c>
      <c r="F34" t="inlineStr">
        <is>
          <t>125,641</t>
        </is>
      </c>
    </row>
    <row r="35">
      <c r="A35" s="1" t="n">
        <v>33</v>
      </c>
      <c r="B35" t="inlineStr">
        <is>
          <t>2.1.2.</t>
        </is>
      </c>
      <c r="C35">
        <f>&gt;=&gt;Pension &amp; Other Post Retirement Benefit Plans Current</f>
        <v/>
      </c>
      <c r="D35" t="inlineStr">
        <is>
          <t>281,986</t>
        </is>
      </c>
      <c r="E35" t="inlineStr">
        <is>
          <t>286,159</t>
        </is>
      </c>
      <c r="F35" t="inlineStr">
        <is>
          <t>226,061</t>
        </is>
      </c>
    </row>
    <row r="36">
      <c r="A36" s="1" t="n">
        <v>34</v>
      </c>
      <c r="B36" t="inlineStr">
        <is>
          <t>2.1.3.</t>
        </is>
      </c>
      <c r="C36">
        <f>&gt;  Current Deferred Liabilities</f>
        <v/>
      </c>
      <c r="D36" t="inlineStr">
        <is>
          <t>1,030,484</t>
        </is>
      </c>
      <c r="E36" t="inlineStr">
        <is>
          <t>829,377</t>
        </is>
      </c>
      <c r="F36" t="inlineStr">
        <is>
          <t>673,018</t>
        </is>
      </c>
    </row>
    <row r="37">
      <c r="A37" s="1" t="n">
        <v>35</v>
      </c>
      <c r="B37" t="inlineStr">
        <is>
          <t>2.1.3.1.</t>
        </is>
      </c>
      <c r="C37">
        <f>&gt;    Current Deferred Revenue</f>
        <v/>
      </c>
      <c r="D37" t="inlineStr">
        <is>
          <t>1,030,484</t>
        </is>
      </c>
      <c r="E37" t="inlineStr">
        <is>
          <t>829,377</t>
        </is>
      </c>
      <c r="F37" t="inlineStr">
        <is>
          <t>673,018</t>
        </is>
      </c>
    </row>
    <row r="38">
      <c r="A38" s="1" t="n">
        <v>36</v>
      </c>
      <c r="B38" t="inlineStr">
        <is>
          <t>2.2.</t>
        </is>
      </c>
      <c r="C38" t="inlineStr">
        <is>
          <t xml:space="preserve">  Total Non Current Liabilities Net Minority Interest</t>
        </is>
      </c>
      <c r="D38" t="inlineStr">
        <is>
          <t>2,749,733</t>
        </is>
      </c>
      <c r="E38" t="inlineStr">
        <is>
          <t>2,127,746</t>
        </is>
      </c>
      <c r="F38" t="inlineStr">
        <is>
          <t>1,934,648</t>
        </is>
      </c>
    </row>
    <row r="39">
      <c r="A39" s="1" t="n">
        <v>37</v>
      </c>
      <c r="B39" t="inlineStr">
        <is>
          <t>2.2.1.</t>
        </is>
      </c>
      <c r="C39" t="inlineStr">
        <is>
          <t xml:space="preserve">  =&gt;Long Term Debt And Capital Lease Obligation</t>
        </is>
      </c>
      <c r="D39" t="inlineStr">
        <is>
          <t>2,633,605</t>
        </is>
      </c>
      <c r="E39" t="inlineStr">
        <is>
          <t>1,950,261</t>
        </is>
      </c>
      <c r="F39" t="inlineStr">
        <is>
          <t>1,634,474</t>
        </is>
      </c>
    </row>
    <row r="40">
      <c r="A40" s="1" t="n">
        <v>38</v>
      </c>
      <c r="B40" t="inlineStr">
        <is>
          <t>2.2.1.1.</t>
        </is>
      </c>
      <c r="C40" t="inlineStr">
        <is>
          <t xml:space="preserve">  =&gt;=&gt;Long Term Debt</t>
        </is>
      </c>
      <c r="D40" t="inlineStr">
        <is>
          <t>2,302,635</t>
        </is>
      </c>
      <c r="E40" t="inlineStr">
        <is>
          <t>1,714,630</t>
        </is>
      </c>
      <c r="F40" t="inlineStr">
        <is>
          <t>1,634,474</t>
        </is>
      </c>
    </row>
    <row r="41">
      <c r="A41" s="1" t="n">
        <v>39</v>
      </c>
      <c r="B41" t="inlineStr">
        <is>
          <t>2.2.1.2.</t>
        </is>
      </c>
      <c r="C41" t="inlineStr">
        <is>
          <t xml:space="preserve">  =&gt;  Long Term Capital Lease Obligation</t>
        </is>
      </c>
      <c r="D41" t="inlineStr">
        <is>
          <t>330,970</t>
        </is>
      </c>
      <c r="E41" t="inlineStr">
        <is>
          <t>235,631</t>
        </is>
      </c>
      <c r="F41" t="inlineStr">
        <is>
          <t>-</t>
        </is>
      </c>
    </row>
    <row r="42">
      <c r="A42" s="1" t="n">
        <v>40</v>
      </c>
      <c r="B42" t="inlineStr">
        <is>
          <t>2.2.2.</t>
        </is>
      </c>
      <c r="C42" t="inlineStr">
        <is>
          <t xml:space="preserve">  =&gt;Non Current Deferred Liabilities</t>
        </is>
      </c>
      <c r="D42" t="inlineStr">
        <is>
          <t>110,418</t>
        </is>
      </c>
      <c r="E42" t="inlineStr">
        <is>
          <t>176,832</t>
        </is>
      </c>
      <c r="F42" t="inlineStr">
        <is>
          <t>204,929</t>
        </is>
      </c>
    </row>
    <row r="43">
      <c r="A43" s="1" t="n">
        <v>41</v>
      </c>
      <c r="B43" t="inlineStr">
        <is>
          <t>2.2.2.1.</t>
        </is>
      </c>
      <c r="C43" t="inlineStr">
        <is>
          <t xml:space="preserve">  =&gt;  Non Current Deferred Revenue</t>
        </is>
      </c>
      <c r="D43" t="inlineStr">
        <is>
          <t>110,418</t>
        </is>
      </c>
      <c r="E43" t="inlineStr">
        <is>
          <t>176,832</t>
        </is>
      </c>
      <c r="F43" t="inlineStr">
        <is>
          <t>204,929</t>
        </is>
      </c>
    </row>
    <row r="44">
      <c r="A44" s="1" t="n">
        <v>42</v>
      </c>
      <c r="B44" t="inlineStr">
        <is>
          <t>2.2.3.</t>
        </is>
      </c>
      <c r="C44" t="inlineStr">
        <is>
          <t xml:space="preserve">    Other Non Current Liabilities</t>
        </is>
      </c>
      <c r="D44" t="inlineStr">
        <is>
          <t>5,710</t>
        </is>
      </c>
      <c r="E44" t="inlineStr">
        <is>
          <t>653</t>
        </is>
      </c>
      <c r="F44" t="inlineStr">
        <is>
          <t>95,245</t>
        </is>
      </c>
    </row>
    <row r="45">
      <c r="A45" s="1" t="n">
        <v>43</v>
      </c>
      <c r="B45" t="inlineStr">
        <is>
          <t>3.</t>
        </is>
      </c>
      <c r="C45" t="inlineStr">
        <is>
          <t>Total Equity Gross Minority Interest</t>
        </is>
      </c>
      <c r="D45" t="inlineStr">
        <is>
          <t>1,594,005</t>
        </is>
      </c>
      <c r="E45" t="inlineStr">
        <is>
          <t>1,999,429</t>
        </is>
      </c>
      <c r="F45" t="inlineStr">
        <is>
          <t>1,520,457</t>
        </is>
      </c>
    </row>
    <row r="46">
      <c r="A46" s="1" t="n">
        <v>44</v>
      </c>
      <c r="B46" t="inlineStr">
        <is>
          <t>3.1.</t>
        </is>
      </c>
      <c r="C46" t="inlineStr">
        <is>
          <t xml:space="preserve">  Stockholders' Equity</t>
        </is>
      </c>
      <c r="D46" t="inlineStr">
        <is>
          <t>1,594,005</t>
        </is>
      </c>
      <c r="E46" t="inlineStr">
        <is>
          <t>1,999,429</t>
        </is>
      </c>
      <c r="F46" t="inlineStr">
        <is>
          <t>1,520,457</t>
        </is>
      </c>
    </row>
    <row r="47">
      <c r="A47" s="1" t="n">
        <v>45</v>
      </c>
      <c r="B47" t="inlineStr">
        <is>
          <t>3.1.1.</t>
        </is>
      </c>
      <c r="C47" t="inlineStr">
        <is>
          <t xml:space="preserve">  =&gt;Capital Stock</t>
        </is>
      </c>
      <c r="D47" t="inlineStr">
        <is>
          <t>163</t>
        </is>
      </c>
      <c r="E47" t="inlineStr">
        <is>
          <t>157</t>
        </is>
      </c>
      <c r="F47" t="inlineStr">
        <is>
          <t>149</t>
        </is>
      </c>
    </row>
    <row r="48">
      <c r="A48" s="1" t="n">
        <v>46</v>
      </c>
      <c r="B48" t="inlineStr">
        <is>
          <t>3.1.1.1.</t>
        </is>
      </c>
      <c r="C48" t="inlineStr">
        <is>
          <t xml:space="preserve">  =&gt;=&gt;Preferred Stock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</row>
    <row r="49">
      <c r="A49" s="1" t="n">
        <v>47</v>
      </c>
      <c r="B49" t="inlineStr">
        <is>
          <t>3.1.1.2.</t>
        </is>
      </c>
      <c r="C49" t="inlineStr">
        <is>
          <t xml:space="preserve">  =&gt;  Common Stock</t>
        </is>
      </c>
      <c r="D49" t="inlineStr">
        <is>
          <t>163</t>
        </is>
      </c>
      <c r="E49" t="inlineStr">
        <is>
          <t>157</t>
        </is>
      </c>
      <c r="F49" t="inlineStr">
        <is>
          <t>149</t>
        </is>
      </c>
    </row>
    <row r="50">
      <c r="A50" s="1" t="n">
        <v>48</v>
      </c>
      <c r="B50" t="inlineStr">
        <is>
          <t>3.1.2.</t>
        </is>
      </c>
      <c r="C50" t="inlineStr">
        <is>
          <t xml:space="preserve">  =&gt;Additional Paid in Capital</t>
        </is>
      </c>
      <c r="D50" t="inlineStr">
        <is>
          <t>4,063,885</t>
        </is>
      </c>
      <c r="E50" t="inlineStr">
        <is>
          <t>3,566,055</t>
        </is>
      </c>
      <c r="F50" t="inlineStr">
        <is>
          <t>2,754,858</t>
        </is>
      </c>
    </row>
    <row r="51">
      <c r="A51" s="1" t="n">
        <v>49</v>
      </c>
      <c r="B51" t="inlineStr">
        <is>
          <t>3.1.3.</t>
        </is>
      </c>
      <c r="C51" t="inlineStr">
        <is>
          <t xml:space="preserve">  =&gt;Retained Earnings</t>
        </is>
      </c>
      <c r="D51" t="inlineStr">
        <is>
          <t>-2,469,451</t>
        </is>
      </c>
      <c r="E51" t="inlineStr">
        <is>
          <t>-1,561,471</t>
        </is>
      </c>
      <c r="F51" t="inlineStr">
        <is>
          <t>-1,232,044</t>
        </is>
      </c>
    </row>
    <row r="52">
      <c r="A52" s="1" t="n">
        <v>50</v>
      </c>
      <c r="B52" t="inlineStr">
        <is>
          <t>3.1.4.</t>
        </is>
      </c>
      <c r="C52" t="inlineStr">
        <is>
          <t xml:space="preserve">    Gains Losses Not Affecting Retained Earnings</t>
        </is>
      </c>
      <c r="D52" t="inlineStr">
        <is>
          <t>-592</t>
        </is>
      </c>
      <c r="E52" t="inlineStr">
        <is>
          <t>-5,312</t>
        </is>
      </c>
      <c r="F52" t="inlineStr">
        <is>
          <t>-2,506</t>
        </is>
      </c>
    </row>
    <row r="53">
      <c r="A53" s="1" t="n">
        <v>51</v>
      </c>
      <c r="B53" t="inlineStr">
        <is>
          <t>4.</t>
        </is>
      </c>
      <c r="C53" t="inlineStr">
        <is>
          <t>Total Capitalization</t>
        </is>
      </c>
      <c r="D53" t="inlineStr">
        <is>
          <t>3,896,640</t>
        </is>
      </c>
      <c r="E53" t="inlineStr">
        <is>
          <t>3,714,059</t>
        </is>
      </c>
      <c r="F53" t="inlineStr">
        <is>
          <t>3,154,931</t>
        </is>
      </c>
    </row>
    <row r="54">
      <c r="A54" s="1" t="n">
        <v>52</v>
      </c>
      <c r="B54" t="inlineStr">
        <is>
          <t>5.</t>
        </is>
      </c>
      <c r="C54" t="inlineStr">
        <is>
          <t>Common Stock Equity</t>
        </is>
      </c>
      <c r="D54" t="inlineStr">
        <is>
          <t>1,594,005</t>
        </is>
      </c>
      <c r="E54" t="inlineStr">
        <is>
          <t>1,999,429</t>
        </is>
      </c>
      <c r="F54" t="inlineStr">
        <is>
          <t>1,520,457</t>
        </is>
      </c>
    </row>
    <row r="55">
      <c r="A55" s="1" t="n">
        <v>53</v>
      </c>
      <c r="B55" t="inlineStr">
        <is>
          <t>6.</t>
        </is>
      </c>
      <c r="C55" t="inlineStr">
        <is>
          <t>Capital Lease Obligations</t>
        </is>
      </c>
      <c r="D55" t="inlineStr">
        <is>
          <t>330,970</t>
        </is>
      </c>
      <c r="E55" t="inlineStr">
        <is>
          <t>235,631</t>
        </is>
      </c>
      <c r="F55" t="inlineStr">
        <is>
          <t>-</t>
        </is>
      </c>
    </row>
    <row r="56">
      <c r="A56" s="1" t="n">
        <v>54</v>
      </c>
      <c r="B56" t="inlineStr">
        <is>
          <t>7.</t>
        </is>
      </c>
      <c r="C56" t="inlineStr">
        <is>
          <t>Net Tangible Assets</t>
        </is>
      </c>
      <c r="D56" t="inlineStr">
        <is>
          <t>52,964</t>
        </is>
      </c>
      <c r="E56" t="inlineStr">
        <is>
          <t>468,174</t>
        </is>
      </c>
      <c r="F56" t="inlineStr">
        <is>
          <t>925,447</t>
        </is>
      </c>
    </row>
    <row r="57">
      <c r="A57" s="1" t="n">
        <v>55</v>
      </c>
      <c r="B57" t="inlineStr">
        <is>
          <t>8.</t>
        </is>
      </c>
      <c r="C57" t="inlineStr">
        <is>
          <t>Working Capital</t>
        </is>
      </c>
      <c r="D57" t="inlineStr">
        <is>
          <t>1,747,632</t>
        </is>
      </c>
      <c r="E57" t="inlineStr">
        <is>
          <t>1,510,519</t>
        </is>
      </c>
      <c r="F57" t="inlineStr">
        <is>
          <t>2,333,325</t>
        </is>
      </c>
    </row>
    <row r="58">
      <c r="A58" s="1" t="n">
        <v>56</v>
      </c>
      <c r="B58" t="inlineStr">
        <is>
          <t>9.</t>
        </is>
      </c>
      <c r="C58" t="inlineStr">
        <is>
          <t>Invested Capital</t>
        </is>
      </c>
      <c r="D58" t="inlineStr">
        <is>
          <t>3,896,640</t>
        </is>
      </c>
      <c r="E58" t="inlineStr">
        <is>
          <t>3,714,059</t>
        </is>
      </c>
      <c r="F58" t="inlineStr">
        <is>
          <t>3,154,931</t>
        </is>
      </c>
    </row>
    <row r="59">
      <c r="A59" s="1" t="n">
        <v>57</v>
      </c>
      <c r="B59" t="inlineStr">
        <is>
          <t>10.</t>
        </is>
      </c>
      <c r="C59" t="inlineStr">
        <is>
          <t>Tangible Book Value</t>
        </is>
      </c>
      <c r="D59" t="inlineStr">
        <is>
          <t>52,964</t>
        </is>
      </c>
      <c r="E59" t="inlineStr">
        <is>
          <t>468,174</t>
        </is>
      </c>
      <c r="F59" t="inlineStr">
        <is>
          <t>925,447</t>
        </is>
      </c>
    </row>
    <row r="60">
      <c r="A60" s="1" t="n">
        <v>58</v>
      </c>
      <c r="B60" t="inlineStr">
        <is>
          <t>11.</t>
        </is>
      </c>
      <c r="C60" t="inlineStr">
        <is>
          <t>Total Debt</t>
        </is>
      </c>
      <c r="D60" t="inlineStr">
        <is>
          <t>2,633,605</t>
        </is>
      </c>
      <c r="E60" t="inlineStr">
        <is>
          <t>1,950,261</t>
        </is>
      </c>
      <c r="F60" t="inlineStr">
        <is>
          <t>1,634,474</t>
        </is>
      </c>
    </row>
    <row r="61">
      <c r="A61" s="1" t="n">
        <v>59</v>
      </c>
      <c r="B61" t="inlineStr">
        <is>
          <t>12.</t>
        </is>
      </c>
      <c r="C61" t="inlineStr">
        <is>
          <t>Net Debt</t>
        </is>
      </c>
      <c r="D61" t="inlineStr">
        <is>
          <t>531,571</t>
        </is>
      </c>
      <c r="E61" t="inlineStr">
        <is>
          <t>935,977</t>
        </is>
      </c>
      <c r="F61" t="inlineStr">
        <is>
          <t>-</t>
        </is>
      </c>
    </row>
    <row r="62">
      <c r="A62" s="1" t="n">
        <v>60</v>
      </c>
      <c r="B62" t="inlineStr">
        <is>
          <t>13.</t>
        </is>
      </c>
      <c r="C62" t="inlineStr">
        <is>
          <t>Share Issued</t>
        </is>
      </c>
      <c r="D62" t="inlineStr">
        <is>
          <t>163,147</t>
        </is>
      </c>
      <c r="E62" t="inlineStr">
        <is>
          <t>157,788</t>
        </is>
      </c>
      <c r="F62" t="inlineStr">
        <is>
          <t>149,167</t>
        </is>
      </c>
    </row>
    <row r="63">
      <c r="A63" s="1" t="n">
        <v>61</v>
      </c>
      <c r="B63" t="inlineStr">
        <is>
          <t>14.</t>
        </is>
      </c>
      <c r="C63" t="inlineStr">
        <is>
          <t>Ordinary Shares Number</t>
        </is>
      </c>
      <c r="D63" t="inlineStr">
        <is>
          <t>163,147</t>
        </is>
      </c>
      <c r="E63" t="inlineStr">
        <is>
          <t>157,788</t>
        </is>
      </c>
      <c r="F63" t="inlineStr">
        <is>
          <t>149,167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-28,407</t>
        </is>
      </c>
      <c r="E2" t="inlineStr">
        <is>
          <t>-190,862</t>
        </is>
      </c>
      <c r="F2" t="inlineStr">
        <is>
          <t>-287,636</t>
        </is>
      </c>
      <c r="G2" t="inlineStr">
        <is>
          <t>296,454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-28,407</t>
        </is>
      </c>
      <c r="E3" t="inlineStr">
        <is>
          <t>-190,862</t>
        </is>
      </c>
      <c r="F3" t="inlineStr">
        <is>
          <t>-287,636</t>
        </is>
      </c>
      <c r="G3" t="inlineStr">
        <is>
          <t>296,454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-1,337,822</t>
        </is>
      </c>
      <c r="E4" t="inlineStr">
        <is>
          <t>-907,980</t>
        </is>
      </c>
      <c r="F4" t="inlineStr">
        <is>
          <t>-336,668</t>
        </is>
      </c>
      <c r="G4" t="inlineStr">
        <is>
          <t>-275,577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97</t>
        </is>
      </c>
      <c r="E5" t="inlineStr">
        <is>
          <t>-5,907</t>
        </is>
      </c>
      <c r="F5" t="inlineStr">
        <is>
          <t>1,974</t>
        </is>
      </c>
      <c r="G5" t="inlineStr">
        <is>
          <t>-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Sale of PPE</t>
        </is>
      </c>
      <c r="D6" t="inlineStr">
        <is>
          <t>97</t>
        </is>
      </c>
      <c r="E6" t="inlineStr">
        <is>
          <t>1,045</t>
        </is>
      </c>
      <c r="F6" t="inlineStr">
        <is>
          <t>1,974</t>
        </is>
      </c>
      <c r="G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101,022</t>
        </is>
      </c>
      <c r="E7" t="inlineStr">
        <is>
          <t>93,666</t>
        </is>
      </c>
      <c r="F7" t="inlineStr">
        <is>
          <t>67,661</t>
        </is>
      </c>
      <c r="G7" t="inlineStr">
        <is>
          <t>52,430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101,022</t>
        </is>
      </c>
      <c r="E8" t="inlineStr">
        <is>
          <t>93,666</t>
        </is>
      </c>
      <c r="F8" t="inlineStr">
        <is>
          <t>67,661</t>
        </is>
      </c>
      <c r="G8" t="inlineStr">
        <is>
          <t>52,430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  Depreciation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52,430</t>
        </is>
      </c>
    </row>
    <row r="10">
      <c r="A10" s="1" t="n">
        <v>8</v>
      </c>
      <c r="B10" t="inlineStr">
        <is>
          <t>1.1.4.</t>
        </is>
      </c>
      <c r="C10" t="inlineStr">
        <is>
          <t xml:space="preserve">  =&gt;Deferred Tax</t>
        </is>
      </c>
      <c r="D10" t="inlineStr">
        <is>
          <t>-3,249</t>
        </is>
      </c>
      <c r="E10" t="inlineStr">
        <is>
          <t>-3,590</t>
        </is>
      </c>
      <c r="F10" t="inlineStr">
        <is>
          <t>-6,120</t>
        </is>
      </c>
      <c r="G10" t="inlineStr">
        <is>
          <t>-4,064</t>
        </is>
      </c>
    </row>
    <row r="11">
      <c r="A11" s="1" t="n">
        <v>9</v>
      </c>
      <c r="B11" t="inlineStr">
        <is>
          <t>1.1.4.1.</t>
        </is>
      </c>
      <c r="C11" t="inlineStr">
        <is>
          <t xml:space="preserve">  =&gt;  Deferred Income Tax</t>
        </is>
      </c>
      <c r="D11" t="inlineStr">
        <is>
          <t>-3,249</t>
        </is>
      </c>
      <c r="E11" t="inlineStr">
        <is>
          <t>-3,590</t>
        </is>
      </c>
      <c r="F11" t="inlineStr">
        <is>
          <t>-6,120</t>
        </is>
      </c>
      <c r="G11" t="inlineStr">
        <is>
          <t>-4,064</t>
        </is>
      </c>
    </row>
    <row r="12">
      <c r="A12" s="1" t="n">
        <v>10</v>
      </c>
      <c r="B12" t="inlineStr">
        <is>
          <t>1.1.5.</t>
        </is>
      </c>
      <c r="C12" t="inlineStr">
        <is>
          <t xml:space="preserve">  =&gt;Amortization of Securities</t>
        </is>
      </c>
      <c r="D12" t="inlineStr">
        <is>
          <t>1,311</t>
        </is>
      </c>
      <c r="E12" t="inlineStr">
        <is>
          <t>-667</t>
        </is>
      </c>
      <c r="F12" t="inlineStr">
        <is>
          <t>-9,553</t>
        </is>
      </c>
      <c r="G12" t="inlineStr">
        <is>
          <t>-4,743</t>
        </is>
      </c>
    </row>
    <row r="13">
      <c r="A13" s="1" t="n">
        <v>11</v>
      </c>
      <c r="B13" t="inlineStr">
        <is>
          <t>1.1.6.</t>
        </is>
      </c>
      <c r="C13" t="inlineStr">
        <is>
          <t xml:space="preserve">  =&gt;Stock based compensation</t>
        </is>
      </c>
      <c r="D13" t="inlineStr">
        <is>
          <t>757,131</t>
        </is>
      </c>
      <c r="E13" t="inlineStr">
        <is>
          <t>618,655</t>
        </is>
      </c>
      <c r="F13" t="inlineStr">
        <is>
          <t>545,424</t>
        </is>
      </c>
      <c r="G13" t="inlineStr">
        <is>
          <t>441,930</t>
        </is>
      </c>
    </row>
    <row r="14">
      <c r="A14" s="1" t="n">
        <v>12</v>
      </c>
      <c r="B14" t="inlineStr">
        <is>
          <t>1.1.7.</t>
        </is>
      </c>
      <c r="C14" t="inlineStr">
        <is>
          <t xml:space="preserve">  =&gt;Excess Tax Benefit from Stock Based Compensation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0</t>
        </is>
      </c>
    </row>
    <row r="15">
      <c r="A15" s="1" t="n">
        <v>13</v>
      </c>
      <c r="B15" t="inlineStr">
        <is>
          <t>1.1.8.</t>
        </is>
      </c>
      <c r="C15" t="inlineStr">
        <is>
          <t xml:space="preserve">  =&gt;Other non-cash items</t>
        </is>
      </c>
      <c r="D15" t="inlineStr">
        <is>
          <t>345,659</t>
        </is>
      </c>
      <c r="E15" t="inlineStr">
        <is>
          <t>248,833</t>
        </is>
      </c>
      <c r="F15" t="inlineStr">
        <is>
          <t>184,509</t>
        </is>
      </c>
      <c r="G15" t="inlineStr">
        <is>
          <t>105,886</t>
        </is>
      </c>
    </row>
    <row r="16">
      <c r="A16" s="1" t="n">
        <v>14</v>
      </c>
      <c r="B16" t="inlineStr">
        <is>
          <t>1.1.9.</t>
        </is>
      </c>
      <c r="C16" t="inlineStr">
        <is>
          <t xml:space="preserve">    Change in working capital</t>
        </is>
      </c>
      <c r="D16" t="inlineStr">
        <is>
          <t>107,444</t>
        </is>
      </c>
      <c r="E16" t="inlineStr">
        <is>
          <t>-233,872</t>
        </is>
      </c>
      <c r="F16" t="inlineStr">
        <is>
          <t>-734,863</t>
        </is>
      </c>
      <c r="G16" t="inlineStr">
        <is>
          <t>-19,408</t>
        </is>
      </c>
    </row>
    <row r="17">
      <c r="A17" s="1" t="n">
        <v>15</v>
      </c>
      <c r="B17" t="inlineStr">
        <is>
          <t>1.1.9.1.</t>
        </is>
      </c>
      <c r="C17" t="inlineStr">
        <is>
          <t xml:space="preserve">    =&gt;Change in Receivables</t>
        </is>
      </c>
      <c r="D17" t="inlineStr">
        <is>
          <t>81,118</t>
        </is>
      </c>
      <c r="E17" t="inlineStr">
        <is>
          <t>-153,724</t>
        </is>
      </c>
      <c r="F17" t="inlineStr">
        <is>
          <t>-679,891</t>
        </is>
      </c>
      <c r="G17" t="inlineStr">
        <is>
          <t>-65,469</t>
        </is>
      </c>
    </row>
    <row r="18">
      <c r="A18" s="1" t="n">
        <v>16</v>
      </c>
      <c r="B18" t="inlineStr">
        <is>
          <t>1.1.9.1.1.</t>
        </is>
      </c>
      <c r="C18" t="inlineStr">
        <is>
          <t xml:space="preserve">    =&gt;  Changes in Account Receivables</t>
        </is>
      </c>
      <c r="D18" t="inlineStr">
        <is>
          <t>81,118</t>
        </is>
      </c>
      <c r="E18" t="inlineStr">
        <is>
          <t>-153,724</t>
        </is>
      </c>
      <c r="F18" t="inlineStr">
        <is>
          <t>-679,891</t>
        </is>
      </c>
      <c r="G18" t="inlineStr">
        <is>
          <t>-65,469</t>
        </is>
      </c>
    </row>
    <row r="19">
      <c r="A19" s="1" t="n">
        <v>17</v>
      </c>
      <c r="B19" t="inlineStr">
        <is>
          <t>1.1.9.2.</t>
        </is>
      </c>
      <c r="C19" t="inlineStr">
        <is>
          <t xml:space="preserve">    =&gt;Change in Prepaid Assets</t>
        </is>
      </c>
      <c r="D19" t="inlineStr">
        <is>
          <t>-14,080</t>
        </is>
      </c>
      <c r="E19" t="inlineStr">
        <is>
          <t>-45,476</t>
        </is>
      </c>
      <c r="F19" t="inlineStr">
        <is>
          <t>-78,582</t>
        </is>
      </c>
      <c r="G19" t="inlineStr">
        <is>
          <t>-148,501</t>
        </is>
      </c>
    </row>
    <row r="20">
      <c r="A20" s="1" t="n">
        <v>18</v>
      </c>
      <c r="B20" t="inlineStr">
        <is>
          <t>1.1.9.3.</t>
        </is>
      </c>
      <c r="C20" t="inlineStr">
        <is>
          <t xml:space="preserve">    =&gt;Change in Payables And Accrued Expense</t>
        </is>
      </c>
      <c r="D20" t="inlineStr">
        <is>
          <t>87,818</t>
        </is>
      </c>
      <c r="E20" t="inlineStr">
        <is>
          <t>-5,268</t>
        </is>
      </c>
      <c r="F20" t="inlineStr">
        <is>
          <t>-5,628</t>
        </is>
      </c>
      <c r="G20" t="inlineStr">
        <is>
          <t>39,991</t>
        </is>
      </c>
    </row>
    <row r="21">
      <c r="A21" s="1" t="n">
        <v>19</v>
      </c>
      <c r="B21" t="inlineStr">
        <is>
          <t>1.1.9.3.1.</t>
        </is>
      </c>
      <c r="C21" t="inlineStr">
        <is>
          <t xml:space="preserve">    =&gt;=&gt;Change in Payable</t>
        </is>
      </c>
      <c r="D21" t="inlineStr">
        <is>
          <t>5,623</t>
        </is>
      </c>
      <c r="E21" t="inlineStr">
        <is>
          <t>-9,082</t>
        </is>
      </c>
      <c r="F21" t="inlineStr">
        <is>
          <t>-5,441</t>
        </is>
      </c>
      <c r="G21" t="inlineStr">
        <is>
          <t>9,240</t>
        </is>
      </c>
    </row>
    <row r="22">
      <c r="A22" s="1" t="n">
        <v>20</v>
      </c>
      <c r="B22" t="inlineStr">
        <is>
          <t>1.1.9.3.1.1.</t>
        </is>
      </c>
      <c r="C22" t="inlineStr">
        <is>
          <t xml:space="preserve">    =&gt;=&gt;  Change in Account Payable</t>
        </is>
      </c>
      <c r="D22" t="inlineStr">
        <is>
          <t>5,623</t>
        </is>
      </c>
      <c r="E22" t="inlineStr">
        <is>
          <t>-9,082</t>
        </is>
      </c>
      <c r="F22" t="inlineStr">
        <is>
          <t>-5,441</t>
        </is>
      </c>
      <c r="G22" t="inlineStr">
        <is>
          <t>9,240</t>
        </is>
      </c>
    </row>
    <row r="23">
      <c r="A23" s="1" t="n">
        <v>21</v>
      </c>
      <c r="B23" t="inlineStr">
        <is>
          <t>1.1.9.3.2.</t>
        </is>
      </c>
      <c r="C23" t="inlineStr">
        <is>
          <t xml:space="preserve">    =&gt;  Change in Accrued Expense</t>
        </is>
      </c>
      <c r="D23" t="inlineStr">
        <is>
          <t>82,195</t>
        </is>
      </c>
      <c r="E23" t="inlineStr">
        <is>
          <t>3,814</t>
        </is>
      </c>
      <c r="F23" t="inlineStr">
        <is>
          <t>-187</t>
        </is>
      </c>
      <c r="G23" t="inlineStr">
        <is>
          <t>30,751</t>
        </is>
      </c>
    </row>
    <row r="24">
      <c r="A24" s="1" t="n">
        <v>22</v>
      </c>
      <c r="B24" t="inlineStr">
        <is>
          <t>1.1.9.4.</t>
        </is>
      </c>
      <c r="C24" t="inlineStr">
        <is>
          <t xml:space="preserve">      Change in Other Working Capital</t>
        </is>
      </c>
      <c r="D24" t="inlineStr">
        <is>
          <t>-47,412</t>
        </is>
      </c>
      <c r="E24" t="inlineStr">
        <is>
          <t>-29,404</t>
        </is>
      </c>
      <c r="F24" t="inlineStr">
        <is>
          <t>29,238</t>
        </is>
      </c>
      <c r="G24" t="inlineStr">
        <is>
          <t>154,571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-149,570</t>
        </is>
      </c>
      <c r="E25" t="inlineStr">
        <is>
          <t>797,190</t>
        </is>
      </c>
      <c r="F25" t="inlineStr">
        <is>
          <t>-707,981</t>
        </is>
      </c>
      <c r="G25" t="inlineStr">
        <is>
          <t>-779,278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-149,570</t>
        </is>
      </c>
      <c r="E26" t="inlineStr">
        <is>
          <t>797,190</t>
        </is>
      </c>
      <c r="F26" t="inlineStr">
        <is>
          <t>-707,981</t>
        </is>
      </c>
      <c r="G26" t="inlineStr">
        <is>
          <t>-779,278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=&gt;Capital Expenditure Reported</t>
        </is>
      </c>
      <c r="D27" t="inlineStr">
        <is>
          <t>-9,742</t>
        </is>
      </c>
      <c r="E27" t="inlineStr">
        <is>
          <t>-14,602</t>
        </is>
      </c>
      <c r="F27" t="inlineStr">
        <is>
          <t>-2,589</t>
        </is>
      </c>
      <c r="G27" t="inlineStr">
        <is>
          <t>-</t>
        </is>
      </c>
    </row>
    <row r="28">
      <c r="A28" s="1" t="n">
        <v>26</v>
      </c>
      <c r="B28" t="inlineStr">
        <is>
          <t>2.1.2.</t>
        </is>
      </c>
      <c r="C28" t="inlineStr">
        <is>
          <t xml:space="preserve">  =&gt;Net PPE Purchase And Sale</t>
        </is>
      </c>
      <c r="D28" t="inlineStr">
        <is>
          <t>-18,630</t>
        </is>
      </c>
      <c r="E28" t="inlineStr">
        <is>
          <t>-37,107</t>
        </is>
      </c>
      <c r="F28" t="inlineStr">
        <is>
          <t>-101,119</t>
        </is>
      </c>
      <c r="G28" t="inlineStr">
        <is>
          <t>-23,160</t>
        </is>
      </c>
    </row>
    <row r="29">
      <c r="A29" s="1" t="n">
        <v>27</v>
      </c>
      <c r="B29" t="inlineStr">
        <is>
          <t>2.1.2.1.</t>
        </is>
      </c>
      <c r="C29" t="inlineStr">
        <is>
          <t xml:space="preserve">  =&gt;  Purchase of PPE</t>
        </is>
      </c>
      <c r="D29" t="inlineStr">
        <is>
          <t>-18,630</t>
        </is>
      </c>
      <c r="E29" t="inlineStr">
        <is>
          <t>-37,107</t>
        </is>
      </c>
      <c r="F29" t="inlineStr">
        <is>
          <t>-101,119</t>
        </is>
      </c>
      <c r="G29" t="inlineStr">
        <is>
          <t>-23,160</t>
        </is>
      </c>
    </row>
    <row r="30">
      <c r="A30" s="1" t="n">
        <v>28</v>
      </c>
      <c r="B30" t="inlineStr">
        <is>
          <t>2.1.3.</t>
        </is>
      </c>
      <c r="C30" t="inlineStr">
        <is>
          <t xml:space="preserve">  =&gt;Net Intangibles Purchase And Sale</t>
        </is>
      </c>
      <c r="D30" t="inlineStr">
        <is>
          <t>-</t>
        </is>
      </c>
      <c r="E30" t="inlineStr">
        <is>
          <t>-14,602</t>
        </is>
      </c>
      <c r="F30" t="inlineStr">
        <is>
          <t>-2,589</t>
        </is>
      </c>
      <c r="G30" t="inlineStr">
        <is>
          <t>-</t>
        </is>
      </c>
    </row>
    <row r="31">
      <c r="A31" s="1" t="n">
        <v>29</v>
      </c>
      <c r="B31" t="inlineStr">
        <is>
          <t>2.1.3.1.</t>
        </is>
      </c>
      <c r="C31" t="inlineStr">
        <is>
          <t xml:space="preserve">  =&gt;  Purchase of Intangibles</t>
        </is>
      </c>
      <c r="D31" t="inlineStr">
        <is>
          <t>-</t>
        </is>
      </c>
      <c r="E31" t="inlineStr">
        <is>
          <t>-14,602</t>
        </is>
      </c>
      <c r="F31" t="inlineStr">
        <is>
          <t>-2,589</t>
        </is>
      </c>
      <c r="G31" t="inlineStr">
        <is>
          <t>-</t>
        </is>
      </c>
    </row>
    <row r="32">
      <c r="A32" s="1" t="n">
        <v>30</v>
      </c>
      <c r="B32" t="inlineStr">
        <is>
          <t>2.1.4.</t>
        </is>
      </c>
      <c r="C32" t="inlineStr">
        <is>
          <t xml:space="preserve">  =&gt;Net Business Purchase And Sale</t>
        </is>
      </c>
      <c r="D32" t="inlineStr">
        <is>
          <t>-124,958</t>
        </is>
      </c>
      <c r="E32" t="inlineStr">
        <is>
          <t>-56,383</t>
        </is>
      </c>
      <c r="F32" t="inlineStr">
        <is>
          <t>-594,870</t>
        </is>
      </c>
      <c r="G32" t="inlineStr">
        <is>
          <t>-394,910</t>
        </is>
      </c>
    </row>
    <row r="33">
      <c r="A33" s="1" t="n">
        <v>31</v>
      </c>
      <c r="B33" t="inlineStr">
        <is>
          <t>2.1.4.1.</t>
        </is>
      </c>
      <c r="C33" t="inlineStr">
        <is>
          <t xml:space="preserve">  =&gt;  Purchase of Business</t>
        </is>
      </c>
      <c r="D33" t="inlineStr">
        <is>
          <t>-124,958</t>
        </is>
      </c>
      <c r="E33" t="inlineStr">
        <is>
          <t>-56,383</t>
        </is>
      </c>
      <c r="F33" t="inlineStr">
        <is>
          <t>-594,870</t>
        </is>
      </c>
      <c r="G33" t="inlineStr">
        <is>
          <t>-394,910</t>
        </is>
      </c>
    </row>
    <row r="34">
      <c r="A34" s="1" t="n">
        <v>32</v>
      </c>
      <c r="B34" t="inlineStr">
        <is>
          <t>2.1.5.</t>
        </is>
      </c>
      <c r="C34" t="inlineStr">
        <is>
          <t xml:space="preserve">  =&gt;Net Investment Purchase And Sale</t>
        </is>
      </c>
      <c r="D34" t="inlineStr">
        <is>
          <t>2,813</t>
        </is>
      </c>
      <c r="E34" t="inlineStr">
        <is>
          <t>908,743</t>
        </is>
      </c>
      <c r="F34" t="inlineStr">
        <is>
          <t>-5,505</t>
        </is>
      </c>
      <c r="G34" t="inlineStr">
        <is>
          <t>-355,714</t>
        </is>
      </c>
    </row>
    <row r="35">
      <c r="A35" s="1" t="n">
        <v>33</v>
      </c>
      <c r="B35" t="inlineStr">
        <is>
          <t>2.1.5.1.</t>
        </is>
      </c>
      <c r="C35" t="inlineStr">
        <is>
          <t xml:space="preserve">  =&gt;=&gt;Purchase of Investment</t>
        </is>
      </c>
      <c r="D35" t="inlineStr">
        <is>
          <t>-374,199</t>
        </is>
      </c>
      <c r="E35" t="inlineStr">
        <is>
          <t>-87,135</t>
        </is>
      </c>
      <c r="F35" t="inlineStr">
        <is>
          <t>-1,086,317</t>
        </is>
      </c>
      <c r="G35" t="inlineStr">
        <is>
          <t>-1,109,852</t>
        </is>
      </c>
    </row>
    <row r="36">
      <c r="A36" s="1" t="n">
        <v>34</v>
      </c>
      <c r="B36" t="inlineStr">
        <is>
          <t>2.1.5.2.</t>
        </is>
      </c>
      <c r="C36" t="inlineStr">
        <is>
          <t xml:space="preserve">  =&gt;  Sale of Investment</t>
        </is>
      </c>
      <c r="D36" t="inlineStr">
        <is>
          <t>377,012</t>
        </is>
      </c>
      <c r="E36" t="inlineStr">
        <is>
          <t>995,878</t>
        </is>
      </c>
      <c r="F36" t="inlineStr">
        <is>
          <t>1,080,812</t>
        </is>
      </c>
      <c r="G36" t="inlineStr">
        <is>
          <t>754,138</t>
        </is>
      </c>
    </row>
    <row r="37">
      <c r="A37" s="1" t="n">
        <v>35</v>
      </c>
      <c r="B37" t="inlineStr">
        <is>
          <t>2.1.6.</t>
        </is>
      </c>
      <c r="C37" t="inlineStr">
        <is>
          <t xml:space="preserve">    Net Other Investing Changes</t>
        </is>
      </c>
      <c r="D37" t="inlineStr">
        <is>
          <t>947</t>
        </is>
      </c>
      <c r="E37" t="inlineStr">
        <is>
          <t>-3,461</t>
        </is>
      </c>
      <c r="F37" t="inlineStr">
        <is>
          <t>-3,898</t>
        </is>
      </c>
      <c r="G37" t="inlineStr">
        <is>
          <t>-5,494</t>
        </is>
      </c>
    </row>
    <row r="38">
      <c r="A38" s="1" t="n">
        <v>36</v>
      </c>
      <c r="B38" t="inlineStr">
        <is>
          <t>3.</t>
        </is>
      </c>
      <c r="C38" t="inlineStr">
        <is>
          <t>Financing Cash Flow</t>
        </is>
      </c>
      <c r="D38" t="inlineStr">
        <is>
          <t>-172,655</t>
        </is>
      </c>
      <c r="E38" t="inlineStr">
        <is>
          <t>382,882</t>
        </is>
      </c>
      <c r="F38" t="inlineStr">
        <is>
          <t>-100,234</t>
        </is>
      </c>
      <c r="G38" t="inlineStr">
        <is>
          <t>1,813,425</t>
        </is>
      </c>
    </row>
    <row r="39">
      <c r="A39" s="1" t="n">
        <v>37</v>
      </c>
      <c r="B39" t="inlineStr">
        <is>
          <t>3.1.</t>
        </is>
      </c>
      <c r="C39" t="inlineStr">
        <is>
          <t xml:space="preserve">  Cash Flow from Continuing Financing Activities</t>
        </is>
      </c>
      <c r="D39" t="inlineStr">
        <is>
          <t>-172,655</t>
        </is>
      </c>
      <c r="E39" t="inlineStr">
        <is>
          <t>382,882</t>
        </is>
      </c>
      <c r="F39" t="inlineStr">
        <is>
          <t>-100,234</t>
        </is>
      </c>
      <c r="G39" t="inlineStr">
        <is>
          <t>1,813,425</t>
        </is>
      </c>
    </row>
    <row r="40">
      <c r="A40" s="1" t="n">
        <v>38</v>
      </c>
      <c r="B40" t="inlineStr">
        <is>
          <t>3.1.1.</t>
        </is>
      </c>
      <c r="C40" t="inlineStr">
        <is>
          <t xml:space="preserve">  =&gt;Net Issuance Payments of Debt</t>
        </is>
      </c>
      <c r="D40" t="inlineStr">
        <is>
          <t>982,210</t>
        </is>
      </c>
      <c r="E40" t="inlineStr">
        <is>
          <t>577,615</t>
        </is>
      </c>
      <c r="F40" t="inlineStr">
        <is>
          <t>0</t>
        </is>
      </c>
      <c r="G40" t="inlineStr">
        <is>
          <t>2,102,774</t>
        </is>
      </c>
    </row>
    <row r="41">
      <c r="A41" s="1" t="n">
        <v>39</v>
      </c>
      <c r="B41" t="inlineStr">
        <is>
          <t>3.1.1.1.</t>
        </is>
      </c>
      <c r="C41" t="inlineStr">
        <is>
          <t xml:space="preserve">  =&gt;  Net Long Term Debt Issuance</t>
        </is>
      </c>
      <c r="D41" t="inlineStr">
        <is>
          <t>982,210</t>
        </is>
      </c>
      <c r="E41" t="inlineStr">
        <is>
          <t>577,615</t>
        </is>
      </c>
      <c r="F41" t="inlineStr">
        <is>
          <t>0</t>
        </is>
      </c>
      <c r="G41" t="inlineStr">
        <is>
          <t>2,102,774</t>
        </is>
      </c>
    </row>
    <row r="42">
      <c r="A42" s="1" t="n">
        <v>40</v>
      </c>
      <c r="B42" t="inlineStr">
        <is>
          <t>3.1.1.1.1.</t>
        </is>
      </c>
      <c r="C42" t="inlineStr">
        <is>
          <t xml:space="preserve">  =&gt;  =&gt;Long Term Debt Issuance</t>
        </is>
      </c>
      <c r="D42" t="inlineStr">
        <is>
          <t>982,210</t>
        </is>
      </c>
      <c r="E42" t="inlineStr">
        <is>
          <t>1,246,544</t>
        </is>
      </c>
      <c r="F42" t="inlineStr">
        <is>
          <t>0</t>
        </is>
      </c>
      <c r="G42" t="inlineStr">
        <is>
          <t>2,105,296</t>
        </is>
      </c>
    </row>
    <row r="43">
      <c r="A43" s="1" t="n">
        <v>41</v>
      </c>
      <c r="B43" t="inlineStr">
        <is>
          <t>3.1.1.1.2.</t>
        </is>
      </c>
      <c r="C43" t="inlineStr">
        <is>
          <t xml:space="preserve">  =&gt;    Long Term Debt Payments</t>
        </is>
      </c>
      <c r="D43" t="inlineStr">
        <is>
          <t>0</t>
        </is>
      </c>
      <c r="E43" t="inlineStr">
        <is>
          <t>-668,929</t>
        </is>
      </c>
      <c r="F43" t="inlineStr">
        <is>
          <t>0</t>
        </is>
      </c>
      <c r="G43" t="inlineStr">
        <is>
          <t>-2,522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=&gt;Proceeds from Stock Option Exercised</t>
        </is>
      </c>
      <c r="D44" t="inlineStr">
        <is>
          <t>86,236</t>
        </is>
      </c>
      <c r="E44" t="inlineStr">
        <is>
          <t>83,422</t>
        </is>
      </c>
      <c r="F44" t="inlineStr">
        <is>
          <t>63,926</t>
        </is>
      </c>
      <c r="G44" t="inlineStr">
        <is>
          <t>48,295</t>
        </is>
      </c>
    </row>
    <row r="45">
      <c r="A45" s="1" t="n">
        <v>43</v>
      </c>
      <c r="B45" t="inlineStr">
        <is>
          <t>3.1.3.</t>
        </is>
      </c>
      <c r="C45" t="inlineStr">
        <is>
          <t xml:space="preserve">    Net Other Financing Charges</t>
        </is>
      </c>
      <c r="D45" t="inlineStr">
        <is>
          <t>-241,101</t>
        </is>
      </c>
      <c r="E45" t="inlineStr">
        <is>
          <t>-278,155</t>
        </is>
      </c>
      <c r="F45" t="inlineStr">
        <is>
          <t>-164,160</t>
        </is>
      </c>
      <c r="G45" t="inlineStr">
        <is>
          <t>-337,644</t>
        </is>
      </c>
    </row>
    <row r="46">
      <c r="A46" s="1" t="n">
        <v>44</v>
      </c>
      <c r="B46" t="inlineStr">
        <is>
          <t>4.</t>
        </is>
      </c>
      <c r="C46" t="inlineStr">
        <is>
          <t>End Cash Position</t>
        </is>
      </c>
      <c r="D46" t="inlineStr">
        <is>
          <t>1,301,631</t>
        </is>
      </c>
      <c r="E46" t="inlineStr">
        <is>
          <t>1,771,064</t>
        </is>
      </c>
      <c r="F46" t="inlineStr">
        <is>
          <t>778,653</t>
        </is>
      </c>
      <c r="G46" t="inlineStr">
        <is>
          <t>1,876,165</t>
        </is>
      </c>
    </row>
    <row r="47">
      <c r="A47" s="1" t="n">
        <v>45</v>
      </c>
      <c r="B47" t="inlineStr">
        <is>
          <t>4.1.</t>
        </is>
      </c>
      <c r="C47">
        <f>&gt;Changes in Cash</f>
        <v/>
      </c>
      <c r="D47" t="inlineStr">
        <is>
          <t>-350,632</t>
        </is>
      </c>
      <c r="E47" t="inlineStr">
        <is>
          <t>989,210</t>
        </is>
      </c>
      <c r="F47" t="inlineStr">
        <is>
          <t>-1,095,851</t>
        </is>
      </c>
      <c r="G47" t="inlineStr">
        <is>
          <t>1,330,601</t>
        </is>
      </c>
    </row>
    <row r="48">
      <c r="A48" s="1" t="n">
        <v>46</v>
      </c>
      <c r="B48" t="inlineStr">
        <is>
          <t>4.2.</t>
        </is>
      </c>
      <c r="C48">
        <f>&gt;Effect of Exchange Rate Changes</f>
        <v/>
      </c>
      <c r="D48" t="inlineStr">
        <is>
          <t>2,750</t>
        </is>
      </c>
      <c r="E48" t="inlineStr">
        <is>
          <t>3,201</t>
        </is>
      </c>
      <c r="F48" t="inlineStr">
        <is>
          <t>-1,661</t>
        </is>
      </c>
      <c r="G48" t="inlineStr">
        <is>
          <t>-383</t>
        </is>
      </c>
    </row>
    <row r="49">
      <c r="A49" s="1" t="n">
        <v>47</v>
      </c>
      <c r="B49" t="inlineStr">
        <is>
          <t>4.3.</t>
        </is>
      </c>
      <c r="C49" t="inlineStr">
        <is>
          <t xml:space="preserve">  Beginning Cash Position</t>
        </is>
      </c>
      <c r="D49" t="inlineStr">
        <is>
          <t>1,652,263</t>
        </is>
      </c>
      <c r="E49" t="inlineStr">
        <is>
          <t>778,653</t>
        </is>
      </c>
      <c r="F49" t="inlineStr">
        <is>
          <t>1,876,165</t>
        </is>
      </c>
      <c r="G49" t="inlineStr">
        <is>
          <t>545,947</t>
        </is>
      </c>
    </row>
    <row r="50">
      <c r="A50" s="1" t="n">
        <v>48</v>
      </c>
      <c r="B50" t="inlineStr">
        <is>
          <t>5.</t>
        </is>
      </c>
      <c r="C50" t="inlineStr">
        <is>
          <t>Income Tax Paid Supplemental Data</t>
        </is>
      </c>
      <c r="D50" t="inlineStr">
        <is>
          <t>10,845</t>
        </is>
      </c>
      <c r="E50" t="inlineStr">
        <is>
          <t>9,760</t>
        </is>
      </c>
      <c r="F50" t="inlineStr">
        <is>
          <t>17,413</t>
        </is>
      </c>
      <c r="G50" t="inlineStr">
        <is>
          <t>6,639</t>
        </is>
      </c>
    </row>
    <row r="51">
      <c r="A51" s="1" t="n">
        <v>49</v>
      </c>
      <c r="B51" t="inlineStr">
        <is>
          <t>6.</t>
        </is>
      </c>
      <c r="C51" t="inlineStr">
        <is>
          <t>Interest Paid Supplemental Data</t>
        </is>
      </c>
      <c r="D51" t="inlineStr">
        <is>
          <t>20,702</t>
        </is>
      </c>
      <c r="E51" t="inlineStr">
        <is>
          <t>29,654</t>
        </is>
      </c>
      <c r="F51" t="inlineStr">
        <is>
          <t>15,761</t>
        </is>
      </c>
      <c r="G51" t="inlineStr">
        <is>
          <t>8,183</t>
        </is>
      </c>
    </row>
    <row r="52">
      <c r="A52" s="1" t="n">
        <v>50</v>
      </c>
      <c r="B52" t="inlineStr">
        <is>
          <t>7.</t>
        </is>
      </c>
      <c r="C52" t="inlineStr">
        <is>
          <t>Capital Expenditure</t>
        </is>
      </c>
      <c r="D52" t="inlineStr">
        <is>
          <t>-28,372</t>
        </is>
      </c>
      <c r="E52" t="inlineStr">
        <is>
          <t>-51,709</t>
        </is>
      </c>
      <c r="F52" t="inlineStr">
        <is>
          <t>-103,708</t>
        </is>
      </c>
      <c r="G52" t="inlineStr">
        <is>
          <t>-23,160</t>
        </is>
      </c>
    </row>
    <row r="53">
      <c r="A53" s="1" t="n">
        <v>51</v>
      </c>
      <c r="B53" t="inlineStr">
        <is>
          <t>8.</t>
        </is>
      </c>
      <c r="C53" t="inlineStr">
        <is>
          <t>Issuance of Debt</t>
        </is>
      </c>
      <c r="D53" t="inlineStr">
        <is>
          <t>982,210</t>
        </is>
      </c>
      <c r="E53" t="inlineStr">
        <is>
          <t>1,246,544</t>
        </is>
      </c>
      <c r="F53" t="inlineStr">
        <is>
          <t>0</t>
        </is>
      </c>
      <c r="G53" t="inlineStr">
        <is>
          <t>2,105,296</t>
        </is>
      </c>
    </row>
    <row r="54">
      <c r="A54" s="1" t="n">
        <v>52</v>
      </c>
      <c r="B54" t="inlineStr">
        <is>
          <t>9.</t>
        </is>
      </c>
      <c r="C54" t="inlineStr">
        <is>
          <t>Repayment of Debt</t>
        </is>
      </c>
      <c r="D54" t="inlineStr">
        <is>
          <t>0</t>
        </is>
      </c>
      <c r="E54" t="inlineStr">
        <is>
          <t>-668,929</t>
        </is>
      </c>
      <c r="F54" t="inlineStr">
        <is>
          <t>0</t>
        </is>
      </c>
      <c r="G54" t="inlineStr">
        <is>
          <t>-2,522</t>
        </is>
      </c>
    </row>
    <row r="55">
      <c r="A55" s="1" t="n">
        <v>53</v>
      </c>
      <c r="B55" t="inlineStr">
        <is>
          <t>10.</t>
        </is>
      </c>
      <c r="C55" t="inlineStr">
        <is>
          <t>Free Cash Flow</t>
        </is>
      </c>
      <c r="D55" t="inlineStr">
        <is>
          <t>-56,779</t>
        </is>
      </c>
      <c r="E55" t="inlineStr">
        <is>
          <t>-242,571</t>
        </is>
      </c>
      <c r="F55" t="inlineStr">
        <is>
          <t>-391,344</t>
        </is>
      </c>
      <c r="G55" t="inlineStr">
        <is>
          <t>273,294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