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9/29/2021</t>
        </is>
      </c>
      <c r="F1" s="1" t="inlineStr">
        <is>
          <t>9/29/2020</t>
        </is>
      </c>
      <c r="G1" s="1" t="inlineStr">
        <is>
          <t>9/29/2019</t>
        </is>
      </c>
      <c r="H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5,109,500</t>
        </is>
      </c>
      <c r="E2" t="inlineStr">
        <is>
          <t>5,109,100</t>
        </is>
      </c>
      <c r="F2" t="inlineStr">
        <is>
          <t>3,355,700</t>
        </is>
      </c>
      <c r="G2" t="inlineStr">
        <is>
          <t>3,376,800</t>
        </is>
      </c>
      <c r="H2" t="inlineStr">
        <is>
          <t>3,868,000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5,109,500</t>
        </is>
      </c>
      <c r="E3" t="inlineStr">
        <is>
          <t>5,109,100</t>
        </is>
      </c>
      <c r="F3" t="inlineStr">
        <is>
          <t>3,355,700</t>
        </is>
      </c>
      <c r="G3" t="inlineStr">
        <is>
          <t>3,376,800</t>
        </is>
      </c>
      <c r="H3" t="inlineStr">
        <is>
          <t>3,868,000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2,644,100</t>
        </is>
      </c>
      <c r="E4" t="inlineStr">
        <is>
          <t>2,596,700</t>
        </is>
      </c>
      <c r="F4" t="inlineStr">
        <is>
          <t>1,742,800</t>
        </is>
      </c>
      <c r="G4" t="inlineStr">
        <is>
          <t>1,773,000</t>
        </is>
      </c>
      <c r="H4" t="inlineStr">
        <is>
          <t>1,917,300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2,465,400</t>
        </is>
      </c>
      <c r="E5" t="inlineStr">
        <is>
          <t>2,512,400</t>
        </is>
      </c>
      <c r="F5" t="inlineStr">
        <is>
          <t>1,612,900</t>
        </is>
      </c>
      <c r="G5" t="inlineStr">
        <is>
          <t>1,603,800</t>
        </is>
      </c>
      <c r="H5" t="inlineStr">
        <is>
          <t>1,950,700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966,200</t>
        </is>
      </c>
      <c r="E6" t="inlineStr">
        <is>
          <t>890,800</t>
        </is>
      </c>
      <c r="F6" t="inlineStr">
        <is>
          <t>707,300</t>
        </is>
      </c>
      <c r="G6" t="inlineStr">
        <is>
          <t>645,000</t>
        </is>
      </c>
      <c r="H6" t="inlineStr">
        <is>
          <t>630,600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337,900</t>
        </is>
      </c>
      <c r="E7" t="inlineStr">
        <is>
          <t>322,500</t>
        </is>
      </c>
      <c r="F7" t="inlineStr">
        <is>
          <t>231,400</t>
        </is>
      </c>
      <c r="G7" t="inlineStr">
        <is>
          <t>198,300</t>
        </is>
      </c>
      <c r="H7" t="inlineStr">
        <is>
          <t>207,800</t>
        </is>
      </c>
    </row>
    <row r="8">
      <c r="A8" s="1" t="n">
        <v>6</v>
      </c>
      <c r="B8" t="inlineStr">
        <is>
          <t>4.2.</t>
        </is>
      </c>
      <c r="C8">
        <f>&gt;Research &amp; Development</f>
        <v/>
      </c>
      <c r="D8" t="inlineStr">
        <is>
          <t>561,800</t>
        </is>
      </c>
      <c r="E8" t="inlineStr">
        <is>
          <t>532,300</t>
        </is>
      </c>
      <c r="F8" t="inlineStr">
        <is>
          <t>464,100</t>
        </is>
      </c>
      <c r="G8" t="inlineStr">
        <is>
          <t>424,100</t>
        </is>
      </c>
      <c r="H8" t="inlineStr">
        <is>
          <t>404,500</t>
        </is>
      </c>
    </row>
    <row r="9">
      <c r="A9" s="1" t="n">
        <v>7</v>
      </c>
      <c r="B9" t="inlineStr">
        <is>
          <t>4.3.</t>
        </is>
      </c>
      <c r="C9" t="inlineStr">
        <is>
          <t xml:space="preserve">  Depreciation Amortization Depletion</t>
        </is>
      </c>
      <c r="D9" t="inlineStr">
        <is>
          <t>66,500</t>
        </is>
      </c>
      <c r="E9" t="inlineStr">
        <is>
          <t>36,000</t>
        </is>
      </c>
      <c r="F9" t="inlineStr">
        <is>
          <t>11,800</t>
        </is>
      </c>
      <c r="G9" t="inlineStr">
        <is>
          <t>22,600</t>
        </is>
      </c>
      <c r="H9" t="inlineStr">
        <is>
          <t>18,300</t>
        </is>
      </c>
    </row>
    <row r="10">
      <c r="A10" s="1" t="n">
        <v>8</v>
      </c>
      <c r="B10" t="inlineStr">
        <is>
          <t>4.3.1.</t>
        </is>
      </c>
      <c r="C10" t="inlineStr">
        <is>
          <t xml:space="preserve">    Depreciation &amp; amortization</t>
        </is>
      </c>
      <c r="D10" t="inlineStr">
        <is>
          <t>66,500</t>
        </is>
      </c>
      <c r="E10" t="inlineStr">
        <is>
          <t>36,000</t>
        </is>
      </c>
      <c r="F10" t="inlineStr">
        <is>
          <t>11,800</t>
        </is>
      </c>
      <c r="G10" t="inlineStr">
        <is>
          <t>22,600</t>
        </is>
      </c>
      <c r="H10" t="inlineStr">
        <is>
          <t>18,300</t>
        </is>
      </c>
    </row>
    <row r="11">
      <c r="A11" s="1" t="n">
        <v>9</v>
      </c>
      <c r="B11" t="inlineStr">
        <is>
          <t>4.3.1.1.</t>
        </is>
      </c>
      <c r="C11" t="inlineStr">
        <is>
          <t xml:space="preserve">      Amortization</t>
        </is>
      </c>
      <c r="D11" t="inlineStr">
        <is>
          <t>66,500</t>
        </is>
      </c>
      <c r="E11" t="inlineStr">
        <is>
          <t>36,000</t>
        </is>
      </c>
      <c r="F11" t="inlineStr">
        <is>
          <t>11,800</t>
        </is>
      </c>
      <c r="G11" t="inlineStr">
        <is>
          <t>22,600</t>
        </is>
      </c>
      <c r="H11" t="inlineStr">
        <is>
          <t>18,300</t>
        </is>
      </c>
    </row>
    <row r="12">
      <c r="A12" s="1" t="n">
        <v>10</v>
      </c>
      <c r="B12" t="inlineStr">
        <is>
          <t>4.3.1.1.1.</t>
        </is>
      </c>
      <c r="C12" t="inlineStr">
        <is>
          <t xml:space="preserve">        Amortization of Intangibles</t>
        </is>
      </c>
      <c r="D12" t="inlineStr">
        <is>
          <t>66,500</t>
        </is>
      </c>
      <c r="E12" t="inlineStr">
        <is>
          <t>36,000</t>
        </is>
      </c>
      <c r="F12" t="inlineStr">
        <is>
          <t>11,800</t>
        </is>
      </c>
      <c r="G12" t="inlineStr">
        <is>
          <t>22,600</t>
        </is>
      </c>
      <c r="H12" t="inlineStr">
        <is>
          <t>18,300</t>
        </is>
      </c>
    </row>
    <row r="13">
      <c r="A13" s="1" t="n">
        <v>11</v>
      </c>
      <c r="B13" t="inlineStr">
        <is>
          <t>5.</t>
        </is>
      </c>
      <c r="C13" t="inlineStr">
        <is>
          <t>Operating Income</t>
        </is>
      </c>
      <c r="D13" t="inlineStr">
        <is>
          <t>1,499,200</t>
        </is>
      </c>
      <c r="E13" t="inlineStr">
        <is>
          <t>1,621,600</t>
        </is>
      </c>
      <c r="F13" t="inlineStr">
        <is>
          <t>905,600</t>
        </is>
      </c>
      <c r="G13" t="inlineStr">
        <is>
          <t>958,800</t>
        </is>
      </c>
      <c r="H13" t="inlineStr">
        <is>
          <t>1,320,100</t>
        </is>
      </c>
    </row>
    <row r="14">
      <c r="A14" s="1" t="n">
        <v>12</v>
      </c>
      <c r="B14" t="inlineStr">
        <is>
          <t>6.</t>
        </is>
      </c>
      <c r="C14" t="inlineStr">
        <is>
          <t>Net Non Operating Interest Income Expense</t>
        </is>
      </c>
      <c r="D14" t="inlineStr">
        <is>
          <t>-23,200</t>
        </is>
      </c>
      <c r="E14" t="inlineStr">
        <is>
          <t>-12,200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</row>
    <row r="15">
      <c r="A15" s="1" t="n">
        <v>13</v>
      </c>
      <c r="B15" t="inlineStr">
        <is>
          <t>6.1.</t>
        </is>
      </c>
      <c r="C15">
        <f>&gt;Interest Income Non Operating</f>
        <v/>
      </c>
      <c r="D15" t="inlineStr">
        <is>
          <t>-</t>
        </is>
      </c>
      <c r="E15" t="inlineStr">
        <is>
          <t>1,200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</row>
    <row r="16">
      <c r="A16" s="1" t="n">
        <v>14</v>
      </c>
      <c r="B16" t="inlineStr">
        <is>
          <t>6.2.</t>
        </is>
      </c>
      <c r="C16" t="inlineStr">
        <is>
          <t xml:space="preserve">  Interest Expense Non Operating</t>
        </is>
      </c>
      <c r="D16" t="inlineStr">
        <is>
          <t>24,400</t>
        </is>
      </c>
      <c r="E16" t="inlineStr">
        <is>
          <t>13,400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-12,100</t>
        </is>
      </c>
      <c r="E17" t="inlineStr">
        <is>
          <t>-10,700</t>
        </is>
      </c>
      <c r="F17" t="inlineStr">
        <is>
          <t>-13,900</t>
        </is>
      </c>
      <c r="G17" t="inlineStr">
        <is>
          <t>2,200</t>
        </is>
      </c>
      <c r="H17" t="inlineStr">
        <is>
          <t>12,000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-</t>
        </is>
      </c>
      <c r="E18" t="inlineStr">
        <is>
          <t>100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</row>
    <row r="19">
      <c r="A19" s="1" t="n">
        <v>17</v>
      </c>
      <c r="B19" t="inlineStr">
        <is>
          <t>7.2.</t>
        </is>
      </c>
      <c r="C19">
        <f>&gt;Special Income Charges</f>
        <v/>
      </c>
      <c r="D19" t="inlineStr">
        <is>
          <t>-11,300</t>
        </is>
      </c>
      <c r="E19" t="inlineStr">
        <is>
          <t>-8,900</t>
        </is>
      </c>
      <c r="F19" t="inlineStr">
        <is>
          <t>-13,800</t>
        </is>
      </c>
      <c r="G19" t="inlineStr">
        <is>
          <t>-6,800</t>
        </is>
      </c>
      <c r="H19" t="inlineStr">
        <is>
          <t>-800</t>
        </is>
      </c>
    </row>
    <row r="20">
      <c r="A20" s="1" t="n">
        <v>18</v>
      </c>
      <c r="B20" t="inlineStr">
        <is>
          <t>7.2.1.</t>
        </is>
      </c>
      <c r="C20">
        <f>&gt;  Restructuring &amp; Mergers Acquisition</f>
        <v/>
      </c>
      <c r="D20" t="inlineStr">
        <is>
          <t>11,300</t>
        </is>
      </c>
      <c r="E20" t="inlineStr">
        <is>
          <t>8,900</t>
        </is>
      </c>
      <c r="F20" t="inlineStr">
        <is>
          <t>13,800</t>
        </is>
      </c>
      <c r="G20" t="inlineStr">
        <is>
          <t>6,800</t>
        </is>
      </c>
      <c r="H20" t="inlineStr">
        <is>
          <t>800</t>
        </is>
      </c>
    </row>
    <row r="21">
      <c r="A21" s="1" t="n">
        <v>19</v>
      </c>
      <c r="B21" t="inlineStr">
        <is>
          <t>7.3.</t>
        </is>
      </c>
      <c r="C21" t="inlineStr">
        <is>
          <t xml:space="preserve">  Other Non Operating Income Expenses</t>
        </is>
      </c>
      <c r="D21" t="inlineStr">
        <is>
          <t>-900</t>
        </is>
      </c>
      <c r="E21" t="inlineStr">
        <is>
          <t>-1,900</t>
        </is>
      </c>
      <c r="F21" t="inlineStr">
        <is>
          <t>-100</t>
        </is>
      </c>
      <c r="G21" t="inlineStr">
        <is>
          <t>9,000</t>
        </is>
      </c>
      <c r="H21" t="inlineStr">
        <is>
          <t>12,800</t>
        </is>
      </c>
    </row>
    <row r="22">
      <c r="A22" s="1" t="n">
        <v>20</v>
      </c>
      <c r="B22" t="inlineStr">
        <is>
          <t>8.</t>
        </is>
      </c>
      <c r="C22" t="inlineStr">
        <is>
          <t>Pretax Income</t>
        </is>
      </c>
      <c r="D22" t="inlineStr">
        <is>
          <t>1,463,900</t>
        </is>
      </c>
      <c r="E22" t="inlineStr">
        <is>
          <t>1,598,700</t>
        </is>
      </c>
      <c r="F22" t="inlineStr">
        <is>
          <t>891,700</t>
        </is>
      </c>
      <c r="G22" t="inlineStr">
        <is>
          <t>961,000</t>
        </is>
      </c>
      <c r="H22" t="inlineStr">
        <is>
          <t>1,332,100</t>
        </is>
      </c>
    </row>
    <row r="23">
      <c r="A23" s="1" t="n">
        <v>21</v>
      </c>
      <c r="B23" t="inlineStr">
        <is>
          <t>9.</t>
        </is>
      </c>
      <c r="C23" t="inlineStr">
        <is>
          <t>Tax Provision</t>
        </is>
      </c>
      <c r="D23" t="inlineStr">
        <is>
          <t>75,000</t>
        </is>
      </c>
      <c r="E23" t="inlineStr">
        <is>
          <t>100,400</t>
        </is>
      </c>
      <c r="F23" t="inlineStr">
        <is>
          <t>76,900</t>
        </is>
      </c>
      <c r="G23" t="inlineStr">
        <is>
          <t>107,400</t>
        </is>
      </c>
      <c r="H23" t="inlineStr">
        <is>
          <t>413,700</t>
        </is>
      </c>
    </row>
    <row r="24">
      <c r="A24" s="1" t="n">
        <v>22</v>
      </c>
      <c r="B24" t="inlineStr">
        <is>
          <t>10.</t>
        </is>
      </c>
      <c r="C24" t="inlineStr">
        <is>
          <t>Net Income Common Stockholders</t>
        </is>
      </c>
      <c r="D24" t="inlineStr">
        <is>
          <t>1,388,900</t>
        </is>
      </c>
      <c r="E24" t="inlineStr">
        <is>
          <t>1,498,300</t>
        </is>
      </c>
      <c r="F24" t="inlineStr">
        <is>
          <t>814,800</t>
        </is>
      </c>
      <c r="G24" t="inlineStr">
        <is>
          <t>853,600</t>
        </is>
      </c>
      <c r="H24" t="inlineStr">
        <is>
          <t>918,400</t>
        </is>
      </c>
    </row>
    <row r="25">
      <c r="A25" s="1" t="n">
        <v>23</v>
      </c>
      <c r="B25" t="inlineStr">
        <is>
          <t>10.1.</t>
        </is>
      </c>
      <c r="C25" t="inlineStr">
        <is>
          <t xml:space="preserve">  Net Income</t>
        </is>
      </c>
      <c r="D25" t="inlineStr">
        <is>
          <t>1,388,900</t>
        </is>
      </c>
      <c r="E25" t="inlineStr">
        <is>
          <t>1,498,300</t>
        </is>
      </c>
      <c r="F25" t="inlineStr">
        <is>
          <t>814,800</t>
        </is>
      </c>
      <c r="G25" t="inlineStr">
        <is>
          <t>853,600</t>
        </is>
      </c>
      <c r="H25" t="inlineStr">
        <is>
          <t>918,400</t>
        </is>
      </c>
    </row>
    <row r="26">
      <c r="A26" s="1" t="n">
        <v>24</v>
      </c>
      <c r="B26" t="inlineStr">
        <is>
          <t>10.1.1.</t>
        </is>
      </c>
      <c r="C26" t="inlineStr">
        <is>
          <t xml:space="preserve">    Net Income Including Non-Controlling Interests</t>
        </is>
      </c>
      <c r="D26" t="inlineStr">
        <is>
          <t>1,388,900</t>
        </is>
      </c>
      <c r="E26" t="inlineStr">
        <is>
          <t>1,498,300</t>
        </is>
      </c>
      <c r="F26" t="inlineStr">
        <is>
          <t>814,800</t>
        </is>
      </c>
      <c r="G26" t="inlineStr">
        <is>
          <t>853,600</t>
        </is>
      </c>
      <c r="H26" t="inlineStr">
        <is>
          <t>918,400</t>
        </is>
      </c>
    </row>
    <row r="27">
      <c r="A27" s="1" t="n">
        <v>25</v>
      </c>
      <c r="B27" t="inlineStr">
        <is>
          <t>10.1.1.1.</t>
        </is>
      </c>
      <c r="C27" t="inlineStr">
        <is>
          <t xml:space="preserve">      Net Income Continuous Operations</t>
        </is>
      </c>
      <c r="D27" t="inlineStr">
        <is>
          <t>1,388,900</t>
        </is>
      </c>
      <c r="E27" t="inlineStr">
        <is>
          <t>1,498,300</t>
        </is>
      </c>
      <c r="F27" t="inlineStr">
        <is>
          <t>814,800</t>
        </is>
      </c>
      <c r="G27" t="inlineStr">
        <is>
          <t>853,600</t>
        </is>
      </c>
      <c r="H27" t="inlineStr">
        <is>
          <t>918,400</t>
        </is>
      </c>
    </row>
    <row r="28">
      <c r="A28" s="1" t="n">
        <v>26</v>
      </c>
      <c r="B28" t="inlineStr">
        <is>
          <t>11.</t>
        </is>
      </c>
      <c r="C28" t="inlineStr">
        <is>
          <t>Diluted NI Available to Com Stockholders</t>
        </is>
      </c>
      <c r="D28" t="inlineStr">
        <is>
          <t>1,388,900</t>
        </is>
      </c>
      <c r="E28" t="inlineStr">
        <is>
          <t>1,498,300</t>
        </is>
      </c>
      <c r="F28" t="inlineStr">
        <is>
          <t>814,800</t>
        </is>
      </c>
      <c r="G28" t="inlineStr">
        <is>
          <t>853,600</t>
        </is>
      </c>
      <c r="H28" t="inlineStr">
        <is>
          <t>918,400</t>
        </is>
      </c>
    </row>
    <row r="29">
      <c r="A29" s="1" t="n">
        <v>27</v>
      </c>
      <c r="B29" t="inlineStr">
        <is>
          <t>12.</t>
        </is>
      </c>
      <c r="C29" t="inlineStr">
        <is>
          <t>Basic EPS</t>
        </is>
      </c>
      <c r="D29" t="inlineStr">
        <is>
          <t>-</t>
        </is>
      </c>
      <c r="E29" t="inlineStr">
        <is>
          <t>9.07</t>
        </is>
      </c>
      <c r="F29" t="inlineStr">
        <is>
          <t>4.84</t>
        </is>
      </c>
      <c r="G29" t="inlineStr">
        <is>
          <t>4.92</t>
        </is>
      </c>
      <c r="H29" t="inlineStr">
        <is>
          <t>5.06</t>
        </is>
      </c>
    </row>
    <row r="30">
      <c r="A30" s="1" t="n">
        <v>28</v>
      </c>
      <c r="B30" t="inlineStr">
        <is>
          <t>13.</t>
        </is>
      </c>
      <c r="C30" t="inlineStr">
        <is>
          <t>Diluted EPS</t>
        </is>
      </c>
      <c r="D30" t="inlineStr">
        <is>
          <t>-</t>
        </is>
      </c>
      <c r="E30" t="inlineStr">
        <is>
          <t>8.97</t>
        </is>
      </c>
      <c r="F30" t="inlineStr">
        <is>
          <t>4.80</t>
        </is>
      </c>
      <c r="G30" t="inlineStr">
        <is>
          <t>4.89</t>
        </is>
      </c>
      <c r="H30" t="inlineStr">
        <is>
          <t>5.01</t>
        </is>
      </c>
    </row>
    <row r="31">
      <c r="A31" s="1" t="n">
        <v>29</v>
      </c>
      <c r="B31" t="inlineStr">
        <is>
          <t>14.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165,200</t>
        </is>
      </c>
      <c r="F31" t="inlineStr">
        <is>
          <t>168,500</t>
        </is>
      </c>
      <c r="G31" t="inlineStr">
        <is>
          <t>173,500</t>
        </is>
      </c>
      <c r="H31" t="inlineStr">
        <is>
          <t>181,300</t>
        </is>
      </c>
    </row>
    <row r="32">
      <c r="A32" s="1" t="n">
        <v>30</v>
      </c>
      <c r="B32" t="inlineStr">
        <is>
          <t>15.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167,000</t>
        </is>
      </c>
      <c r="F32" t="inlineStr">
        <is>
          <t>169,900</t>
        </is>
      </c>
      <c r="G32" t="inlineStr">
        <is>
          <t>174,500</t>
        </is>
      </c>
      <c r="H32" t="inlineStr">
        <is>
          <t>183,200</t>
        </is>
      </c>
    </row>
    <row r="33">
      <c r="A33" s="1" t="n">
        <v>31</v>
      </c>
      <c r="B33" t="inlineStr">
        <is>
          <t>16.</t>
        </is>
      </c>
      <c r="C33" t="inlineStr">
        <is>
          <t>Total Operating Income as Reported</t>
        </is>
      </c>
      <c r="D33" t="inlineStr">
        <is>
          <t>1,487,900</t>
        </is>
      </c>
      <c r="E33" t="inlineStr">
        <is>
          <t>1,612,700</t>
        </is>
      </c>
      <c r="F33" t="inlineStr">
        <is>
          <t>891,800</t>
        </is>
      </c>
      <c r="G33" t="inlineStr">
        <is>
          <t>952,000</t>
        </is>
      </c>
      <c r="H33" t="inlineStr">
        <is>
          <t>1,319,300</t>
        </is>
      </c>
    </row>
    <row r="34">
      <c r="A34" s="1" t="n">
        <v>32</v>
      </c>
      <c r="B34" t="inlineStr">
        <is>
          <t>17.</t>
        </is>
      </c>
      <c r="C34" t="inlineStr">
        <is>
          <t>Total Expenses</t>
        </is>
      </c>
      <c r="D34" t="inlineStr">
        <is>
          <t>3,610,300</t>
        </is>
      </c>
      <c r="E34" t="inlineStr">
        <is>
          <t>3,487,500</t>
        </is>
      </c>
      <c r="F34" t="inlineStr">
        <is>
          <t>2,450,100</t>
        </is>
      </c>
      <c r="G34" t="inlineStr">
        <is>
          <t>2,418,000</t>
        </is>
      </c>
      <c r="H34" t="inlineStr">
        <is>
          <t>2,547,900</t>
        </is>
      </c>
    </row>
    <row r="35">
      <c r="A35" s="1" t="n">
        <v>33</v>
      </c>
      <c r="B35" t="inlineStr">
        <is>
          <t>18.</t>
        </is>
      </c>
      <c r="C35" t="inlineStr">
        <is>
          <t>Net Income from Continuing &amp; Discontinued Operation</t>
        </is>
      </c>
      <c r="D35" t="inlineStr">
        <is>
          <t>1,388,900</t>
        </is>
      </c>
      <c r="E35" t="inlineStr">
        <is>
          <t>1,498,300</t>
        </is>
      </c>
      <c r="F35" t="inlineStr">
        <is>
          <t>814,800</t>
        </is>
      </c>
      <c r="G35" t="inlineStr">
        <is>
          <t>853,600</t>
        </is>
      </c>
      <c r="H35" t="inlineStr">
        <is>
          <t>918,400</t>
        </is>
      </c>
    </row>
    <row r="36">
      <c r="A36" s="1" t="n">
        <v>34</v>
      </c>
      <c r="B36" t="inlineStr">
        <is>
          <t>19.</t>
        </is>
      </c>
      <c r="C36" t="inlineStr">
        <is>
          <t>Normalized Income</t>
        </is>
      </c>
      <c r="D36" t="inlineStr">
        <is>
          <t>1,399,526</t>
        </is>
      </c>
      <c r="E36" t="inlineStr">
        <is>
          <t>1,506,546</t>
        </is>
      </c>
      <c r="F36" t="inlineStr">
        <is>
          <t>827,413</t>
        </is>
      </c>
      <c r="G36" t="inlineStr">
        <is>
          <t>859,638</t>
        </is>
      </c>
      <c r="H36" t="inlineStr">
        <is>
          <t>918,951</t>
        </is>
      </c>
    </row>
    <row r="37">
      <c r="A37" s="1" t="n">
        <v>35</v>
      </c>
      <c r="B37" t="inlineStr">
        <is>
          <t>20.</t>
        </is>
      </c>
      <c r="C37" t="inlineStr">
        <is>
          <t>Interest Income</t>
        </is>
      </c>
      <c r="D37" t="inlineStr">
        <is>
          <t>-</t>
        </is>
      </c>
      <c r="E37" t="inlineStr">
        <is>
          <t>1,200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</row>
    <row r="38">
      <c r="A38" s="1" t="n">
        <v>36</v>
      </c>
      <c r="B38" t="inlineStr">
        <is>
          <t>21.</t>
        </is>
      </c>
      <c r="C38" t="inlineStr">
        <is>
          <t>Interest Expense</t>
        </is>
      </c>
      <c r="D38" t="inlineStr">
        <is>
          <t>24,400</t>
        </is>
      </c>
      <c r="E38" t="inlineStr">
        <is>
          <t>13,400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</row>
    <row r="39">
      <c r="A39" s="1" t="n">
        <v>37</v>
      </c>
      <c r="B39" t="inlineStr">
        <is>
          <t>22.</t>
        </is>
      </c>
      <c r="C39" t="inlineStr">
        <is>
          <t>Net Interest Income</t>
        </is>
      </c>
      <c r="D39" t="inlineStr">
        <is>
          <t>-23,200</t>
        </is>
      </c>
      <c r="E39" t="inlineStr">
        <is>
          <t>-12,200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23.</t>
        </is>
      </c>
      <c r="C40" t="inlineStr">
        <is>
          <t>EBIT</t>
        </is>
      </c>
      <c r="D40" t="inlineStr">
        <is>
          <t>1,488,300</t>
        </is>
      </c>
      <c r="E40" t="inlineStr">
        <is>
          <t>1,612,100</t>
        </is>
      </c>
      <c r="F40" t="inlineStr">
        <is>
          <t>905,600</t>
        </is>
      </c>
      <c r="G40" t="inlineStr">
        <is>
          <t>958,800</t>
        </is>
      </c>
      <c r="H40" t="inlineStr">
        <is>
          <t>1,320,100</t>
        </is>
      </c>
    </row>
    <row r="41">
      <c r="A41" s="1" t="n">
        <v>39</v>
      </c>
      <c r="B41" t="inlineStr">
        <is>
          <t>24.</t>
        </is>
      </c>
      <c r="C41" t="inlineStr">
        <is>
          <t>EBITDA</t>
        </is>
      </c>
      <c r="D41" t="inlineStr">
        <is>
          <t>2,020,100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</row>
    <row r="42">
      <c r="A42" s="1" t="n">
        <v>40</v>
      </c>
      <c r="B42" t="inlineStr">
        <is>
          <t>25.</t>
        </is>
      </c>
      <c r="C42" t="inlineStr">
        <is>
          <t>Reconciled Cost of Revenue</t>
        </is>
      </c>
      <c r="D42" t="inlineStr">
        <is>
          <t>2,178,800</t>
        </is>
      </c>
      <c r="E42" t="inlineStr">
        <is>
          <t>2,196,000</t>
        </is>
      </c>
      <c r="F42" t="inlineStr">
        <is>
          <t>1,390,300</t>
        </is>
      </c>
      <c r="G42" t="inlineStr">
        <is>
          <t>1,424,000</t>
        </is>
      </c>
      <c r="H42" t="inlineStr">
        <is>
          <t>1,636,400</t>
        </is>
      </c>
    </row>
    <row r="43">
      <c r="A43" s="1" t="n">
        <v>41</v>
      </c>
      <c r="B43" t="inlineStr">
        <is>
          <t>26.</t>
        </is>
      </c>
      <c r="C43" t="inlineStr">
        <is>
          <t>Reconciled Depreciation</t>
        </is>
      </c>
      <c r="D43" t="inlineStr">
        <is>
          <t>531,800</t>
        </is>
      </c>
      <c r="E43" t="inlineStr">
        <is>
          <t>436,700</t>
        </is>
      </c>
      <c r="F43" t="inlineStr">
        <is>
          <t>364,300</t>
        </is>
      </c>
      <c r="G43" t="inlineStr">
        <is>
          <t>371,600</t>
        </is>
      </c>
      <c r="H43" t="inlineStr">
        <is>
          <t>299,200</t>
        </is>
      </c>
    </row>
    <row r="44">
      <c r="A44" s="1" t="n">
        <v>42</v>
      </c>
      <c r="B44" t="inlineStr">
        <is>
          <t>27.</t>
        </is>
      </c>
      <c r="C44" t="inlineStr">
        <is>
          <t>Net Income from Continuing Operation Net Minority Interest</t>
        </is>
      </c>
      <c r="D44" t="inlineStr">
        <is>
          <t>1,388,900</t>
        </is>
      </c>
      <c r="E44" t="inlineStr">
        <is>
          <t>1,498,300</t>
        </is>
      </c>
      <c r="F44" t="inlineStr">
        <is>
          <t>814,800</t>
        </is>
      </c>
      <c r="G44" t="inlineStr">
        <is>
          <t>853,600</t>
        </is>
      </c>
      <c r="H44" t="inlineStr">
        <is>
          <t>918,400</t>
        </is>
      </c>
    </row>
    <row r="45">
      <c r="A45" s="1" t="n">
        <v>43</v>
      </c>
      <c r="B45" t="inlineStr">
        <is>
          <t>28.</t>
        </is>
      </c>
      <c r="C45" t="inlineStr">
        <is>
          <t>Total Unusual Items Excluding Goodwill</t>
        </is>
      </c>
      <c r="D45" t="inlineStr">
        <is>
          <t>-11,200</t>
        </is>
      </c>
      <c r="E45" t="inlineStr">
        <is>
          <t>-8,800</t>
        </is>
      </c>
      <c r="F45" t="inlineStr">
        <is>
          <t>-13,800</t>
        </is>
      </c>
      <c r="G45" t="inlineStr">
        <is>
          <t>-6,800</t>
        </is>
      </c>
      <c r="H45" t="inlineStr">
        <is>
          <t>-800</t>
        </is>
      </c>
    </row>
    <row r="46">
      <c r="A46" s="1" t="n">
        <v>44</v>
      </c>
      <c r="B46" t="inlineStr">
        <is>
          <t>29.</t>
        </is>
      </c>
      <c r="C46" t="inlineStr">
        <is>
          <t>Total Unusual Items</t>
        </is>
      </c>
      <c r="D46" t="inlineStr">
        <is>
          <t>-11,200</t>
        </is>
      </c>
      <c r="E46" t="inlineStr">
        <is>
          <t>-8,800</t>
        </is>
      </c>
      <c r="F46" t="inlineStr">
        <is>
          <t>-13,800</t>
        </is>
      </c>
      <c r="G46" t="inlineStr">
        <is>
          <t>-6,800</t>
        </is>
      </c>
      <c r="H46" t="inlineStr">
        <is>
          <t>-800</t>
        </is>
      </c>
    </row>
    <row r="47">
      <c r="A47" s="1" t="n">
        <v>45</v>
      </c>
      <c r="B47" t="inlineStr">
        <is>
          <t>30.</t>
        </is>
      </c>
      <c r="C47" t="inlineStr">
        <is>
          <t>Normalized EBITDA</t>
        </is>
      </c>
      <c r="D47" t="inlineStr">
        <is>
          <t>2,031,300</t>
        </is>
      </c>
      <c r="E47" t="inlineStr">
        <is>
          <t>2,057,600</t>
        </is>
      </c>
      <c r="F47" t="inlineStr">
        <is>
          <t>1,283,700</t>
        </is>
      </c>
      <c r="G47" t="inlineStr">
        <is>
          <t>1,337,200</t>
        </is>
      </c>
      <c r="H47" t="inlineStr">
        <is>
          <t>1,620,100</t>
        </is>
      </c>
    </row>
    <row r="48">
      <c r="A48" s="1" t="n">
        <v>46</v>
      </c>
      <c r="B48" t="inlineStr">
        <is>
          <t>31.</t>
        </is>
      </c>
      <c r="C48" t="inlineStr">
        <is>
          <t>Tax Rate for Calcs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</row>
    <row r="49">
      <c r="A49" s="1" t="n">
        <v>47</v>
      </c>
      <c r="B49" t="inlineStr">
        <is>
          <t>32.</t>
        </is>
      </c>
      <c r="C49" t="inlineStr">
        <is>
          <t>Tax Effect of Unusual Items</t>
        </is>
      </c>
      <c r="D49" t="inlineStr">
        <is>
          <t>-573.8097</t>
        </is>
      </c>
      <c r="E49" t="inlineStr">
        <is>
          <t>-554.4</t>
        </is>
      </c>
      <c r="F49" t="inlineStr">
        <is>
          <t>-1,187</t>
        </is>
      </c>
      <c r="G49" t="inlineStr">
        <is>
          <t>-761.6</t>
        </is>
      </c>
      <c r="H49" t="inlineStr">
        <is>
          <t>-248.8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9/29/2021</t>
        </is>
      </c>
      <c r="E1" s="1" t="inlineStr">
        <is>
          <t>9/29/2020</t>
        </is>
      </c>
      <c r="F1" s="1" t="inlineStr">
        <is>
          <t>9/29/2019</t>
        </is>
      </c>
      <c r="G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8,590,700</t>
        </is>
      </c>
      <c r="E2" t="inlineStr">
        <is>
          <t>5,106,700</t>
        </is>
      </c>
      <c r="F2" t="inlineStr">
        <is>
          <t>4,839,600</t>
        </is>
      </c>
      <c r="G2" t="inlineStr">
        <is>
          <t>4,828,900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2,865,400</t>
        </is>
      </c>
      <c r="E3" t="inlineStr">
        <is>
          <t>2,317,600</t>
        </is>
      </c>
      <c r="F3" t="inlineStr">
        <is>
          <t>2,234,600</t>
        </is>
      </c>
      <c r="G3" t="inlineStr">
        <is>
          <t>2,262,200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1,020,100</t>
        </is>
      </c>
      <c r="E4" t="inlineStr">
        <is>
          <t>974,800</t>
        </is>
      </c>
      <c r="F4" t="inlineStr">
        <is>
          <t>1,054,600</t>
        </is>
      </c>
      <c r="G4" t="inlineStr">
        <is>
          <t>1,027,400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882,900</t>
        </is>
      </c>
      <c r="E5" t="inlineStr">
        <is>
          <t>566,700</t>
        </is>
      </c>
      <c r="F5" t="inlineStr">
        <is>
          <t>851,300</t>
        </is>
      </c>
      <c r="G5" t="inlineStr">
        <is>
          <t>733,300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137,200</t>
        </is>
      </c>
      <c r="E6" t="inlineStr">
        <is>
          <t>408,100</t>
        </is>
      </c>
      <c r="F6" t="inlineStr">
        <is>
          <t>203,300</t>
        </is>
      </c>
      <c r="G6" t="inlineStr">
        <is>
          <t>294,100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756,200</t>
        </is>
      </c>
      <c r="E7" t="inlineStr">
        <is>
          <t>393,600</t>
        </is>
      </c>
      <c r="F7" t="inlineStr">
        <is>
          <t>465,300</t>
        </is>
      </c>
      <c r="G7" t="inlineStr">
        <is>
          <t>655,800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756,200</t>
        </is>
      </c>
      <c r="E8" t="inlineStr">
        <is>
          <t>393,600</t>
        </is>
      </c>
      <c r="F8" t="inlineStr">
        <is>
          <t>465,300</t>
        </is>
      </c>
      <c r="G8" t="inlineStr">
        <is>
          <t>655,800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756,900</t>
        </is>
      </c>
      <c r="E9" t="inlineStr">
        <is>
          <t>394,200</t>
        </is>
      </c>
      <c r="F9" t="inlineStr">
        <is>
          <t>466,100</t>
        </is>
      </c>
      <c r="G9" t="inlineStr">
        <is>
          <t>656,400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-700</t>
        </is>
      </c>
      <c r="E10" t="inlineStr">
        <is>
          <t>-600</t>
        </is>
      </c>
      <c r="F10" t="inlineStr">
        <is>
          <t>-800</t>
        </is>
      </c>
      <c r="G10" t="inlineStr">
        <is>
          <t>-600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885,000</t>
        </is>
      </c>
      <c r="E11" t="inlineStr">
        <is>
          <t>806,000</t>
        </is>
      </c>
      <c r="F11" t="inlineStr">
        <is>
          <t>609,700</t>
        </is>
      </c>
      <c r="G11" t="inlineStr">
        <is>
          <t>490,200</t>
        </is>
      </c>
    </row>
    <row r="12">
      <c r="A12" s="1" t="n">
        <v>10</v>
      </c>
      <c r="B12" t="inlineStr">
        <is>
          <t>1.1.3.1.</t>
        </is>
      </c>
      <c r="C12">
        <f>&gt;=&gt;=&gt;Raw Materials</f>
        <v/>
      </c>
      <c r="D12" t="inlineStr">
        <is>
          <t>62,200</t>
        </is>
      </c>
      <c r="E12" t="inlineStr">
        <is>
          <t>37,800</t>
        </is>
      </c>
      <c r="F12" t="inlineStr">
        <is>
          <t>24,400</t>
        </is>
      </c>
      <c r="G12" t="inlineStr">
        <is>
          <t>20,200</t>
        </is>
      </c>
    </row>
    <row r="13">
      <c r="A13" s="1" t="n">
        <v>11</v>
      </c>
      <c r="B13" t="inlineStr">
        <is>
          <t>1.1.3.2.</t>
        </is>
      </c>
      <c r="C13">
        <f>&gt;=&gt;=&gt;Work in Process</f>
        <v/>
      </c>
      <c r="D13" t="inlineStr">
        <is>
          <t>595,900</t>
        </is>
      </c>
      <c r="E13" t="inlineStr">
        <is>
          <t>566,400</t>
        </is>
      </c>
      <c r="F13" t="inlineStr">
        <is>
          <t>336,200</t>
        </is>
      </c>
      <c r="G13" t="inlineStr">
        <is>
          <t>340,700</t>
        </is>
      </c>
    </row>
    <row r="14">
      <c r="A14" s="1" t="n">
        <v>12</v>
      </c>
      <c r="B14" t="inlineStr">
        <is>
          <t>1.1.3.3.</t>
        </is>
      </c>
      <c r="C14">
        <f>&gt;=&gt;  Finished Goods</f>
        <v/>
      </c>
      <c r="D14" t="inlineStr">
        <is>
          <t>226,900</t>
        </is>
      </c>
      <c r="E14" t="inlineStr">
        <is>
          <t>201,800</t>
        </is>
      </c>
      <c r="F14" t="inlineStr">
        <is>
          <t>249,100</t>
        </is>
      </c>
      <c r="G14" t="inlineStr">
        <is>
          <t>129,300</t>
        </is>
      </c>
    </row>
    <row r="15">
      <c r="A15" s="1" t="n">
        <v>13</v>
      </c>
      <c r="B15" t="inlineStr">
        <is>
          <t>1.1.4.</t>
        </is>
      </c>
      <c r="C15">
        <f>&gt;  Other Current Assets</f>
        <v/>
      </c>
      <c r="D15" t="inlineStr">
        <is>
          <t>204,100</t>
        </is>
      </c>
      <c r="E15" t="inlineStr">
        <is>
          <t>143,200</t>
        </is>
      </c>
      <c r="F15" t="inlineStr">
        <is>
          <t>105,000</t>
        </is>
      </c>
      <c r="G15" t="inlineStr">
        <is>
          <t>88,800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5,725,300</t>
        </is>
      </c>
      <c r="E16" t="inlineStr">
        <is>
          <t>2,789,100</t>
        </is>
      </c>
      <c r="F16" t="inlineStr">
        <is>
          <t>2,605,000</t>
        </is>
      </c>
      <c r="G16" t="inlineStr">
        <is>
          <t>2,566,700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1,667,700</t>
        </is>
      </c>
      <c r="E17" t="inlineStr">
        <is>
          <t>1,417,400</t>
        </is>
      </c>
      <c r="F17" t="inlineStr">
        <is>
          <t>1,205,600</t>
        </is>
      </c>
      <c r="G17" t="inlineStr">
        <is>
          <t>1,140,900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3,876,100</t>
        </is>
      </c>
      <c r="E18" t="inlineStr">
        <is>
          <t>3,347,800</t>
        </is>
      </c>
      <c r="F18" t="inlineStr">
        <is>
          <t>2,883,900</t>
        </is>
      </c>
      <c r="G18" t="inlineStr">
        <is>
          <t>2,549,700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11,900</t>
        </is>
      </c>
      <c r="E20" t="inlineStr">
        <is>
          <t>11,800</t>
        </is>
      </c>
      <c r="F20" t="inlineStr">
        <is>
          <t>11,700</t>
        </is>
      </c>
      <c r="G20" t="inlineStr">
        <is>
          <t>11,600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=&gt;=&gt;=&gt;Buildings And Improvements</t>
        </is>
      </c>
      <c r="D21" t="inlineStr">
        <is>
          <t>470,700</t>
        </is>
      </c>
      <c r="E21" t="inlineStr">
        <is>
          <t>424,800</t>
        </is>
      </c>
      <c r="F21" t="inlineStr">
        <is>
          <t>354,400</t>
        </is>
      </c>
      <c r="G21" t="inlineStr">
        <is>
          <t>238,000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=&gt;=&gt;=&gt;Machinery Furniture Equipment</t>
        </is>
      </c>
      <c r="D22" t="inlineStr">
        <is>
          <t>3,050,400</t>
        </is>
      </c>
      <c r="E22" t="inlineStr">
        <is>
          <t>2,602,600</t>
        </is>
      </c>
      <c r="F22" t="inlineStr">
        <is>
          <t>2,345,300</t>
        </is>
      </c>
      <c r="G22" t="inlineStr">
        <is>
          <t>2,121,100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=&gt;=&gt;=&gt;Other Properties</t>
        </is>
      </c>
      <c r="D23" t="inlineStr">
        <is>
          <t>166,100</t>
        </is>
      </c>
      <c r="E23" t="inlineStr">
        <is>
          <t>167,900</t>
        </is>
      </c>
      <c r="F23" t="inlineStr">
        <is>
          <t>1,205,600</t>
        </is>
      </c>
      <c r="G23" t="inlineStr">
        <is>
          <t>1,140,900</t>
        </is>
      </c>
    </row>
    <row r="24">
      <c r="A24" s="1" t="n">
        <v>22</v>
      </c>
      <c r="B24" t="inlineStr">
        <is>
          <t>1.2.1.1.6.</t>
        </is>
      </c>
      <c r="C24" t="inlineStr">
        <is>
          <t xml:space="preserve">  =&gt;=&gt;  Construction in Progress</t>
        </is>
      </c>
      <c r="D24" t="inlineStr">
        <is>
          <t>177,000</t>
        </is>
      </c>
      <c r="E24" t="inlineStr">
        <is>
          <t>140,700</t>
        </is>
      </c>
      <c r="F24" t="inlineStr">
        <is>
          <t>172,500</t>
        </is>
      </c>
      <c r="G24" t="inlineStr">
        <is>
          <t>179,000</t>
        </is>
      </c>
    </row>
    <row r="25">
      <c r="A25" s="1" t="n">
        <v>23</v>
      </c>
      <c r="B25" t="inlineStr">
        <is>
          <t>1.2.1.2.</t>
        </is>
      </c>
      <c r="C25" t="inlineStr">
        <is>
          <t xml:space="preserve">  =&gt;  Accumulated Depreciation</t>
        </is>
      </c>
      <c r="D25" t="inlineStr">
        <is>
          <t>-2,208,400</t>
        </is>
      </c>
      <c r="E25" t="inlineStr">
        <is>
          <t>-1,930,400</t>
        </is>
      </c>
      <c r="F25" t="inlineStr">
        <is>
          <t>-1,678,300</t>
        </is>
      </c>
      <c r="G25" t="inlineStr">
        <is>
          <t>-1,408,800</t>
        </is>
      </c>
    </row>
    <row r="26">
      <c r="A26" s="1" t="n">
        <v>24</v>
      </c>
      <c r="B26" t="inlineStr">
        <is>
          <t>1.2.2.</t>
        </is>
      </c>
      <c r="C26" t="inlineStr">
        <is>
          <t xml:space="preserve">  =&gt;Goodwill And Other Intangible Assets</t>
        </is>
      </c>
      <c r="D26" t="inlineStr">
        <is>
          <t>3,875,300</t>
        </is>
      </c>
      <c r="E26" t="inlineStr">
        <is>
          <t>1,243,300</t>
        </is>
      </c>
      <c r="F26" t="inlineStr">
        <is>
          <t>1,297,700</t>
        </is>
      </c>
      <c r="G26" t="inlineStr">
        <is>
          <t>1,333,500</t>
        </is>
      </c>
    </row>
    <row r="27">
      <c r="A27" s="1" t="n">
        <v>25</v>
      </c>
      <c r="B27" t="inlineStr">
        <is>
          <t>1.2.2.1.</t>
        </is>
      </c>
      <c r="C27" t="inlineStr">
        <is>
          <t xml:space="preserve">  =&gt;=&gt;Goodwill</t>
        </is>
      </c>
      <c r="D27" t="inlineStr">
        <is>
          <t>2,176,700</t>
        </is>
      </c>
      <c r="E27" t="inlineStr">
        <is>
          <t>1,189,800</t>
        </is>
      </c>
      <c r="F27" t="inlineStr">
        <is>
          <t>1,189,800</t>
        </is>
      </c>
      <c r="G27" t="inlineStr">
        <is>
          <t>1,189,800</t>
        </is>
      </c>
    </row>
    <row r="28">
      <c r="A28" s="1" t="n">
        <v>26</v>
      </c>
      <c r="B28" t="inlineStr">
        <is>
          <t>1.2.2.2.</t>
        </is>
      </c>
      <c r="C28" t="inlineStr">
        <is>
          <t xml:space="preserve">  =&gt;  Other Intangible Assets</t>
        </is>
      </c>
      <c r="D28" t="inlineStr">
        <is>
          <t>1,698,600</t>
        </is>
      </c>
      <c r="E28" t="inlineStr">
        <is>
          <t>53,500</t>
        </is>
      </c>
      <c r="F28" t="inlineStr">
        <is>
          <t>107,900</t>
        </is>
      </c>
      <c r="G28" t="inlineStr">
        <is>
          <t>143,700</t>
        </is>
      </c>
    </row>
    <row r="29">
      <c r="A29" s="1" t="n">
        <v>27</v>
      </c>
      <c r="B29" t="inlineStr">
        <is>
          <t>1.2.3.</t>
        </is>
      </c>
      <c r="C29" t="inlineStr">
        <is>
          <t xml:space="preserve">  =&gt;Investments And Advances</t>
        </is>
      </c>
      <c r="D29" t="inlineStr">
        <is>
          <t>7,100</t>
        </is>
      </c>
      <c r="E29" t="inlineStr">
        <is>
          <t>5,200</t>
        </is>
      </c>
      <c r="F29" t="inlineStr">
        <is>
          <t>27,600</t>
        </is>
      </c>
      <c r="G29" t="inlineStr">
        <is>
          <t>22,800</t>
        </is>
      </c>
    </row>
    <row r="30">
      <c r="A30" s="1" t="n">
        <v>28</v>
      </c>
      <c r="B30" t="inlineStr">
        <is>
          <t>1.2.3.1.</t>
        </is>
      </c>
      <c r="C30" t="inlineStr">
        <is>
          <t xml:space="preserve">  =&gt;  Investment in Financial Assets</t>
        </is>
      </c>
      <c r="D30" t="inlineStr">
        <is>
          <t>7,100</t>
        </is>
      </c>
      <c r="E30" t="inlineStr">
        <is>
          <t>5,200</t>
        </is>
      </c>
      <c r="F30" t="inlineStr">
        <is>
          <t>27,600</t>
        </is>
      </c>
      <c r="G30" t="inlineStr">
        <is>
          <t>22,800</t>
        </is>
      </c>
    </row>
    <row r="31">
      <c r="A31" s="1" t="n">
        <v>29</v>
      </c>
      <c r="B31" t="inlineStr">
        <is>
          <t>1.2.3.1.1.</t>
        </is>
      </c>
      <c r="C31" t="inlineStr">
        <is>
          <t xml:space="preserve">  =&gt;    Available for Sale Securities</t>
        </is>
      </c>
      <c r="D31" t="inlineStr">
        <is>
          <t>7,100</t>
        </is>
      </c>
      <c r="E31" t="inlineStr">
        <is>
          <t>5,200</t>
        </is>
      </c>
      <c r="F31" t="inlineStr">
        <is>
          <t>27,600</t>
        </is>
      </c>
      <c r="G31" t="inlineStr">
        <is>
          <t>22,800</t>
        </is>
      </c>
    </row>
    <row r="32">
      <c r="A32" s="1" t="n">
        <v>30</v>
      </c>
      <c r="B32" t="inlineStr">
        <is>
          <t>1.2.4.</t>
        </is>
      </c>
      <c r="C32" t="inlineStr">
        <is>
          <t xml:space="preserve">  =&gt;Non Current Deferred Assets</t>
        </is>
      </c>
      <c r="D32" t="inlineStr">
        <is>
          <t>119,500</t>
        </is>
      </c>
      <c r="E32" t="inlineStr">
        <is>
          <t>55,300</t>
        </is>
      </c>
      <c r="F32" t="inlineStr">
        <is>
          <t>40,800</t>
        </is>
      </c>
      <c r="G32" t="inlineStr">
        <is>
          <t>36,500</t>
        </is>
      </c>
    </row>
    <row r="33">
      <c r="A33" s="1" t="n">
        <v>31</v>
      </c>
      <c r="B33" t="inlineStr">
        <is>
          <t>1.2.4.1.</t>
        </is>
      </c>
      <c r="C33" t="inlineStr">
        <is>
          <t xml:space="preserve">  =&gt;  Non Current Deferred Taxes Assets</t>
        </is>
      </c>
      <c r="D33" t="inlineStr">
        <is>
          <t>119,500</t>
        </is>
      </c>
      <c r="E33" t="inlineStr">
        <is>
          <t>55,300</t>
        </is>
      </c>
      <c r="F33" t="inlineStr">
        <is>
          <t>40,800</t>
        </is>
      </c>
      <c r="G33" t="inlineStr">
        <is>
          <t>36,500</t>
        </is>
      </c>
    </row>
    <row r="34">
      <c r="A34" s="1" t="n">
        <v>32</v>
      </c>
      <c r="B34" t="inlineStr">
        <is>
          <t>1.2.5.</t>
        </is>
      </c>
      <c r="C34" t="inlineStr">
        <is>
          <t xml:space="preserve">    Other Non Current Assets</t>
        </is>
      </c>
      <c r="D34" t="inlineStr">
        <is>
          <t>55,700</t>
        </is>
      </c>
      <c r="E34" t="inlineStr">
        <is>
          <t>67,900</t>
        </is>
      </c>
      <c r="F34" t="inlineStr">
        <is>
          <t>33,300</t>
        </is>
      </c>
      <c r="G34" t="inlineStr">
        <is>
          <t>33,000</t>
        </is>
      </c>
    </row>
    <row r="35">
      <c r="A35" s="1" t="n">
        <v>33</v>
      </c>
      <c r="B35" t="inlineStr">
        <is>
          <t>2.</t>
        </is>
      </c>
      <c r="C35" t="inlineStr">
        <is>
          <t>Total Liabilities Net Minority Interest</t>
        </is>
      </c>
      <c r="D35" t="inlineStr">
        <is>
          <t>3,293,600</t>
        </is>
      </c>
      <c r="E35" t="inlineStr">
        <is>
          <t>942,500</t>
        </is>
      </c>
      <c r="F35" t="inlineStr">
        <is>
          <t>717,300</t>
        </is>
      </c>
      <c r="G35" t="inlineStr">
        <is>
          <t>731,900</t>
        </is>
      </c>
    </row>
    <row r="36">
      <c r="A36" s="1" t="n">
        <v>34</v>
      </c>
      <c r="B36" t="inlineStr">
        <is>
          <t>2.1.</t>
        </is>
      </c>
      <c r="C36">
        <f>&gt;Current Liabilities</f>
        <v/>
      </c>
      <c r="D36" t="inlineStr">
        <is>
          <t>658,500</t>
        </is>
      </c>
      <c r="E36" t="inlineStr">
        <is>
          <t>448,400</t>
        </is>
      </c>
      <c r="F36" t="inlineStr">
        <is>
          <t>374,000</t>
        </is>
      </c>
      <c r="G36" t="inlineStr">
        <is>
          <t>389,700</t>
        </is>
      </c>
    </row>
    <row r="37">
      <c r="A37" s="1" t="n">
        <v>35</v>
      </c>
      <c r="B37" t="inlineStr">
        <is>
          <t>2.1.1.</t>
        </is>
      </c>
      <c r="C37">
        <f>&gt;=&gt;Payables And Accrued Expenses</f>
        <v/>
      </c>
      <c r="D37" t="inlineStr">
        <is>
          <t>444,300</t>
        </is>
      </c>
      <c r="E37" t="inlineStr">
        <is>
          <t>226,900</t>
        </is>
      </c>
      <c r="F37" t="inlineStr">
        <is>
          <t>190,500</t>
        </is>
      </c>
      <c r="G37" t="inlineStr">
        <is>
          <t>229,900</t>
        </is>
      </c>
    </row>
    <row r="38">
      <c r="A38" s="1" t="n">
        <v>36</v>
      </c>
      <c r="B38" t="inlineStr">
        <is>
          <t>2.1.1.1.</t>
        </is>
      </c>
      <c r="C38">
        <f>&gt;=&gt;=&gt;Payables</f>
        <v/>
      </c>
      <c r="D38" t="inlineStr">
        <is>
          <t>324,600</t>
        </is>
      </c>
      <c r="E38" t="inlineStr">
        <is>
          <t>226,900</t>
        </is>
      </c>
      <c r="F38" t="inlineStr">
        <is>
          <t>190,500</t>
        </is>
      </c>
      <c r="G38" t="inlineStr">
        <is>
          <t>229,900</t>
        </is>
      </c>
    </row>
    <row r="39">
      <c r="A39" s="1" t="n">
        <v>37</v>
      </c>
      <c r="B39" t="inlineStr">
        <is>
          <t>2.1.1.1.1.</t>
        </is>
      </c>
      <c r="C39">
        <f>&gt;=&gt;=&gt;=&gt;Accounts Payable</f>
        <v/>
      </c>
      <c r="D39" t="inlineStr">
        <is>
          <t>236,000</t>
        </is>
      </c>
      <c r="E39" t="inlineStr">
        <is>
          <t>226,900</t>
        </is>
      </c>
      <c r="F39" t="inlineStr">
        <is>
          <t>190,500</t>
        </is>
      </c>
      <c r="G39" t="inlineStr">
        <is>
          <t>229,900</t>
        </is>
      </c>
    </row>
    <row r="40">
      <c r="A40" s="1" t="n">
        <v>38</v>
      </c>
      <c r="B40" t="inlineStr">
        <is>
          <t>2.1.1.1.2.</t>
        </is>
      </c>
      <c r="C40">
        <f>&gt;=&gt;=&gt;  Total Tax Payable</f>
        <v/>
      </c>
      <c r="D40" t="inlineStr">
        <is>
          <t>88,600</t>
        </is>
      </c>
      <c r="E40" t="inlineStr">
        <is>
          <t>-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2.1.1.2.</t>
        </is>
      </c>
      <c r="C41">
        <f>&gt;=&gt;  Current Accrued Expenses</f>
        <v/>
      </c>
      <c r="D41" t="inlineStr">
        <is>
          <t>119,700</t>
        </is>
      </c>
      <c r="E41" t="inlineStr">
        <is>
          <t>715,600</t>
        </is>
      </c>
      <c r="F41" t="inlineStr">
        <is>
          <t>526,800</t>
        </is>
      </c>
      <c r="G41" t="inlineStr">
        <is>
          <t>502,000</t>
        </is>
      </c>
    </row>
    <row r="42">
      <c r="A42" s="1" t="n">
        <v>40</v>
      </c>
      <c r="B42" t="inlineStr">
        <is>
          <t>2.1.2.</t>
        </is>
      </c>
      <c r="C42">
        <f>&gt;=&gt;Pension &amp; Other Post Retirement Benefit Plans Current</f>
        <v/>
      </c>
      <c r="D42" t="inlineStr">
        <is>
          <t>135,300</t>
        </is>
      </c>
      <c r="E42" t="inlineStr">
        <is>
          <t>113,500</t>
        </is>
      </c>
      <c r="F42" t="inlineStr">
        <is>
          <t>76,000</t>
        </is>
      </c>
      <c r="G42" t="inlineStr">
        <is>
          <t>85,200</t>
        </is>
      </c>
    </row>
    <row r="43">
      <c r="A43" s="1" t="n">
        <v>41</v>
      </c>
      <c r="B43" t="inlineStr">
        <is>
          <t>2.1.3.</t>
        </is>
      </c>
      <c r="C43">
        <f>&gt;=&gt;Current Debt And Capital Lease Obligation</f>
        <v/>
      </c>
      <c r="D43" t="inlineStr">
        <is>
          <t>33,000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2.1.3.1.</t>
        </is>
      </c>
      <c r="C44">
        <f>&gt;=&gt;  Current Capital Lease Obligation</f>
        <v/>
      </c>
      <c r="D44" t="inlineStr">
        <is>
          <t>33,000</t>
        </is>
      </c>
      <c r="E44" t="inlineStr">
        <is>
          <t>-</t>
        </is>
      </c>
      <c r="F44" t="inlineStr">
        <is>
          <t>-</t>
        </is>
      </c>
      <c r="G44" t="inlineStr">
        <is>
          <t>-</t>
        </is>
      </c>
    </row>
    <row r="45">
      <c r="A45" s="1" t="n">
        <v>43</v>
      </c>
      <c r="B45" t="inlineStr">
        <is>
          <t>2.1.4.</t>
        </is>
      </c>
      <c r="C45">
        <f>&gt;  Other Current Liabilities</f>
        <v/>
      </c>
      <c r="D45" t="inlineStr">
        <is>
          <t>45,900</t>
        </is>
      </c>
      <c r="E45" t="inlineStr">
        <is>
          <t>108,000</t>
        </is>
      </c>
      <c r="F45" t="inlineStr">
        <is>
          <t>107,500</t>
        </is>
      </c>
      <c r="G45" t="inlineStr">
        <is>
          <t>74,600</t>
        </is>
      </c>
    </row>
    <row r="46">
      <c r="A46" s="1" t="n">
        <v>44</v>
      </c>
      <c r="B46" t="inlineStr">
        <is>
          <t>2.2.</t>
        </is>
      </c>
      <c r="C46" t="inlineStr">
        <is>
          <t xml:space="preserve">  Total Non Current Liabilities Net Minority Interest</t>
        </is>
      </c>
      <c r="D46" t="inlineStr">
        <is>
          <t>2,635,100</t>
        </is>
      </c>
      <c r="E46" t="inlineStr">
        <is>
          <t>494,100</t>
        </is>
      </c>
      <c r="F46" t="inlineStr">
        <is>
          <t>343,300</t>
        </is>
      </c>
      <c r="G46" t="inlineStr">
        <is>
          <t>342,200</t>
        </is>
      </c>
    </row>
    <row r="47">
      <c r="A47" s="1" t="n">
        <v>45</v>
      </c>
      <c r="B47" t="inlineStr">
        <is>
          <t>2.2.1.</t>
        </is>
      </c>
      <c r="C47" t="inlineStr">
        <is>
          <t xml:space="preserve">  =&gt;Long Term Debt And Capital Lease Obligation</t>
        </is>
      </c>
      <c r="D47" t="inlineStr">
        <is>
          <t>2,380,100</t>
        </is>
      </c>
      <c r="E47" t="inlineStr">
        <is>
          <t>150,700</t>
        </is>
      </c>
      <c r="F47" t="inlineStr">
        <is>
          <t>-</t>
        </is>
      </c>
      <c r="G47" t="inlineStr">
        <is>
          <t>-</t>
        </is>
      </c>
    </row>
    <row r="48">
      <c r="A48" s="1" t="n">
        <v>46</v>
      </c>
      <c r="B48" t="inlineStr">
        <is>
          <t>2.2.1.1.</t>
        </is>
      </c>
      <c r="C48" t="inlineStr">
        <is>
          <t xml:space="preserve">  =&gt;=&gt;Long Term Debt</t>
        </is>
      </c>
      <c r="D48" t="inlineStr">
        <is>
          <t>2,235,600</t>
        </is>
      </c>
      <c r="E48" t="inlineStr">
        <is>
          <t>-</t>
        </is>
      </c>
      <c r="F48" t="inlineStr">
        <is>
          <t>-</t>
        </is>
      </c>
      <c r="G48" t="inlineStr">
        <is>
          <t>-</t>
        </is>
      </c>
    </row>
    <row r="49">
      <c r="A49" s="1" t="n">
        <v>47</v>
      </c>
      <c r="B49" t="inlineStr">
        <is>
          <t>2.2.1.2.</t>
        </is>
      </c>
      <c r="C49" t="inlineStr">
        <is>
          <t xml:space="preserve">  =&gt;  Long Term Capital Lease Obligation</t>
        </is>
      </c>
      <c r="D49" t="inlineStr">
        <is>
          <t>144,500</t>
        </is>
      </c>
      <c r="E49" t="inlineStr">
        <is>
          <t>150,700</t>
        </is>
      </c>
      <c r="F49" t="inlineStr">
        <is>
          <t>-</t>
        </is>
      </c>
      <c r="G49" t="inlineStr">
        <is>
          <t>-</t>
        </is>
      </c>
    </row>
    <row r="50">
      <c r="A50" s="1" t="n">
        <v>48</v>
      </c>
      <c r="B50" t="inlineStr">
        <is>
          <t>2.2.2.</t>
        </is>
      </c>
      <c r="C50" t="inlineStr">
        <is>
          <t xml:space="preserve">  =&gt;Non Current Deferred Liabilities</t>
        </is>
      </c>
      <c r="D50" t="inlineStr">
        <is>
          <t>-</t>
        </is>
      </c>
      <c r="E50" t="inlineStr">
        <is>
          <t>-</t>
        </is>
      </c>
      <c r="F50" t="inlineStr">
        <is>
          <t>312,400</t>
        </is>
      </c>
      <c r="G50" t="inlineStr">
        <is>
          <t>310,500</t>
        </is>
      </c>
    </row>
    <row r="51">
      <c r="A51" s="1" t="n">
        <v>49</v>
      </c>
      <c r="B51" t="inlineStr">
        <is>
          <t>2.2.2.1.</t>
        </is>
      </c>
      <c r="C51" t="inlineStr">
        <is>
          <t xml:space="preserve">  =&gt;  Non Current Deferred Taxes Liabilities</t>
        </is>
      </c>
      <c r="D51" t="inlineStr">
        <is>
          <t>-</t>
        </is>
      </c>
      <c r="E51" t="inlineStr">
        <is>
          <t>-</t>
        </is>
      </c>
      <c r="F51" t="inlineStr">
        <is>
          <t>312,400</t>
        </is>
      </c>
      <c r="G51" t="inlineStr">
        <is>
          <t>310,500</t>
        </is>
      </c>
    </row>
    <row r="52">
      <c r="A52" s="1" t="n">
        <v>50</v>
      </c>
      <c r="B52" t="inlineStr">
        <is>
          <t>2.2.3.</t>
        </is>
      </c>
      <c r="C52" t="inlineStr">
        <is>
          <t xml:space="preserve">  =&gt;Tradeand Other Payables Non Current</t>
        </is>
      </c>
      <c r="D52" t="inlineStr">
        <is>
          <t>222,800</t>
        </is>
      </c>
      <c r="E52" t="inlineStr">
        <is>
          <t>311,300</t>
        </is>
      </c>
      <c r="F52" t="inlineStr">
        <is>
          <t>312,400</t>
        </is>
      </c>
      <c r="G52" t="inlineStr">
        <is>
          <t>310,500</t>
        </is>
      </c>
    </row>
    <row r="53">
      <c r="A53" s="1" t="n">
        <v>51</v>
      </c>
      <c r="B53" t="inlineStr">
        <is>
          <t>2.2.4.</t>
        </is>
      </c>
      <c r="C53" t="inlineStr">
        <is>
          <t xml:space="preserve">    Other Non Current Liabilities</t>
        </is>
      </c>
      <c r="D53" t="inlineStr">
        <is>
          <t>32,200</t>
        </is>
      </c>
      <c r="E53" t="inlineStr">
        <is>
          <t>32,100</t>
        </is>
      </c>
      <c r="F53" t="inlineStr">
        <is>
          <t>30,900</t>
        </is>
      </c>
      <c r="G53" t="inlineStr">
        <is>
          <t>31,700</t>
        </is>
      </c>
    </row>
    <row r="54">
      <c r="A54" s="1" t="n">
        <v>52</v>
      </c>
      <c r="B54" t="inlineStr">
        <is>
          <t>3.</t>
        </is>
      </c>
      <c r="C54" t="inlineStr">
        <is>
          <t>Total Equity Gross Minority Interest</t>
        </is>
      </c>
      <c r="D54" t="inlineStr">
        <is>
          <t>5,297,100</t>
        </is>
      </c>
      <c r="E54" t="inlineStr">
        <is>
          <t>4,164,200</t>
        </is>
      </c>
      <c r="F54" t="inlineStr">
        <is>
          <t>4,122,300</t>
        </is>
      </c>
      <c r="G54" t="inlineStr">
        <is>
          <t>4,097,000</t>
        </is>
      </c>
    </row>
    <row r="55">
      <c r="A55" s="1" t="n">
        <v>53</v>
      </c>
      <c r="B55" t="inlineStr">
        <is>
          <t>3.1.</t>
        </is>
      </c>
      <c r="C55" t="inlineStr">
        <is>
          <t xml:space="preserve">  Stockholders' Equity</t>
        </is>
      </c>
      <c r="D55" t="inlineStr">
        <is>
          <t>5,297,100</t>
        </is>
      </c>
      <c r="E55" t="inlineStr">
        <is>
          <t>4,164,200</t>
        </is>
      </c>
      <c r="F55" t="inlineStr">
        <is>
          <t>4,122,300</t>
        </is>
      </c>
      <c r="G55" t="inlineStr">
        <is>
          <t>4,097,000</t>
        </is>
      </c>
    </row>
    <row r="56">
      <c r="A56" s="1" t="n">
        <v>54</v>
      </c>
      <c r="B56" t="inlineStr">
        <is>
          <t>3.1.1.</t>
        </is>
      </c>
      <c r="C56" t="inlineStr">
        <is>
          <t xml:space="preserve">  =&gt;Capital Stock</t>
        </is>
      </c>
      <c r="D56" t="inlineStr">
        <is>
          <t>41,300</t>
        </is>
      </c>
      <c r="E56" t="inlineStr">
        <is>
          <t>41,400</t>
        </is>
      </c>
      <c r="F56" t="inlineStr">
        <is>
          <t>42,500</t>
        </is>
      </c>
      <c r="G56" t="inlineStr">
        <is>
          <t>44,400</t>
        </is>
      </c>
    </row>
    <row r="57">
      <c r="A57" s="1" t="n">
        <v>55</v>
      </c>
      <c r="B57" t="inlineStr">
        <is>
          <t>3.1.1.1.</t>
        </is>
      </c>
      <c r="C57" t="inlineStr">
        <is>
          <t xml:space="preserve">  =&gt;=&gt;Preferred Stock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</row>
    <row r="58">
      <c r="A58" s="1" t="n">
        <v>56</v>
      </c>
      <c r="B58" t="inlineStr">
        <is>
          <t>3.1.1.2.</t>
        </is>
      </c>
      <c r="C58" t="inlineStr">
        <is>
          <t xml:space="preserve">  =&gt;  Common Stock</t>
        </is>
      </c>
      <c r="D58" t="inlineStr">
        <is>
          <t>41,300</t>
        </is>
      </c>
      <c r="E58" t="inlineStr">
        <is>
          <t>41,400</t>
        </is>
      </c>
      <c r="F58" t="inlineStr">
        <is>
          <t>42,500</t>
        </is>
      </c>
      <c r="G58" t="inlineStr">
        <is>
          <t>44,400</t>
        </is>
      </c>
    </row>
    <row r="59">
      <c r="A59" s="1" t="n">
        <v>57</v>
      </c>
      <c r="B59" t="inlineStr">
        <is>
          <t>3.1.2.</t>
        </is>
      </c>
      <c r="C59" t="inlineStr">
        <is>
          <t xml:space="preserve">  =&gt;Additional Paid in Capital</t>
        </is>
      </c>
      <c r="D59" t="inlineStr">
        <is>
          <t>79,600</t>
        </is>
      </c>
      <c r="E59" t="inlineStr">
        <is>
          <t>3,403,700</t>
        </is>
      </c>
      <c r="F59" t="inlineStr">
        <is>
          <t>3,188,000</t>
        </is>
      </c>
      <c r="G59" t="inlineStr">
        <is>
          <t>3,061,000</t>
        </is>
      </c>
    </row>
    <row r="60">
      <c r="A60" s="1" t="n">
        <v>58</v>
      </c>
      <c r="B60" t="inlineStr">
        <is>
          <t>3.1.3.</t>
        </is>
      </c>
      <c r="C60" t="inlineStr">
        <is>
          <t xml:space="preserve">  =&gt;Retained Earnings</t>
        </is>
      </c>
      <c r="D60" t="inlineStr">
        <is>
          <t>5,185,800</t>
        </is>
      </c>
      <c r="E60" t="inlineStr">
        <is>
          <t>4,820,400</t>
        </is>
      </c>
      <c r="F60" t="inlineStr">
        <is>
          <t>4,312,600</t>
        </is>
      </c>
      <c r="G60" t="inlineStr">
        <is>
          <t>3,732,900</t>
        </is>
      </c>
    </row>
    <row r="61">
      <c r="A61" s="1" t="n">
        <v>59</v>
      </c>
      <c r="B61" t="inlineStr">
        <is>
          <t>3.1.4.</t>
        </is>
      </c>
      <c r="C61" t="inlineStr">
        <is>
          <t xml:space="preserve">  =&gt;Treasury Stock</t>
        </is>
      </c>
      <c r="D61" t="inlineStr">
        <is>
          <t>1,700</t>
        </is>
      </c>
      <c r="E61" t="inlineStr">
        <is>
          <t>4,093,500</t>
        </is>
      </c>
      <c r="F61" t="inlineStr">
        <is>
          <t>3,412,900</t>
        </is>
      </c>
      <c r="G61" t="inlineStr">
        <is>
          <t>2,732,500</t>
        </is>
      </c>
    </row>
    <row r="62">
      <c r="A62" s="1" t="n">
        <v>60</v>
      </c>
      <c r="B62" t="inlineStr">
        <is>
          <t>3.1.5.</t>
        </is>
      </c>
      <c r="C62" t="inlineStr">
        <is>
          <t xml:space="preserve">    Gains Losses Not Affecting Retained Earnings</t>
        </is>
      </c>
      <c r="D62" t="inlineStr">
        <is>
          <t>-7,900</t>
        </is>
      </c>
      <c r="E62" t="inlineStr">
        <is>
          <t>-7,800</t>
        </is>
      </c>
      <c r="F62" t="inlineStr">
        <is>
          <t>-7,900</t>
        </is>
      </c>
      <c r="G62" t="inlineStr">
        <is>
          <t>-8,800</t>
        </is>
      </c>
    </row>
    <row r="63">
      <c r="A63" s="1" t="n">
        <v>61</v>
      </c>
      <c r="B63" t="inlineStr">
        <is>
          <t>4.</t>
        </is>
      </c>
      <c r="C63" t="inlineStr">
        <is>
          <t>Total Capitalization</t>
        </is>
      </c>
      <c r="D63" t="inlineStr">
        <is>
          <t>7,532,700</t>
        </is>
      </c>
      <c r="E63" t="inlineStr">
        <is>
          <t>4,164,200</t>
        </is>
      </c>
      <c r="F63" t="inlineStr">
        <is>
          <t>4,122,300</t>
        </is>
      </c>
      <c r="G63" t="inlineStr">
        <is>
          <t>4,097,000</t>
        </is>
      </c>
    </row>
    <row r="64">
      <c r="A64" s="1" t="n">
        <v>62</v>
      </c>
      <c r="B64" t="inlineStr">
        <is>
          <t>5.</t>
        </is>
      </c>
      <c r="C64" t="inlineStr">
        <is>
          <t>Common Stock Equity</t>
        </is>
      </c>
      <c r="D64" t="inlineStr">
        <is>
          <t>5,297,100</t>
        </is>
      </c>
      <c r="E64" t="inlineStr">
        <is>
          <t>4,164,200</t>
        </is>
      </c>
      <c r="F64" t="inlineStr">
        <is>
          <t>4,122,300</t>
        </is>
      </c>
      <c r="G64" t="inlineStr">
        <is>
          <t>4,097,000</t>
        </is>
      </c>
    </row>
    <row r="65">
      <c r="A65" s="1" t="n">
        <v>63</v>
      </c>
      <c r="B65" t="inlineStr">
        <is>
          <t>6.</t>
        </is>
      </c>
      <c r="C65" t="inlineStr">
        <is>
          <t>Capital Lease Obligations</t>
        </is>
      </c>
      <c r="D65" t="inlineStr">
        <is>
          <t>177,500</t>
        </is>
      </c>
      <c r="E65" t="inlineStr">
        <is>
          <t>150,700</t>
        </is>
      </c>
      <c r="F65" t="inlineStr">
        <is>
          <t>-</t>
        </is>
      </c>
      <c r="G65" t="inlineStr">
        <is>
          <t>-</t>
        </is>
      </c>
    </row>
    <row r="66">
      <c r="A66" s="1" t="n">
        <v>64</v>
      </c>
      <c r="B66" t="inlineStr">
        <is>
          <t>7.</t>
        </is>
      </c>
      <c r="C66" t="inlineStr">
        <is>
          <t>Net Tangible Assets</t>
        </is>
      </c>
      <c r="D66" t="inlineStr">
        <is>
          <t>1,421,800</t>
        </is>
      </c>
      <c r="E66" t="inlineStr">
        <is>
          <t>2,920,900</t>
        </is>
      </c>
      <c r="F66" t="inlineStr">
        <is>
          <t>2,824,600</t>
        </is>
      </c>
      <c r="G66" t="inlineStr">
        <is>
          <t>2,763,500</t>
        </is>
      </c>
    </row>
    <row r="67">
      <c r="A67" s="1" t="n">
        <v>65</v>
      </c>
      <c r="B67" t="inlineStr">
        <is>
          <t>8.</t>
        </is>
      </c>
      <c r="C67" t="inlineStr">
        <is>
          <t>Working Capital</t>
        </is>
      </c>
      <c r="D67" t="inlineStr">
        <is>
          <t>2,206,900</t>
        </is>
      </c>
      <c r="E67" t="inlineStr">
        <is>
          <t>1,869,200</t>
        </is>
      </c>
      <c r="F67" t="inlineStr">
        <is>
          <t>1,860,600</t>
        </is>
      </c>
      <c r="G67" t="inlineStr">
        <is>
          <t>1,872,500</t>
        </is>
      </c>
    </row>
    <row r="68">
      <c r="A68" s="1" t="n">
        <v>66</v>
      </c>
      <c r="B68" t="inlineStr">
        <is>
          <t>9.</t>
        </is>
      </c>
      <c r="C68" t="inlineStr">
        <is>
          <t>Invested Capital</t>
        </is>
      </c>
      <c r="D68" t="inlineStr">
        <is>
          <t>7,532,700</t>
        </is>
      </c>
      <c r="E68" t="inlineStr">
        <is>
          <t>4,164,200</t>
        </is>
      </c>
      <c r="F68" t="inlineStr">
        <is>
          <t>4,122,300</t>
        </is>
      </c>
      <c r="G68" t="inlineStr">
        <is>
          <t>4,097,000</t>
        </is>
      </c>
    </row>
    <row r="69">
      <c r="A69" s="1" t="n">
        <v>67</v>
      </c>
      <c r="B69" t="inlineStr">
        <is>
          <t>10.</t>
        </is>
      </c>
      <c r="C69" t="inlineStr">
        <is>
          <t>Tangible Book Value</t>
        </is>
      </c>
      <c r="D69" t="inlineStr">
        <is>
          <t>1,421,800</t>
        </is>
      </c>
      <c r="E69" t="inlineStr">
        <is>
          <t>2,920,900</t>
        </is>
      </c>
      <c r="F69" t="inlineStr">
        <is>
          <t>2,824,600</t>
        </is>
      </c>
      <c r="G69" t="inlineStr">
        <is>
          <t>2,763,500</t>
        </is>
      </c>
    </row>
    <row r="70">
      <c r="A70" s="1" t="n">
        <v>68</v>
      </c>
      <c r="B70" t="inlineStr">
        <is>
          <t>11.</t>
        </is>
      </c>
      <c r="C70" t="inlineStr">
        <is>
          <t>Total Debt</t>
        </is>
      </c>
      <c r="D70" t="inlineStr">
        <is>
          <t>2,413,100</t>
        </is>
      </c>
      <c r="E70" t="inlineStr">
        <is>
          <t>150,700</t>
        </is>
      </c>
      <c r="F70" t="inlineStr">
        <is>
          <t>-</t>
        </is>
      </c>
      <c r="G70" t="inlineStr">
        <is>
          <t>-</t>
        </is>
      </c>
    </row>
    <row r="71">
      <c r="A71" s="1" t="n">
        <v>69</v>
      </c>
      <c r="B71" t="inlineStr">
        <is>
          <t>12.</t>
        </is>
      </c>
      <c r="C71" t="inlineStr">
        <is>
          <t>Net Debt</t>
        </is>
      </c>
      <c r="D71" t="inlineStr">
        <is>
          <t>1,352,700</t>
        </is>
      </c>
      <c r="E71" t="inlineStr">
        <is>
          <t>-</t>
        </is>
      </c>
      <c r="F71" t="inlineStr">
        <is>
          <t>-</t>
        </is>
      </c>
      <c r="G71" t="inlineStr">
        <is>
          <t>-</t>
        </is>
      </c>
    </row>
    <row r="72">
      <c r="A72" s="1" t="n">
        <v>70</v>
      </c>
      <c r="B72" t="inlineStr">
        <is>
          <t>13.</t>
        </is>
      </c>
      <c r="C72" t="inlineStr">
        <is>
          <t>Share Issued</t>
        </is>
      </c>
      <c r="D72" t="inlineStr">
        <is>
          <t>165,300</t>
        </is>
      </c>
      <c r="E72" t="inlineStr">
        <is>
          <t>232,300</t>
        </is>
      </c>
      <c r="F72" t="inlineStr">
        <is>
          <t>230,200</t>
        </is>
      </c>
      <c r="G72" t="inlineStr">
        <is>
          <t>228,400</t>
        </is>
      </c>
    </row>
    <row r="73">
      <c r="A73" s="1" t="n">
        <v>71</v>
      </c>
      <c r="B73" t="inlineStr">
        <is>
          <t>14.</t>
        </is>
      </c>
      <c r="C73" t="inlineStr">
        <is>
          <t>Ordinary Shares Number</t>
        </is>
      </c>
      <c r="D73" t="inlineStr">
        <is>
          <t>165,300</t>
        </is>
      </c>
      <c r="E73" t="inlineStr">
        <is>
          <t>165,600</t>
        </is>
      </c>
      <c r="F73" t="inlineStr">
        <is>
          <t>170,100</t>
        </is>
      </c>
      <c r="G73" t="inlineStr">
        <is>
          <t>177,400</t>
        </is>
      </c>
    </row>
    <row r="74">
      <c r="A74" s="1" t="n">
        <v>72</v>
      </c>
      <c r="B74" t="inlineStr">
        <is>
          <t>15.</t>
        </is>
      </c>
      <c r="C74" t="inlineStr">
        <is>
          <t>Treasury Shares Number</t>
        </is>
      </c>
      <c r="D74" t="inlineStr">
        <is>
          <t>-</t>
        </is>
      </c>
      <c r="E74" t="inlineStr">
        <is>
          <t>66,700</t>
        </is>
      </c>
      <c r="F74" t="inlineStr">
        <is>
          <t>60,100</t>
        </is>
      </c>
      <c r="G74" t="inlineStr">
        <is>
          <t>51,000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9/29/2021</t>
        </is>
      </c>
      <c r="F1" s="1" t="inlineStr">
        <is>
          <t>9/29/2020</t>
        </is>
      </c>
      <c r="G1" s="1" t="inlineStr">
        <is>
          <t>9/29/2019</t>
        </is>
      </c>
      <c r="H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1,868,600</t>
        </is>
      </c>
      <c r="E2" t="inlineStr">
        <is>
          <t>1,772,000</t>
        </is>
      </c>
      <c r="F2" t="inlineStr">
        <is>
          <t>1,204,500</t>
        </is>
      </c>
      <c r="G2" t="inlineStr">
        <is>
          <t>1,367,400</t>
        </is>
      </c>
      <c r="H2" t="inlineStr">
        <is>
          <t>1,260,600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1,867,600</t>
        </is>
      </c>
      <c r="E3" t="inlineStr">
        <is>
          <t>1,772,000</t>
        </is>
      </c>
      <c r="F3" t="inlineStr">
        <is>
          <t>1,204,500</t>
        </is>
      </c>
      <c r="G3" t="inlineStr">
        <is>
          <t>1,367,400</t>
        </is>
      </c>
      <c r="H3" t="inlineStr">
        <is>
          <t>1,260,600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1,388,900</t>
        </is>
      </c>
      <c r="E4" t="inlineStr">
        <is>
          <t>1,498,300</t>
        </is>
      </c>
      <c r="F4" t="inlineStr">
        <is>
          <t>814,800</t>
        </is>
      </c>
      <c r="G4" t="inlineStr">
        <is>
          <t>853,600</t>
        </is>
      </c>
      <c r="H4" t="inlineStr">
        <is>
          <t>918,400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531,800</t>
        </is>
      </c>
      <c r="E5" t="inlineStr">
        <is>
          <t>436,700</t>
        </is>
      </c>
      <c r="F5" t="inlineStr">
        <is>
          <t>364,300</t>
        </is>
      </c>
      <c r="G5" t="inlineStr">
        <is>
          <t>371,600</t>
        </is>
      </c>
      <c r="H5" t="inlineStr">
        <is>
          <t>299,200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531,800</t>
        </is>
      </c>
      <c r="E6" t="inlineStr">
        <is>
          <t>436,700</t>
        </is>
      </c>
      <c r="F6" t="inlineStr">
        <is>
          <t>364,300</t>
        </is>
      </c>
      <c r="G6" t="inlineStr">
        <is>
          <t>371,600</t>
        </is>
      </c>
      <c r="H6" t="inlineStr">
        <is>
          <t>299,200</t>
        </is>
      </c>
    </row>
    <row r="7">
      <c r="A7" s="1" t="n">
        <v>5</v>
      </c>
      <c r="B7" t="inlineStr">
        <is>
          <t>1.1.2.1.1.</t>
        </is>
      </c>
      <c r="C7" t="inlineStr">
        <is>
          <t xml:space="preserve">  =&gt;  =&gt;Depreciation</t>
        </is>
      </c>
      <c r="D7" t="inlineStr">
        <is>
          <t>348,000</t>
        </is>
      </c>
      <c r="E7" t="inlineStr">
        <is>
          <t>332,200</t>
        </is>
      </c>
      <c r="F7" t="inlineStr">
        <is>
          <t>318,300</t>
        </is>
      </c>
      <c r="G7" t="inlineStr">
        <is>
          <t>314,900</t>
        </is>
      </c>
      <c r="H7" t="inlineStr">
        <is>
          <t>272,500</t>
        </is>
      </c>
    </row>
    <row r="8">
      <c r="A8" s="1" t="n">
        <v>6</v>
      </c>
      <c r="B8" t="inlineStr">
        <is>
          <t>1.1.2.1.2.</t>
        </is>
      </c>
      <c r="C8" t="inlineStr">
        <is>
          <t xml:space="preserve">  =&gt;    Amortization</t>
        </is>
      </c>
      <c r="D8" t="inlineStr">
        <is>
          <t>183,800</t>
        </is>
      </c>
      <c r="E8" t="inlineStr">
        <is>
          <t>104,500</t>
        </is>
      </c>
      <c r="F8" t="inlineStr">
        <is>
          <t>46,000</t>
        </is>
      </c>
      <c r="G8" t="inlineStr">
        <is>
          <t>56,700</t>
        </is>
      </c>
      <c r="H8" t="inlineStr">
        <is>
          <t>26,700</t>
        </is>
      </c>
    </row>
    <row r="9">
      <c r="A9" s="1" t="n">
        <v>7</v>
      </c>
      <c r="B9" t="inlineStr">
        <is>
          <t>1.1.2.1.2.1.</t>
        </is>
      </c>
      <c r="C9" t="inlineStr">
        <is>
          <t xml:space="preserve">  =&gt;      Amortization of Intangibles</t>
        </is>
      </c>
      <c r="D9" t="inlineStr">
        <is>
          <t>183,800</t>
        </is>
      </c>
      <c r="E9" t="inlineStr">
        <is>
          <t>104,500</t>
        </is>
      </c>
      <c r="F9" t="inlineStr">
        <is>
          <t>46,000</t>
        </is>
      </c>
      <c r="G9" t="inlineStr">
        <is>
          <t>56,700</t>
        </is>
      </c>
      <c r="H9" t="inlineStr">
        <is>
          <t>26,700</t>
        </is>
      </c>
    </row>
    <row r="10">
      <c r="A10" s="1" t="n">
        <v>8</v>
      </c>
      <c r="B10" t="inlineStr">
        <is>
          <t>1.1.3.</t>
        </is>
      </c>
      <c r="C10" t="inlineStr">
        <is>
          <t xml:space="preserve">  =&gt;Deferred Tax</t>
        </is>
      </c>
      <c r="D10" t="inlineStr">
        <is>
          <t>-52,700</t>
        </is>
      </c>
      <c r="E10" t="inlineStr">
        <is>
          <t>-59,500</t>
        </is>
      </c>
      <c r="F10" t="inlineStr">
        <is>
          <t>-13,400</t>
        </is>
      </c>
      <c r="G10" t="inlineStr">
        <is>
          <t>-6,100</t>
        </is>
      </c>
      <c r="H10" t="inlineStr">
        <is>
          <t>27,300</t>
        </is>
      </c>
    </row>
    <row r="11">
      <c r="A11" s="1" t="n">
        <v>9</v>
      </c>
      <c r="B11" t="inlineStr">
        <is>
          <t>1.1.3.1.</t>
        </is>
      </c>
      <c r="C11" t="inlineStr">
        <is>
          <t xml:space="preserve">  =&gt;  Deferred Income Tax</t>
        </is>
      </c>
      <c r="D11" t="inlineStr">
        <is>
          <t>-52,700</t>
        </is>
      </c>
      <c r="E11" t="inlineStr">
        <is>
          <t>-59,500</t>
        </is>
      </c>
      <c r="F11" t="inlineStr">
        <is>
          <t>-13,400</t>
        </is>
      </c>
      <c r="G11" t="inlineStr">
        <is>
          <t>-6,100</t>
        </is>
      </c>
      <c r="H11" t="inlineStr">
        <is>
          <t>27,300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=&gt;Asset Impairment Charge</t>
        </is>
      </c>
      <c r="D12" t="inlineStr">
        <is>
          <t>-</t>
        </is>
      </c>
      <c r="E12" t="inlineStr">
        <is>
          <t>7,100</t>
        </is>
      </c>
      <c r="F12" t="inlineStr">
        <is>
          <t>11,800</t>
        </is>
      </c>
      <c r="G12" t="inlineStr">
        <is>
          <t>-</t>
        </is>
      </c>
      <c r="H12" t="inlineStr">
        <is>
          <t>-</t>
        </is>
      </c>
    </row>
    <row r="13">
      <c r="A13" s="1" t="n">
        <v>11</v>
      </c>
      <c r="B13" t="inlineStr">
        <is>
          <t>1.1.5.</t>
        </is>
      </c>
      <c r="C13" t="inlineStr">
        <is>
          <t xml:space="preserve">  =&gt;Stock based compensation</t>
        </is>
      </c>
      <c r="D13" t="inlineStr">
        <is>
          <t>197,800</t>
        </is>
      </c>
      <c r="E13" t="inlineStr">
        <is>
          <t>191,900</t>
        </is>
      </c>
      <c r="F13" t="inlineStr">
        <is>
          <t>156,600</t>
        </is>
      </c>
      <c r="G13" t="inlineStr">
        <is>
          <t>80,100</t>
        </is>
      </c>
      <c r="H13" t="inlineStr">
        <is>
          <t>107,800</t>
        </is>
      </c>
    </row>
    <row r="14">
      <c r="A14" s="1" t="n">
        <v>12</v>
      </c>
      <c r="B14" t="inlineStr">
        <is>
          <t>1.1.6.</t>
        </is>
      </c>
      <c r="C14" t="inlineStr">
        <is>
          <t xml:space="preserve">  =&gt;Excess Tax Benefit from Stock Based Compensation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0</t>
        </is>
      </c>
      <c r="H14" t="inlineStr">
        <is>
          <t>0</t>
        </is>
      </c>
    </row>
    <row r="15">
      <c r="A15" s="1" t="n">
        <v>13</v>
      </c>
      <c r="B15" t="inlineStr">
        <is>
          <t>1.1.7.</t>
        </is>
      </c>
      <c r="C15" t="inlineStr">
        <is>
          <t xml:space="preserve">  =&gt;Other non-cash items</t>
        </is>
      </c>
      <c r="D15" t="inlineStr">
        <is>
          <t>-</t>
        </is>
      </c>
      <c r="E15" t="inlineStr">
        <is>
          <t>1,300</t>
        </is>
      </c>
      <c r="F15" t="inlineStr">
        <is>
          <t>3,800</t>
        </is>
      </c>
      <c r="G15" t="inlineStr">
        <is>
          <t>13,700</t>
        </is>
      </c>
      <c r="H15" t="inlineStr">
        <is>
          <t>-12,600</t>
        </is>
      </c>
    </row>
    <row r="16">
      <c r="A16" s="1" t="n">
        <v>14</v>
      </c>
      <c r="B16" t="inlineStr">
        <is>
          <t>1.1.8.</t>
        </is>
      </c>
      <c r="C16" t="inlineStr">
        <is>
          <t xml:space="preserve">    Change in working capital</t>
        </is>
      </c>
      <c r="D16" t="inlineStr">
        <is>
          <t>-207,600</t>
        </is>
      </c>
      <c r="E16" t="inlineStr">
        <is>
          <t>-303,800</t>
        </is>
      </c>
      <c r="F16" t="inlineStr">
        <is>
          <t>-133,400</t>
        </is>
      </c>
      <c r="G16" t="inlineStr">
        <is>
          <t>54,500</t>
        </is>
      </c>
      <c r="H16" t="inlineStr">
        <is>
          <t>-79,500</t>
        </is>
      </c>
    </row>
    <row r="17">
      <c r="A17" s="1" t="n">
        <v>15</v>
      </c>
      <c r="B17" t="inlineStr">
        <is>
          <t>1.1.8.1.</t>
        </is>
      </c>
      <c r="C17" t="inlineStr">
        <is>
          <t xml:space="preserve">    =&gt;Change in Receivables</t>
        </is>
      </c>
      <c r="D17" t="inlineStr">
        <is>
          <t>-119,200</t>
        </is>
      </c>
      <c r="E17" t="inlineStr">
        <is>
          <t>-397,700</t>
        </is>
      </c>
      <c r="F17" t="inlineStr">
        <is>
          <t>71,700</t>
        </is>
      </c>
      <c r="G17" t="inlineStr">
        <is>
          <t>190,500</t>
        </is>
      </c>
      <c r="H17" t="inlineStr">
        <is>
          <t>-193,800</t>
        </is>
      </c>
    </row>
    <row r="18">
      <c r="A18" s="1" t="n">
        <v>16</v>
      </c>
      <c r="B18" t="inlineStr">
        <is>
          <t>1.1.8.2.</t>
        </is>
      </c>
      <c r="C18" t="inlineStr">
        <is>
          <t xml:space="preserve">    =&gt;Change in Inventory</t>
        </is>
      </c>
      <c r="D18" t="inlineStr">
        <is>
          <t>-94,600</t>
        </is>
      </c>
      <c r="E18" t="inlineStr">
        <is>
          <t>-41,200</t>
        </is>
      </c>
      <c r="F18" t="inlineStr">
        <is>
          <t>-190,400</t>
        </is>
      </c>
      <c r="G18" t="inlineStr">
        <is>
          <t>-119,600</t>
        </is>
      </c>
      <c r="H18" t="inlineStr">
        <is>
          <t>11,900</t>
        </is>
      </c>
    </row>
    <row r="19">
      <c r="A19" s="1" t="n">
        <v>17</v>
      </c>
      <c r="B19" t="inlineStr">
        <is>
          <t>1.1.8.3.</t>
        </is>
      </c>
      <c r="C19" t="inlineStr">
        <is>
          <t xml:space="preserve">    =&gt;Change in Payables And Accrued Expense</t>
        </is>
      </c>
      <c r="D19" t="inlineStr">
        <is>
          <t>36,700</t>
        </is>
      </c>
      <c r="E19" t="inlineStr">
        <is>
          <t>59,600</t>
        </is>
      </c>
      <c r="F19" t="inlineStr">
        <is>
          <t>61,100</t>
        </is>
      </c>
      <c r="G19" t="inlineStr">
        <is>
          <t>-33,000</t>
        </is>
      </c>
      <c r="H19" t="inlineStr">
        <is>
          <t>-126,000</t>
        </is>
      </c>
    </row>
    <row r="20">
      <c r="A20" s="1" t="n">
        <v>18</v>
      </c>
      <c r="B20" t="inlineStr">
        <is>
          <t>1.1.8.3.1.</t>
        </is>
      </c>
      <c r="C20" t="inlineStr">
        <is>
          <t xml:space="preserve">    =&gt;  Change in Payable</t>
        </is>
      </c>
      <c r="D20" t="inlineStr">
        <is>
          <t>36,700</t>
        </is>
      </c>
      <c r="E20" t="inlineStr">
        <is>
          <t>59,600</t>
        </is>
      </c>
      <c r="F20" t="inlineStr">
        <is>
          <t>61,100</t>
        </is>
      </c>
      <c r="G20" t="inlineStr">
        <is>
          <t>-33,000</t>
        </is>
      </c>
      <c r="H20" t="inlineStr">
        <is>
          <t>-126,000</t>
        </is>
      </c>
    </row>
    <row r="21">
      <c r="A21" s="1" t="n">
        <v>19</v>
      </c>
      <c r="B21" t="inlineStr">
        <is>
          <t>1.1.8.3.1.1.</t>
        </is>
      </c>
      <c r="C21" t="inlineStr">
        <is>
          <t xml:space="preserve">    =&gt;    Change in Account Payable</t>
        </is>
      </c>
      <c r="D21" t="inlineStr">
        <is>
          <t>36,700</t>
        </is>
      </c>
      <c r="E21" t="inlineStr">
        <is>
          <t>59,600</t>
        </is>
      </c>
      <c r="F21" t="inlineStr">
        <is>
          <t>61,100</t>
        </is>
      </c>
      <c r="G21" t="inlineStr">
        <is>
          <t>-33,000</t>
        </is>
      </c>
      <c r="H21" t="inlineStr">
        <is>
          <t>-126,000</t>
        </is>
      </c>
    </row>
    <row r="22">
      <c r="A22" s="1" t="n">
        <v>20</v>
      </c>
      <c r="B22" t="inlineStr">
        <is>
          <t>1.1.8.4.</t>
        </is>
      </c>
      <c r="C22" t="inlineStr">
        <is>
          <t xml:space="preserve">    =&gt;Change in Other Current Assets</t>
        </is>
      </c>
      <c r="D22" t="inlineStr">
        <is>
          <t>-</t>
        </is>
      </c>
      <c r="E22" t="inlineStr">
        <is>
          <t>-</t>
        </is>
      </c>
      <c r="F22" t="inlineStr">
        <is>
          <t>-</t>
        </is>
      </c>
      <c r="G22" t="inlineStr">
        <is>
          <t>-16,700</t>
        </is>
      </c>
      <c r="H22" t="inlineStr">
        <is>
          <t>-12,200</t>
        </is>
      </c>
    </row>
    <row r="23">
      <c r="A23" s="1" t="n">
        <v>21</v>
      </c>
      <c r="B23" t="inlineStr">
        <is>
          <t>1.1.8.5.</t>
        </is>
      </c>
      <c r="C23" t="inlineStr">
        <is>
          <t xml:space="preserve">    =&gt;Change in Other Current Liabilities</t>
        </is>
      </c>
      <c r="D23" t="inlineStr">
        <is>
          <t>-</t>
        </is>
      </c>
      <c r="E23" t="inlineStr">
        <is>
          <t>-</t>
        </is>
      </c>
      <c r="F23" t="inlineStr">
        <is>
          <t>-</t>
        </is>
      </c>
      <c r="G23" t="inlineStr">
        <is>
          <t>33,300</t>
        </is>
      </c>
      <c r="H23" t="inlineStr">
        <is>
          <t>240,600</t>
        </is>
      </c>
    </row>
    <row r="24">
      <c r="A24" s="1" t="n">
        <v>22</v>
      </c>
      <c r="B24" t="inlineStr">
        <is>
          <t>1.1.8.6.</t>
        </is>
      </c>
      <c r="C24" t="inlineStr">
        <is>
          <t xml:space="preserve">      Change in Other Working Capital</t>
        </is>
      </c>
      <c r="D24" t="inlineStr">
        <is>
          <t>-30,500</t>
        </is>
      </c>
      <c r="E24" t="inlineStr">
        <is>
          <t>75,500</t>
        </is>
      </c>
      <c r="F24" t="inlineStr">
        <is>
          <t>-75,800</t>
        </is>
      </c>
      <c r="G24" t="inlineStr">
        <is>
          <t>-</t>
        </is>
      </c>
      <c r="H24" t="inlineStr">
        <is>
          <t>-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-3,120,200</t>
        </is>
      </c>
      <c r="E25" t="inlineStr">
        <is>
          <t>-3,133,200</t>
        </is>
      </c>
      <c r="F25" t="inlineStr">
        <is>
          <t>-581,400</t>
        </is>
      </c>
      <c r="G25" t="inlineStr">
        <is>
          <t>-336,900</t>
        </is>
      </c>
      <c r="H25" t="inlineStr">
        <is>
          <t>-1,150,400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-3,120,200</t>
        </is>
      </c>
      <c r="E26" t="inlineStr">
        <is>
          <t>-3,133,200</t>
        </is>
      </c>
      <c r="F26" t="inlineStr">
        <is>
          <t>-581,400</t>
        </is>
      </c>
      <c r="G26" t="inlineStr">
        <is>
          <t>-336,900</t>
        </is>
      </c>
      <c r="H26" t="inlineStr">
        <is>
          <t>-1,150,400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=&gt;Capital Expenditure Reported</t>
        </is>
      </c>
      <c r="D27" t="inlineStr">
        <is>
          <t>-614,700</t>
        </is>
      </c>
      <c r="E27" t="inlineStr">
        <is>
          <t>-637,800</t>
        </is>
      </c>
      <c r="F27" t="inlineStr">
        <is>
          <t>-389,400</t>
        </is>
      </c>
      <c r="G27" t="inlineStr">
        <is>
          <t>-398,400</t>
        </is>
      </c>
      <c r="H27" t="inlineStr">
        <is>
          <t>-422,300</t>
        </is>
      </c>
    </row>
    <row r="28">
      <c r="A28" s="1" t="n">
        <v>26</v>
      </c>
      <c r="B28" t="inlineStr">
        <is>
          <t>2.1.2.</t>
        </is>
      </c>
      <c r="C28" t="inlineStr">
        <is>
          <t xml:space="preserve">  =&gt;Net Intangibles Purchase And Sale</t>
        </is>
      </c>
      <c r="D28" t="inlineStr">
        <is>
          <t>-15,800</t>
        </is>
      </c>
      <c r="E28" t="inlineStr">
        <is>
          <t>-14,300</t>
        </is>
      </c>
      <c r="F28" t="inlineStr">
        <is>
          <t>-9,100</t>
        </is>
      </c>
      <c r="G28" t="inlineStr">
        <is>
          <t>-25,000</t>
        </is>
      </c>
      <c r="H28" t="inlineStr">
        <is>
          <t>-8,600</t>
        </is>
      </c>
    </row>
    <row r="29">
      <c r="A29" s="1" t="n">
        <v>27</v>
      </c>
      <c r="B29" t="inlineStr">
        <is>
          <t>2.1.2.1.</t>
        </is>
      </c>
      <c r="C29" t="inlineStr">
        <is>
          <t xml:space="preserve">  =&gt;  Purchase of Intangibles</t>
        </is>
      </c>
      <c r="D29" t="inlineStr">
        <is>
          <t>-15,800</t>
        </is>
      </c>
      <c r="E29" t="inlineStr">
        <is>
          <t>-14,300</t>
        </is>
      </c>
      <c r="F29" t="inlineStr">
        <is>
          <t>-9,100</t>
        </is>
      </c>
      <c r="G29" t="inlineStr">
        <is>
          <t>-25,000</t>
        </is>
      </c>
      <c r="H29" t="inlineStr">
        <is>
          <t>-8,600</t>
        </is>
      </c>
    </row>
    <row r="30">
      <c r="A30" s="1" t="n">
        <v>28</v>
      </c>
      <c r="B30" t="inlineStr">
        <is>
          <t>2.1.3.</t>
        </is>
      </c>
      <c r="C30" t="inlineStr">
        <is>
          <t xml:space="preserve">  =&gt;Net Business Purchase And Sale</t>
        </is>
      </c>
      <c r="D30" t="inlineStr">
        <is>
          <t>-</t>
        </is>
      </c>
      <c r="E30" t="inlineStr">
        <is>
          <t>-2,751,000</t>
        </is>
      </c>
      <c r="F30" t="inlineStr">
        <is>
          <t>0</t>
        </is>
      </c>
      <c r="G30" t="inlineStr">
        <is>
          <t>0</t>
        </is>
      </c>
      <c r="H30" t="inlineStr">
        <is>
          <t>-404,000</t>
        </is>
      </c>
    </row>
    <row r="31">
      <c r="A31" s="1" t="n">
        <v>29</v>
      </c>
      <c r="B31" t="inlineStr">
        <is>
          <t>2.1.3.1.</t>
        </is>
      </c>
      <c r="C31" t="inlineStr">
        <is>
          <t xml:space="preserve">  =&gt;  Purchase of Business</t>
        </is>
      </c>
      <c r="D31" t="inlineStr">
        <is>
          <t>-</t>
        </is>
      </c>
      <c r="E31" t="inlineStr">
        <is>
          <t>-2,751,000</t>
        </is>
      </c>
      <c r="F31" t="inlineStr">
        <is>
          <t>0</t>
        </is>
      </c>
      <c r="G31" t="inlineStr">
        <is>
          <t>0</t>
        </is>
      </c>
      <c r="H31" t="inlineStr">
        <is>
          <t>-404,000</t>
        </is>
      </c>
    </row>
    <row r="32">
      <c r="A32" s="1" t="n">
        <v>30</v>
      </c>
      <c r="B32" t="inlineStr">
        <is>
          <t>2.1.4.</t>
        </is>
      </c>
      <c r="C32" t="inlineStr">
        <is>
          <t xml:space="preserve">    Net Investment Purchase And Sale</t>
        </is>
      </c>
      <c r="D32" t="inlineStr">
        <is>
          <t>261,300</t>
        </is>
      </c>
      <c r="E32" t="inlineStr">
        <is>
          <t>269,900</t>
        </is>
      </c>
      <c r="F32" t="inlineStr">
        <is>
          <t>-182,900</t>
        </is>
      </c>
      <c r="G32" t="inlineStr">
        <is>
          <t>86,500</t>
        </is>
      </c>
      <c r="H32" t="inlineStr">
        <is>
          <t>-315,500</t>
        </is>
      </c>
    </row>
    <row r="33">
      <c r="A33" s="1" t="n">
        <v>31</v>
      </c>
      <c r="B33" t="inlineStr">
        <is>
          <t>2.1.4.1.</t>
        </is>
      </c>
      <c r="C33" t="inlineStr">
        <is>
          <t xml:space="preserve">    =&gt;Purchase of Investment</t>
        </is>
      </c>
      <c r="D33" t="inlineStr">
        <is>
          <t>-431,000</t>
        </is>
      </c>
      <c r="E33" t="inlineStr">
        <is>
          <t>-500,800</t>
        </is>
      </c>
      <c r="F33" t="inlineStr">
        <is>
          <t>-790,500</t>
        </is>
      </c>
      <c r="G33" t="inlineStr">
        <is>
          <t>-360,500</t>
        </is>
      </c>
      <c r="H33" t="inlineStr">
        <is>
          <t>-683,700</t>
        </is>
      </c>
    </row>
    <row r="34">
      <c r="A34" s="1" t="n">
        <v>32</v>
      </c>
      <c r="B34" t="inlineStr">
        <is>
          <t>2.1.4.2.</t>
        </is>
      </c>
      <c r="C34" t="inlineStr">
        <is>
          <t xml:space="preserve">      Sale of Investment</t>
        </is>
      </c>
      <c r="D34" t="inlineStr">
        <is>
          <t>692,300</t>
        </is>
      </c>
      <c r="E34" t="inlineStr">
        <is>
          <t>770,700</t>
        </is>
      </c>
      <c r="F34" t="inlineStr">
        <is>
          <t>607,600</t>
        </is>
      </c>
      <c r="G34" t="inlineStr">
        <is>
          <t>447,000</t>
        </is>
      </c>
      <c r="H34" t="inlineStr">
        <is>
          <t>368,200</t>
        </is>
      </c>
    </row>
    <row r="35">
      <c r="A35" s="1" t="n">
        <v>33</v>
      </c>
      <c r="B35" t="inlineStr">
        <is>
          <t>3.</t>
        </is>
      </c>
      <c r="C35" t="inlineStr">
        <is>
          <t>Financing Cash Flow</t>
        </is>
      </c>
      <c r="D35" t="inlineStr">
        <is>
          <t>1,510,800</t>
        </is>
      </c>
      <c r="E35" t="inlineStr">
        <is>
          <t>1,677,400</t>
        </is>
      </c>
      <c r="F35" t="inlineStr">
        <is>
          <t>-907,700</t>
        </is>
      </c>
      <c r="G35" t="inlineStr">
        <is>
          <t>-912,500</t>
        </is>
      </c>
      <c r="H35" t="inlineStr">
        <is>
          <t>-993,700</t>
        </is>
      </c>
    </row>
    <row r="36">
      <c r="A36" s="1" t="n">
        <v>34</v>
      </c>
      <c r="B36" t="inlineStr">
        <is>
          <t>3.1.</t>
        </is>
      </c>
      <c r="C36" t="inlineStr">
        <is>
          <t xml:space="preserve">  Cash Flow from Continuing Financing Activities</t>
        </is>
      </c>
      <c r="D36" t="inlineStr">
        <is>
          <t>1,511,800</t>
        </is>
      </c>
      <c r="E36" t="inlineStr">
        <is>
          <t>1,677,400</t>
        </is>
      </c>
      <c r="F36" t="inlineStr">
        <is>
          <t>-907,700</t>
        </is>
      </c>
      <c r="G36" t="inlineStr">
        <is>
          <t>-912,500</t>
        </is>
      </c>
      <c r="H36" t="inlineStr">
        <is>
          <t>-993,700</t>
        </is>
      </c>
    </row>
    <row r="37">
      <c r="A37" s="1" t="n">
        <v>35</v>
      </c>
      <c r="B37" t="inlineStr">
        <is>
          <t>3.1.1.</t>
        </is>
      </c>
      <c r="C37" t="inlineStr">
        <is>
          <t xml:space="preserve">  =&gt;Net Issuance Payments of Debt</t>
        </is>
      </c>
      <c r="D37" t="inlineStr">
        <is>
          <t>2,188,200</t>
        </is>
      </c>
      <c r="E37" t="inlineStr">
        <is>
          <t>2,238,200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</row>
    <row r="38">
      <c r="A38" s="1" t="n">
        <v>36</v>
      </c>
      <c r="B38" t="inlineStr">
        <is>
          <t>3.1.1.1.</t>
        </is>
      </c>
      <c r="C38" t="inlineStr">
        <is>
          <t xml:space="preserve">  =&gt;  Net Long Term Debt Issuance</t>
        </is>
      </c>
      <c r="D38" t="inlineStr">
        <is>
          <t>2,188,200</t>
        </is>
      </c>
      <c r="E38" t="inlineStr">
        <is>
          <t>2,238,200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</row>
    <row r="39">
      <c r="A39" s="1" t="n">
        <v>37</v>
      </c>
      <c r="B39" t="inlineStr">
        <is>
          <t>3.1.1.1.1.</t>
        </is>
      </c>
      <c r="C39" t="inlineStr">
        <is>
          <t xml:space="preserve">  =&gt;  =&gt;Long Term Debt Issuance</t>
        </is>
      </c>
      <c r="D39" t="inlineStr">
        <is>
          <t>-</t>
        </is>
      </c>
      <c r="E39" t="inlineStr">
        <is>
          <t>2,488,200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3.1.1.1.2.</t>
        </is>
      </c>
      <c r="C40" t="inlineStr">
        <is>
          <t xml:space="preserve">  =&gt;    Long Term Debt Payments</t>
        </is>
      </c>
      <c r="D40" t="inlineStr">
        <is>
          <t>-300,000</t>
        </is>
      </c>
      <c r="E40" t="inlineStr">
        <is>
          <t>-250,000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</row>
    <row r="41">
      <c r="A41" s="1" t="n">
        <v>39</v>
      </c>
      <c r="B41" t="inlineStr">
        <is>
          <t>3.1.2.</t>
        </is>
      </c>
      <c r="C41" t="inlineStr">
        <is>
          <t xml:space="preserve">  =&gt;Net Common Stock Issuance</t>
        </is>
      </c>
      <c r="D41" t="inlineStr">
        <is>
          <t>-357,000</t>
        </is>
      </c>
      <c r="E41" t="inlineStr">
        <is>
          <t>-250,800</t>
        </is>
      </c>
      <c r="F41" t="inlineStr">
        <is>
          <t>-680,600</t>
        </is>
      </c>
      <c r="G41" t="inlineStr">
        <is>
          <t>-680,400</t>
        </is>
      </c>
      <c r="H41" t="inlineStr">
        <is>
          <t>-807,500</t>
        </is>
      </c>
    </row>
    <row r="42">
      <c r="A42" s="1" t="n">
        <v>40</v>
      </c>
      <c r="B42" t="inlineStr">
        <is>
          <t>3.1.2.1.</t>
        </is>
      </c>
      <c r="C42" t="inlineStr">
        <is>
          <t xml:space="preserve">  =&gt;  Common Stock Payments</t>
        </is>
      </c>
      <c r="D42" t="inlineStr">
        <is>
          <t>-357,000</t>
        </is>
      </c>
      <c r="E42" t="inlineStr">
        <is>
          <t>-250,800</t>
        </is>
      </c>
      <c r="F42" t="inlineStr">
        <is>
          <t>-680,600</t>
        </is>
      </c>
      <c r="G42" t="inlineStr">
        <is>
          <t>-680,400</t>
        </is>
      </c>
      <c r="H42" t="inlineStr">
        <is>
          <t>-807,500</t>
        </is>
      </c>
    </row>
    <row r="43">
      <c r="A43" s="1" t="n">
        <v>41</v>
      </c>
      <c r="B43" t="inlineStr">
        <is>
          <t>3.1.3.</t>
        </is>
      </c>
      <c r="C43" t="inlineStr">
        <is>
          <t xml:space="preserve">  =&gt;Cash Dividends Paid</t>
        </is>
      </c>
      <c r="D43" t="inlineStr">
        <is>
          <t>-350,100</t>
        </is>
      </c>
      <c r="E43" t="inlineStr">
        <is>
          <t>-340,600</t>
        </is>
      </c>
      <c r="F43" t="inlineStr">
        <is>
          <t>-307,000</t>
        </is>
      </c>
      <c r="G43" t="inlineStr">
        <is>
          <t>-273,900</t>
        </is>
      </c>
      <c r="H43" t="inlineStr">
        <is>
          <t>-243,200</t>
        </is>
      </c>
    </row>
    <row r="44">
      <c r="A44" s="1" t="n">
        <v>42</v>
      </c>
      <c r="B44" t="inlineStr">
        <is>
          <t>3.1.3.1.</t>
        </is>
      </c>
      <c r="C44" t="inlineStr">
        <is>
          <t xml:space="preserve">  =&gt;  Common Stock Dividend Paid</t>
        </is>
      </c>
      <c r="D44" t="inlineStr">
        <is>
          <t>-</t>
        </is>
      </c>
      <c r="E44" t="inlineStr">
        <is>
          <t>-</t>
        </is>
      </c>
      <c r="F44" t="inlineStr">
        <is>
          <t>-307,000</t>
        </is>
      </c>
      <c r="G44" t="inlineStr">
        <is>
          <t>-273,900</t>
        </is>
      </c>
      <c r="H44" t="inlineStr">
        <is>
          <t>-243,200</t>
        </is>
      </c>
    </row>
    <row r="45">
      <c r="A45" s="1" t="n">
        <v>43</v>
      </c>
      <c r="B45" t="inlineStr">
        <is>
          <t>3.1.4.</t>
        </is>
      </c>
      <c r="C45" t="inlineStr">
        <is>
          <t xml:space="preserve">  =&gt;Proceeds from Stock Option Exercised</t>
        </is>
      </c>
      <c r="D45" t="inlineStr">
        <is>
          <t>35,500</t>
        </is>
      </c>
      <c r="E45" t="inlineStr">
        <is>
          <t>36,400</t>
        </is>
      </c>
      <c r="F45" t="inlineStr">
        <is>
          <t>79,900</t>
        </is>
      </c>
      <c r="G45" t="inlineStr">
        <is>
          <t>41,800</t>
        </is>
      </c>
      <c r="H45" t="inlineStr">
        <is>
          <t>57,000</t>
        </is>
      </c>
    </row>
    <row r="46">
      <c r="A46" s="1" t="n">
        <v>44</v>
      </c>
      <c r="B46" t="inlineStr">
        <is>
          <t>3.1.5.</t>
        </is>
      </c>
      <c r="C46" t="inlineStr">
        <is>
          <t xml:space="preserve">    Net Other Financing Charges</t>
        </is>
      </c>
      <c r="D46" t="inlineStr">
        <is>
          <t>-</t>
        </is>
      </c>
      <c r="E46" t="inlineStr">
        <is>
          <t>-5,800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</row>
    <row r="47">
      <c r="A47" s="1" t="n">
        <v>45</v>
      </c>
      <c r="B47" t="inlineStr">
        <is>
          <t>4.</t>
        </is>
      </c>
      <c r="C47" t="inlineStr">
        <is>
          <t>End Cash Position</t>
        </is>
      </c>
      <c r="D47" t="inlineStr">
        <is>
          <t>876,400</t>
        </is>
      </c>
      <c r="E47" t="inlineStr">
        <is>
          <t>882,900</t>
        </is>
      </c>
      <c r="F47" t="inlineStr">
        <is>
          <t>566,700</t>
        </is>
      </c>
      <c r="G47" t="inlineStr">
        <is>
          <t>851,300</t>
        </is>
      </c>
      <c r="H47" t="inlineStr">
        <is>
          <t>733,300</t>
        </is>
      </c>
    </row>
    <row r="48">
      <c r="A48" s="1" t="n">
        <v>46</v>
      </c>
      <c r="B48" t="inlineStr">
        <is>
          <t>4.1.</t>
        </is>
      </c>
      <c r="C48">
        <f>&gt;Changes in Cash</f>
        <v/>
      </c>
      <c r="D48" t="inlineStr">
        <is>
          <t>259,200</t>
        </is>
      </c>
      <c r="E48" t="inlineStr">
        <is>
          <t>316,200</t>
        </is>
      </c>
      <c r="F48" t="inlineStr">
        <is>
          <t>-284,600</t>
        </is>
      </c>
      <c r="G48" t="inlineStr">
        <is>
          <t>118,000</t>
        </is>
      </c>
      <c r="H48" t="inlineStr">
        <is>
          <t>-883,500</t>
        </is>
      </c>
    </row>
    <row r="49">
      <c r="A49" s="1" t="n">
        <v>47</v>
      </c>
      <c r="B49" t="inlineStr">
        <is>
          <t>4.2.</t>
        </is>
      </c>
      <c r="C49" t="inlineStr">
        <is>
          <t xml:space="preserve">  Beginning Cash Position</t>
        </is>
      </c>
      <c r="D49" t="inlineStr">
        <is>
          <t>617,200</t>
        </is>
      </c>
      <c r="E49" t="inlineStr">
        <is>
          <t>566,700</t>
        </is>
      </c>
      <c r="F49" t="inlineStr">
        <is>
          <t>851,300</t>
        </is>
      </c>
      <c r="G49" t="inlineStr">
        <is>
          <t>733,300</t>
        </is>
      </c>
      <c r="H49" t="inlineStr">
        <is>
          <t>1,616,800</t>
        </is>
      </c>
    </row>
    <row r="50">
      <c r="A50" s="1" t="n">
        <v>48</v>
      </c>
      <c r="B50" t="inlineStr">
        <is>
          <t>5.</t>
        </is>
      </c>
      <c r="C50" t="inlineStr">
        <is>
          <t>Income Tax Paid Supplemental Data</t>
        </is>
      </c>
      <c r="D50" t="inlineStr">
        <is>
          <t>188,600</t>
        </is>
      </c>
      <c r="E50" t="inlineStr">
        <is>
          <t>184,000</t>
        </is>
      </c>
      <c r="F50" t="inlineStr">
        <is>
          <t>110,800</t>
        </is>
      </c>
      <c r="G50" t="inlineStr">
        <is>
          <t>124,400</t>
        </is>
      </c>
      <c r="H50" t="inlineStr">
        <is>
          <t>135,900</t>
        </is>
      </c>
    </row>
    <row r="51">
      <c r="A51" s="1" t="n">
        <v>49</v>
      </c>
      <c r="B51" t="inlineStr">
        <is>
          <t>6.</t>
        </is>
      </c>
      <c r="C51" t="inlineStr">
        <is>
          <t>Interest Paid Supplemental Data</t>
        </is>
      </c>
      <c r="D51" t="inlineStr">
        <is>
          <t>18,900</t>
        </is>
      </c>
      <c r="E51" t="inlineStr">
        <is>
          <t>2,200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</row>
    <row r="52">
      <c r="A52" s="1" t="n">
        <v>50</v>
      </c>
      <c r="B52" t="inlineStr">
        <is>
          <t>7.</t>
        </is>
      </c>
      <c r="C52" t="inlineStr">
        <is>
          <t>Capital Expenditure</t>
        </is>
      </c>
      <c r="D52" t="inlineStr">
        <is>
          <t>-630,500</t>
        </is>
      </c>
      <c r="E52" t="inlineStr">
        <is>
          <t>-652,100</t>
        </is>
      </c>
      <c r="F52" t="inlineStr">
        <is>
          <t>-398,500</t>
        </is>
      </c>
      <c r="G52" t="inlineStr">
        <is>
          <t>-423,400</t>
        </is>
      </c>
      <c r="H52" t="inlineStr">
        <is>
          <t>-430,900</t>
        </is>
      </c>
    </row>
    <row r="53">
      <c r="A53" s="1" t="n">
        <v>51</v>
      </c>
      <c r="B53" t="inlineStr">
        <is>
          <t>8.</t>
        </is>
      </c>
      <c r="C53" t="inlineStr">
        <is>
          <t>Issuance of Debt</t>
        </is>
      </c>
      <c r="D53" t="inlineStr">
        <is>
          <t>-</t>
        </is>
      </c>
      <c r="E53" t="inlineStr">
        <is>
          <t>2,488,200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</row>
    <row r="54">
      <c r="A54" s="1" t="n">
        <v>52</v>
      </c>
      <c r="B54" t="inlineStr">
        <is>
          <t>9.</t>
        </is>
      </c>
      <c r="C54" t="inlineStr">
        <is>
          <t>Repayment of Debt</t>
        </is>
      </c>
      <c r="D54" t="inlineStr">
        <is>
          <t>-300,000</t>
        </is>
      </c>
      <c r="E54" t="inlineStr">
        <is>
          <t>-250,000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</row>
    <row r="55">
      <c r="A55" s="1" t="n">
        <v>53</v>
      </c>
      <c r="B55" t="inlineStr">
        <is>
          <t>10.</t>
        </is>
      </c>
      <c r="C55" t="inlineStr">
        <is>
          <t>Repurchase of Capital Stock</t>
        </is>
      </c>
      <c r="D55" t="inlineStr">
        <is>
          <t>-357,000</t>
        </is>
      </c>
      <c r="E55" t="inlineStr">
        <is>
          <t>-250,800</t>
        </is>
      </c>
      <c r="F55" t="inlineStr">
        <is>
          <t>-680,600</t>
        </is>
      </c>
      <c r="G55" t="inlineStr">
        <is>
          <t>-680,400</t>
        </is>
      </c>
      <c r="H55" t="inlineStr">
        <is>
          <t>-807,500</t>
        </is>
      </c>
    </row>
    <row r="56">
      <c r="A56" s="1" t="n">
        <v>54</v>
      </c>
      <c r="B56" t="inlineStr">
        <is>
          <t>11.</t>
        </is>
      </c>
      <c r="C56" t="inlineStr">
        <is>
          <t>Free Cash Flow</t>
        </is>
      </c>
      <c r="D56" t="inlineStr">
        <is>
          <t>1,238,100</t>
        </is>
      </c>
      <c r="E56" t="inlineStr">
        <is>
          <t>1,119,900</t>
        </is>
      </c>
      <c r="F56" t="inlineStr">
        <is>
          <t>806,000</t>
        </is>
      </c>
      <c r="G56" t="inlineStr">
        <is>
          <t>944,000</t>
        </is>
      </c>
      <c r="H56" t="inlineStr">
        <is>
          <t>829,700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