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8505"/>
  </bookViews>
  <sheets>
    <sheet name="ЭП741ИД" sheetId="6" r:id="rId1"/>
    <sheet name="ЭП742ИД" sheetId="4" r:id="rId2"/>
    <sheet name="ЭИ698ВД" sheetId="5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I41" i="6" l="1"/>
  <c r="H41" i="6"/>
  <c r="G41" i="6"/>
  <c r="F41" i="6"/>
  <c r="E41" i="6"/>
  <c r="D41" i="6"/>
  <c r="C41" i="6"/>
  <c r="B41" i="6"/>
  <c r="J26" i="6"/>
  <c r="I26" i="6"/>
  <c r="H26" i="6"/>
  <c r="G26" i="6"/>
  <c r="F26" i="6"/>
  <c r="E26" i="6"/>
  <c r="D26" i="6"/>
  <c r="C26" i="6"/>
  <c r="B26" i="6"/>
  <c r="J28" i="5"/>
  <c r="I28" i="5"/>
  <c r="H28" i="5"/>
  <c r="G28" i="5"/>
  <c r="F28" i="5"/>
  <c r="E28" i="5"/>
  <c r="D28" i="5"/>
  <c r="C28" i="5"/>
  <c r="B28" i="5"/>
  <c r="H43" i="5"/>
  <c r="G43" i="5"/>
  <c r="F43" i="5"/>
  <c r="E43" i="5"/>
  <c r="D43" i="5"/>
  <c r="C43" i="5"/>
  <c r="B43" i="5"/>
  <c r="C26" i="4" l="1"/>
  <c r="D26" i="4"/>
  <c r="E26" i="4"/>
  <c r="F26" i="4"/>
  <c r="G26" i="4"/>
  <c r="H26" i="4"/>
  <c r="I26" i="4"/>
  <c r="J26" i="4"/>
  <c r="B26" i="4"/>
  <c r="I41" i="4"/>
  <c r="H41" i="4"/>
  <c r="G41" i="4"/>
  <c r="F41" i="4"/>
  <c r="E41" i="4"/>
  <c r="D41" i="4"/>
  <c r="C41" i="4"/>
  <c r="B41" i="4"/>
</calcChain>
</file>

<file path=xl/sharedStrings.xml><?xml version="1.0" encoding="utf-8"?>
<sst xmlns="http://schemas.openxmlformats.org/spreadsheetml/2006/main" count="111" uniqueCount="27">
  <si>
    <t>ЭП742ИД   -   Диск ТНД (основной вариант)</t>
  </si>
  <si>
    <t>Т, С</t>
  </si>
  <si>
    <t>Деф</t>
  </si>
  <si>
    <t>Напр</t>
  </si>
  <si>
    <t>температурная база</t>
  </si>
  <si>
    <t>t</t>
  </si>
  <si>
    <t>KXX</t>
  </si>
  <si>
    <t>C</t>
  </si>
  <si>
    <t>прочностная база</t>
  </si>
  <si>
    <t>EX</t>
  </si>
  <si>
    <t>NUXY</t>
  </si>
  <si>
    <t>ALPX</t>
  </si>
  <si>
    <t>DENS</t>
  </si>
  <si>
    <t>lmd/Cp</t>
  </si>
  <si>
    <r>
      <rPr>
        <sz val="12"/>
        <rFont val="Calibri"/>
        <family val="2"/>
        <charset val="204"/>
      </rPr>
      <t>ρ</t>
    </r>
    <r>
      <rPr>
        <sz val="12"/>
        <rFont val="Arial CYR"/>
        <family val="2"/>
        <charset val="204"/>
      </rPr>
      <t>, кг/м3</t>
    </r>
  </si>
  <si>
    <t>Е, МПа</t>
  </si>
  <si>
    <r>
      <rPr>
        <sz val="12"/>
        <rFont val="Calibri"/>
        <family val="2"/>
        <charset val="204"/>
      </rPr>
      <t>σ</t>
    </r>
    <r>
      <rPr>
        <sz val="12"/>
        <rFont val="Arial CYR"/>
        <family val="2"/>
        <charset val="204"/>
      </rPr>
      <t>в, МПа</t>
    </r>
  </si>
  <si>
    <r>
      <rPr>
        <sz val="12"/>
        <rFont val="Calibri"/>
        <family val="2"/>
        <charset val="204"/>
      </rPr>
      <t>ψ</t>
    </r>
    <r>
      <rPr>
        <sz val="12"/>
        <rFont val="Arial CYR"/>
        <family val="2"/>
        <charset val="204"/>
      </rPr>
      <t>, %</t>
    </r>
  </si>
  <si>
    <r>
      <rPr>
        <sz val="12"/>
        <rFont val="Calibri"/>
        <family val="2"/>
        <charset val="204"/>
      </rPr>
      <t>σ</t>
    </r>
    <r>
      <rPr>
        <sz val="12"/>
        <rFont val="Arial CYR"/>
        <family val="2"/>
        <charset val="204"/>
      </rPr>
      <t>0.2, МПа</t>
    </r>
  </si>
  <si>
    <t>Рл-м</t>
  </si>
  <si>
    <r>
      <rPr>
        <sz val="12"/>
        <rFont val="Calibri"/>
        <family val="2"/>
        <charset val="204"/>
      </rPr>
      <t>σ</t>
    </r>
    <r>
      <rPr>
        <sz val="12"/>
        <rFont val="Arial CYR"/>
        <family val="2"/>
        <charset val="204"/>
      </rPr>
      <t>дл, МПа</t>
    </r>
  </si>
  <si>
    <r>
      <rPr>
        <sz val="12"/>
        <rFont val="Calibri"/>
        <family val="2"/>
        <charset val="204"/>
      </rPr>
      <t>α·</t>
    </r>
    <r>
      <rPr>
        <sz val="12"/>
        <rFont val="Arial CYR"/>
        <family val="2"/>
        <charset val="204"/>
      </rPr>
      <t>10</t>
    </r>
    <r>
      <rPr>
        <vertAlign val="superscript"/>
        <sz val="12"/>
        <rFont val="Arial CYR"/>
        <charset val="204"/>
      </rPr>
      <t>5</t>
    </r>
    <r>
      <rPr>
        <sz val="12"/>
        <rFont val="Arial CYR"/>
        <charset val="204"/>
      </rPr>
      <t>, 1/К</t>
    </r>
  </si>
  <si>
    <t>T</t>
  </si>
  <si>
    <t>ЭИ698-ВД   -  Диск 1 ступени ТВ</t>
  </si>
  <si>
    <t>-</t>
  </si>
  <si>
    <t>С=</t>
  </si>
  <si>
    <t>ЭП741ИД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</si>
</sst>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0.0"/>
    <numFmt numFmtId="167" formatCode="0.000000"/>
    <numFmt numFmtId="168" formatCode="0.0%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sz val="12"/>
      <color indexed="8"/>
      <name val="Arial CYR"/>
      <family val="2"/>
      <charset val="204"/>
    </font>
    <font>
      <sz val="14"/>
      <name val="Arial Cyr"/>
      <charset val="204"/>
    </font>
    <font>
      <b/>
      <sz val="12"/>
      <name val="Arial Cyr"/>
      <charset val="204"/>
    </font>
    <font>
      <sz val="12"/>
      <name val="Calibri"/>
      <family val="2"/>
      <charset val="204"/>
    </font>
    <font>
      <vertAlign val="superscript"/>
      <sz val="12"/>
      <name val="Arial CYR"/>
      <charset val="204"/>
    </font>
    <font>
      <sz val="1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164" fontId="3" fillId="0" borderId="0" xfId="2" applyNumberFormat="1" applyFont="1"/>
    <xf numFmtId="0" fontId="3" fillId="0" borderId="0" xfId="2" applyFont="1"/>
    <xf numFmtId="0" fontId="2" fillId="0" borderId="0" xfId="2"/>
    <xf numFmtId="1" fontId="4" fillId="0" borderId="1" xfId="2" applyNumberFormat="1" applyFont="1" applyBorder="1"/>
    <xf numFmtId="165" fontId="4" fillId="0" borderId="1" xfId="2" applyNumberFormat="1" applyFont="1" applyBorder="1"/>
    <xf numFmtId="165" fontId="4" fillId="0" borderId="1" xfId="2" applyNumberFormat="1" applyFont="1" applyBorder="1"/>
    <xf numFmtId="167" fontId="5" fillId="0" borderId="1" xfId="2" applyNumberFormat="1" applyFont="1" applyBorder="1" applyAlignment="1">
      <alignment horizontal="center"/>
    </xf>
    <xf numFmtId="165" fontId="4" fillId="0" borderId="1" xfId="2" applyNumberFormat="1" applyFont="1" applyBorder="1" applyAlignment="1">
      <alignment horizontal="center"/>
    </xf>
    <xf numFmtId="0" fontId="7" fillId="0" borderId="0" xfId="2" applyFont="1"/>
    <xf numFmtId="11" fontId="2" fillId="0" borderId="0" xfId="2" applyNumberFormat="1"/>
    <xf numFmtId="168" fontId="4" fillId="0" borderId="1" xfId="1" applyNumberFormat="1" applyFont="1" applyBorder="1" applyAlignment="1">
      <alignment horizontal="center"/>
    </xf>
    <xf numFmtId="10" fontId="4" fillId="0" borderId="1" xfId="1" applyNumberFormat="1" applyFont="1" applyBorder="1" applyAlignment="1">
      <alignment horizontal="center"/>
    </xf>
    <xf numFmtId="1" fontId="4" fillId="0" borderId="1" xfId="2" applyNumberFormat="1" applyFont="1" applyBorder="1" applyAlignment="1">
      <alignment horizontal="center"/>
    </xf>
    <xf numFmtId="16" fontId="2" fillId="0" borderId="0" xfId="2" applyNumberFormat="1"/>
    <xf numFmtId="166" fontId="4" fillId="0" borderId="2" xfId="2" applyNumberFormat="1" applyFont="1" applyBorder="1" applyAlignment="1"/>
    <xf numFmtId="166" fontId="4" fillId="0" borderId="3" xfId="2" applyNumberFormat="1" applyFont="1" applyBorder="1" applyAlignment="1"/>
    <xf numFmtId="1" fontId="4" fillId="0" borderId="2" xfId="2" applyNumberFormat="1" applyFont="1" applyBorder="1" applyAlignment="1"/>
    <xf numFmtId="1" fontId="4" fillId="0" borderId="3" xfId="2" applyNumberFormat="1" applyFont="1" applyBorder="1" applyAlignment="1"/>
    <xf numFmtId="0" fontId="2" fillId="0" borderId="1" xfId="2" applyBorder="1"/>
    <xf numFmtId="1" fontId="4" fillId="0" borderId="3" xfId="2" applyNumberFormat="1" applyFont="1" applyBorder="1" applyAlignment="1">
      <alignment horizontal="center"/>
    </xf>
    <xf numFmtId="2" fontId="4" fillId="0" borderId="2" xfId="2" applyNumberFormat="1" applyFont="1" applyBorder="1" applyAlignment="1">
      <alignment horizontal="center"/>
    </xf>
    <xf numFmtId="165" fontId="4" fillId="0" borderId="1" xfId="2" applyNumberFormat="1" applyFont="1" applyBorder="1"/>
    <xf numFmtId="0" fontId="6" fillId="0" borderId="0" xfId="2" applyFont="1" applyAlignment="1">
      <alignment horizontal="center"/>
    </xf>
    <xf numFmtId="1" fontId="4" fillId="0" borderId="1" xfId="2" applyNumberFormat="1" applyFont="1" applyBorder="1" applyAlignment="1">
      <alignment horizontal="center"/>
    </xf>
    <xf numFmtId="164" fontId="4" fillId="0" borderId="0" xfId="2" applyNumberFormat="1" applyFont="1"/>
    <xf numFmtId="0" fontId="4" fillId="0" borderId="0" xfId="2" applyFont="1"/>
    <xf numFmtId="0" fontId="2" fillId="2" borderId="0" xfId="2" applyFill="1"/>
    <xf numFmtId="166" fontId="4" fillId="0" borderId="1" xfId="2" applyNumberFormat="1" applyFont="1" applyBorder="1" applyAlignment="1">
      <alignment horizontal="center"/>
    </xf>
    <xf numFmtId="9" fontId="4" fillId="0" borderId="2" xfId="1" applyFont="1" applyBorder="1" applyAlignment="1"/>
    <xf numFmtId="2" fontId="4" fillId="0" borderId="2" xfId="2" applyNumberFormat="1" applyFont="1" applyBorder="1" applyAlignment="1"/>
    <xf numFmtId="2" fontId="4" fillId="0" borderId="3" xfId="2" applyNumberFormat="1" applyFont="1" applyBorder="1" applyAlignment="1"/>
    <xf numFmtId="165" fontId="4" fillId="3" borderId="1" xfId="2" applyNumberFormat="1" applyFont="1" applyFill="1" applyBorder="1"/>
    <xf numFmtId="166" fontId="4" fillId="3" borderId="2" xfId="2" applyNumberFormat="1" applyFont="1" applyFill="1" applyBorder="1" applyAlignment="1"/>
    <xf numFmtId="166" fontId="4" fillId="3" borderId="3" xfId="2" applyNumberFormat="1" applyFont="1" applyFill="1" applyBorder="1" applyAlignment="1"/>
    <xf numFmtId="0" fontId="2" fillId="0" borderId="0" xfId="2" applyAlignment="1">
      <alignment horizontal="right"/>
    </xf>
    <xf numFmtId="0" fontId="2" fillId="0" borderId="0" xfId="2" applyAlignment="1">
      <alignment horizontal="left"/>
    </xf>
    <xf numFmtId="1" fontId="4" fillId="3" borderId="1" xfId="2" applyNumberFormat="1" applyFont="1" applyFill="1" applyBorder="1"/>
    <xf numFmtId="1" fontId="4" fillId="0" borderId="1" xfId="2" applyNumberFormat="1" applyFont="1" applyFill="1" applyBorder="1"/>
    <xf numFmtId="0" fontId="6" fillId="3" borderId="0" xfId="2" applyFont="1" applyFill="1" applyAlignment="1">
      <alignment horizontal="center"/>
    </xf>
    <xf numFmtId="0" fontId="2" fillId="3" borderId="0" xfId="2" applyFill="1"/>
    <xf numFmtId="0" fontId="7" fillId="3" borderId="0" xfId="2" applyFont="1" applyFill="1"/>
    <xf numFmtId="11" fontId="2" fillId="3" borderId="0" xfId="2" applyNumberFormat="1" applyFill="1"/>
    <xf numFmtId="0" fontId="2" fillId="3" borderId="0" xfId="2" applyFill="1" applyAlignment="1">
      <alignment horizontal="right"/>
    </xf>
    <xf numFmtId="0" fontId="2" fillId="3" borderId="0" xfId="2" applyFill="1" applyAlignment="1">
      <alignment horizontal="left"/>
    </xf>
    <xf numFmtId="1" fontId="4" fillId="3" borderId="1" xfId="2" applyNumberFormat="1" applyFont="1" applyFill="1" applyBorder="1" applyAlignment="1">
      <alignment horizontal="center"/>
    </xf>
    <xf numFmtId="0" fontId="2" fillId="3" borderId="1" xfId="2" applyFill="1" applyBorder="1"/>
  </cellXfs>
  <cellStyles count="3">
    <cellStyle name="Обычный" xfId="0" builtinId="0"/>
    <cellStyle name="Обычный 2" xfId="2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30441934734549"/>
          <c:y val="6.4356435643564358E-2"/>
          <c:w val="0.73301086704033147"/>
          <c:h val="0.8242574257425742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ЭП741ИД!$B$30:$I$30</c:f>
              <c:numCache>
                <c:formatCode>General</c:formatCode>
                <c:ptCount val="8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</c:numCache>
            </c:numRef>
          </c:xVal>
          <c:yVal>
            <c:numRef>
              <c:f>ЭП741ИД!$B$41:$I$41</c:f>
              <c:numCache>
                <c:formatCode>0.00E+00</c:formatCode>
                <c:ptCount val="8"/>
                <c:pt idx="0">
                  <c:v>29130.859984602263</c:v>
                </c:pt>
                <c:pt idx="1">
                  <c:v>29608.667740963458</c:v>
                </c:pt>
                <c:pt idx="2">
                  <c:v>31277.344404520321</c:v>
                </c:pt>
                <c:pt idx="3">
                  <c:v>32543.332154227097</c:v>
                </c:pt>
                <c:pt idx="4">
                  <c:v>33913.341306337417</c:v>
                </c:pt>
                <c:pt idx="5">
                  <c:v>35801.953028695156</c:v>
                </c:pt>
                <c:pt idx="6">
                  <c:v>36911.151781732049</c:v>
                </c:pt>
                <c:pt idx="7">
                  <c:v>38570.763361372083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23136"/>
        <c:axId val="105865600"/>
      </c:scatterChart>
      <c:valAx>
        <c:axId val="3212313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105865600"/>
        <c:crosses val="autoZero"/>
        <c:crossBetween val="midCat"/>
      </c:valAx>
      <c:valAx>
        <c:axId val="1058656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E+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3212313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53217367670047"/>
          <c:y val="0.45049504950495051"/>
          <c:w val="8.2524402249573747E-2"/>
          <c:h val="5.44554455445544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30441934734549"/>
          <c:y val="6.4356435643564358E-2"/>
          <c:w val="0.73301086704033147"/>
          <c:h val="0.8242574257425742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ЭП742ИД!$B$30:$I$30</c:f>
              <c:numCache>
                <c:formatCode>General</c:formatCode>
                <c:ptCount val="8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</c:numCache>
            </c:numRef>
          </c:xVal>
          <c:yVal>
            <c:numRef>
              <c:f>ЭП742ИД!$B$41:$I$41</c:f>
              <c:numCache>
                <c:formatCode>0.00E+00</c:formatCode>
                <c:ptCount val="8"/>
                <c:pt idx="0">
                  <c:v>29130.859984602263</c:v>
                </c:pt>
                <c:pt idx="1">
                  <c:v>29608.667740963458</c:v>
                </c:pt>
                <c:pt idx="2">
                  <c:v>31277.344404520321</c:v>
                </c:pt>
                <c:pt idx="3">
                  <c:v>32543.332154227097</c:v>
                </c:pt>
                <c:pt idx="4">
                  <c:v>33913.341306337417</c:v>
                </c:pt>
                <c:pt idx="5">
                  <c:v>35801.953028695156</c:v>
                </c:pt>
                <c:pt idx="6">
                  <c:v>36911.151781732049</c:v>
                </c:pt>
                <c:pt idx="7">
                  <c:v>38570.763361372083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489728"/>
        <c:axId val="84491648"/>
      </c:scatterChart>
      <c:valAx>
        <c:axId val="8448972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84491648"/>
        <c:crosses val="autoZero"/>
        <c:crossBetween val="midCat"/>
      </c:valAx>
      <c:valAx>
        <c:axId val="844916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E+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844897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53217367670047"/>
          <c:y val="0.45049504950495051"/>
          <c:w val="8.2524402249573747E-2"/>
          <c:h val="5.445544554455445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30441934734549"/>
          <c:y val="6.5000079345799988E-2"/>
          <c:w val="0.73301086704033147"/>
          <c:h val="0.8225010040295459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ЭИ698ВД!$B$38:$I$38</c:f>
              <c:numCache>
                <c:formatCode>General</c:formatCode>
                <c:ptCount val="8"/>
                <c:pt idx="0">
                  <c:v>20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650</c:v>
                </c:pt>
              </c:numCache>
            </c:numRef>
          </c:xVal>
          <c:yVal>
            <c:numRef>
              <c:f>ЭИ698ВД!$B$40:$I$40</c:f>
              <c:numCache>
                <c:formatCode>0.00E+00</c:formatCode>
                <c:ptCount val="8"/>
                <c:pt idx="0">
                  <c:v>1.1E-5</c:v>
                </c:pt>
                <c:pt idx="1">
                  <c:v>1.1E-5</c:v>
                </c:pt>
                <c:pt idx="2">
                  <c:v>1.1399999999999999E-5</c:v>
                </c:pt>
                <c:pt idx="3">
                  <c:v>1.17E-5</c:v>
                </c:pt>
                <c:pt idx="4">
                  <c:v>1.2099999999999999E-5</c:v>
                </c:pt>
                <c:pt idx="5">
                  <c:v>1.24E-5</c:v>
                </c:pt>
                <c:pt idx="6">
                  <c:v>1.27E-5</c:v>
                </c:pt>
                <c:pt idx="7">
                  <c:v>1.305E-5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01408"/>
        <c:axId val="77643136"/>
      </c:scatterChart>
      <c:valAx>
        <c:axId val="776014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77643136"/>
        <c:crosses val="autoZero"/>
        <c:crossBetween val="midCat"/>
      </c:valAx>
      <c:valAx>
        <c:axId val="77643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E+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776014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53217367670047"/>
          <c:y val="0.45000054931707678"/>
          <c:w val="8.2524402249573747E-2"/>
          <c:h val="5.500006713875383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33</xdr:row>
      <xdr:rowOff>114300</xdr:rowOff>
    </xdr:from>
    <xdr:to>
      <xdr:col>16</xdr:col>
      <xdr:colOff>76200</xdr:colOff>
      <xdr:row>55</xdr:row>
      <xdr:rowOff>104775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33</xdr:row>
      <xdr:rowOff>114300</xdr:rowOff>
    </xdr:from>
    <xdr:to>
      <xdr:col>16</xdr:col>
      <xdr:colOff>76200</xdr:colOff>
      <xdr:row>55</xdr:row>
      <xdr:rowOff>104775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30</xdr:row>
      <xdr:rowOff>9525</xdr:rowOff>
    </xdr:from>
    <xdr:to>
      <xdr:col>20</xdr:col>
      <xdr:colOff>295275</xdr:colOff>
      <xdr:row>51</xdr:row>
      <xdr:rowOff>9525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er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patka"/>
      <sheetName val="2knd"/>
      <sheetName val="1kvd"/>
      <sheetName val="6kvd"/>
      <sheetName val="kamera"/>
      <sheetName val="val KVD"/>
      <sheetName val="TVD"/>
      <sheetName val="TND"/>
      <sheetName val="1T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5">
          <cell r="B25">
            <v>100</v>
          </cell>
          <cell r="C25">
            <v>200</v>
          </cell>
          <cell r="D25">
            <v>300</v>
          </cell>
          <cell r="E25">
            <v>400</v>
          </cell>
          <cell r="F25">
            <v>500</v>
          </cell>
          <cell r="G25">
            <v>600</v>
          </cell>
          <cell r="H25">
            <v>700</v>
          </cell>
        </row>
        <row r="38">
          <cell r="B38">
            <v>32924.923576187008</v>
          </cell>
          <cell r="C38">
            <v>34347.87735244511</v>
          </cell>
          <cell r="D38">
            <v>37423.806667589444</v>
          </cell>
          <cell r="E38">
            <v>37346.193577300277</v>
          </cell>
          <cell r="F38">
            <v>38077.559228453465</v>
          </cell>
          <cell r="G38">
            <v>39571.367765244162</v>
          </cell>
          <cell r="H38">
            <v>39928.398820593829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1"/>
  <sheetViews>
    <sheetView tabSelected="1" workbookViewId="0">
      <selection activeCell="A4" sqref="A4"/>
    </sheetView>
  </sheetViews>
  <sheetFormatPr defaultRowHeight="12.75" x14ac:dyDescent="0.2"/>
  <cols>
    <col min="1" max="1" width="12.42578125" style="3" customWidth="1"/>
    <col min="2" max="13" width="10.85546875" style="3" bestFit="1" customWidth="1"/>
    <col min="14" max="16384" width="9.140625" style="3"/>
  </cols>
  <sheetData>
    <row r="1" spans="1:15" ht="15.75" x14ac:dyDescent="0.25">
      <c r="A1" s="1" t="s">
        <v>26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5.75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ht="15" x14ac:dyDescent="0.2">
      <c r="A3" s="38" t="s">
        <v>1</v>
      </c>
      <c r="B3" s="24">
        <v>20</v>
      </c>
      <c r="C3" s="24"/>
      <c r="D3" s="24">
        <v>500</v>
      </c>
      <c r="E3" s="24"/>
      <c r="F3" s="24">
        <v>600</v>
      </c>
      <c r="G3" s="24"/>
      <c r="H3" s="24">
        <v>700</v>
      </c>
      <c r="I3" s="24"/>
      <c r="J3" s="24">
        <v>750</v>
      </c>
      <c r="K3" s="24"/>
      <c r="L3" s="24">
        <v>800</v>
      </c>
      <c r="M3" s="24"/>
    </row>
    <row r="4" spans="1:15" ht="15.75" x14ac:dyDescent="0.25">
      <c r="A4" s="38" t="s">
        <v>14</v>
      </c>
      <c r="B4" s="13">
        <v>8320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5" ht="15.75" customHeight="1" x14ac:dyDescent="0.25">
      <c r="A5" s="37" t="s">
        <v>21</v>
      </c>
      <c r="B5" s="21">
        <v>1.25</v>
      </c>
      <c r="C5" s="20"/>
      <c r="D5" s="21">
        <v>1.37</v>
      </c>
      <c r="E5" s="20"/>
      <c r="F5" s="21">
        <v>1.4</v>
      </c>
      <c r="G5" s="20"/>
      <c r="H5" s="21">
        <v>1.44</v>
      </c>
      <c r="I5" s="20"/>
      <c r="J5" s="21">
        <v>1.48</v>
      </c>
      <c r="K5" s="20"/>
      <c r="L5" s="21">
        <v>1.54</v>
      </c>
      <c r="M5" s="20"/>
    </row>
    <row r="6" spans="1:15" ht="15" x14ac:dyDescent="0.2">
      <c r="A6" s="32" t="s">
        <v>15</v>
      </c>
      <c r="B6" s="17">
        <v>200000</v>
      </c>
      <c r="C6" s="18"/>
      <c r="D6" s="17">
        <v>190000</v>
      </c>
      <c r="E6" s="18"/>
      <c r="F6" s="17">
        <v>184000</v>
      </c>
      <c r="G6" s="18"/>
      <c r="H6" s="17">
        <v>173000</v>
      </c>
      <c r="I6" s="18"/>
      <c r="J6" s="17">
        <v>155000</v>
      </c>
      <c r="K6" s="18"/>
      <c r="L6" s="17">
        <v>146000</v>
      </c>
      <c r="M6" s="18"/>
    </row>
    <row r="7" spans="1:15" ht="15.75" x14ac:dyDescent="0.25">
      <c r="A7" s="32" t="s">
        <v>18</v>
      </c>
      <c r="B7" s="17">
        <v>800</v>
      </c>
      <c r="C7" s="18"/>
      <c r="D7" s="17">
        <v>780</v>
      </c>
      <c r="E7" s="18"/>
      <c r="F7" s="17">
        <v>760</v>
      </c>
      <c r="G7" s="18"/>
      <c r="H7" s="17">
        <v>735</v>
      </c>
      <c r="I7" s="18"/>
      <c r="J7" s="17">
        <v>710</v>
      </c>
      <c r="K7" s="18"/>
      <c r="L7" s="17">
        <v>670</v>
      </c>
      <c r="M7" s="18"/>
    </row>
    <row r="8" spans="1:15" ht="15.75" x14ac:dyDescent="0.25">
      <c r="A8" s="32" t="s">
        <v>16</v>
      </c>
      <c r="B8" s="15">
        <v>1320</v>
      </c>
      <c r="C8" s="16"/>
      <c r="D8" s="15">
        <v>1280</v>
      </c>
      <c r="E8" s="16"/>
      <c r="F8" s="15">
        <v>1255</v>
      </c>
      <c r="G8" s="16"/>
      <c r="H8" s="15">
        <v>1225</v>
      </c>
      <c r="I8" s="16"/>
      <c r="J8" s="15">
        <v>1120</v>
      </c>
      <c r="K8" s="16"/>
      <c r="L8" s="15">
        <v>860</v>
      </c>
      <c r="M8" s="16"/>
    </row>
    <row r="9" spans="1:15" ht="15.75" x14ac:dyDescent="0.25">
      <c r="A9" s="32" t="s">
        <v>17</v>
      </c>
      <c r="B9" s="15">
        <v>19</v>
      </c>
      <c r="C9" s="16"/>
      <c r="D9" s="15">
        <v>16.5</v>
      </c>
      <c r="E9" s="16"/>
      <c r="F9" s="15">
        <v>16</v>
      </c>
      <c r="G9" s="16"/>
      <c r="H9" s="15">
        <v>15</v>
      </c>
      <c r="I9" s="16"/>
      <c r="J9" s="15">
        <v>17</v>
      </c>
      <c r="K9" s="16"/>
      <c r="L9" s="15">
        <v>19</v>
      </c>
      <c r="M9" s="16"/>
    </row>
    <row r="10" spans="1:15" ht="15" x14ac:dyDescent="0.2">
      <c r="A10" s="22"/>
      <c r="B10" s="7" t="s">
        <v>2</v>
      </c>
      <c r="C10" s="8" t="s">
        <v>3</v>
      </c>
      <c r="D10" s="7" t="s">
        <v>2</v>
      </c>
      <c r="E10" s="8" t="s">
        <v>3</v>
      </c>
      <c r="F10" s="7" t="s">
        <v>2</v>
      </c>
      <c r="G10" s="8" t="s">
        <v>3</v>
      </c>
      <c r="H10" s="7" t="s">
        <v>2</v>
      </c>
      <c r="I10" s="8" t="s">
        <v>3</v>
      </c>
      <c r="J10" s="7" t="s">
        <v>2</v>
      </c>
      <c r="K10" s="8" t="s">
        <v>3</v>
      </c>
      <c r="L10" s="7" t="s">
        <v>2</v>
      </c>
      <c r="M10" s="8" t="s">
        <v>3</v>
      </c>
    </row>
    <row r="11" spans="1:15" ht="15" x14ac:dyDescent="0.2">
      <c r="A11" s="22"/>
      <c r="B11" s="11">
        <v>0</v>
      </c>
      <c r="C11" s="13">
        <v>0</v>
      </c>
      <c r="D11" s="11">
        <v>0</v>
      </c>
      <c r="E11" s="13">
        <v>0</v>
      </c>
      <c r="F11" s="11">
        <v>0</v>
      </c>
      <c r="G11" s="13">
        <v>0</v>
      </c>
      <c r="H11" s="11">
        <v>0</v>
      </c>
      <c r="I11" s="13">
        <v>0</v>
      </c>
      <c r="J11" s="11">
        <v>0</v>
      </c>
      <c r="K11" s="13">
        <v>0</v>
      </c>
      <c r="L11" s="11">
        <v>0</v>
      </c>
      <c r="M11" s="13">
        <v>0</v>
      </c>
    </row>
    <row r="12" spans="1:15" ht="15" x14ac:dyDescent="0.2">
      <c r="A12" s="22"/>
      <c r="B12" s="11">
        <v>3.0000000000000001E-3</v>
      </c>
      <c r="C12" s="13">
        <v>579</v>
      </c>
      <c r="D12" s="11">
        <v>3.0000000000000001E-3</v>
      </c>
      <c r="E12" s="13">
        <v>588</v>
      </c>
      <c r="F12" s="11">
        <v>3.0000000000000001E-3</v>
      </c>
      <c r="G12" s="13">
        <v>504</v>
      </c>
      <c r="H12" s="11">
        <v>3.0000000000000001E-3</v>
      </c>
      <c r="I12" s="13">
        <v>492</v>
      </c>
      <c r="J12" s="11">
        <v>3.0000000000000001E-3</v>
      </c>
      <c r="K12" s="13">
        <v>486</v>
      </c>
      <c r="L12" s="11">
        <v>3.0000000000000001E-3</v>
      </c>
      <c r="M12" s="13">
        <v>480</v>
      </c>
    </row>
    <row r="13" spans="1:15" ht="15" x14ac:dyDescent="0.2">
      <c r="A13" s="22"/>
      <c r="B13" s="11">
        <v>4.0000000000000001E-3</v>
      </c>
      <c r="C13" s="13">
        <v>740</v>
      </c>
      <c r="D13" s="11">
        <v>4.0000000000000001E-3</v>
      </c>
      <c r="E13" s="13">
        <v>704</v>
      </c>
      <c r="F13" s="11">
        <v>4.0000000000000001E-3</v>
      </c>
      <c r="G13" s="13">
        <v>672</v>
      </c>
      <c r="H13" s="11">
        <v>4.0000000000000001E-3</v>
      </c>
      <c r="I13" s="13">
        <v>656</v>
      </c>
      <c r="J13" s="11">
        <v>4.0000000000000001E-3</v>
      </c>
      <c r="K13" s="13">
        <v>648</v>
      </c>
      <c r="L13" s="11">
        <v>4.0000000000000001E-3</v>
      </c>
      <c r="M13" s="13">
        <v>640</v>
      </c>
    </row>
    <row r="14" spans="1:15" ht="15" x14ac:dyDescent="0.2">
      <c r="A14" s="22"/>
      <c r="B14" s="11">
        <v>5.0000000000000001E-3</v>
      </c>
      <c r="C14" s="13">
        <v>800</v>
      </c>
      <c r="D14" s="11">
        <v>5.0000000000000001E-3</v>
      </c>
      <c r="E14" s="13">
        <v>776</v>
      </c>
      <c r="F14" s="11">
        <v>5.0000000000000001E-3</v>
      </c>
      <c r="G14" s="13">
        <v>767</v>
      </c>
      <c r="H14" s="11">
        <v>5.0000000000000001E-3</v>
      </c>
      <c r="I14" s="13">
        <v>760</v>
      </c>
      <c r="J14" s="11">
        <v>5.0000000000000001E-3</v>
      </c>
      <c r="K14" s="13">
        <v>740</v>
      </c>
      <c r="L14" s="11">
        <v>5.0000000000000001E-3</v>
      </c>
      <c r="M14" s="13">
        <v>725</v>
      </c>
      <c r="O14" s="14"/>
    </row>
    <row r="15" spans="1:15" ht="15" x14ac:dyDescent="0.2">
      <c r="A15" s="22"/>
      <c r="B15" s="11">
        <v>6.0000000000000001E-3</v>
      </c>
      <c r="C15" s="28">
        <v>837.5</v>
      </c>
      <c r="D15" s="11">
        <v>6.0000000000000001E-3</v>
      </c>
      <c r="E15" s="13">
        <v>820</v>
      </c>
      <c r="F15" s="11">
        <v>6.0000000000000001E-3</v>
      </c>
      <c r="G15" s="28">
        <v>812.5</v>
      </c>
      <c r="H15" s="11">
        <v>6.0000000000000001E-3</v>
      </c>
      <c r="I15" s="13">
        <v>806</v>
      </c>
      <c r="J15" s="11">
        <v>6.0000000000000001E-3</v>
      </c>
      <c r="K15" s="13">
        <v>788</v>
      </c>
      <c r="L15" s="11">
        <v>6.0000000000000001E-3</v>
      </c>
      <c r="M15" s="13">
        <v>770</v>
      </c>
    </row>
    <row r="16" spans="1:15" ht="15" x14ac:dyDescent="0.2">
      <c r="A16" s="22"/>
      <c r="B16" s="11">
        <v>7.0000000000000001E-3</v>
      </c>
      <c r="C16" s="13">
        <v>865</v>
      </c>
      <c r="D16" s="11">
        <v>7.0000000000000001E-3</v>
      </c>
      <c r="E16" s="13">
        <v>850</v>
      </c>
      <c r="F16" s="11">
        <v>7.0000000000000001E-3</v>
      </c>
      <c r="G16" s="13">
        <v>842</v>
      </c>
      <c r="H16" s="11">
        <v>7.0000000000000001E-3</v>
      </c>
      <c r="I16" s="28">
        <v>837.5</v>
      </c>
      <c r="J16" s="11">
        <v>7.0000000000000001E-3</v>
      </c>
      <c r="K16" s="13">
        <v>830</v>
      </c>
      <c r="L16" s="11">
        <v>7.0000000000000001E-3</v>
      </c>
      <c r="M16" s="13">
        <v>800</v>
      </c>
    </row>
    <row r="17" spans="1:13" ht="15" x14ac:dyDescent="0.2">
      <c r="A17" s="22"/>
      <c r="B17" s="11">
        <v>8.0000000000000002E-3</v>
      </c>
      <c r="C17" s="13">
        <v>885</v>
      </c>
      <c r="D17" s="11">
        <v>8.0000000000000002E-3</v>
      </c>
      <c r="E17" s="13">
        <v>870</v>
      </c>
      <c r="F17" s="11">
        <v>8.0000000000000002E-3</v>
      </c>
      <c r="G17" s="28">
        <v>862.5</v>
      </c>
      <c r="H17" s="11">
        <v>8.0000000000000002E-3</v>
      </c>
      <c r="I17" s="28">
        <v>857.5</v>
      </c>
      <c r="J17" s="11">
        <v>8.0000000000000002E-3</v>
      </c>
      <c r="K17" s="13">
        <v>842</v>
      </c>
      <c r="L17" s="11">
        <v>8.0000000000000002E-3</v>
      </c>
      <c r="M17" s="13">
        <v>822</v>
      </c>
    </row>
    <row r="18" spans="1:13" ht="15" x14ac:dyDescent="0.2">
      <c r="A18" s="22"/>
      <c r="B18" s="11">
        <v>8.9999999999999993E-3</v>
      </c>
      <c r="C18" s="13">
        <v>895</v>
      </c>
      <c r="D18" s="11">
        <v>8.9999999999999993E-3</v>
      </c>
      <c r="E18" s="13">
        <v>882</v>
      </c>
      <c r="F18" s="11">
        <v>8.9999999999999993E-3</v>
      </c>
      <c r="G18" s="13">
        <v>875</v>
      </c>
      <c r="H18" s="11">
        <v>8.9999999999999993E-3</v>
      </c>
      <c r="I18" s="13">
        <v>870</v>
      </c>
      <c r="J18" s="11">
        <v>8.9999999999999993E-3</v>
      </c>
      <c r="K18" s="13">
        <v>855</v>
      </c>
      <c r="L18" s="11">
        <v>8.9999999999999993E-3</v>
      </c>
      <c r="M18" s="13">
        <v>836</v>
      </c>
    </row>
    <row r="19" spans="1:13" ht="15" x14ac:dyDescent="0.2">
      <c r="A19" s="22"/>
      <c r="B19" s="11">
        <v>0.01</v>
      </c>
      <c r="C19" s="13">
        <v>900</v>
      </c>
      <c r="D19" s="11">
        <v>0.01</v>
      </c>
      <c r="E19" s="28">
        <v>887.5</v>
      </c>
      <c r="F19" s="11">
        <v>0.01</v>
      </c>
      <c r="G19" s="13">
        <v>882</v>
      </c>
      <c r="H19" s="11">
        <v>0.01</v>
      </c>
      <c r="I19" s="28">
        <v>877.5</v>
      </c>
      <c r="J19" s="11">
        <v>0.01</v>
      </c>
      <c r="K19" s="13">
        <v>865</v>
      </c>
      <c r="L19" s="11">
        <v>0.01</v>
      </c>
      <c r="M19" s="13">
        <v>845</v>
      </c>
    </row>
    <row r="20" spans="1:13" ht="15" x14ac:dyDescent="0.2">
      <c r="A20" s="22"/>
      <c r="B20" s="11">
        <v>1.0999999999999999E-2</v>
      </c>
      <c r="C20" s="13">
        <v>905</v>
      </c>
      <c r="D20" s="11">
        <v>1.0999999999999999E-2</v>
      </c>
      <c r="E20" s="13">
        <v>892</v>
      </c>
      <c r="F20" s="11">
        <v>1.0999999999999999E-2</v>
      </c>
      <c r="G20" s="13">
        <v>885</v>
      </c>
      <c r="H20" s="11">
        <v>1.0999999999999999E-2</v>
      </c>
      <c r="I20" s="13">
        <v>880</v>
      </c>
      <c r="J20" s="11">
        <v>1.0999999999999999E-2</v>
      </c>
      <c r="K20" s="28">
        <v>867.5</v>
      </c>
      <c r="L20" s="11">
        <v>1.0999999999999999E-2</v>
      </c>
      <c r="M20" s="28">
        <v>847.5</v>
      </c>
    </row>
    <row r="21" spans="1:13" ht="15" x14ac:dyDescent="0.2">
      <c r="A21" s="22"/>
      <c r="B21" s="11">
        <v>0.04</v>
      </c>
      <c r="C21" s="13">
        <v>1080</v>
      </c>
      <c r="D21" s="11">
        <v>0.04</v>
      </c>
      <c r="E21" s="13">
        <v>985</v>
      </c>
      <c r="F21" s="11">
        <v>0.04</v>
      </c>
      <c r="G21" s="28">
        <v>977.5</v>
      </c>
      <c r="H21" s="11">
        <v>0.04</v>
      </c>
      <c r="I21" s="13">
        <v>965</v>
      </c>
      <c r="J21" s="11">
        <v>0.04</v>
      </c>
      <c r="K21" s="13">
        <v>940</v>
      </c>
      <c r="L21" s="11">
        <v>0.04</v>
      </c>
      <c r="M21" s="13">
        <v>915</v>
      </c>
    </row>
    <row r="22" spans="1:13" ht="15.75" customHeight="1" x14ac:dyDescent="0.2">
      <c r="A22" s="43" t="s">
        <v>25</v>
      </c>
      <c r="B22" s="44">
        <v>26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ht="15.75" x14ac:dyDescent="0.25">
      <c r="A23" s="32" t="s">
        <v>20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</row>
    <row r="24" spans="1:13" ht="15.75" customHeight="1" x14ac:dyDescent="0.2">
      <c r="A24" s="46" t="s">
        <v>19</v>
      </c>
      <c r="B24" s="45"/>
      <c r="C24" s="45"/>
      <c r="D24" s="45"/>
      <c r="E24" s="45"/>
      <c r="F24" s="45"/>
      <c r="G24" s="45"/>
      <c r="H24" s="45"/>
      <c r="I24" s="45"/>
      <c r="J24" s="45"/>
      <c r="K24" s="46"/>
      <c r="L24" s="46"/>
      <c r="M24" s="46"/>
    </row>
    <row r="25" spans="1:13" x14ac:dyDescent="0.2">
      <c r="A25" s="3" t="s">
        <v>5</v>
      </c>
      <c r="B25" s="3">
        <v>100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  <c r="J25" s="3">
        <v>100</v>
      </c>
    </row>
    <row r="26" spans="1:13" x14ac:dyDescent="0.2">
      <c r="A26" s="3" t="s">
        <v>22</v>
      </c>
      <c r="B26" s="3">
        <f>B24/(LOG10(B25)+20)-273</f>
        <v>-273</v>
      </c>
      <c r="C26" s="3">
        <f t="shared" ref="C26:J26" si="0">C24/(LOG10(C25)+20)-273</f>
        <v>-273</v>
      </c>
      <c r="D26" s="3">
        <f t="shared" si="0"/>
        <v>-273</v>
      </c>
      <c r="E26" s="3">
        <f t="shared" si="0"/>
        <v>-273</v>
      </c>
      <c r="F26" s="3">
        <f t="shared" si="0"/>
        <v>-273</v>
      </c>
      <c r="G26" s="3">
        <f t="shared" si="0"/>
        <v>-273</v>
      </c>
      <c r="H26" s="3">
        <f t="shared" si="0"/>
        <v>-273</v>
      </c>
      <c r="I26" s="3">
        <f t="shared" si="0"/>
        <v>-273</v>
      </c>
      <c r="J26" s="3">
        <f t="shared" si="0"/>
        <v>-273</v>
      </c>
    </row>
    <row r="29" spans="1:13" ht="18" x14ac:dyDescent="0.25">
      <c r="A29" s="39" t="s">
        <v>4</v>
      </c>
      <c r="B29" s="39"/>
      <c r="C29" s="39"/>
      <c r="D29" s="39"/>
      <c r="E29" s="39"/>
      <c r="F29" s="39"/>
      <c r="G29" s="39"/>
      <c r="H29" s="40"/>
      <c r="I29" s="40"/>
    </row>
    <row r="30" spans="1:13" ht="15.75" x14ac:dyDescent="0.25">
      <c r="A30" s="41" t="s">
        <v>5</v>
      </c>
      <c r="B30" s="40">
        <v>20</v>
      </c>
      <c r="C30" s="40">
        <v>100</v>
      </c>
      <c r="D30" s="40">
        <v>200</v>
      </c>
      <c r="E30" s="40">
        <v>300</v>
      </c>
      <c r="F30" s="40">
        <v>400</v>
      </c>
      <c r="G30" s="40">
        <v>500</v>
      </c>
      <c r="H30" s="40">
        <v>600</v>
      </c>
      <c r="I30" s="40">
        <v>700</v>
      </c>
    </row>
    <row r="31" spans="1:13" ht="15.75" x14ac:dyDescent="0.25">
      <c r="A31" s="41" t="s">
        <v>6</v>
      </c>
      <c r="B31" s="42">
        <v>1.0500000000000001E-2</v>
      </c>
      <c r="C31" s="42">
        <v>1.1299999999999999E-2</v>
      </c>
      <c r="D31" s="42">
        <v>1.26E-2</v>
      </c>
      <c r="E31" s="42">
        <v>1.38E-2</v>
      </c>
      <c r="F31" s="42">
        <v>1.5100000000000001E-2</v>
      </c>
      <c r="G31" s="42">
        <v>1.67E-2</v>
      </c>
      <c r="H31" s="42">
        <v>1.7999999999999999E-2</v>
      </c>
      <c r="I31" s="42">
        <v>1.9300000000000001E-2</v>
      </c>
    </row>
    <row r="32" spans="1:13" ht="15.75" x14ac:dyDescent="0.25">
      <c r="A32" s="41" t="s">
        <v>7</v>
      </c>
      <c r="B32" s="40">
        <v>425</v>
      </c>
      <c r="C32" s="40">
        <v>450</v>
      </c>
      <c r="D32" s="40">
        <v>475</v>
      </c>
      <c r="E32" s="40">
        <v>500</v>
      </c>
      <c r="F32" s="40">
        <v>525</v>
      </c>
      <c r="G32" s="40">
        <v>550</v>
      </c>
      <c r="H32" s="40">
        <v>575</v>
      </c>
      <c r="I32" s="40">
        <v>590</v>
      </c>
    </row>
    <row r="33" spans="1:9" x14ac:dyDescent="0.2">
      <c r="A33" s="40"/>
      <c r="B33" s="40"/>
      <c r="C33" s="40"/>
      <c r="D33" s="40"/>
      <c r="E33" s="40"/>
      <c r="F33" s="40"/>
      <c r="G33" s="40"/>
      <c r="H33" s="40"/>
      <c r="I33" s="40"/>
    </row>
    <row r="34" spans="1:9" ht="18" x14ac:dyDescent="0.25">
      <c r="A34" s="39" t="s">
        <v>8</v>
      </c>
      <c r="B34" s="39"/>
      <c r="C34" s="39"/>
      <c r="D34" s="39"/>
      <c r="E34" s="39"/>
      <c r="F34" s="39"/>
      <c r="G34" s="39"/>
      <c r="H34" s="40"/>
      <c r="I34" s="40"/>
    </row>
    <row r="35" spans="1:9" ht="15.75" x14ac:dyDescent="0.25">
      <c r="A35" s="41" t="s">
        <v>5</v>
      </c>
      <c r="B35" s="40">
        <v>20</v>
      </c>
      <c r="C35" s="40">
        <v>400</v>
      </c>
      <c r="D35" s="40">
        <v>500</v>
      </c>
      <c r="E35" s="40">
        <v>600</v>
      </c>
      <c r="F35" s="40">
        <v>700</v>
      </c>
      <c r="G35" s="40">
        <v>800</v>
      </c>
      <c r="H35" s="40"/>
      <c r="I35" s="40"/>
    </row>
    <row r="36" spans="1:9" ht="15.75" x14ac:dyDescent="0.25">
      <c r="A36" s="41" t="s">
        <v>9</v>
      </c>
      <c r="B36" s="40">
        <v>20000</v>
      </c>
      <c r="C36" s="40">
        <v>19000</v>
      </c>
      <c r="D36" s="40">
        <v>18400</v>
      </c>
      <c r="E36" s="40">
        <v>17300</v>
      </c>
      <c r="F36" s="40">
        <v>15500</v>
      </c>
      <c r="G36" s="40">
        <v>14600</v>
      </c>
      <c r="H36" s="40"/>
      <c r="I36" s="40"/>
    </row>
    <row r="37" spans="1:9" ht="15.75" x14ac:dyDescent="0.25">
      <c r="A37" s="41" t="s">
        <v>10</v>
      </c>
      <c r="B37" s="40">
        <v>0.3</v>
      </c>
      <c r="C37" s="40">
        <v>0.3</v>
      </c>
      <c r="D37" s="40">
        <v>0.3</v>
      </c>
      <c r="E37" s="40">
        <v>0.3</v>
      </c>
      <c r="F37" s="40">
        <v>0.3</v>
      </c>
      <c r="G37" s="40">
        <v>0.3</v>
      </c>
      <c r="H37" s="40"/>
      <c r="I37" s="40"/>
    </row>
    <row r="38" spans="1:9" ht="15.75" x14ac:dyDescent="0.25">
      <c r="A38" s="41" t="s">
        <v>11</v>
      </c>
      <c r="B38" s="42">
        <v>1.2500000000000001E-5</v>
      </c>
      <c r="C38" s="42">
        <v>1.3699999999999999E-5</v>
      </c>
      <c r="D38" s="42">
        <v>1.4E-5</v>
      </c>
      <c r="E38" s="42">
        <v>1.4399999999999999E-5</v>
      </c>
      <c r="F38" s="42">
        <v>1.4800000000000001E-5</v>
      </c>
      <c r="G38" s="42">
        <v>1.5400000000000002E-5</v>
      </c>
      <c r="H38" s="40"/>
      <c r="I38" s="40"/>
    </row>
    <row r="39" spans="1:9" ht="15.75" x14ac:dyDescent="0.25">
      <c r="A39" s="41" t="s">
        <v>12</v>
      </c>
      <c r="B39" s="42">
        <v>8.481E-10</v>
      </c>
      <c r="C39" s="42">
        <v>8.481E-10</v>
      </c>
      <c r="D39" s="42">
        <v>8.481E-10</v>
      </c>
      <c r="E39" s="42">
        <v>8.481E-10</v>
      </c>
      <c r="F39" s="42">
        <v>8.481E-10</v>
      </c>
      <c r="G39" s="42">
        <v>8.481E-10</v>
      </c>
      <c r="H39" s="42">
        <v>8.481E-10</v>
      </c>
      <c r="I39" s="42">
        <v>8.481E-10</v>
      </c>
    </row>
    <row r="40" spans="1:9" x14ac:dyDescent="0.2">
      <c r="A40" s="40"/>
      <c r="B40" s="40"/>
      <c r="C40" s="40"/>
      <c r="D40" s="40"/>
      <c r="E40" s="40"/>
      <c r="F40" s="40"/>
      <c r="G40" s="40"/>
      <c r="H40" s="40"/>
      <c r="I40" s="40"/>
    </row>
    <row r="41" spans="1:9" ht="15.75" x14ac:dyDescent="0.25">
      <c r="A41" s="41" t="s">
        <v>13</v>
      </c>
      <c r="B41" s="42">
        <f>B31/B32/B39</f>
        <v>29130.859984602263</v>
      </c>
      <c r="C41" s="42">
        <f t="shared" ref="C41:I41" si="1">C31/C32/C39</f>
        <v>29608.667740963458</v>
      </c>
      <c r="D41" s="42">
        <f t="shared" si="1"/>
        <v>31277.344404520321</v>
      </c>
      <c r="E41" s="42">
        <f t="shared" si="1"/>
        <v>32543.332154227097</v>
      </c>
      <c r="F41" s="42">
        <f t="shared" si="1"/>
        <v>33913.341306337417</v>
      </c>
      <c r="G41" s="42">
        <f t="shared" si="1"/>
        <v>35801.953028695156</v>
      </c>
      <c r="H41" s="42">
        <f t="shared" si="1"/>
        <v>36911.151781732049</v>
      </c>
      <c r="I41" s="42">
        <f t="shared" si="1"/>
        <v>38570.763361372083</v>
      </c>
    </row>
  </sheetData>
  <mergeCells count="9">
    <mergeCell ref="A10:A21"/>
    <mergeCell ref="A29:G29"/>
    <mergeCell ref="A34:G34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1"/>
  <sheetViews>
    <sheetView workbookViewId="0">
      <selection activeCell="B23" sqref="B23"/>
    </sheetView>
  </sheetViews>
  <sheetFormatPr defaultRowHeight="12.75" x14ac:dyDescent="0.2"/>
  <cols>
    <col min="1" max="1" width="12.42578125" style="3" customWidth="1"/>
    <col min="2" max="13" width="10.85546875" style="3" bestFit="1" customWidth="1"/>
    <col min="14" max="16384" width="9.140625" style="3"/>
  </cols>
  <sheetData>
    <row r="1" spans="1:15" ht="15.75" x14ac:dyDescent="0.2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5.75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ht="15" x14ac:dyDescent="0.2">
      <c r="A3" s="4" t="s">
        <v>1</v>
      </c>
      <c r="B3" s="24">
        <v>20</v>
      </c>
      <c r="C3" s="24"/>
      <c r="D3" s="24">
        <v>400</v>
      </c>
      <c r="E3" s="24"/>
      <c r="F3" s="24">
        <v>500</v>
      </c>
      <c r="G3" s="24"/>
      <c r="H3" s="24">
        <v>600</v>
      </c>
      <c r="I3" s="24"/>
      <c r="J3" s="24">
        <v>700</v>
      </c>
      <c r="K3" s="24"/>
      <c r="L3" s="24">
        <v>800</v>
      </c>
      <c r="M3" s="24"/>
    </row>
    <row r="4" spans="1:15" ht="15.75" x14ac:dyDescent="0.25">
      <c r="A4" s="4" t="s">
        <v>14</v>
      </c>
      <c r="B4" s="13">
        <v>84800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5" ht="15.75" customHeight="1" x14ac:dyDescent="0.25">
      <c r="A5" s="4" t="s">
        <v>21</v>
      </c>
      <c r="B5" s="21">
        <v>1.25</v>
      </c>
      <c r="C5" s="20"/>
      <c r="D5" s="21">
        <v>1.37</v>
      </c>
      <c r="E5" s="20"/>
      <c r="F5" s="21">
        <v>1.4</v>
      </c>
      <c r="G5" s="20"/>
      <c r="H5" s="21">
        <v>1.44</v>
      </c>
      <c r="I5" s="20"/>
      <c r="J5" s="21">
        <v>1.48</v>
      </c>
      <c r="K5" s="20"/>
      <c r="L5" s="21">
        <v>1.54</v>
      </c>
      <c r="M5" s="20"/>
    </row>
    <row r="6" spans="1:15" ht="15" x14ac:dyDescent="0.2">
      <c r="A6" s="5" t="s">
        <v>15</v>
      </c>
      <c r="B6" s="17">
        <v>200000</v>
      </c>
      <c r="C6" s="18"/>
      <c r="D6" s="17">
        <v>190000</v>
      </c>
      <c r="E6" s="18"/>
      <c r="F6" s="17">
        <v>184000</v>
      </c>
      <c r="G6" s="18"/>
      <c r="H6" s="17">
        <v>173000</v>
      </c>
      <c r="I6" s="18"/>
      <c r="J6" s="17">
        <v>155000</v>
      </c>
      <c r="K6" s="18"/>
      <c r="L6" s="17">
        <v>146000</v>
      </c>
      <c r="M6" s="18"/>
    </row>
    <row r="7" spans="1:15" ht="15.75" x14ac:dyDescent="0.25">
      <c r="A7" s="5" t="s">
        <v>18</v>
      </c>
      <c r="B7" s="17">
        <v>800</v>
      </c>
      <c r="C7" s="18"/>
      <c r="D7" s="17">
        <v>780</v>
      </c>
      <c r="E7" s="18"/>
      <c r="F7" s="17">
        <v>760</v>
      </c>
      <c r="G7" s="18"/>
      <c r="H7" s="17">
        <v>735</v>
      </c>
      <c r="I7" s="18"/>
      <c r="J7" s="17">
        <v>710</v>
      </c>
      <c r="K7" s="18"/>
      <c r="L7" s="17">
        <v>670</v>
      </c>
      <c r="M7" s="18"/>
    </row>
    <row r="8" spans="1:15" ht="15.75" x14ac:dyDescent="0.25">
      <c r="A8" s="5" t="s">
        <v>16</v>
      </c>
      <c r="B8" s="15">
        <v>1320</v>
      </c>
      <c r="C8" s="16"/>
      <c r="D8" s="15">
        <v>1280</v>
      </c>
      <c r="E8" s="16"/>
      <c r="F8" s="15">
        <v>1255</v>
      </c>
      <c r="G8" s="16"/>
      <c r="H8" s="15">
        <v>1225</v>
      </c>
      <c r="I8" s="16"/>
      <c r="J8" s="15">
        <v>1120</v>
      </c>
      <c r="K8" s="16"/>
      <c r="L8" s="15">
        <v>860</v>
      </c>
      <c r="M8" s="16"/>
    </row>
    <row r="9" spans="1:15" ht="15.75" x14ac:dyDescent="0.25">
      <c r="A9" s="5" t="s">
        <v>17</v>
      </c>
      <c r="B9" s="15">
        <v>19</v>
      </c>
      <c r="C9" s="16"/>
      <c r="D9" s="15">
        <v>16.5</v>
      </c>
      <c r="E9" s="16"/>
      <c r="F9" s="15">
        <v>16</v>
      </c>
      <c r="G9" s="16"/>
      <c r="H9" s="15">
        <v>15</v>
      </c>
      <c r="I9" s="16"/>
      <c r="J9" s="15">
        <v>17</v>
      </c>
      <c r="K9" s="16"/>
      <c r="L9" s="15">
        <v>19</v>
      </c>
      <c r="M9" s="16"/>
    </row>
    <row r="10" spans="1:15" ht="15" x14ac:dyDescent="0.2">
      <c r="A10" s="22"/>
      <c r="B10" s="7" t="s">
        <v>2</v>
      </c>
      <c r="C10" s="8" t="s">
        <v>3</v>
      </c>
      <c r="D10" s="7" t="s">
        <v>2</v>
      </c>
      <c r="E10" s="8" t="s">
        <v>3</v>
      </c>
      <c r="F10" s="7" t="s">
        <v>2</v>
      </c>
      <c r="G10" s="8" t="s">
        <v>3</v>
      </c>
      <c r="H10" s="7" t="s">
        <v>2</v>
      </c>
      <c r="I10" s="8" t="s">
        <v>3</v>
      </c>
      <c r="J10" s="7" t="s">
        <v>2</v>
      </c>
      <c r="K10" s="8" t="s">
        <v>3</v>
      </c>
      <c r="L10" s="7" t="s">
        <v>2</v>
      </c>
      <c r="M10" s="8" t="s">
        <v>3</v>
      </c>
    </row>
    <row r="11" spans="1:15" ht="15" x14ac:dyDescent="0.2">
      <c r="A11" s="22"/>
      <c r="B11" s="11">
        <v>0</v>
      </c>
      <c r="C11" s="13">
        <v>0</v>
      </c>
      <c r="D11" s="11">
        <v>0</v>
      </c>
      <c r="E11" s="13">
        <v>0</v>
      </c>
      <c r="F11" s="11">
        <v>0</v>
      </c>
      <c r="G11" s="13">
        <v>0</v>
      </c>
      <c r="H11" s="11">
        <v>0</v>
      </c>
      <c r="I11" s="13">
        <v>0</v>
      </c>
      <c r="J11" s="11">
        <v>0</v>
      </c>
      <c r="K11" s="13">
        <v>0</v>
      </c>
      <c r="L11" s="11">
        <v>0</v>
      </c>
      <c r="M11" s="13">
        <v>0</v>
      </c>
    </row>
    <row r="12" spans="1:15" ht="15" x14ac:dyDescent="0.2">
      <c r="A12" s="22"/>
      <c r="B12" s="12">
        <v>3.5000000000000001E-3</v>
      </c>
      <c r="C12" s="13">
        <v>701.25</v>
      </c>
      <c r="D12" s="12">
        <v>3.3999999999999998E-3</v>
      </c>
      <c r="E12" s="13">
        <v>646</v>
      </c>
      <c r="F12" s="12">
        <v>3.5000000000000001E-3</v>
      </c>
      <c r="G12" s="13">
        <v>638.48</v>
      </c>
      <c r="H12" s="12">
        <v>3.5999999999999999E-3</v>
      </c>
      <c r="I12" s="13">
        <v>629.72</v>
      </c>
      <c r="J12" s="12">
        <v>4.1000000000000003E-3</v>
      </c>
      <c r="K12" s="13">
        <v>629.29999999999995</v>
      </c>
      <c r="L12" s="12">
        <v>4.3E-3</v>
      </c>
      <c r="M12" s="13">
        <v>624.88</v>
      </c>
    </row>
    <row r="13" spans="1:15" ht="15" x14ac:dyDescent="0.2">
      <c r="A13" s="22"/>
      <c r="B13" s="11">
        <v>4.0000000000000001E-3</v>
      </c>
      <c r="C13" s="13">
        <v>745</v>
      </c>
      <c r="D13" s="11">
        <v>4.0000000000000001E-3</v>
      </c>
      <c r="E13" s="13">
        <v>685</v>
      </c>
      <c r="F13" s="11">
        <v>4.0000000000000001E-3</v>
      </c>
      <c r="G13" s="13">
        <v>670</v>
      </c>
      <c r="H13" s="11">
        <v>4.0000000000000001E-3</v>
      </c>
      <c r="I13" s="13">
        <v>658</v>
      </c>
      <c r="J13" s="11">
        <v>5.0000000000000001E-3</v>
      </c>
      <c r="K13" s="13">
        <v>705</v>
      </c>
      <c r="L13" s="11">
        <v>5.0000000000000001E-3</v>
      </c>
      <c r="M13" s="13">
        <v>695</v>
      </c>
    </row>
    <row r="14" spans="1:15" ht="15" x14ac:dyDescent="0.2">
      <c r="A14" s="22"/>
      <c r="B14" s="11">
        <v>5.0000000000000001E-3</v>
      </c>
      <c r="C14" s="13">
        <v>797.5</v>
      </c>
      <c r="D14" s="11">
        <v>5.0000000000000001E-3</v>
      </c>
      <c r="E14" s="13">
        <v>732</v>
      </c>
      <c r="F14" s="11">
        <v>5.0000000000000001E-3</v>
      </c>
      <c r="G14" s="13">
        <v>724</v>
      </c>
      <c r="H14" s="11">
        <v>5.0000000000000001E-3</v>
      </c>
      <c r="I14" s="13">
        <v>712.5</v>
      </c>
      <c r="J14" s="11">
        <v>6.0000000000000001E-3</v>
      </c>
      <c r="K14" s="13">
        <v>745</v>
      </c>
      <c r="L14" s="11">
        <v>6.0000000000000001E-3</v>
      </c>
      <c r="M14" s="13">
        <v>735</v>
      </c>
      <c r="O14" s="14"/>
    </row>
    <row r="15" spans="1:15" ht="15" x14ac:dyDescent="0.2">
      <c r="A15" s="22"/>
      <c r="B15" s="11">
        <v>6.0000000000000001E-3</v>
      </c>
      <c r="C15" s="13">
        <v>830</v>
      </c>
      <c r="D15" s="11">
        <v>6.0000000000000001E-3</v>
      </c>
      <c r="E15" s="13">
        <v>770</v>
      </c>
      <c r="F15" s="11">
        <v>6.0000000000000001E-3</v>
      </c>
      <c r="G15" s="13">
        <v>760</v>
      </c>
      <c r="H15" s="11">
        <v>6.0000000000000001E-3</v>
      </c>
      <c r="I15" s="13">
        <v>750</v>
      </c>
      <c r="J15" s="11">
        <v>7.0000000000000001E-3</v>
      </c>
      <c r="K15" s="13">
        <v>775</v>
      </c>
      <c r="L15" s="11">
        <v>7.0000000000000001E-3</v>
      </c>
      <c r="M15" s="13">
        <v>765</v>
      </c>
    </row>
    <row r="16" spans="1:15" ht="15" x14ac:dyDescent="0.2">
      <c r="A16" s="22"/>
      <c r="B16" s="11">
        <v>7.0000000000000001E-3</v>
      </c>
      <c r="C16" s="13">
        <v>856</v>
      </c>
      <c r="D16" s="11">
        <v>7.0000000000000001E-3</v>
      </c>
      <c r="E16" s="13">
        <v>795</v>
      </c>
      <c r="F16" s="11">
        <v>7.0000000000000001E-3</v>
      </c>
      <c r="G16" s="13">
        <v>788</v>
      </c>
      <c r="H16" s="11">
        <v>7.0000000000000001E-3</v>
      </c>
      <c r="I16" s="13">
        <v>780</v>
      </c>
      <c r="J16" s="11">
        <v>8.0000000000000002E-3</v>
      </c>
      <c r="K16" s="13">
        <v>795</v>
      </c>
      <c r="L16" s="11">
        <v>8.0000000000000002E-3</v>
      </c>
      <c r="M16" s="13">
        <v>787</v>
      </c>
    </row>
    <row r="17" spans="1:13" ht="15" x14ac:dyDescent="0.2">
      <c r="A17" s="22"/>
      <c r="B17" s="11">
        <v>8.0000000000000002E-3</v>
      </c>
      <c r="C17" s="13">
        <v>873</v>
      </c>
      <c r="D17" s="11">
        <v>8.0000000000000002E-3</v>
      </c>
      <c r="E17" s="13">
        <v>815</v>
      </c>
      <c r="F17" s="11">
        <v>8.0000000000000002E-3</v>
      </c>
      <c r="G17" s="13">
        <v>808</v>
      </c>
      <c r="H17" s="11">
        <v>8.0000000000000002E-3</v>
      </c>
      <c r="I17" s="13">
        <v>800</v>
      </c>
      <c r="J17" s="11">
        <v>8.9999999999999993E-3</v>
      </c>
      <c r="K17" s="13">
        <v>810</v>
      </c>
      <c r="L17" s="11">
        <v>8.9999999999999993E-3</v>
      </c>
      <c r="M17" s="13">
        <v>802</v>
      </c>
    </row>
    <row r="18" spans="1:13" ht="15" x14ac:dyDescent="0.2">
      <c r="A18" s="22"/>
      <c r="B18" s="11">
        <v>8.9999999999999993E-3</v>
      </c>
      <c r="C18" s="13">
        <v>882.5</v>
      </c>
      <c r="D18" s="11">
        <v>8.9999999999999993E-3</v>
      </c>
      <c r="E18" s="13">
        <v>830</v>
      </c>
      <c r="F18" s="11">
        <v>8.9999999999999993E-3</v>
      </c>
      <c r="G18" s="13">
        <v>820</v>
      </c>
      <c r="H18" s="11">
        <v>8.9999999999999993E-3</v>
      </c>
      <c r="I18" s="13">
        <v>815</v>
      </c>
      <c r="J18" s="11">
        <v>0.01</v>
      </c>
      <c r="K18" s="13">
        <v>817.5</v>
      </c>
      <c r="L18" s="11">
        <v>0.01</v>
      </c>
      <c r="M18" s="13">
        <v>807.5</v>
      </c>
    </row>
    <row r="19" spans="1:13" ht="15" x14ac:dyDescent="0.2">
      <c r="A19" s="22"/>
      <c r="B19" s="11">
        <v>0.01</v>
      </c>
      <c r="C19" s="13">
        <v>886</v>
      </c>
      <c r="D19" s="11">
        <v>0.01</v>
      </c>
      <c r="E19" s="13">
        <v>835</v>
      </c>
      <c r="F19" s="11">
        <v>0.01</v>
      </c>
      <c r="G19" s="13">
        <v>828</v>
      </c>
      <c r="H19" s="11">
        <v>0.01</v>
      </c>
      <c r="I19" s="13">
        <v>820</v>
      </c>
      <c r="J19" s="11">
        <v>1.0999999999999999E-2</v>
      </c>
      <c r="K19" s="13">
        <v>820</v>
      </c>
      <c r="L19" s="11">
        <v>1.0999999999999999E-2</v>
      </c>
      <c r="M19" s="13">
        <v>810</v>
      </c>
    </row>
    <row r="20" spans="1:13" ht="15" x14ac:dyDescent="0.2">
      <c r="A20" s="22"/>
      <c r="B20" s="11">
        <v>1.0999999999999999E-2</v>
      </c>
      <c r="C20" s="13">
        <v>890</v>
      </c>
      <c r="D20" s="11">
        <v>1.0999999999999999E-2</v>
      </c>
      <c r="E20" s="13">
        <v>840</v>
      </c>
      <c r="F20" s="11">
        <v>1.0999999999999999E-2</v>
      </c>
      <c r="G20" s="13">
        <v>832</v>
      </c>
      <c r="H20" s="11">
        <v>1.0999999999999999E-2</v>
      </c>
      <c r="I20" s="13">
        <v>825</v>
      </c>
      <c r="J20" s="11">
        <v>1.2999999999999999E-2</v>
      </c>
      <c r="K20" s="13">
        <v>826</v>
      </c>
      <c r="L20" s="11">
        <v>1.2E-2</v>
      </c>
      <c r="M20" s="13">
        <v>812.5</v>
      </c>
    </row>
    <row r="21" spans="1:13" ht="15" x14ac:dyDescent="0.2">
      <c r="A21" s="22"/>
      <c r="B21" s="11">
        <v>0.04</v>
      </c>
      <c r="C21" s="13">
        <v>995</v>
      </c>
      <c r="D21" s="11">
        <v>0.04</v>
      </c>
      <c r="E21" s="13">
        <v>955</v>
      </c>
      <c r="F21" s="11">
        <v>0.04</v>
      </c>
      <c r="G21" s="13">
        <v>950</v>
      </c>
      <c r="H21" s="11">
        <v>0.04</v>
      </c>
      <c r="I21" s="13">
        <v>942.5</v>
      </c>
      <c r="J21" s="11">
        <v>0.04</v>
      </c>
      <c r="K21" s="13">
        <v>900</v>
      </c>
      <c r="L21" s="11">
        <v>0.04</v>
      </c>
      <c r="M21" s="13">
        <v>860</v>
      </c>
    </row>
    <row r="22" spans="1:13" ht="15.75" customHeight="1" x14ac:dyDescent="0.2">
      <c r="A22" s="35" t="s">
        <v>25</v>
      </c>
      <c r="B22" s="36">
        <v>26</v>
      </c>
    </row>
    <row r="23" spans="1:13" ht="15.75" x14ac:dyDescent="0.25">
      <c r="A23" s="5" t="s">
        <v>20</v>
      </c>
      <c r="B23" s="13">
        <v>1178</v>
      </c>
      <c r="C23" s="13">
        <v>1130</v>
      </c>
      <c r="D23" s="13">
        <v>1040</v>
      </c>
      <c r="E23" s="13">
        <v>915</v>
      </c>
      <c r="F23" s="13">
        <v>772</v>
      </c>
      <c r="G23" s="13">
        <v>624</v>
      </c>
      <c r="H23" s="13">
        <v>483</v>
      </c>
      <c r="I23" s="13">
        <v>358</v>
      </c>
      <c r="J23" s="13">
        <v>254</v>
      </c>
      <c r="K23" s="13"/>
      <c r="L23" s="13"/>
      <c r="M23" s="13"/>
    </row>
    <row r="24" spans="1:13" ht="15.75" customHeight="1" x14ac:dyDescent="0.2">
      <c r="A24" s="19" t="s">
        <v>19</v>
      </c>
      <c r="B24" s="13">
        <v>17000</v>
      </c>
      <c r="C24" s="13">
        <v>18000</v>
      </c>
      <c r="D24" s="13">
        <v>19000</v>
      </c>
      <c r="E24" s="13">
        <v>20000</v>
      </c>
      <c r="F24" s="13">
        <v>21000</v>
      </c>
      <c r="G24" s="13">
        <v>22000</v>
      </c>
      <c r="H24" s="13">
        <v>23000</v>
      </c>
      <c r="I24" s="13">
        <v>24000</v>
      </c>
      <c r="J24" s="13">
        <v>25000</v>
      </c>
      <c r="K24" s="19"/>
      <c r="L24" s="19"/>
      <c r="M24" s="19"/>
    </row>
    <row r="25" spans="1:13" x14ac:dyDescent="0.2">
      <c r="A25" s="3" t="s">
        <v>5</v>
      </c>
      <c r="B25" s="3">
        <v>100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  <c r="J25" s="3">
        <v>100</v>
      </c>
    </row>
    <row r="26" spans="1:13" x14ac:dyDescent="0.2">
      <c r="A26" s="3" t="s">
        <v>22</v>
      </c>
      <c r="B26" s="3">
        <f>B24/(LOG10(B25)+20)-273</f>
        <v>499.72727272727275</v>
      </c>
      <c r="C26" s="3">
        <f t="shared" ref="C26:J26" si="0">C24/(LOG10(C25)+20)-273</f>
        <v>545.18181818181813</v>
      </c>
      <c r="D26" s="3">
        <f t="shared" si="0"/>
        <v>590.63636363636363</v>
      </c>
      <c r="E26" s="3">
        <f t="shared" si="0"/>
        <v>636.09090909090912</v>
      </c>
      <c r="F26" s="3">
        <f t="shared" si="0"/>
        <v>681.5454545454545</v>
      </c>
      <c r="G26" s="3">
        <f t="shared" si="0"/>
        <v>727</v>
      </c>
      <c r="H26" s="3">
        <f t="shared" si="0"/>
        <v>772.4545454545455</v>
      </c>
      <c r="I26" s="3">
        <f t="shared" si="0"/>
        <v>817.90909090909099</v>
      </c>
      <c r="J26" s="3">
        <f t="shared" si="0"/>
        <v>863.36363636363626</v>
      </c>
    </row>
    <row r="29" spans="1:13" ht="18" x14ac:dyDescent="0.25">
      <c r="A29" s="23" t="s">
        <v>4</v>
      </c>
      <c r="B29" s="23"/>
      <c r="C29" s="23"/>
      <c r="D29" s="23"/>
      <c r="E29" s="23"/>
      <c r="F29" s="23"/>
      <c r="G29" s="23"/>
    </row>
    <row r="30" spans="1:13" ht="15.75" x14ac:dyDescent="0.25">
      <c r="A30" s="9" t="s">
        <v>5</v>
      </c>
      <c r="B30" s="3">
        <v>20</v>
      </c>
      <c r="C30" s="3">
        <v>100</v>
      </c>
      <c r="D30" s="3">
        <v>200</v>
      </c>
      <c r="E30" s="3">
        <v>300</v>
      </c>
      <c r="F30" s="3">
        <v>400</v>
      </c>
      <c r="G30" s="3">
        <v>500</v>
      </c>
      <c r="H30" s="3">
        <v>600</v>
      </c>
      <c r="I30" s="3">
        <v>700</v>
      </c>
    </row>
    <row r="31" spans="1:13" ht="15.75" x14ac:dyDescent="0.25">
      <c r="A31" s="9" t="s">
        <v>6</v>
      </c>
      <c r="B31" s="10">
        <v>1.0500000000000001E-2</v>
      </c>
      <c r="C31" s="10">
        <v>1.1299999999999999E-2</v>
      </c>
      <c r="D31" s="10">
        <v>1.26E-2</v>
      </c>
      <c r="E31" s="10">
        <v>1.38E-2</v>
      </c>
      <c r="F31" s="10">
        <v>1.5100000000000001E-2</v>
      </c>
      <c r="G31" s="10">
        <v>1.67E-2</v>
      </c>
      <c r="H31" s="10">
        <v>1.7999999999999999E-2</v>
      </c>
      <c r="I31" s="10">
        <v>1.9300000000000001E-2</v>
      </c>
    </row>
    <row r="32" spans="1:13" ht="15.75" x14ac:dyDescent="0.25">
      <c r="A32" s="9" t="s">
        <v>7</v>
      </c>
      <c r="B32" s="3">
        <v>425</v>
      </c>
      <c r="C32" s="3">
        <v>450</v>
      </c>
      <c r="D32" s="3">
        <v>475</v>
      </c>
      <c r="E32" s="3">
        <v>500</v>
      </c>
      <c r="F32" s="3">
        <v>525</v>
      </c>
      <c r="G32" s="3">
        <v>550</v>
      </c>
      <c r="H32" s="3">
        <v>575</v>
      </c>
      <c r="I32" s="3">
        <v>590</v>
      </c>
    </row>
    <row r="34" spans="1:9" ht="18" x14ac:dyDescent="0.25">
      <c r="A34" s="23" t="s">
        <v>8</v>
      </c>
      <c r="B34" s="23"/>
      <c r="C34" s="23"/>
      <c r="D34" s="23"/>
      <c r="E34" s="23"/>
      <c r="F34" s="23"/>
      <c r="G34" s="23"/>
    </row>
    <row r="35" spans="1:9" ht="15.75" x14ac:dyDescent="0.25">
      <c r="A35" s="9" t="s">
        <v>5</v>
      </c>
      <c r="B35" s="3">
        <v>20</v>
      </c>
      <c r="C35" s="3">
        <v>400</v>
      </c>
      <c r="D35" s="3">
        <v>500</v>
      </c>
      <c r="E35" s="3">
        <v>600</v>
      </c>
      <c r="F35" s="3">
        <v>700</v>
      </c>
      <c r="G35" s="3">
        <v>800</v>
      </c>
    </row>
    <row r="36" spans="1:9" ht="15.75" x14ac:dyDescent="0.25">
      <c r="A36" s="9" t="s">
        <v>9</v>
      </c>
      <c r="B36" s="3">
        <v>20000</v>
      </c>
      <c r="C36" s="3">
        <v>19000</v>
      </c>
      <c r="D36" s="3">
        <v>18400</v>
      </c>
      <c r="E36" s="3">
        <v>17300</v>
      </c>
      <c r="F36" s="3">
        <v>15500</v>
      </c>
      <c r="G36" s="3">
        <v>14600</v>
      </c>
    </row>
    <row r="37" spans="1:9" ht="15.75" x14ac:dyDescent="0.25">
      <c r="A37" s="9" t="s">
        <v>10</v>
      </c>
      <c r="B37" s="3">
        <v>0.3</v>
      </c>
      <c r="C37" s="3">
        <v>0.3</v>
      </c>
      <c r="D37" s="3">
        <v>0.3</v>
      </c>
      <c r="E37" s="3">
        <v>0.3</v>
      </c>
      <c r="F37" s="3">
        <v>0.3</v>
      </c>
      <c r="G37" s="3">
        <v>0.3</v>
      </c>
    </row>
    <row r="38" spans="1:9" ht="15.75" x14ac:dyDescent="0.25">
      <c r="A38" s="9" t="s">
        <v>11</v>
      </c>
      <c r="B38" s="10">
        <v>1.2500000000000001E-5</v>
      </c>
      <c r="C38" s="10">
        <v>1.3699999999999999E-5</v>
      </c>
      <c r="D38" s="10">
        <v>1.4E-5</v>
      </c>
      <c r="E38" s="10">
        <v>1.4399999999999999E-5</v>
      </c>
      <c r="F38" s="10">
        <v>1.4800000000000001E-5</v>
      </c>
      <c r="G38" s="10">
        <v>1.5400000000000002E-5</v>
      </c>
    </row>
    <row r="39" spans="1:9" ht="15.75" x14ac:dyDescent="0.25">
      <c r="A39" s="9" t="s">
        <v>12</v>
      </c>
      <c r="B39" s="10">
        <v>8.481E-10</v>
      </c>
      <c r="C39" s="10">
        <v>8.481E-10</v>
      </c>
      <c r="D39" s="10">
        <v>8.481E-10</v>
      </c>
      <c r="E39" s="10">
        <v>8.481E-10</v>
      </c>
      <c r="F39" s="10">
        <v>8.481E-10</v>
      </c>
      <c r="G39" s="10">
        <v>8.481E-10</v>
      </c>
      <c r="H39" s="10">
        <v>8.481E-10</v>
      </c>
      <c r="I39" s="10">
        <v>8.481E-10</v>
      </c>
    </row>
    <row r="41" spans="1:9" ht="15.75" x14ac:dyDescent="0.25">
      <c r="A41" s="9" t="s">
        <v>13</v>
      </c>
      <c r="B41" s="10">
        <f>B31/B32/B39</f>
        <v>29130.859984602263</v>
      </c>
      <c r="C41" s="10">
        <f t="shared" ref="C41:I41" si="1">C31/C32/C39</f>
        <v>29608.667740963458</v>
      </c>
      <c r="D41" s="10">
        <f t="shared" si="1"/>
        <v>31277.344404520321</v>
      </c>
      <c r="E41" s="10">
        <f t="shared" si="1"/>
        <v>32543.332154227097</v>
      </c>
      <c r="F41" s="10">
        <f t="shared" si="1"/>
        <v>33913.341306337417</v>
      </c>
      <c r="G41" s="10">
        <f t="shared" si="1"/>
        <v>35801.953028695156</v>
      </c>
      <c r="H41" s="10">
        <f t="shared" si="1"/>
        <v>36911.151781732049</v>
      </c>
      <c r="I41" s="10">
        <f t="shared" si="1"/>
        <v>38570.763361372083</v>
      </c>
    </row>
  </sheetData>
  <mergeCells count="9">
    <mergeCell ref="H3:I3"/>
    <mergeCell ref="J3:K3"/>
    <mergeCell ref="L3:M3"/>
    <mergeCell ref="A10:A21"/>
    <mergeCell ref="A29:G29"/>
    <mergeCell ref="A34:G34"/>
    <mergeCell ref="B3:C3"/>
    <mergeCell ref="D3:E3"/>
    <mergeCell ref="F3:G3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M43"/>
  <sheetViews>
    <sheetView workbookViewId="0">
      <selection activeCell="B25" sqref="B25"/>
    </sheetView>
  </sheetViews>
  <sheetFormatPr defaultRowHeight="12.75" x14ac:dyDescent="0.2"/>
  <cols>
    <col min="1" max="1" width="12.42578125" style="3" customWidth="1"/>
    <col min="2" max="2" width="10.85546875" style="3" bestFit="1" customWidth="1"/>
    <col min="3" max="3" width="9" style="3" bestFit="1" customWidth="1"/>
    <col min="4" max="4" width="10.85546875" style="3" bestFit="1" customWidth="1"/>
    <col min="5" max="5" width="9.140625" style="3"/>
    <col min="6" max="6" width="10.85546875" style="3" bestFit="1" customWidth="1"/>
    <col min="7" max="7" width="9.140625" style="3"/>
    <col min="8" max="8" width="10.85546875" style="3" bestFit="1" customWidth="1"/>
    <col min="9" max="16384" width="9.140625" style="3"/>
  </cols>
  <sheetData>
    <row r="2" spans="1:13" ht="15.75" x14ac:dyDescent="0.25">
      <c r="A2" s="1" t="s">
        <v>23</v>
      </c>
      <c r="B2" s="25"/>
      <c r="C2" s="25"/>
      <c r="D2" s="25"/>
      <c r="E2" s="25"/>
      <c r="F2" s="25"/>
      <c r="G2" s="25"/>
      <c r="H2" s="25"/>
      <c r="I2" s="25"/>
    </row>
    <row r="3" spans="1:13" ht="15" x14ac:dyDescent="0.2">
      <c r="A3" s="26"/>
      <c r="B3" s="25"/>
      <c r="C3" s="25"/>
      <c r="D3" s="25"/>
      <c r="E3" s="25"/>
      <c r="F3" s="25"/>
      <c r="G3" s="25"/>
      <c r="H3" s="25"/>
      <c r="I3" s="25"/>
    </row>
    <row r="4" spans="1:13" ht="15" x14ac:dyDescent="0.2">
      <c r="A4" s="4" t="s">
        <v>1</v>
      </c>
      <c r="B4" s="17">
        <v>20</v>
      </c>
      <c r="C4" s="18"/>
      <c r="D4" s="17">
        <v>500</v>
      </c>
      <c r="E4" s="18"/>
      <c r="F4" s="17">
        <v>600</v>
      </c>
      <c r="G4" s="18"/>
      <c r="H4" s="17">
        <v>650</v>
      </c>
      <c r="I4" s="18"/>
      <c r="J4" s="17">
        <v>700</v>
      </c>
      <c r="K4" s="18"/>
      <c r="L4" s="17">
        <v>750</v>
      </c>
      <c r="M4" s="18"/>
    </row>
    <row r="5" spans="1:13" ht="15.75" x14ac:dyDescent="0.25">
      <c r="A5" s="4" t="s">
        <v>14</v>
      </c>
      <c r="B5" s="17">
        <v>8320</v>
      </c>
      <c r="C5" s="18"/>
      <c r="D5" s="17"/>
      <c r="E5" s="18"/>
      <c r="F5" s="17"/>
      <c r="G5" s="18"/>
      <c r="H5" s="17"/>
      <c r="I5" s="18"/>
      <c r="J5" s="17"/>
      <c r="K5" s="18"/>
      <c r="L5" s="17"/>
      <c r="M5" s="18"/>
    </row>
    <row r="6" spans="1:13" ht="18.75" x14ac:dyDescent="0.25">
      <c r="A6" s="4" t="s">
        <v>21</v>
      </c>
      <c r="B6" s="30">
        <v>1.1000000000000001</v>
      </c>
      <c r="C6" s="31"/>
      <c r="D6" s="30">
        <v>1.24</v>
      </c>
      <c r="E6" s="31"/>
      <c r="F6" s="30">
        <v>1.27</v>
      </c>
      <c r="G6" s="31"/>
      <c r="H6" s="30">
        <v>1.31</v>
      </c>
      <c r="I6" s="31"/>
      <c r="J6" s="30" t="s">
        <v>24</v>
      </c>
      <c r="K6" s="31"/>
      <c r="L6" s="30" t="s">
        <v>24</v>
      </c>
      <c r="M6" s="31"/>
    </row>
    <row r="7" spans="1:13" ht="15" x14ac:dyDescent="0.2">
      <c r="A7" s="6" t="s">
        <v>15</v>
      </c>
      <c r="B7" s="17">
        <v>200000</v>
      </c>
      <c r="C7" s="18"/>
      <c r="D7" s="17">
        <v>179000</v>
      </c>
      <c r="E7" s="18"/>
      <c r="F7" s="17" t="s">
        <v>24</v>
      </c>
      <c r="G7" s="18"/>
      <c r="H7" s="17">
        <v>160000</v>
      </c>
      <c r="I7" s="18"/>
      <c r="J7" s="17">
        <v>155000</v>
      </c>
      <c r="K7" s="18"/>
      <c r="L7" s="17">
        <v>150000</v>
      </c>
      <c r="M7" s="18"/>
    </row>
    <row r="8" spans="1:13" ht="15.75" x14ac:dyDescent="0.25">
      <c r="A8" s="6" t="s">
        <v>18</v>
      </c>
      <c r="B8" s="17">
        <v>760</v>
      </c>
      <c r="C8" s="18"/>
      <c r="D8" s="17">
        <v>570</v>
      </c>
      <c r="E8" s="18"/>
      <c r="F8" s="17">
        <v>570</v>
      </c>
      <c r="G8" s="18"/>
      <c r="H8" s="17" t="s">
        <v>24</v>
      </c>
      <c r="I8" s="18"/>
      <c r="J8" s="17">
        <v>565</v>
      </c>
      <c r="K8" s="18"/>
      <c r="L8" s="17" t="s">
        <v>24</v>
      </c>
      <c r="M8" s="18"/>
    </row>
    <row r="9" spans="1:13" ht="15.75" x14ac:dyDescent="0.25">
      <c r="A9" s="32" t="s">
        <v>16</v>
      </c>
      <c r="B9" s="33">
        <v>1220</v>
      </c>
      <c r="C9" s="34"/>
      <c r="D9" s="33">
        <v>1160</v>
      </c>
      <c r="E9" s="34"/>
      <c r="F9" s="33">
        <v>1120</v>
      </c>
      <c r="G9" s="34"/>
      <c r="H9" s="33">
        <v>1080</v>
      </c>
      <c r="I9" s="34"/>
      <c r="J9" s="33"/>
      <c r="K9" s="34"/>
      <c r="L9" s="33"/>
      <c r="M9" s="34"/>
    </row>
    <row r="10" spans="1:13" ht="15.75" x14ac:dyDescent="0.25">
      <c r="A10" s="6" t="s">
        <v>17</v>
      </c>
      <c r="B10" s="29">
        <v>0.25</v>
      </c>
      <c r="C10" s="16"/>
      <c r="D10" s="29">
        <v>0.3</v>
      </c>
      <c r="E10" s="16"/>
      <c r="F10" s="29">
        <v>0.27</v>
      </c>
      <c r="G10" s="16"/>
      <c r="H10" s="29">
        <v>0.25</v>
      </c>
      <c r="I10" s="16"/>
      <c r="J10" s="29">
        <v>0.25</v>
      </c>
      <c r="K10" s="16"/>
      <c r="L10" s="29">
        <v>0.25</v>
      </c>
      <c r="M10" s="16"/>
    </row>
    <row r="11" spans="1:13" ht="15" x14ac:dyDescent="0.2">
      <c r="A11" s="22"/>
      <c r="B11" s="7" t="s">
        <v>2</v>
      </c>
      <c r="C11" s="8" t="s">
        <v>3</v>
      </c>
      <c r="D11" s="7" t="s">
        <v>2</v>
      </c>
      <c r="E11" s="8" t="s">
        <v>3</v>
      </c>
      <c r="F11" s="7" t="s">
        <v>2</v>
      </c>
      <c r="G11" s="8" t="s">
        <v>3</v>
      </c>
      <c r="H11" s="7" t="s">
        <v>2</v>
      </c>
      <c r="I11" s="8" t="s">
        <v>3</v>
      </c>
      <c r="J11" s="7" t="s">
        <v>2</v>
      </c>
      <c r="K11" s="8" t="s">
        <v>3</v>
      </c>
      <c r="L11" s="7" t="s">
        <v>2</v>
      </c>
      <c r="M11" s="8" t="s">
        <v>3</v>
      </c>
    </row>
    <row r="12" spans="1:13" ht="15" x14ac:dyDescent="0.2">
      <c r="A12" s="22"/>
      <c r="B12" s="11">
        <v>0</v>
      </c>
      <c r="C12" s="13">
        <v>0</v>
      </c>
      <c r="D12" s="11">
        <v>0</v>
      </c>
      <c r="E12" s="13">
        <v>0</v>
      </c>
      <c r="F12" s="11">
        <v>0</v>
      </c>
      <c r="G12" s="13">
        <v>0</v>
      </c>
      <c r="H12" s="11">
        <v>0</v>
      </c>
      <c r="I12" s="13">
        <v>0</v>
      </c>
      <c r="J12" s="11">
        <v>0</v>
      </c>
      <c r="K12" s="13">
        <v>0</v>
      </c>
      <c r="L12" s="11">
        <v>0</v>
      </c>
      <c r="M12" s="13">
        <v>0</v>
      </c>
    </row>
    <row r="13" spans="1:13" ht="15" x14ac:dyDescent="0.2">
      <c r="A13" s="22"/>
      <c r="B13" s="11">
        <v>3.0000000000000001E-3</v>
      </c>
      <c r="C13" s="13">
        <v>600</v>
      </c>
      <c r="D13" s="11">
        <v>3.0000000000000001E-3</v>
      </c>
      <c r="E13" s="13">
        <v>537</v>
      </c>
      <c r="F13" s="11">
        <v>3.0000000000000001E-3</v>
      </c>
      <c r="G13" s="13">
        <v>510</v>
      </c>
      <c r="H13" s="11">
        <v>3.0000000000000001E-3</v>
      </c>
      <c r="I13" s="13">
        <v>480</v>
      </c>
      <c r="J13" s="11">
        <v>3.0000000000000001E-3</v>
      </c>
      <c r="K13" s="13">
        <v>465</v>
      </c>
      <c r="L13" s="11">
        <v>3.0000000000000001E-3</v>
      </c>
      <c r="M13" s="13">
        <v>450</v>
      </c>
    </row>
    <row r="14" spans="1:13" ht="15" x14ac:dyDescent="0.2">
      <c r="A14" s="22"/>
      <c r="B14" s="11">
        <v>4.0000000000000001E-3</v>
      </c>
      <c r="C14" s="13">
        <v>680</v>
      </c>
      <c r="D14" s="11">
        <v>4.0000000000000001E-3</v>
      </c>
      <c r="E14" s="13">
        <v>616</v>
      </c>
      <c r="F14" s="11">
        <v>4.0000000000000001E-3</v>
      </c>
      <c r="G14" s="13">
        <v>596</v>
      </c>
      <c r="H14" s="11">
        <v>4.0000000000000001E-3</v>
      </c>
      <c r="I14" s="13">
        <v>585</v>
      </c>
      <c r="J14" s="11">
        <v>4.0000000000000001E-3</v>
      </c>
      <c r="K14" s="13">
        <v>572</v>
      </c>
      <c r="L14" s="11">
        <v>4.0000000000000001E-3</v>
      </c>
      <c r="M14" s="13">
        <v>560</v>
      </c>
    </row>
    <row r="15" spans="1:13" ht="15" x14ac:dyDescent="0.2">
      <c r="A15" s="22"/>
      <c r="B15" s="11">
        <v>5.0000000000000001E-3</v>
      </c>
      <c r="C15" s="13">
        <v>730</v>
      </c>
      <c r="D15" s="11">
        <v>5.0000000000000001E-3</v>
      </c>
      <c r="E15" s="13">
        <v>670</v>
      </c>
      <c r="F15" s="11">
        <v>5.0000000000000001E-3</v>
      </c>
      <c r="G15" s="28">
        <v>652.5</v>
      </c>
      <c r="H15" s="11">
        <v>5.0000000000000001E-3</v>
      </c>
      <c r="I15" s="13">
        <v>642</v>
      </c>
      <c r="J15" s="11">
        <v>5.0000000000000001E-3</v>
      </c>
      <c r="K15" s="28">
        <v>627.5</v>
      </c>
      <c r="L15" s="11">
        <v>5.0000000000000001E-3</v>
      </c>
      <c r="M15" s="28">
        <v>602.5</v>
      </c>
    </row>
    <row r="16" spans="1:13" ht="15" x14ac:dyDescent="0.2">
      <c r="A16" s="22"/>
      <c r="B16" s="11">
        <v>6.0000000000000001E-3</v>
      </c>
      <c r="C16" s="13">
        <v>767</v>
      </c>
      <c r="D16" s="11">
        <v>6.0000000000000001E-3</v>
      </c>
      <c r="E16" s="13">
        <v>708</v>
      </c>
      <c r="F16" s="11">
        <v>6.0000000000000001E-3</v>
      </c>
      <c r="G16" s="13">
        <v>693</v>
      </c>
      <c r="H16" s="11">
        <v>6.0000000000000001E-3</v>
      </c>
      <c r="I16" s="13">
        <v>680</v>
      </c>
      <c r="J16" s="11">
        <v>6.0000000000000001E-3</v>
      </c>
      <c r="K16" s="28">
        <v>667.5</v>
      </c>
      <c r="L16" s="11">
        <v>6.0000000000000001E-3</v>
      </c>
      <c r="M16" s="28">
        <v>632.5</v>
      </c>
    </row>
    <row r="17" spans="1:13" ht="15" x14ac:dyDescent="0.2">
      <c r="A17" s="22"/>
      <c r="B17" s="11">
        <v>7.0000000000000001E-3</v>
      </c>
      <c r="C17" s="13">
        <v>795</v>
      </c>
      <c r="D17" s="11">
        <v>7.0000000000000001E-3</v>
      </c>
      <c r="E17" s="13">
        <v>738</v>
      </c>
      <c r="F17" s="11">
        <v>7.0000000000000001E-3</v>
      </c>
      <c r="G17" s="13">
        <v>725</v>
      </c>
      <c r="H17" s="11">
        <v>7.0000000000000001E-3</v>
      </c>
      <c r="I17" s="13">
        <v>710</v>
      </c>
      <c r="J17" s="11">
        <v>7.0000000000000001E-3</v>
      </c>
      <c r="K17" s="28">
        <v>692.5</v>
      </c>
      <c r="L17" s="11">
        <v>7.0000000000000001E-3</v>
      </c>
      <c r="M17" s="13">
        <v>656</v>
      </c>
    </row>
    <row r="18" spans="1:13" ht="15" x14ac:dyDescent="0.2">
      <c r="A18" s="22"/>
      <c r="B18" s="11">
        <v>8.0000000000000002E-3</v>
      </c>
      <c r="C18" s="13">
        <v>818</v>
      </c>
      <c r="D18" s="11">
        <v>8.0000000000000002E-3</v>
      </c>
      <c r="E18" s="13">
        <v>760</v>
      </c>
      <c r="F18" s="11">
        <v>8.0000000000000002E-3</v>
      </c>
      <c r="G18" s="28">
        <v>747.5</v>
      </c>
      <c r="H18" s="11">
        <v>8.0000000000000002E-3</v>
      </c>
      <c r="I18" s="13">
        <v>730</v>
      </c>
      <c r="J18" s="11">
        <v>8.0000000000000002E-3</v>
      </c>
      <c r="K18" s="28">
        <v>712.5</v>
      </c>
      <c r="L18" s="11">
        <v>8.0000000000000002E-3</v>
      </c>
      <c r="M18" s="13">
        <v>675</v>
      </c>
    </row>
    <row r="19" spans="1:13" ht="15" x14ac:dyDescent="0.2">
      <c r="A19" s="22"/>
      <c r="B19" s="11">
        <v>0.01</v>
      </c>
      <c r="C19" s="13">
        <v>845</v>
      </c>
      <c r="D19" s="11">
        <v>0.01</v>
      </c>
      <c r="E19" s="13">
        <v>792</v>
      </c>
      <c r="F19" s="11">
        <v>0.01</v>
      </c>
      <c r="G19" s="13">
        <v>778</v>
      </c>
      <c r="H19" s="11">
        <v>0.01</v>
      </c>
      <c r="I19" s="13">
        <v>760</v>
      </c>
      <c r="J19" s="11">
        <v>0.01</v>
      </c>
      <c r="K19" s="13">
        <v>740</v>
      </c>
      <c r="L19" s="11">
        <v>0.01</v>
      </c>
      <c r="M19" s="13">
        <v>702</v>
      </c>
    </row>
    <row r="20" spans="1:13" ht="15" x14ac:dyDescent="0.2">
      <c r="A20" s="22"/>
      <c r="B20" s="11">
        <v>1.0999999999999999E-2</v>
      </c>
      <c r="C20" s="13">
        <v>855</v>
      </c>
      <c r="D20" s="11">
        <v>1.0999999999999999E-2</v>
      </c>
      <c r="E20" s="13">
        <v>803</v>
      </c>
      <c r="F20" s="11">
        <v>1.0999999999999999E-2</v>
      </c>
      <c r="G20" s="13">
        <v>788</v>
      </c>
      <c r="H20" s="11">
        <v>1.0999999999999999E-2</v>
      </c>
      <c r="I20" s="13">
        <v>770</v>
      </c>
      <c r="J20" s="11">
        <v>1.0999999999999999E-2</v>
      </c>
      <c r="K20" s="13">
        <v>750</v>
      </c>
      <c r="L20" s="11">
        <v>1.0999999999999999E-2</v>
      </c>
      <c r="M20" s="13">
        <v>712</v>
      </c>
    </row>
    <row r="21" spans="1:13" ht="15" x14ac:dyDescent="0.2">
      <c r="A21" s="22"/>
      <c r="B21" s="11">
        <v>1.2E-2</v>
      </c>
      <c r="C21" s="13">
        <v>864</v>
      </c>
      <c r="D21" s="11">
        <v>1.2E-2</v>
      </c>
      <c r="E21" s="13">
        <v>812</v>
      </c>
      <c r="F21" s="11">
        <v>1.2E-2</v>
      </c>
      <c r="G21" s="13">
        <v>796</v>
      </c>
      <c r="H21" s="11">
        <v>1.2E-2</v>
      </c>
      <c r="I21" s="13">
        <v>776</v>
      </c>
      <c r="J21" s="11">
        <v>1.2E-2</v>
      </c>
      <c r="K21" s="13">
        <v>756</v>
      </c>
      <c r="L21" s="11">
        <v>1.2E-2</v>
      </c>
      <c r="M21" s="13">
        <v>720</v>
      </c>
    </row>
    <row r="22" spans="1:13" ht="15" x14ac:dyDescent="0.2">
      <c r="A22" s="22"/>
      <c r="B22" s="11">
        <v>1.2999999999999999E-2</v>
      </c>
      <c r="C22" s="13">
        <v>870</v>
      </c>
      <c r="D22" s="11">
        <v>1.2999999999999999E-2</v>
      </c>
      <c r="E22" s="28">
        <v>817.5</v>
      </c>
      <c r="F22" s="11">
        <v>1.2999999999999999E-2</v>
      </c>
      <c r="G22" s="13">
        <v>802</v>
      </c>
      <c r="H22" s="11">
        <v>1.2999999999999999E-2</v>
      </c>
      <c r="I22" s="13">
        <v>783</v>
      </c>
      <c r="J22" s="11">
        <v>1.2999999999999999E-2</v>
      </c>
      <c r="K22" s="13">
        <v>762</v>
      </c>
      <c r="L22" s="11">
        <v>1.2999999999999999E-2</v>
      </c>
      <c r="M22" s="13">
        <v>730</v>
      </c>
    </row>
    <row r="23" spans="1:13" ht="15" x14ac:dyDescent="0.2">
      <c r="A23" s="6"/>
      <c r="B23" s="11">
        <v>0.04</v>
      </c>
      <c r="C23" s="13">
        <v>950</v>
      </c>
      <c r="D23" s="11">
        <v>0.04</v>
      </c>
      <c r="E23" s="13">
        <v>900</v>
      </c>
      <c r="F23" s="11">
        <v>0.04</v>
      </c>
      <c r="G23" s="13">
        <v>885</v>
      </c>
      <c r="H23" s="11">
        <v>0.04</v>
      </c>
      <c r="I23" s="13">
        <v>870</v>
      </c>
      <c r="J23" s="11">
        <v>0.04</v>
      </c>
      <c r="K23" s="13">
        <v>850</v>
      </c>
      <c r="L23" s="11">
        <v>0.04</v>
      </c>
      <c r="M23" s="13">
        <v>820</v>
      </c>
    </row>
    <row r="24" spans="1:13" ht="15" customHeight="1" x14ac:dyDescent="0.2"/>
    <row r="25" spans="1:13" ht="15" customHeight="1" x14ac:dyDescent="0.25">
      <c r="A25" s="6" t="s">
        <v>20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15" customHeight="1" x14ac:dyDescent="0.2">
      <c r="A26" s="19" t="s">
        <v>19</v>
      </c>
      <c r="B26" s="13"/>
      <c r="C26" s="13"/>
      <c r="D26" s="13"/>
      <c r="E26" s="13"/>
      <c r="F26" s="13"/>
      <c r="G26" s="13"/>
      <c r="H26" s="13"/>
      <c r="I26" s="13"/>
      <c r="J26" s="13"/>
      <c r="K26" s="19"/>
      <c r="L26" s="19"/>
      <c r="M26" s="19"/>
    </row>
    <row r="27" spans="1:13" x14ac:dyDescent="0.2">
      <c r="A27" s="3" t="s">
        <v>5</v>
      </c>
      <c r="B27" s="3">
        <v>100</v>
      </c>
      <c r="C27" s="3">
        <v>100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</row>
    <row r="28" spans="1:13" x14ac:dyDescent="0.2">
      <c r="A28" s="3" t="s">
        <v>22</v>
      </c>
      <c r="B28" s="3">
        <f>B26/(LOG10(B27)+20)-273</f>
        <v>-273</v>
      </c>
      <c r="C28" s="3">
        <f t="shared" ref="C28:J28" si="0">C26/(LOG10(C27)+20)-273</f>
        <v>-273</v>
      </c>
      <c r="D28" s="3">
        <f t="shared" si="0"/>
        <v>-273</v>
      </c>
      <c r="E28" s="3">
        <f t="shared" si="0"/>
        <v>-273</v>
      </c>
      <c r="F28" s="3">
        <f t="shared" si="0"/>
        <v>-273</v>
      </c>
      <c r="G28" s="3">
        <f t="shared" si="0"/>
        <v>-273</v>
      </c>
      <c r="H28" s="3">
        <f t="shared" si="0"/>
        <v>-273</v>
      </c>
      <c r="I28" s="3">
        <f t="shared" si="0"/>
        <v>-273</v>
      </c>
      <c r="J28" s="3">
        <f t="shared" si="0"/>
        <v>-273</v>
      </c>
    </row>
    <row r="30" spans="1:13" ht="15.75" x14ac:dyDescent="0.25">
      <c r="A30" s="9" t="s">
        <v>5</v>
      </c>
      <c r="B30" s="3">
        <v>100</v>
      </c>
      <c r="C30" s="3">
        <v>200</v>
      </c>
      <c r="D30" s="3">
        <v>300</v>
      </c>
      <c r="E30" s="3">
        <v>400</v>
      </c>
      <c r="F30" s="3">
        <v>500</v>
      </c>
      <c r="G30" s="3">
        <v>600</v>
      </c>
      <c r="H30" s="3">
        <v>700</v>
      </c>
    </row>
    <row r="31" spans="1:13" ht="15.75" x14ac:dyDescent="0.25">
      <c r="A31" s="9" t="s">
        <v>6</v>
      </c>
      <c r="B31" s="10">
        <v>1.17E-2</v>
      </c>
      <c r="C31" s="10">
        <v>1.34E-2</v>
      </c>
      <c r="D31" s="10">
        <v>1.46E-2</v>
      </c>
      <c r="E31" s="10">
        <v>1.5900000000000001E-2</v>
      </c>
      <c r="F31" s="10">
        <v>1.7600000000000001E-2</v>
      </c>
      <c r="G31" s="10">
        <v>1.9699999999999999E-2</v>
      </c>
      <c r="H31" s="10">
        <v>2.1299999999999999E-2</v>
      </c>
    </row>
    <row r="32" spans="1:13" ht="15.75" x14ac:dyDescent="0.25">
      <c r="A32" s="9" t="s">
        <v>7</v>
      </c>
      <c r="B32" s="3">
        <v>419</v>
      </c>
      <c r="C32" s="27">
        <v>460</v>
      </c>
      <c r="D32" s="3">
        <v>460</v>
      </c>
      <c r="E32" s="3">
        <v>502</v>
      </c>
      <c r="F32" s="3">
        <v>545</v>
      </c>
      <c r="G32" s="3">
        <v>587</v>
      </c>
      <c r="H32" s="3">
        <v>629</v>
      </c>
    </row>
    <row r="34" spans="1:9" ht="18" x14ac:dyDescent="0.25">
      <c r="A34" s="23" t="s">
        <v>8</v>
      </c>
      <c r="B34" s="23"/>
      <c r="C34" s="23"/>
      <c r="D34" s="23"/>
      <c r="E34" s="23"/>
      <c r="F34" s="23"/>
      <c r="G34" s="23"/>
    </row>
    <row r="35" spans="1:9" ht="15.75" x14ac:dyDescent="0.25">
      <c r="A35" s="9" t="s">
        <v>5</v>
      </c>
      <c r="B35" s="3">
        <v>20</v>
      </c>
      <c r="C35" s="3">
        <v>500</v>
      </c>
      <c r="D35" s="3">
        <v>600</v>
      </c>
      <c r="E35" s="3">
        <v>650</v>
      </c>
    </row>
    <row r="36" spans="1:9" ht="15.75" x14ac:dyDescent="0.25">
      <c r="A36" s="9" t="s">
        <v>9</v>
      </c>
      <c r="B36" s="3">
        <v>20000</v>
      </c>
      <c r="C36" s="3">
        <v>17900</v>
      </c>
      <c r="D36" s="3">
        <v>17000</v>
      </c>
      <c r="E36" s="3">
        <v>16000</v>
      </c>
    </row>
    <row r="37" spans="1:9" ht="15.75" x14ac:dyDescent="0.25">
      <c r="A37" s="9"/>
    </row>
    <row r="38" spans="1:9" ht="15.75" x14ac:dyDescent="0.25">
      <c r="A38" s="9" t="s">
        <v>5</v>
      </c>
      <c r="B38" s="3">
        <v>20</v>
      </c>
      <c r="C38" s="3">
        <v>100</v>
      </c>
      <c r="D38" s="3">
        <v>200</v>
      </c>
      <c r="E38" s="3">
        <v>300</v>
      </c>
      <c r="F38" s="3">
        <v>400</v>
      </c>
      <c r="G38" s="3">
        <v>500</v>
      </c>
      <c r="H38" s="3">
        <v>600</v>
      </c>
      <c r="I38" s="3">
        <v>650</v>
      </c>
    </row>
    <row r="39" spans="1:9" ht="15.75" x14ac:dyDescent="0.25">
      <c r="A39" s="9" t="s">
        <v>10</v>
      </c>
      <c r="B39" s="3">
        <v>0.3</v>
      </c>
      <c r="C39" s="3">
        <v>0.3</v>
      </c>
      <c r="D39" s="3">
        <v>0.3</v>
      </c>
      <c r="E39" s="3">
        <v>0.3</v>
      </c>
      <c r="F39" s="3">
        <v>0.3</v>
      </c>
      <c r="G39" s="3">
        <v>0.3</v>
      </c>
      <c r="H39" s="3">
        <v>0.3</v>
      </c>
      <c r="I39" s="3">
        <v>0.3</v>
      </c>
    </row>
    <row r="40" spans="1:9" ht="15.75" x14ac:dyDescent="0.25">
      <c r="A40" s="9" t="s">
        <v>11</v>
      </c>
      <c r="B40" s="10">
        <v>1.1E-5</v>
      </c>
      <c r="C40" s="10">
        <v>1.1E-5</v>
      </c>
      <c r="D40" s="10">
        <v>1.1399999999999999E-5</v>
      </c>
      <c r="E40" s="10">
        <v>1.17E-5</v>
      </c>
      <c r="F40" s="10">
        <v>1.2099999999999999E-5</v>
      </c>
      <c r="G40" s="10">
        <v>1.24E-5</v>
      </c>
      <c r="H40" s="10">
        <v>1.27E-5</v>
      </c>
      <c r="I40" s="10">
        <v>1.305E-5</v>
      </c>
    </row>
    <row r="41" spans="1:9" ht="15.75" x14ac:dyDescent="0.25">
      <c r="A41" s="9" t="s">
        <v>12</v>
      </c>
      <c r="B41" s="10">
        <v>8.481E-10</v>
      </c>
      <c r="C41" s="10">
        <v>8.481E-10</v>
      </c>
      <c r="D41" s="10">
        <v>8.481E-10</v>
      </c>
      <c r="E41" s="10">
        <v>8.481E-10</v>
      </c>
      <c r="F41" s="10">
        <v>8.481E-10</v>
      </c>
      <c r="G41" s="10">
        <v>8.481E-10</v>
      </c>
      <c r="H41" s="10">
        <v>8.481E-10</v>
      </c>
      <c r="I41" s="10">
        <v>8.481E-10</v>
      </c>
    </row>
    <row r="43" spans="1:9" x14ac:dyDescent="0.2">
      <c r="B43" s="10">
        <f>B31/B32/B41</f>
        <v>32924.923576187008</v>
      </c>
      <c r="C43" s="10">
        <f t="shared" ref="C43:H43" si="1">C31/C32/C41</f>
        <v>34347.87735244511</v>
      </c>
      <c r="D43" s="10">
        <f t="shared" si="1"/>
        <v>37423.806667589444</v>
      </c>
      <c r="E43" s="10">
        <f t="shared" si="1"/>
        <v>37346.193577300277</v>
      </c>
      <c r="F43" s="10">
        <f t="shared" si="1"/>
        <v>38077.559228453465</v>
      </c>
      <c r="G43" s="10">
        <f t="shared" si="1"/>
        <v>39571.367765244162</v>
      </c>
      <c r="H43" s="10">
        <f t="shared" si="1"/>
        <v>39928.398820593829</v>
      </c>
    </row>
  </sheetData>
  <mergeCells count="2">
    <mergeCell ref="A11:A22"/>
    <mergeCell ref="A34:G34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ЭП741ИД</vt:lpstr>
      <vt:lpstr>ЭП742ИД</vt:lpstr>
      <vt:lpstr>ЭИ698ВД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ZHorZHik</dc:creator>
  <cp:lastModifiedBy>zhorzh</cp:lastModifiedBy>
  <dcterms:created xsi:type="dcterms:W3CDTF">2014-04-10T15:46:21Z</dcterms:created>
  <dcterms:modified xsi:type="dcterms:W3CDTF">2014-04-10T19:35:38Z</dcterms:modified>
</cp:coreProperties>
</file>