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17610" tabRatio="821" firstSheet="1" activeTab="7"/>
  </bookViews>
  <sheets>
    <sheet name="Data" sheetId="1" r:id="rId1"/>
    <sheet name="Answers. a) to d)" sheetId="2" r:id="rId2"/>
    <sheet name="Answer. e)" sheetId="3" r:id="rId3"/>
    <sheet name="Answer a) Working" sheetId="4" r:id="rId4"/>
    <sheet name="Answer b) Working" sheetId="5" r:id="rId5"/>
    <sheet name="Answer c) Working" sheetId="6" r:id="rId6"/>
    <sheet name="Answer d) Working" sheetId="7" r:id="rId7"/>
    <sheet name="Answer e) Working" sheetId="8" r:id="rId8"/>
  </sheets>
  <calcPr calcId="144525"/>
</workbook>
</file>

<file path=xl/sharedStrings.xml><?xml version="1.0" encoding="utf-8"?>
<sst xmlns="http://schemas.openxmlformats.org/spreadsheetml/2006/main" count="1179" uniqueCount="31">
  <si>
    <t>Cust ID</t>
  </si>
  <si>
    <t>Gender</t>
  </si>
  <si>
    <t>Income</t>
  </si>
  <si>
    <t>Age</t>
  </si>
  <si>
    <t>Rentals</t>
  </si>
  <si>
    <t>Avg Per Visit</t>
  </si>
  <si>
    <t>Incidentals</t>
  </si>
  <si>
    <t>Genre</t>
  </si>
  <si>
    <t>M</t>
  </si>
  <si>
    <t>Yes</t>
  </si>
  <si>
    <t>Action</t>
  </si>
  <si>
    <t>F</t>
  </si>
  <si>
    <t>No</t>
  </si>
  <si>
    <t>Drama</t>
  </si>
  <si>
    <t>Comedy</t>
  </si>
  <si>
    <t>(a) Rentals_BinMeans</t>
  </si>
  <si>
    <t>(b) Income_Min-max</t>
  </si>
  <si>
    <t>(c) Age_z-score</t>
  </si>
  <si>
    <t>(d) Age_discretization</t>
  </si>
  <si>
    <t>MidAge</t>
  </si>
  <si>
    <t>Young</t>
  </si>
  <si>
    <t>Old</t>
  </si>
  <si>
    <t>Gender(M=1;F=0)</t>
  </si>
  <si>
    <t>Incidentials (1=Yes;0=No)</t>
  </si>
  <si>
    <t>Genre-Action</t>
  </si>
  <si>
    <t>Genre-Drama</t>
  </si>
  <si>
    <t xml:space="preserve">Normalized income </t>
  </si>
  <si>
    <t>Min</t>
  </si>
  <si>
    <t>Max</t>
  </si>
  <si>
    <t xml:space="preserve">Difference </t>
  </si>
  <si>
    <t>Zscore age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</si>
</sst>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&quot;$&quot;#,##0"/>
  </numFmts>
  <fonts count="23">
    <font>
      <sz val="10"/>
      <name val="Arial"/>
      <charset val="134"/>
    </font>
    <font>
      <b/>
      <sz val="10"/>
      <name val="Arial"/>
      <charset val="134"/>
    </font>
    <font>
      <b/>
      <sz val="10"/>
      <name val="Arial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/>
      <top style="medium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double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ck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2" borderId="2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2" applyNumberFormat="0" applyFill="0" applyAlignment="0" applyProtection="0">
      <alignment vertical="center"/>
    </xf>
    <xf numFmtId="0" fontId="10" fillId="0" borderId="22" applyNumberFormat="0" applyFill="0" applyAlignment="0" applyProtection="0">
      <alignment vertical="center"/>
    </xf>
    <xf numFmtId="0" fontId="11" fillId="0" borderId="2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24" applyNumberFormat="0" applyAlignment="0" applyProtection="0">
      <alignment vertical="center"/>
    </xf>
    <xf numFmtId="0" fontId="13" fillId="4" borderId="25" applyNumberFormat="0" applyAlignment="0" applyProtection="0">
      <alignment vertical="center"/>
    </xf>
    <xf numFmtId="0" fontId="14" fillId="4" borderId="24" applyNumberFormat="0" applyAlignment="0" applyProtection="0">
      <alignment vertical="center"/>
    </xf>
    <xf numFmtId="0" fontId="15" fillId="5" borderId="26" applyNumberFormat="0" applyAlignment="0" applyProtection="0">
      <alignment vertical="center"/>
    </xf>
    <xf numFmtId="0" fontId="16" fillId="0" borderId="27" applyNumberFormat="0" applyFill="0" applyAlignment="0" applyProtection="0">
      <alignment vertical="center"/>
    </xf>
    <xf numFmtId="0" fontId="17" fillId="0" borderId="28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76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178" fontId="0" fillId="0" borderId="6" xfId="0" applyNumberFormat="1" applyBorder="1"/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178" fontId="0" fillId="0" borderId="11" xfId="0" applyNumberFormat="1" applyBorder="1"/>
    <xf numFmtId="0" fontId="0" fillId="0" borderId="11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178" fontId="0" fillId="0" borderId="14" xfId="0" applyNumberFormat="1" applyBorder="1"/>
    <xf numFmtId="0" fontId="0" fillId="0" borderId="15" xfId="0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178" fontId="0" fillId="0" borderId="18" xfId="0" applyNumberFormat="1" applyBorder="1"/>
    <xf numFmtId="0" fontId="0" fillId="0" borderId="18" xfId="0" applyFill="1" applyBorder="1" applyAlignment="1">
      <alignment horizontal="center"/>
    </xf>
    <xf numFmtId="0" fontId="0" fillId="0" borderId="19" xfId="0" applyFill="1" applyBorder="1" applyAlignment="1">
      <alignment horizontal="center"/>
    </xf>
    <xf numFmtId="0" fontId="0" fillId="0" borderId="20" xfId="0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1" fillId="0" borderId="2" xfId="0" applyFont="1" applyFill="1" applyBorder="1" applyAlignment="1">
      <alignment horizontal="center" wrapText="1"/>
    </xf>
    <xf numFmtId="0" fontId="1" fillId="0" borderId="3" xfId="0" applyFont="1" applyFill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178" fontId="0" fillId="0" borderId="6" xfId="0" applyNumberFormat="1" applyBorder="1" applyAlignment="1">
      <alignment wrapText="1"/>
    </xf>
    <xf numFmtId="0" fontId="0" fillId="0" borderId="7" xfId="0" applyFill="1" applyBorder="1" applyAlignment="1">
      <alignment horizontal="center" wrapText="1"/>
    </xf>
    <xf numFmtId="0" fontId="0" fillId="0" borderId="8" xfId="0" applyFill="1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178" fontId="0" fillId="0" borderId="11" xfId="0" applyNumberFormat="1" applyBorder="1" applyAlignment="1">
      <alignment wrapText="1"/>
    </xf>
    <xf numFmtId="0" fontId="0" fillId="0" borderId="11" xfId="0" applyFill="1" applyBorder="1" applyAlignment="1">
      <alignment horizontal="center" wrapText="1"/>
    </xf>
    <xf numFmtId="0" fontId="0" fillId="0" borderId="12" xfId="0" applyFill="1" applyBorder="1" applyAlignment="1">
      <alignment horizontal="center" wrapText="1"/>
    </xf>
    <xf numFmtId="0" fontId="0" fillId="0" borderId="13" xfId="0" applyBorder="1" applyAlignment="1">
      <alignment horizontal="center" wrapText="1"/>
    </xf>
    <xf numFmtId="0" fontId="0" fillId="0" borderId="14" xfId="0" applyBorder="1" applyAlignment="1">
      <alignment horizontal="center" wrapText="1"/>
    </xf>
    <xf numFmtId="178" fontId="0" fillId="0" borderId="14" xfId="0" applyNumberFormat="1" applyBorder="1" applyAlignment="1">
      <alignment wrapText="1"/>
    </xf>
    <xf numFmtId="0" fontId="0" fillId="0" borderId="15" xfId="0" applyFill="1" applyBorder="1" applyAlignment="1">
      <alignment horizontal="center" wrapText="1"/>
    </xf>
    <xf numFmtId="0" fontId="0" fillId="0" borderId="16" xfId="0" applyBorder="1" applyAlignment="1">
      <alignment horizontal="center" wrapText="1"/>
    </xf>
    <xf numFmtId="0" fontId="0" fillId="0" borderId="6" xfId="0" applyFill="1" applyBorder="1" applyAlignment="1">
      <alignment horizontal="center" wrapText="1"/>
    </xf>
    <xf numFmtId="0" fontId="0" fillId="0" borderId="17" xfId="0" applyBorder="1" applyAlignment="1">
      <alignment horizontal="center" wrapText="1"/>
    </xf>
    <xf numFmtId="0" fontId="0" fillId="0" borderId="18" xfId="0" applyBorder="1" applyAlignment="1">
      <alignment horizontal="center" wrapText="1"/>
    </xf>
    <xf numFmtId="178" fontId="0" fillId="0" borderId="18" xfId="0" applyNumberFormat="1" applyBorder="1" applyAlignment="1">
      <alignment wrapText="1"/>
    </xf>
    <xf numFmtId="0" fontId="0" fillId="0" borderId="18" xfId="0" applyFill="1" applyBorder="1" applyAlignment="1">
      <alignment horizontal="center" wrapText="1"/>
    </xf>
    <xf numFmtId="0" fontId="0" fillId="0" borderId="19" xfId="0" applyFill="1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0" xfId="0" applyAlignment="1">
      <alignment wrapText="1"/>
    </xf>
    <xf numFmtId="178" fontId="0" fillId="0" borderId="0" xfId="0" applyNumberFormat="1" applyAlignment="1">
      <alignment wrapText="1"/>
    </xf>
    <xf numFmtId="0" fontId="2" fillId="0" borderId="0" xfId="0" applyFont="1"/>
    <xf numFmtId="0" fontId="1" fillId="0" borderId="11" xfId="0" applyFont="1" applyBorder="1" applyAlignment="1">
      <alignment horizontal="center"/>
    </xf>
    <xf numFmtId="0" fontId="1" fillId="0" borderId="11" xfId="0" applyFont="1" applyFill="1" applyBorder="1" applyAlignment="1">
      <alignment horizontal="center"/>
    </xf>
    <xf numFmtId="0" fontId="2" fillId="0" borderId="11" xfId="0" applyFont="1" applyBorder="1" applyAlignment="1"/>
    <xf numFmtId="0" fontId="0" fillId="0" borderId="11" xfId="0" applyFont="1" applyBorder="1" applyAlignment="1">
      <alignment horizontal="center"/>
    </xf>
    <xf numFmtId="178" fontId="0" fillId="0" borderId="11" xfId="0" applyNumberFormat="1" applyFont="1" applyBorder="1" applyAlignment="1"/>
    <xf numFmtId="0" fontId="0" fillId="0" borderId="11" xfId="0" applyFont="1" applyFill="1" applyBorder="1" applyAlignment="1">
      <alignment horizontal="center"/>
    </xf>
    <xf numFmtId="0" fontId="0" fillId="0" borderId="11" xfId="0" applyBorder="1"/>
    <xf numFmtId="0" fontId="2" fillId="0" borderId="11" xfId="0" applyFont="1" applyBorder="1"/>
    <xf numFmtId="0" fontId="1" fillId="0" borderId="3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9" xfId="0" applyBorder="1" applyAlignment="1">
      <alignment horizontal="center"/>
    </xf>
    <xf numFmtId="178" fontId="0" fillId="0" borderId="11" xfId="0" applyNumberFormat="1" applyBorder="1"/>
    <xf numFmtId="0" fontId="0" fillId="0" borderId="11" xfId="0" applyBorder="1" applyAlignment="1">
      <alignment horizontal="right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2"/>
  <sheetViews>
    <sheetView workbookViewId="0">
      <selection activeCell="H51" sqref="A1:H51"/>
    </sheetView>
  </sheetViews>
  <sheetFormatPr defaultColWidth="9" defaultRowHeight="12.75" outlineLevelCol="7"/>
  <cols>
    <col min="6" max="7" width="13" customWidth="1"/>
    <col min="8" max="8" width="11.3333333333333" customWidth="1"/>
  </cols>
  <sheetData>
    <row r="1" ht="13.5" spans="1:8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 t="s">
        <v>6</v>
      </c>
      <c r="H1" s="5" t="s">
        <v>7</v>
      </c>
    </row>
    <row r="2" ht="13.5" spans="1:8">
      <c r="A2" s="6">
        <v>1</v>
      </c>
      <c r="B2" s="7" t="s">
        <v>8</v>
      </c>
      <c r="C2" s="8">
        <v>45000</v>
      </c>
      <c r="D2" s="7">
        <v>25</v>
      </c>
      <c r="E2" s="7">
        <v>27</v>
      </c>
      <c r="F2" s="9">
        <v>2.5</v>
      </c>
      <c r="G2" s="10" t="s">
        <v>9</v>
      </c>
      <c r="H2" s="11" t="s">
        <v>10</v>
      </c>
    </row>
    <row r="3" spans="1:8">
      <c r="A3" s="12">
        <v>2</v>
      </c>
      <c r="B3" s="13" t="s">
        <v>11</v>
      </c>
      <c r="C3" s="14">
        <v>54000</v>
      </c>
      <c r="D3" s="13">
        <v>33</v>
      </c>
      <c r="E3" s="13">
        <v>12</v>
      </c>
      <c r="F3" s="15">
        <v>3.4</v>
      </c>
      <c r="G3" s="16" t="s">
        <v>12</v>
      </c>
      <c r="H3" s="17" t="s">
        <v>13</v>
      </c>
    </row>
    <row r="4" spans="1:8">
      <c r="A4" s="6">
        <v>3</v>
      </c>
      <c r="B4" s="13" t="s">
        <v>11</v>
      </c>
      <c r="C4" s="14">
        <v>32000</v>
      </c>
      <c r="D4" s="13">
        <v>20</v>
      </c>
      <c r="E4" s="13">
        <v>42</v>
      </c>
      <c r="F4" s="15">
        <v>1.6</v>
      </c>
      <c r="G4" s="16" t="s">
        <v>12</v>
      </c>
      <c r="H4" s="17" t="s">
        <v>14</v>
      </c>
    </row>
    <row r="5" spans="1:8">
      <c r="A5" s="12">
        <v>4</v>
      </c>
      <c r="B5" s="13" t="s">
        <v>11</v>
      </c>
      <c r="C5" s="14">
        <v>59000</v>
      </c>
      <c r="D5" s="13">
        <v>70</v>
      </c>
      <c r="E5" s="13">
        <v>16</v>
      </c>
      <c r="F5" s="15">
        <v>4.2</v>
      </c>
      <c r="G5" s="16" t="s">
        <v>9</v>
      </c>
      <c r="H5" s="17" t="s">
        <v>13</v>
      </c>
    </row>
    <row r="6" spans="1:8">
      <c r="A6" s="6">
        <v>5</v>
      </c>
      <c r="B6" s="13" t="s">
        <v>8</v>
      </c>
      <c r="C6" s="14">
        <v>37000</v>
      </c>
      <c r="D6" s="13">
        <v>35</v>
      </c>
      <c r="E6" s="13">
        <v>25</v>
      </c>
      <c r="F6" s="15">
        <v>3.2</v>
      </c>
      <c r="G6" s="16" t="s">
        <v>9</v>
      </c>
      <c r="H6" s="17" t="s">
        <v>10</v>
      </c>
    </row>
    <row r="7" spans="1:8">
      <c r="A7" s="12">
        <v>6</v>
      </c>
      <c r="B7" s="13" t="s">
        <v>8</v>
      </c>
      <c r="C7" s="14">
        <v>18000</v>
      </c>
      <c r="D7" s="13">
        <v>20</v>
      </c>
      <c r="E7" s="13">
        <v>33</v>
      </c>
      <c r="F7" s="15">
        <v>1.7</v>
      </c>
      <c r="G7" s="16" t="s">
        <v>12</v>
      </c>
      <c r="H7" s="17" t="s">
        <v>10</v>
      </c>
    </row>
    <row r="8" spans="1:8">
      <c r="A8" s="6">
        <v>7</v>
      </c>
      <c r="B8" s="13" t="s">
        <v>11</v>
      </c>
      <c r="C8" s="14">
        <v>29000</v>
      </c>
      <c r="D8" s="13">
        <v>45</v>
      </c>
      <c r="E8" s="13">
        <v>19</v>
      </c>
      <c r="F8" s="15">
        <v>3.8</v>
      </c>
      <c r="G8" s="16" t="s">
        <v>12</v>
      </c>
      <c r="H8" s="17" t="s">
        <v>13</v>
      </c>
    </row>
    <row r="9" spans="1:8">
      <c r="A9" s="12">
        <v>8</v>
      </c>
      <c r="B9" s="13" t="s">
        <v>8</v>
      </c>
      <c r="C9" s="14">
        <v>74000</v>
      </c>
      <c r="D9" s="13">
        <v>25</v>
      </c>
      <c r="E9" s="13">
        <v>31</v>
      </c>
      <c r="F9" s="15">
        <v>2.4</v>
      </c>
      <c r="G9" s="16" t="s">
        <v>9</v>
      </c>
      <c r="H9" s="17" t="s">
        <v>10</v>
      </c>
    </row>
    <row r="10" spans="1:8">
      <c r="A10" s="6">
        <v>9</v>
      </c>
      <c r="B10" s="13" t="s">
        <v>8</v>
      </c>
      <c r="C10" s="14">
        <v>38000</v>
      </c>
      <c r="D10" s="13">
        <v>21</v>
      </c>
      <c r="E10" s="13">
        <v>18</v>
      </c>
      <c r="F10" s="15">
        <v>2.1</v>
      </c>
      <c r="G10" s="16" t="s">
        <v>12</v>
      </c>
      <c r="H10" s="17" t="s">
        <v>14</v>
      </c>
    </row>
    <row r="11" spans="1:8">
      <c r="A11" s="12">
        <v>10</v>
      </c>
      <c r="B11" s="13" t="s">
        <v>11</v>
      </c>
      <c r="C11" s="14">
        <v>65000</v>
      </c>
      <c r="D11" s="13">
        <v>40</v>
      </c>
      <c r="E11" s="13">
        <v>21</v>
      </c>
      <c r="F11" s="15">
        <v>3.3</v>
      </c>
      <c r="G11" s="16" t="s">
        <v>12</v>
      </c>
      <c r="H11" s="17" t="s">
        <v>13</v>
      </c>
    </row>
    <row r="12" spans="1:8">
      <c r="A12" s="6">
        <v>11</v>
      </c>
      <c r="B12" s="13" t="s">
        <v>11</v>
      </c>
      <c r="C12" s="14">
        <v>41000</v>
      </c>
      <c r="D12" s="13">
        <v>22</v>
      </c>
      <c r="E12" s="13">
        <v>48</v>
      </c>
      <c r="F12" s="15">
        <v>2.3</v>
      </c>
      <c r="G12" s="16" t="s">
        <v>9</v>
      </c>
      <c r="H12" s="17" t="s">
        <v>13</v>
      </c>
    </row>
    <row r="13" spans="1:8">
      <c r="A13" s="12">
        <v>12</v>
      </c>
      <c r="B13" s="13" t="s">
        <v>11</v>
      </c>
      <c r="C13" s="14">
        <v>26000</v>
      </c>
      <c r="D13" s="13">
        <v>22</v>
      </c>
      <c r="E13" s="13">
        <v>29</v>
      </c>
      <c r="F13" s="15">
        <v>2.9</v>
      </c>
      <c r="G13" s="16" t="s">
        <v>9</v>
      </c>
      <c r="H13" s="17" t="s">
        <v>10</v>
      </c>
    </row>
    <row r="14" spans="1:8">
      <c r="A14" s="6">
        <v>13</v>
      </c>
      <c r="B14" s="13" t="s">
        <v>8</v>
      </c>
      <c r="C14" s="14">
        <v>83000</v>
      </c>
      <c r="D14" s="13">
        <v>46</v>
      </c>
      <c r="E14" s="13">
        <v>14</v>
      </c>
      <c r="F14" s="15">
        <v>3.6</v>
      </c>
      <c r="G14" s="16" t="s">
        <v>12</v>
      </c>
      <c r="H14" s="17" t="s">
        <v>14</v>
      </c>
    </row>
    <row r="15" spans="1:8">
      <c r="A15" s="12">
        <v>14</v>
      </c>
      <c r="B15" s="13" t="s">
        <v>8</v>
      </c>
      <c r="C15" s="14">
        <v>45000</v>
      </c>
      <c r="D15" s="13">
        <v>36</v>
      </c>
      <c r="E15" s="13">
        <v>24</v>
      </c>
      <c r="F15" s="15">
        <v>2.7</v>
      </c>
      <c r="G15" s="16" t="s">
        <v>12</v>
      </c>
      <c r="H15" s="17" t="s">
        <v>13</v>
      </c>
    </row>
    <row r="16" spans="1:8">
      <c r="A16" s="6">
        <v>15</v>
      </c>
      <c r="B16" s="13" t="s">
        <v>8</v>
      </c>
      <c r="C16" s="14">
        <v>68000</v>
      </c>
      <c r="D16" s="13">
        <v>30</v>
      </c>
      <c r="E16" s="13">
        <v>36</v>
      </c>
      <c r="F16" s="15">
        <v>2.7</v>
      </c>
      <c r="G16" s="16" t="s">
        <v>9</v>
      </c>
      <c r="H16" s="17" t="s">
        <v>14</v>
      </c>
    </row>
    <row r="17" spans="1:8">
      <c r="A17" s="12">
        <v>16</v>
      </c>
      <c r="B17" s="13" t="s">
        <v>8</v>
      </c>
      <c r="C17" s="14">
        <v>17000</v>
      </c>
      <c r="D17" s="13">
        <v>19</v>
      </c>
      <c r="E17" s="13">
        <v>26</v>
      </c>
      <c r="F17" s="15">
        <v>2.2</v>
      </c>
      <c r="G17" s="16" t="s">
        <v>9</v>
      </c>
      <c r="H17" s="17" t="s">
        <v>10</v>
      </c>
    </row>
    <row r="18" spans="1:8">
      <c r="A18" s="6">
        <v>17</v>
      </c>
      <c r="B18" s="13" t="s">
        <v>8</v>
      </c>
      <c r="C18" s="14">
        <v>36000</v>
      </c>
      <c r="D18" s="13">
        <v>35</v>
      </c>
      <c r="E18" s="13">
        <v>28</v>
      </c>
      <c r="F18" s="15">
        <v>3.5</v>
      </c>
      <c r="G18" s="16" t="s">
        <v>9</v>
      </c>
      <c r="H18" s="17" t="s">
        <v>13</v>
      </c>
    </row>
    <row r="19" spans="1:8">
      <c r="A19" s="12">
        <v>18</v>
      </c>
      <c r="B19" s="13" t="s">
        <v>11</v>
      </c>
      <c r="C19" s="14">
        <v>6000</v>
      </c>
      <c r="D19" s="13">
        <v>16</v>
      </c>
      <c r="E19" s="13">
        <v>39</v>
      </c>
      <c r="F19" s="15">
        <v>1.8</v>
      </c>
      <c r="G19" s="16" t="s">
        <v>9</v>
      </c>
      <c r="H19" s="17" t="s">
        <v>10</v>
      </c>
    </row>
    <row r="20" spans="1:8">
      <c r="A20" s="6">
        <v>19</v>
      </c>
      <c r="B20" s="13" t="s">
        <v>11</v>
      </c>
      <c r="C20" s="14">
        <v>24000</v>
      </c>
      <c r="D20" s="13">
        <v>25</v>
      </c>
      <c r="E20" s="13">
        <v>41</v>
      </c>
      <c r="F20" s="15">
        <v>3.1</v>
      </c>
      <c r="G20" s="16" t="s">
        <v>12</v>
      </c>
      <c r="H20" s="17" t="s">
        <v>14</v>
      </c>
    </row>
    <row r="21" spans="1:8">
      <c r="A21" s="12">
        <v>20</v>
      </c>
      <c r="B21" s="13" t="s">
        <v>8</v>
      </c>
      <c r="C21" s="14">
        <v>12000</v>
      </c>
      <c r="D21" s="13">
        <v>16</v>
      </c>
      <c r="E21" s="13">
        <v>23</v>
      </c>
      <c r="F21" s="15">
        <v>2.2</v>
      </c>
      <c r="G21" s="16" t="s">
        <v>9</v>
      </c>
      <c r="H21" s="17" t="s">
        <v>10</v>
      </c>
    </row>
    <row r="22" spans="1:8">
      <c r="A22" s="6">
        <v>21</v>
      </c>
      <c r="B22" s="13" t="s">
        <v>11</v>
      </c>
      <c r="C22" s="14">
        <v>47000</v>
      </c>
      <c r="D22" s="13">
        <v>52</v>
      </c>
      <c r="E22" s="13">
        <v>11</v>
      </c>
      <c r="F22" s="15">
        <v>3.1</v>
      </c>
      <c r="G22" s="16" t="s">
        <v>12</v>
      </c>
      <c r="H22" s="17" t="s">
        <v>13</v>
      </c>
    </row>
    <row r="23" spans="1:8">
      <c r="A23" s="12">
        <v>22</v>
      </c>
      <c r="B23" s="13" t="s">
        <v>8</v>
      </c>
      <c r="C23" s="14">
        <v>25000</v>
      </c>
      <c r="D23" s="13">
        <v>33</v>
      </c>
      <c r="E23" s="13">
        <v>16</v>
      </c>
      <c r="F23" s="15">
        <v>2.9</v>
      </c>
      <c r="G23" s="16" t="s">
        <v>9</v>
      </c>
      <c r="H23" s="17" t="s">
        <v>13</v>
      </c>
    </row>
    <row r="24" spans="1:8">
      <c r="A24" s="6">
        <v>23</v>
      </c>
      <c r="B24" s="13" t="s">
        <v>11</v>
      </c>
      <c r="C24" s="14">
        <v>2000</v>
      </c>
      <c r="D24" s="13">
        <v>15</v>
      </c>
      <c r="E24" s="13">
        <v>30</v>
      </c>
      <c r="F24" s="15">
        <v>2.5</v>
      </c>
      <c r="G24" s="16" t="s">
        <v>12</v>
      </c>
      <c r="H24" s="17" t="s">
        <v>14</v>
      </c>
    </row>
    <row r="25" spans="1:8">
      <c r="A25" s="12">
        <v>24</v>
      </c>
      <c r="B25" s="13" t="s">
        <v>11</v>
      </c>
      <c r="C25" s="14">
        <v>79000</v>
      </c>
      <c r="D25" s="13">
        <v>35</v>
      </c>
      <c r="E25" s="13">
        <v>22</v>
      </c>
      <c r="F25" s="15">
        <v>3.8</v>
      </c>
      <c r="G25" s="16" t="s">
        <v>9</v>
      </c>
      <c r="H25" s="17" t="s">
        <v>13</v>
      </c>
    </row>
    <row r="26" spans="1:8">
      <c r="A26" s="6">
        <v>25</v>
      </c>
      <c r="B26" s="13" t="s">
        <v>8</v>
      </c>
      <c r="C26" s="14">
        <v>1000</v>
      </c>
      <c r="D26" s="13">
        <v>16</v>
      </c>
      <c r="E26" s="13">
        <v>25</v>
      </c>
      <c r="F26" s="15">
        <v>1.4</v>
      </c>
      <c r="G26" s="16" t="s">
        <v>9</v>
      </c>
      <c r="H26" s="17" t="s">
        <v>14</v>
      </c>
    </row>
    <row r="27" spans="1:8">
      <c r="A27" s="12">
        <v>26</v>
      </c>
      <c r="B27" s="13" t="s">
        <v>11</v>
      </c>
      <c r="C27" s="14">
        <v>56000</v>
      </c>
      <c r="D27" s="13">
        <v>35</v>
      </c>
      <c r="E27" s="13">
        <v>40</v>
      </c>
      <c r="F27" s="15">
        <v>2.6</v>
      </c>
      <c r="G27" s="16" t="s">
        <v>9</v>
      </c>
      <c r="H27" s="17" t="s">
        <v>10</v>
      </c>
    </row>
    <row r="28" spans="1:8">
      <c r="A28" s="6">
        <v>27</v>
      </c>
      <c r="B28" s="18" t="s">
        <v>11</v>
      </c>
      <c r="C28" s="19">
        <v>62000</v>
      </c>
      <c r="D28" s="18">
        <v>47</v>
      </c>
      <c r="E28" s="18">
        <v>32</v>
      </c>
      <c r="F28" s="15">
        <v>3.6</v>
      </c>
      <c r="G28" s="20" t="s">
        <v>12</v>
      </c>
      <c r="H28" s="21" t="s">
        <v>13</v>
      </c>
    </row>
    <row r="29" spans="1:8">
      <c r="A29" s="12">
        <v>28</v>
      </c>
      <c r="B29" s="18" t="s">
        <v>8</v>
      </c>
      <c r="C29" s="19">
        <v>57000</v>
      </c>
      <c r="D29" s="18">
        <v>52</v>
      </c>
      <c r="E29" s="18">
        <v>22</v>
      </c>
      <c r="F29" s="15">
        <v>4.1</v>
      </c>
      <c r="G29" s="20" t="s">
        <v>12</v>
      </c>
      <c r="H29" s="21" t="s">
        <v>14</v>
      </c>
    </row>
    <row r="30" spans="1:8">
      <c r="A30" s="6">
        <v>29</v>
      </c>
      <c r="B30" s="18" t="s">
        <v>11</v>
      </c>
      <c r="C30" s="19">
        <v>15000</v>
      </c>
      <c r="D30" s="18">
        <v>18</v>
      </c>
      <c r="E30" s="18">
        <v>37</v>
      </c>
      <c r="F30" s="15">
        <v>2.1</v>
      </c>
      <c r="G30" s="20" t="s">
        <v>9</v>
      </c>
      <c r="H30" s="21" t="s">
        <v>10</v>
      </c>
    </row>
    <row r="31" spans="1:8">
      <c r="A31" s="12">
        <v>30</v>
      </c>
      <c r="B31" s="13" t="s">
        <v>8</v>
      </c>
      <c r="C31" s="14">
        <v>41000</v>
      </c>
      <c r="D31" s="13">
        <v>25</v>
      </c>
      <c r="E31" s="13">
        <v>17</v>
      </c>
      <c r="F31" s="15">
        <v>1.4</v>
      </c>
      <c r="G31" s="16" t="s">
        <v>9</v>
      </c>
      <c r="H31" s="17" t="s">
        <v>10</v>
      </c>
    </row>
    <row r="32" spans="1:8">
      <c r="A32" s="6">
        <v>31</v>
      </c>
      <c r="B32" s="7" t="s">
        <v>11</v>
      </c>
      <c r="C32" s="8">
        <v>49000</v>
      </c>
      <c r="D32" s="7">
        <v>56</v>
      </c>
      <c r="E32" s="7">
        <v>15</v>
      </c>
      <c r="F32" s="15">
        <v>3.2</v>
      </c>
      <c r="G32" s="10" t="s">
        <v>12</v>
      </c>
      <c r="H32" s="11" t="s">
        <v>14</v>
      </c>
    </row>
    <row r="33" spans="1:8">
      <c r="A33" s="12">
        <v>32</v>
      </c>
      <c r="B33" s="13" t="s">
        <v>8</v>
      </c>
      <c r="C33" s="14">
        <v>47000</v>
      </c>
      <c r="D33" s="13">
        <v>30</v>
      </c>
      <c r="E33" s="13">
        <v>21</v>
      </c>
      <c r="F33" s="15">
        <v>3.1</v>
      </c>
      <c r="G33" s="16" t="s">
        <v>9</v>
      </c>
      <c r="H33" s="17" t="s">
        <v>13</v>
      </c>
    </row>
    <row r="34" spans="1:8">
      <c r="A34" s="6">
        <v>33</v>
      </c>
      <c r="B34" s="13" t="s">
        <v>8</v>
      </c>
      <c r="C34" s="14">
        <v>23000</v>
      </c>
      <c r="D34" s="13">
        <v>25</v>
      </c>
      <c r="E34" s="13">
        <v>28</v>
      </c>
      <c r="F34" s="15">
        <v>2.7</v>
      </c>
      <c r="G34" s="16" t="s">
        <v>12</v>
      </c>
      <c r="H34" s="17" t="s">
        <v>10</v>
      </c>
    </row>
    <row r="35" spans="1:8">
      <c r="A35" s="12">
        <v>34</v>
      </c>
      <c r="B35" s="13" t="s">
        <v>11</v>
      </c>
      <c r="C35" s="14">
        <v>29000</v>
      </c>
      <c r="D35" s="13">
        <v>32</v>
      </c>
      <c r="E35" s="13">
        <v>19</v>
      </c>
      <c r="F35" s="15">
        <v>2.9</v>
      </c>
      <c r="G35" s="16" t="s">
        <v>9</v>
      </c>
      <c r="H35" s="17" t="s">
        <v>10</v>
      </c>
    </row>
    <row r="36" spans="1:8">
      <c r="A36" s="6">
        <v>35</v>
      </c>
      <c r="B36" s="13" t="s">
        <v>8</v>
      </c>
      <c r="C36" s="14">
        <v>74000</v>
      </c>
      <c r="D36" s="13">
        <v>29</v>
      </c>
      <c r="E36" s="13">
        <v>43</v>
      </c>
      <c r="F36" s="15">
        <v>4.6</v>
      </c>
      <c r="G36" s="16" t="s">
        <v>9</v>
      </c>
      <c r="H36" s="17" t="s">
        <v>10</v>
      </c>
    </row>
    <row r="37" spans="1:8">
      <c r="A37" s="12">
        <v>36</v>
      </c>
      <c r="B37" s="13" t="s">
        <v>11</v>
      </c>
      <c r="C37" s="14">
        <v>29000</v>
      </c>
      <c r="D37" s="13">
        <v>21</v>
      </c>
      <c r="E37" s="13">
        <v>34</v>
      </c>
      <c r="F37" s="15">
        <v>2.3</v>
      </c>
      <c r="G37" s="16" t="s">
        <v>12</v>
      </c>
      <c r="H37" s="17" t="s">
        <v>14</v>
      </c>
    </row>
    <row r="38" spans="1:8">
      <c r="A38" s="6">
        <v>37</v>
      </c>
      <c r="B38" s="13" t="s">
        <v>8</v>
      </c>
      <c r="C38" s="14">
        <v>89000</v>
      </c>
      <c r="D38" s="13">
        <v>46</v>
      </c>
      <c r="E38" s="13">
        <v>12</v>
      </c>
      <c r="F38" s="15">
        <v>1.2</v>
      </c>
      <c r="G38" s="16" t="s">
        <v>12</v>
      </c>
      <c r="H38" s="17" t="s">
        <v>14</v>
      </c>
    </row>
    <row r="39" spans="1:8">
      <c r="A39" s="12">
        <v>38</v>
      </c>
      <c r="B39" s="13" t="s">
        <v>8</v>
      </c>
      <c r="C39" s="14">
        <v>41000</v>
      </c>
      <c r="D39" s="13">
        <v>38</v>
      </c>
      <c r="E39" s="13">
        <v>20</v>
      </c>
      <c r="F39" s="15">
        <v>3.3</v>
      </c>
      <c r="G39" s="16" t="s">
        <v>9</v>
      </c>
      <c r="H39" s="17" t="s">
        <v>13</v>
      </c>
    </row>
    <row r="40" spans="1:8">
      <c r="A40" s="6">
        <v>39</v>
      </c>
      <c r="B40" s="13" t="s">
        <v>11</v>
      </c>
      <c r="C40" s="14">
        <v>68000</v>
      </c>
      <c r="D40" s="13">
        <v>35</v>
      </c>
      <c r="E40" s="13">
        <v>19</v>
      </c>
      <c r="F40" s="15">
        <v>3.9</v>
      </c>
      <c r="G40" s="16" t="s">
        <v>12</v>
      </c>
      <c r="H40" s="17" t="s">
        <v>14</v>
      </c>
    </row>
    <row r="41" spans="1:8">
      <c r="A41" s="12">
        <v>40</v>
      </c>
      <c r="B41" s="13" t="s">
        <v>8</v>
      </c>
      <c r="C41" s="14">
        <v>17000</v>
      </c>
      <c r="D41" s="13">
        <v>19</v>
      </c>
      <c r="E41" s="13">
        <v>32</v>
      </c>
      <c r="F41" s="15">
        <v>1.8</v>
      </c>
      <c r="G41" s="16" t="s">
        <v>12</v>
      </c>
      <c r="H41" s="17" t="s">
        <v>10</v>
      </c>
    </row>
    <row r="42" spans="1:8">
      <c r="A42" s="6">
        <v>41</v>
      </c>
      <c r="B42" s="7" t="s">
        <v>11</v>
      </c>
      <c r="C42" s="8">
        <v>50000</v>
      </c>
      <c r="D42" s="7">
        <v>33</v>
      </c>
      <c r="E42" s="7">
        <v>17</v>
      </c>
      <c r="F42" s="22">
        <v>1.4</v>
      </c>
      <c r="G42" s="10" t="s">
        <v>12</v>
      </c>
      <c r="H42" s="11" t="s">
        <v>13</v>
      </c>
    </row>
    <row r="43" spans="1:8">
      <c r="A43" s="6">
        <v>42</v>
      </c>
      <c r="B43" s="13" t="s">
        <v>8</v>
      </c>
      <c r="C43" s="14">
        <v>32000</v>
      </c>
      <c r="D43" s="13">
        <v>25</v>
      </c>
      <c r="E43" s="13">
        <v>26</v>
      </c>
      <c r="F43" s="15">
        <v>2.2</v>
      </c>
      <c r="G43" s="16" t="s">
        <v>9</v>
      </c>
      <c r="H43" s="17" t="s">
        <v>10</v>
      </c>
    </row>
    <row r="44" spans="1:8">
      <c r="A44" s="6">
        <v>43</v>
      </c>
      <c r="B44" s="13" t="s">
        <v>11</v>
      </c>
      <c r="C44" s="14">
        <v>49000</v>
      </c>
      <c r="D44" s="13">
        <v>28</v>
      </c>
      <c r="E44" s="13">
        <v>48</v>
      </c>
      <c r="F44" s="15">
        <v>3.3</v>
      </c>
      <c r="G44" s="16" t="s">
        <v>9</v>
      </c>
      <c r="H44" s="17" t="s">
        <v>13</v>
      </c>
    </row>
    <row r="45" spans="1:8">
      <c r="A45" s="12">
        <v>44</v>
      </c>
      <c r="B45" s="13" t="s">
        <v>8</v>
      </c>
      <c r="C45" s="14">
        <v>35000</v>
      </c>
      <c r="D45" s="13">
        <v>24</v>
      </c>
      <c r="E45" s="13">
        <v>24</v>
      </c>
      <c r="F45" s="15">
        <v>1.7</v>
      </c>
      <c r="G45" s="16" t="s">
        <v>12</v>
      </c>
      <c r="H45" s="17" t="s">
        <v>13</v>
      </c>
    </row>
    <row r="46" spans="1:8">
      <c r="A46" s="6">
        <v>45</v>
      </c>
      <c r="B46" s="13" t="s">
        <v>8</v>
      </c>
      <c r="C46" s="14">
        <v>56000</v>
      </c>
      <c r="D46" s="13">
        <v>38</v>
      </c>
      <c r="E46" s="13">
        <v>30</v>
      </c>
      <c r="F46" s="15">
        <v>3.5</v>
      </c>
      <c r="G46" s="16" t="s">
        <v>9</v>
      </c>
      <c r="H46" s="17" t="s">
        <v>13</v>
      </c>
    </row>
    <row r="47" spans="1:8">
      <c r="A47" s="6">
        <v>46</v>
      </c>
      <c r="B47" s="13" t="s">
        <v>11</v>
      </c>
      <c r="C47" s="14">
        <v>57000</v>
      </c>
      <c r="D47" s="13">
        <v>43</v>
      </c>
      <c r="E47" s="13">
        <v>9</v>
      </c>
      <c r="F47" s="15">
        <v>1.1</v>
      </c>
      <c r="G47" s="16" t="s">
        <v>12</v>
      </c>
      <c r="H47" s="17" t="s">
        <v>13</v>
      </c>
    </row>
    <row r="48" spans="1:8">
      <c r="A48" s="12">
        <v>47</v>
      </c>
      <c r="B48" s="13" t="s">
        <v>11</v>
      </c>
      <c r="C48" s="14">
        <v>69000</v>
      </c>
      <c r="D48" s="13">
        <v>35</v>
      </c>
      <c r="E48" s="13">
        <v>22</v>
      </c>
      <c r="F48" s="15">
        <v>2.8</v>
      </c>
      <c r="G48" s="16" t="s">
        <v>9</v>
      </c>
      <c r="H48" s="17" t="s">
        <v>13</v>
      </c>
    </row>
    <row r="49" spans="1:8">
      <c r="A49" s="6">
        <v>48</v>
      </c>
      <c r="B49" s="18" t="s">
        <v>11</v>
      </c>
      <c r="C49" s="19">
        <v>52000</v>
      </c>
      <c r="D49" s="18">
        <v>47</v>
      </c>
      <c r="E49" s="18">
        <v>14</v>
      </c>
      <c r="F49" s="15">
        <v>1.6</v>
      </c>
      <c r="G49" s="20" t="s">
        <v>12</v>
      </c>
      <c r="H49" s="21" t="s">
        <v>13</v>
      </c>
    </row>
    <row r="50" spans="1:8">
      <c r="A50" s="12">
        <v>49</v>
      </c>
      <c r="B50" s="13" t="s">
        <v>8</v>
      </c>
      <c r="C50" s="14">
        <v>31000</v>
      </c>
      <c r="D50" s="13">
        <v>25</v>
      </c>
      <c r="E50" s="13">
        <v>42</v>
      </c>
      <c r="F50" s="15">
        <v>3.4</v>
      </c>
      <c r="G50" s="16" t="s">
        <v>9</v>
      </c>
      <c r="H50" s="17" t="s">
        <v>10</v>
      </c>
    </row>
    <row r="51" ht="13.5" spans="1:8">
      <c r="A51" s="23">
        <v>50</v>
      </c>
      <c r="B51" s="24" t="s">
        <v>8</v>
      </c>
      <c r="C51" s="25">
        <v>24000</v>
      </c>
      <c r="D51" s="24">
        <v>20</v>
      </c>
      <c r="E51" s="24">
        <v>33</v>
      </c>
      <c r="F51" s="26">
        <v>4.7</v>
      </c>
      <c r="G51" s="27" t="s">
        <v>12</v>
      </c>
      <c r="H51" s="28" t="s">
        <v>10</v>
      </c>
    </row>
    <row r="52" ht="13.5"/>
  </sheetData>
  <pageMargins left="0.75" right="0.75" top="1" bottom="1" header="0.5" footer="0.5"/>
  <pageSetup paperSize="1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51"/>
  <sheetViews>
    <sheetView topLeftCell="E1" workbookViewId="0">
      <selection activeCell="L57" sqref="L57"/>
    </sheetView>
  </sheetViews>
  <sheetFormatPr defaultColWidth="9" defaultRowHeight="12.75"/>
  <cols>
    <col min="6" max="7" width="13" customWidth="1"/>
    <col min="8" max="8" width="11.3333333333333" customWidth="1"/>
    <col min="9" max="9" width="31.3333333333333" customWidth="1"/>
    <col min="10" max="10" width="30" customWidth="1"/>
    <col min="11" max="11" width="29.1047619047619" customWidth="1"/>
    <col min="12" max="12" width="29.6666666666667" customWidth="1"/>
  </cols>
  <sheetData>
    <row r="1" ht="13.5" spans="1:1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 t="s">
        <v>6</v>
      </c>
      <c r="H1" s="69" t="s">
        <v>7</v>
      </c>
      <c r="I1" s="62" t="s">
        <v>15</v>
      </c>
      <c r="J1" s="62" t="s">
        <v>16</v>
      </c>
      <c r="K1" s="62" t="s">
        <v>17</v>
      </c>
      <c r="L1" s="62" t="s">
        <v>18</v>
      </c>
    </row>
    <row r="2" ht="13.5" spans="1:12">
      <c r="A2" s="6">
        <v>1</v>
      </c>
      <c r="B2" s="7" t="s">
        <v>8</v>
      </c>
      <c r="C2" s="8">
        <v>45000</v>
      </c>
      <c r="D2" s="7">
        <v>25</v>
      </c>
      <c r="E2" s="7">
        <v>27</v>
      </c>
      <c r="F2" s="9">
        <v>2.5</v>
      </c>
      <c r="G2" s="10" t="s">
        <v>9</v>
      </c>
      <c r="H2" s="70" t="s">
        <v>10</v>
      </c>
      <c r="I2" s="13">
        <v>28</v>
      </c>
      <c r="J2" s="74">
        <v>3</v>
      </c>
      <c r="K2" s="67">
        <v>-0.654192121754153</v>
      </c>
      <c r="L2" s="75" t="s">
        <v>19</v>
      </c>
    </row>
    <row r="3" spans="1:12">
      <c r="A3" s="12">
        <v>2</v>
      </c>
      <c r="B3" s="13" t="s">
        <v>11</v>
      </c>
      <c r="C3" s="14">
        <v>54000</v>
      </c>
      <c r="D3" s="13">
        <v>33</v>
      </c>
      <c r="E3" s="13">
        <v>12</v>
      </c>
      <c r="F3" s="15">
        <v>3.4</v>
      </c>
      <c r="G3" s="16" t="s">
        <v>12</v>
      </c>
      <c r="H3" s="71" t="s">
        <v>13</v>
      </c>
      <c r="I3" s="13">
        <v>11</v>
      </c>
      <c r="J3" s="74">
        <v>3.40909090909091</v>
      </c>
      <c r="K3" s="67">
        <v>0.143603148677741</v>
      </c>
      <c r="L3" s="75" t="s">
        <v>19</v>
      </c>
    </row>
    <row r="4" spans="1:12">
      <c r="A4" s="6">
        <v>3</v>
      </c>
      <c r="B4" s="13" t="s">
        <v>11</v>
      </c>
      <c r="C4" s="14">
        <v>32000</v>
      </c>
      <c r="D4" s="13">
        <v>20</v>
      </c>
      <c r="E4" s="13">
        <v>42</v>
      </c>
      <c r="F4" s="15">
        <v>1.6</v>
      </c>
      <c r="G4" s="16" t="s">
        <v>12</v>
      </c>
      <c r="H4" s="71" t="s">
        <v>14</v>
      </c>
      <c r="I4" s="13">
        <v>44</v>
      </c>
      <c r="J4" s="74">
        <v>2.40909090909091</v>
      </c>
      <c r="K4" s="67">
        <v>-1.15281416577409</v>
      </c>
      <c r="L4" s="75" t="s">
        <v>20</v>
      </c>
    </row>
    <row r="5" spans="1:12">
      <c r="A5" s="12">
        <v>4</v>
      </c>
      <c r="B5" s="13" t="s">
        <v>11</v>
      </c>
      <c r="C5" s="14">
        <v>59000</v>
      </c>
      <c r="D5" s="13">
        <v>70</v>
      </c>
      <c r="E5" s="13">
        <v>16</v>
      </c>
      <c r="F5" s="15">
        <v>4.2</v>
      </c>
      <c r="G5" s="16" t="s">
        <v>9</v>
      </c>
      <c r="H5" s="71" t="s">
        <v>13</v>
      </c>
      <c r="I5" s="13">
        <v>14.75</v>
      </c>
      <c r="J5" s="74">
        <v>3.63636363636364</v>
      </c>
      <c r="K5" s="67">
        <v>3.83340627442525</v>
      </c>
      <c r="L5" s="75" t="s">
        <v>21</v>
      </c>
    </row>
    <row r="6" spans="1:12">
      <c r="A6" s="6">
        <v>5</v>
      </c>
      <c r="B6" s="13" t="s">
        <v>8</v>
      </c>
      <c r="C6" s="14">
        <v>37000</v>
      </c>
      <c r="D6" s="13">
        <v>35</v>
      </c>
      <c r="E6" s="13">
        <v>25</v>
      </c>
      <c r="F6" s="15">
        <v>3.2</v>
      </c>
      <c r="G6" s="16" t="s">
        <v>9</v>
      </c>
      <c r="H6" s="71" t="s">
        <v>10</v>
      </c>
      <c r="I6" s="13">
        <v>25.5</v>
      </c>
      <c r="J6" s="74">
        <v>2.63636363636364</v>
      </c>
      <c r="K6" s="67">
        <v>0.343051966285714</v>
      </c>
      <c r="L6" s="75" t="s">
        <v>19</v>
      </c>
    </row>
    <row r="7" spans="1:12">
      <c r="A7" s="12">
        <v>6</v>
      </c>
      <c r="B7" s="13" t="s">
        <v>8</v>
      </c>
      <c r="C7" s="14">
        <v>18000</v>
      </c>
      <c r="D7" s="13">
        <v>20</v>
      </c>
      <c r="E7" s="13">
        <v>33</v>
      </c>
      <c r="F7" s="15">
        <v>1.7</v>
      </c>
      <c r="G7" s="16" t="s">
        <v>12</v>
      </c>
      <c r="H7" s="71" t="s">
        <v>10</v>
      </c>
      <c r="I7" s="13">
        <v>33</v>
      </c>
      <c r="J7" s="74">
        <v>1.77272727272727</v>
      </c>
      <c r="K7" s="67">
        <v>-1.15281416577409</v>
      </c>
      <c r="L7" s="75" t="s">
        <v>20</v>
      </c>
    </row>
    <row r="8" spans="1:12">
      <c r="A8" s="6">
        <v>7</v>
      </c>
      <c r="B8" s="13" t="s">
        <v>11</v>
      </c>
      <c r="C8" s="14">
        <v>29000</v>
      </c>
      <c r="D8" s="13">
        <v>45</v>
      </c>
      <c r="E8" s="13">
        <v>19</v>
      </c>
      <c r="F8" s="15">
        <v>3.8</v>
      </c>
      <c r="G8" s="16" t="s">
        <v>12</v>
      </c>
      <c r="H8" s="71" t="s">
        <v>13</v>
      </c>
      <c r="I8" s="13">
        <v>19.25</v>
      </c>
      <c r="J8" s="74">
        <v>2.27272727272727</v>
      </c>
      <c r="K8" s="67">
        <v>1.34029605432558</v>
      </c>
      <c r="L8" s="75" t="s">
        <v>21</v>
      </c>
    </row>
    <row r="9" spans="1:12">
      <c r="A9" s="12">
        <v>8</v>
      </c>
      <c r="B9" s="13" t="s">
        <v>8</v>
      </c>
      <c r="C9" s="14">
        <v>74000</v>
      </c>
      <c r="D9" s="13">
        <v>25</v>
      </c>
      <c r="E9" s="13">
        <v>31</v>
      </c>
      <c r="F9" s="15">
        <v>2.4</v>
      </c>
      <c r="G9" s="16" t="s">
        <v>9</v>
      </c>
      <c r="H9" s="71" t="s">
        <v>10</v>
      </c>
      <c r="I9" s="13">
        <v>30.75</v>
      </c>
      <c r="J9" s="74">
        <v>4.31818181818182</v>
      </c>
      <c r="K9" s="67">
        <v>-0.654192121754153</v>
      </c>
      <c r="L9" s="75" t="s">
        <v>19</v>
      </c>
    </row>
    <row r="10" spans="1:12">
      <c r="A10" s="6">
        <v>9</v>
      </c>
      <c r="B10" s="13" t="s">
        <v>8</v>
      </c>
      <c r="C10" s="14">
        <v>38000</v>
      </c>
      <c r="D10" s="13">
        <v>21</v>
      </c>
      <c r="E10" s="13">
        <v>18</v>
      </c>
      <c r="F10" s="15">
        <v>2.1</v>
      </c>
      <c r="G10" s="16" t="s">
        <v>12</v>
      </c>
      <c r="H10" s="71" t="s">
        <v>14</v>
      </c>
      <c r="I10" s="13">
        <v>17</v>
      </c>
      <c r="J10" s="74">
        <v>2.68181818181818</v>
      </c>
      <c r="K10" s="67">
        <v>-1.0530897569701</v>
      </c>
      <c r="L10" s="75" t="s">
        <v>19</v>
      </c>
    </row>
    <row r="11" spans="1:12">
      <c r="A11" s="12">
        <v>10</v>
      </c>
      <c r="B11" s="13" t="s">
        <v>11</v>
      </c>
      <c r="C11" s="14">
        <v>65000</v>
      </c>
      <c r="D11" s="13">
        <v>40</v>
      </c>
      <c r="E11" s="13">
        <v>21</v>
      </c>
      <c r="F11" s="15">
        <v>3.3</v>
      </c>
      <c r="G11" s="16" t="s">
        <v>12</v>
      </c>
      <c r="H11" s="71" t="s">
        <v>13</v>
      </c>
      <c r="I11" s="13">
        <v>21.5</v>
      </c>
      <c r="J11" s="74">
        <v>3.90909090909091</v>
      </c>
      <c r="K11" s="67">
        <v>0.841674010305648</v>
      </c>
      <c r="L11" s="75" t="s">
        <v>19</v>
      </c>
    </row>
    <row r="12" spans="1:12">
      <c r="A12" s="6">
        <v>11</v>
      </c>
      <c r="B12" s="13" t="s">
        <v>11</v>
      </c>
      <c r="C12" s="14">
        <v>41000</v>
      </c>
      <c r="D12" s="13">
        <v>22</v>
      </c>
      <c r="E12" s="13">
        <v>48</v>
      </c>
      <c r="F12" s="15">
        <v>2.3</v>
      </c>
      <c r="G12" s="16" t="s">
        <v>9</v>
      </c>
      <c r="H12" s="71" t="s">
        <v>13</v>
      </c>
      <c r="I12" s="13">
        <v>44</v>
      </c>
      <c r="J12" s="74">
        <v>2.81818181818182</v>
      </c>
      <c r="K12" s="67">
        <v>-0.953365348166113</v>
      </c>
      <c r="L12" s="75" t="s">
        <v>19</v>
      </c>
    </row>
    <row r="13" spans="1:12">
      <c r="A13" s="12">
        <v>12</v>
      </c>
      <c r="B13" s="13" t="s">
        <v>11</v>
      </c>
      <c r="C13" s="14">
        <v>26000</v>
      </c>
      <c r="D13" s="13">
        <v>22</v>
      </c>
      <c r="E13" s="13">
        <v>29</v>
      </c>
      <c r="F13" s="15">
        <v>2.9</v>
      </c>
      <c r="G13" s="16" t="s">
        <v>9</v>
      </c>
      <c r="H13" s="71" t="s">
        <v>10</v>
      </c>
      <c r="I13" s="13">
        <v>28</v>
      </c>
      <c r="J13" s="74">
        <v>2.13636363636364</v>
      </c>
      <c r="K13" s="67">
        <v>-0.953365348166113</v>
      </c>
      <c r="L13" s="75" t="s">
        <v>19</v>
      </c>
    </row>
    <row r="14" spans="1:12">
      <c r="A14" s="6">
        <v>13</v>
      </c>
      <c r="B14" s="13" t="s">
        <v>8</v>
      </c>
      <c r="C14" s="14">
        <v>83000</v>
      </c>
      <c r="D14" s="13">
        <v>46</v>
      </c>
      <c r="E14" s="13">
        <v>14</v>
      </c>
      <c r="F14" s="15">
        <v>3.6</v>
      </c>
      <c r="G14" s="16" t="s">
        <v>12</v>
      </c>
      <c r="H14" s="71" t="s">
        <v>14</v>
      </c>
      <c r="I14" s="13">
        <v>14.75</v>
      </c>
      <c r="J14" s="74">
        <v>4.72727272727273</v>
      </c>
      <c r="K14" s="67">
        <v>1.44002046312957</v>
      </c>
      <c r="L14" s="75" t="s">
        <v>21</v>
      </c>
    </row>
    <row r="15" spans="1:12">
      <c r="A15" s="12">
        <v>14</v>
      </c>
      <c r="B15" s="13" t="s">
        <v>8</v>
      </c>
      <c r="C15" s="14">
        <v>45000</v>
      </c>
      <c r="D15" s="13">
        <v>36</v>
      </c>
      <c r="E15" s="13">
        <v>24</v>
      </c>
      <c r="F15" s="15">
        <v>2.7</v>
      </c>
      <c r="G15" s="16" t="s">
        <v>12</v>
      </c>
      <c r="H15" s="71" t="s">
        <v>13</v>
      </c>
      <c r="I15" s="13">
        <v>23.25</v>
      </c>
      <c r="J15" s="74">
        <v>3</v>
      </c>
      <c r="K15" s="67">
        <v>0.442776375089701</v>
      </c>
      <c r="L15" s="75" t="s">
        <v>19</v>
      </c>
    </row>
    <row r="16" spans="1:12">
      <c r="A16" s="6">
        <v>15</v>
      </c>
      <c r="B16" s="13" t="s">
        <v>8</v>
      </c>
      <c r="C16" s="14">
        <v>68000</v>
      </c>
      <c r="D16" s="13">
        <v>30</v>
      </c>
      <c r="E16" s="13">
        <v>36</v>
      </c>
      <c r="F16" s="15">
        <v>2.7</v>
      </c>
      <c r="G16" s="16" t="s">
        <v>9</v>
      </c>
      <c r="H16" s="71" t="s">
        <v>14</v>
      </c>
      <c r="I16" s="13">
        <v>38</v>
      </c>
      <c r="J16" s="74">
        <v>4.04545454545454</v>
      </c>
      <c r="K16" s="67">
        <v>-0.155570077734219</v>
      </c>
      <c r="L16" s="75" t="s">
        <v>19</v>
      </c>
    </row>
    <row r="17" spans="1:12">
      <c r="A17" s="12">
        <v>16</v>
      </c>
      <c r="B17" s="13" t="s">
        <v>8</v>
      </c>
      <c r="C17" s="14">
        <v>17000</v>
      </c>
      <c r="D17" s="13">
        <v>19</v>
      </c>
      <c r="E17" s="13">
        <v>26</v>
      </c>
      <c r="F17" s="15">
        <v>2.2</v>
      </c>
      <c r="G17" s="16" t="s">
        <v>9</v>
      </c>
      <c r="H17" s="71" t="s">
        <v>10</v>
      </c>
      <c r="I17" s="13">
        <v>25.5</v>
      </c>
      <c r="J17" s="74">
        <v>1.72727272727273</v>
      </c>
      <c r="K17" s="67">
        <v>-1.25253857457807</v>
      </c>
      <c r="L17" s="75" t="s">
        <v>20</v>
      </c>
    </row>
    <row r="18" spans="1:12">
      <c r="A18" s="6">
        <v>17</v>
      </c>
      <c r="B18" s="13" t="s">
        <v>8</v>
      </c>
      <c r="C18" s="14">
        <v>36000</v>
      </c>
      <c r="D18" s="13">
        <v>35</v>
      </c>
      <c r="E18" s="13">
        <v>28</v>
      </c>
      <c r="F18" s="15">
        <v>3.5</v>
      </c>
      <c r="G18" s="16" t="s">
        <v>9</v>
      </c>
      <c r="H18" s="71" t="s">
        <v>13</v>
      </c>
      <c r="I18" s="13">
        <v>28</v>
      </c>
      <c r="J18" s="74">
        <v>2.59090909090909</v>
      </c>
      <c r="K18" s="67">
        <v>0.343051966285714</v>
      </c>
      <c r="L18" s="75" t="s">
        <v>19</v>
      </c>
    </row>
    <row r="19" spans="1:12">
      <c r="A19" s="12">
        <v>18</v>
      </c>
      <c r="B19" s="13" t="s">
        <v>11</v>
      </c>
      <c r="C19" s="14">
        <v>6000</v>
      </c>
      <c r="D19" s="13">
        <v>16</v>
      </c>
      <c r="E19" s="13">
        <v>39</v>
      </c>
      <c r="F19" s="15">
        <v>1.8</v>
      </c>
      <c r="G19" s="16" t="s">
        <v>9</v>
      </c>
      <c r="H19" s="71" t="s">
        <v>10</v>
      </c>
      <c r="I19" s="13">
        <v>38</v>
      </c>
      <c r="J19" s="74">
        <v>1.22727272727273</v>
      </c>
      <c r="K19" s="67">
        <v>-1.55171180099003</v>
      </c>
      <c r="L19" s="75" t="s">
        <v>20</v>
      </c>
    </row>
    <row r="20" spans="1:12">
      <c r="A20" s="6">
        <v>19</v>
      </c>
      <c r="B20" s="13" t="s">
        <v>11</v>
      </c>
      <c r="C20" s="14">
        <v>24000</v>
      </c>
      <c r="D20" s="13">
        <v>25</v>
      </c>
      <c r="E20" s="13">
        <v>41</v>
      </c>
      <c r="F20" s="15">
        <v>3.1</v>
      </c>
      <c r="G20" s="16" t="s">
        <v>12</v>
      </c>
      <c r="H20" s="71" t="s">
        <v>14</v>
      </c>
      <c r="I20" s="13">
        <v>38</v>
      </c>
      <c r="J20" s="74">
        <v>2.04545454545455</v>
      </c>
      <c r="K20" s="67">
        <v>-0.654192121754153</v>
      </c>
      <c r="L20" s="75" t="s">
        <v>19</v>
      </c>
    </row>
    <row r="21" spans="1:12">
      <c r="A21" s="12">
        <v>20</v>
      </c>
      <c r="B21" s="13" t="s">
        <v>8</v>
      </c>
      <c r="C21" s="14">
        <v>12000</v>
      </c>
      <c r="D21" s="13">
        <v>16</v>
      </c>
      <c r="E21" s="13">
        <v>23</v>
      </c>
      <c r="F21" s="15">
        <v>2.2</v>
      </c>
      <c r="G21" s="16" t="s">
        <v>9</v>
      </c>
      <c r="H21" s="71" t="s">
        <v>10</v>
      </c>
      <c r="I21" s="13">
        <v>23.25</v>
      </c>
      <c r="J21" s="74">
        <v>1.5</v>
      </c>
      <c r="K21" s="67">
        <v>-1.55171180099003</v>
      </c>
      <c r="L21" s="75" t="s">
        <v>20</v>
      </c>
    </row>
    <row r="22" spans="1:12">
      <c r="A22" s="6">
        <v>21</v>
      </c>
      <c r="B22" s="13" t="s">
        <v>11</v>
      </c>
      <c r="C22" s="14">
        <v>47000</v>
      </c>
      <c r="D22" s="13">
        <v>52</v>
      </c>
      <c r="E22" s="13">
        <v>11</v>
      </c>
      <c r="F22" s="15">
        <v>3.1</v>
      </c>
      <c r="G22" s="16" t="s">
        <v>12</v>
      </c>
      <c r="H22" s="71" t="s">
        <v>13</v>
      </c>
      <c r="I22" s="13">
        <v>11</v>
      </c>
      <c r="J22" s="74">
        <v>3.09090909090909</v>
      </c>
      <c r="K22" s="67">
        <v>2.03836691595349</v>
      </c>
      <c r="L22" s="75" t="s">
        <v>21</v>
      </c>
    </row>
    <row r="23" spans="1:12">
      <c r="A23" s="12">
        <v>22</v>
      </c>
      <c r="B23" s="13" t="s">
        <v>8</v>
      </c>
      <c r="C23" s="14">
        <v>25000</v>
      </c>
      <c r="D23" s="13">
        <v>33</v>
      </c>
      <c r="E23" s="13">
        <v>16</v>
      </c>
      <c r="F23" s="15">
        <v>2.9</v>
      </c>
      <c r="G23" s="16" t="s">
        <v>9</v>
      </c>
      <c r="H23" s="71" t="s">
        <v>13</v>
      </c>
      <c r="I23" s="13">
        <v>17</v>
      </c>
      <c r="J23" s="74">
        <v>2.09090909090909</v>
      </c>
      <c r="K23" s="67">
        <v>0.143603148677741</v>
      </c>
      <c r="L23" s="75" t="s">
        <v>19</v>
      </c>
    </row>
    <row r="24" spans="1:12">
      <c r="A24" s="6">
        <v>23</v>
      </c>
      <c r="B24" s="13" t="s">
        <v>11</v>
      </c>
      <c r="C24" s="14">
        <v>2000</v>
      </c>
      <c r="D24" s="13">
        <v>15</v>
      </c>
      <c r="E24" s="13">
        <v>30</v>
      </c>
      <c r="F24" s="15">
        <v>2.5</v>
      </c>
      <c r="G24" s="16" t="s">
        <v>12</v>
      </c>
      <c r="H24" s="71" t="s">
        <v>14</v>
      </c>
      <c r="I24" s="13">
        <v>30.75</v>
      </c>
      <c r="J24" s="74">
        <v>1.04545454545455</v>
      </c>
      <c r="K24" s="67">
        <v>-1.65143620979402</v>
      </c>
      <c r="L24" s="75" t="s">
        <v>20</v>
      </c>
    </row>
    <row r="25" spans="1:12">
      <c r="A25" s="12">
        <v>24</v>
      </c>
      <c r="B25" s="13" t="s">
        <v>11</v>
      </c>
      <c r="C25" s="14">
        <v>79000</v>
      </c>
      <c r="D25" s="13">
        <v>35</v>
      </c>
      <c r="E25" s="13">
        <v>22</v>
      </c>
      <c r="F25" s="15">
        <v>3.8</v>
      </c>
      <c r="G25" s="16" t="s">
        <v>9</v>
      </c>
      <c r="H25" s="71" t="s">
        <v>13</v>
      </c>
      <c r="I25" s="13">
        <v>21.5</v>
      </c>
      <c r="J25" s="74">
        <v>4.54545454545454</v>
      </c>
      <c r="K25" s="67">
        <v>0.343051966285714</v>
      </c>
      <c r="L25" s="75" t="s">
        <v>19</v>
      </c>
    </row>
    <row r="26" spans="1:12">
      <c r="A26" s="6">
        <v>25</v>
      </c>
      <c r="B26" s="13" t="s">
        <v>8</v>
      </c>
      <c r="C26" s="14">
        <v>1000</v>
      </c>
      <c r="D26" s="13">
        <v>16</v>
      </c>
      <c r="E26" s="13">
        <v>25</v>
      </c>
      <c r="F26" s="15">
        <v>1.4</v>
      </c>
      <c r="G26" s="16" t="s">
        <v>9</v>
      </c>
      <c r="H26" s="71" t="s">
        <v>14</v>
      </c>
      <c r="I26" s="13">
        <v>25.5</v>
      </c>
      <c r="J26" s="74">
        <v>1</v>
      </c>
      <c r="K26" s="67">
        <v>-1.55171180099003</v>
      </c>
      <c r="L26" s="75" t="s">
        <v>20</v>
      </c>
    </row>
    <row r="27" spans="1:12">
      <c r="A27" s="12">
        <v>26</v>
      </c>
      <c r="B27" s="13" t="s">
        <v>11</v>
      </c>
      <c r="C27" s="14">
        <v>56000</v>
      </c>
      <c r="D27" s="13">
        <v>35</v>
      </c>
      <c r="E27" s="13">
        <v>40</v>
      </c>
      <c r="F27" s="15">
        <v>2.6</v>
      </c>
      <c r="G27" s="16" t="s">
        <v>9</v>
      </c>
      <c r="H27" s="71" t="s">
        <v>10</v>
      </c>
      <c r="I27" s="13">
        <v>38</v>
      </c>
      <c r="J27" s="74">
        <v>3.5</v>
      </c>
      <c r="K27" s="67">
        <v>0.343051966285714</v>
      </c>
      <c r="L27" s="75" t="s">
        <v>19</v>
      </c>
    </row>
    <row r="28" spans="1:12">
      <c r="A28" s="6">
        <v>27</v>
      </c>
      <c r="B28" s="18" t="s">
        <v>11</v>
      </c>
      <c r="C28" s="19">
        <v>62000</v>
      </c>
      <c r="D28" s="18">
        <v>47</v>
      </c>
      <c r="E28" s="18">
        <v>32</v>
      </c>
      <c r="F28" s="15">
        <v>3.6</v>
      </c>
      <c r="G28" s="20" t="s">
        <v>12</v>
      </c>
      <c r="H28" s="72" t="s">
        <v>13</v>
      </c>
      <c r="I28" s="13">
        <v>30.75</v>
      </c>
      <c r="J28" s="74">
        <v>3.77272727272727</v>
      </c>
      <c r="K28" s="67">
        <v>1.53974487193356</v>
      </c>
      <c r="L28" s="75" t="s">
        <v>21</v>
      </c>
    </row>
    <row r="29" spans="1:12">
      <c r="A29" s="12">
        <v>28</v>
      </c>
      <c r="B29" s="18" t="s">
        <v>8</v>
      </c>
      <c r="C29" s="19">
        <v>57000</v>
      </c>
      <c r="D29" s="18">
        <v>52</v>
      </c>
      <c r="E29" s="18">
        <v>22</v>
      </c>
      <c r="F29" s="15">
        <v>4.1</v>
      </c>
      <c r="G29" s="20" t="s">
        <v>12</v>
      </c>
      <c r="H29" s="72" t="s">
        <v>14</v>
      </c>
      <c r="I29" s="13">
        <v>21.5</v>
      </c>
      <c r="J29" s="74">
        <v>3.54545454545455</v>
      </c>
      <c r="K29" s="67">
        <v>2.03836691595349</v>
      </c>
      <c r="L29" s="75" t="s">
        <v>21</v>
      </c>
    </row>
    <row r="30" spans="1:12">
      <c r="A30" s="6">
        <v>29</v>
      </c>
      <c r="B30" s="18" t="s">
        <v>11</v>
      </c>
      <c r="C30" s="19">
        <v>15000</v>
      </c>
      <c r="D30" s="18">
        <v>18</v>
      </c>
      <c r="E30" s="18">
        <v>37</v>
      </c>
      <c r="F30" s="15">
        <v>2.1</v>
      </c>
      <c r="G30" s="20" t="s">
        <v>9</v>
      </c>
      <c r="H30" s="72" t="s">
        <v>10</v>
      </c>
      <c r="I30" s="13">
        <v>44</v>
      </c>
      <c r="J30" s="74">
        <v>1.63636363636364</v>
      </c>
      <c r="K30" s="67">
        <v>-1.35226298338206</v>
      </c>
      <c r="L30" s="75" t="s">
        <v>20</v>
      </c>
    </row>
    <row r="31" spans="1:12">
      <c r="A31" s="12">
        <v>30</v>
      </c>
      <c r="B31" s="13" t="s">
        <v>8</v>
      </c>
      <c r="C31" s="14">
        <v>41000</v>
      </c>
      <c r="D31" s="13">
        <v>25</v>
      </c>
      <c r="E31" s="13">
        <v>17</v>
      </c>
      <c r="F31" s="15">
        <v>1.4</v>
      </c>
      <c r="G31" s="16" t="s">
        <v>9</v>
      </c>
      <c r="H31" s="71" t="s">
        <v>10</v>
      </c>
      <c r="I31" s="13">
        <v>17</v>
      </c>
      <c r="J31" s="74">
        <v>2.81818181818182</v>
      </c>
      <c r="K31" s="67">
        <v>-0.654192121754153</v>
      </c>
      <c r="L31" s="75" t="s">
        <v>19</v>
      </c>
    </row>
    <row r="32" spans="1:12">
      <c r="A32" s="6">
        <v>31</v>
      </c>
      <c r="B32" s="7" t="s">
        <v>11</v>
      </c>
      <c r="C32" s="8">
        <v>49000</v>
      </c>
      <c r="D32" s="7">
        <v>56</v>
      </c>
      <c r="E32" s="7">
        <v>15</v>
      </c>
      <c r="F32" s="15">
        <v>3.2</v>
      </c>
      <c r="G32" s="10" t="s">
        <v>12</v>
      </c>
      <c r="H32" s="70" t="s">
        <v>14</v>
      </c>
      <c r="I32" s="13">
        <v>14.75</v>
      </c>
      <c r="J32" s="74">
        <v>3.18181818181818</v>
      </c>
      <c r="K32" s="67">
        <v>2.43726455116944</v>
      </c>
      <c r="L32" s="75" t="s">
        <v>21</v>
      </c>
    </row>
    <row r="33" spans="1:12">
      <c r="A33" s="12">
        <v>32</v>
      </c>
      <c r="B33" s="13" t="s">
        <v>8</v>
      </c>
      <c r="C33" s="14">
        <v>47000</v>
      </c>
      <c r="D33" s="13">
        <v>30</v>
      </c>
      <c r="E33" s="13">
        <v>21</v>
      </c>
      <c r="F33" s="15">
        <v>3.1</v>
      </c>
      <c r="G33" s="16" t="s">
        <v>9</v>
      </c>
      <c r="H33" s="71" t="s">
        <v>13</v>
      </c>
      <c r="I33" s="13">
        <v>21.5</v>
      </c>
      <c r="J33" s="74">
        <v>3.09090909090909</v>
      </c>
      <c r="K33" s="67">
        <v>-0.155570077734219</v>
      </c>
      <c r="L33" s="75" t="s">
        <v>19</v>
      </c>
    </row>
    <row r="34" spans="1:12">
      <c r="A34" s="6">
        <v>33</v>
      </c>
      <c r="B34" s="13" t="s">
        <v>8</v>
      </c>
      <c r="C34" s="14">
        <v>23000</v>
      </c>
      <c r="D34" s="13">
        <v>25</v>
      </c>
      <c r="E34" s="13">
        <v>28</v>
      </c>
      <c r="F34" s="15">
        <v>2.7</v>
      </c>
      <c r="G34" s="16" t="s">
        <v>12</v>
      </c>
      <c r="H34" s="71" t="s">
        <v>10</v>
      </c>
      <c r="I34" s="13">
        <v>28</v>
      </c>
      <c r="J34" s="74">
        <v>2</v>
      </c>
      <c r="K34" s="67">
        <v>-0.654192121754153</v>
      </c>
      <c r="L34" s="75" t="s">
        <v>19</v>
      </c>
    </row>
    <row r="35" spans="1:12">
      <c r="A35" s="12">
        <v>34</v>
      </c>
      <c r="B35" s="13" t="s">
        <v>11</v>
      </c>
      <c r="C35" s="14">
        <v>29000</v>
      </c>
      <c r="D35" s="13">
        <v>32</v>
      </c>
      <c r="E35" s="13">
        <v>19</v>
      </c>
      <c r="F35" s="15">
        <v>2.9</v>
      </c>
      <c r="G35" s="16" t="s">
        <v>9</v>
      </c>
      <c r="H35" s="71" t="s">
        <v>10</v>
      </c>
      <c r="I35" s="13">
        <v>19.25</v>
      </c>
      <c r="J35" s="74">
        <v>2.27272727272727</v>
      </c>
      <c r="K35" s="67">
        <v>0.0438787398737543</v>
      </c>
      <c r="L35" s="75" t="s">
        <v>19</v>
      </c>
    </row>
    <row r="36" spans="1:12">
      <c r="A36" s="6">
        <v>35</v>
      </c>
      <c r="B36" s="13" t="s">
        <v>8</v>
      </c>
      <c r="C36" s="14">
        <v>74000</v>
      </c>
      <c r="D36" s="13">
        <v>29</v>
      </c>
      <c r="E36" s="13">
        <v>43</v>
      </c>
      <c r="F36" s="15">
        <v>4.6</v>
      </c>
      <c r="G36" s="16" t="s">
        <v>9</v>
      </c>
      <c r="H36" s="71" t="s">
        <v>10</v>
      </c>
      <c r="I36" s="13">
        <v>44</v>
      </c>
      <c r="J36" s="74">
        <v>4.31818181818182</v>
      </c>
      <c r="K36" s="67">
        <v>-0.255294486538206</v>
      </c>
      <c r="L36" s="75" t="s">
        <v>19</v>
      </c>
    </row>
    <row r="37" spans="1:12">
      <c r="A37" s="12">
        <v>36</v>
      </c>
      <c r="B37" s="13" t="s">
        <v>11</v>
      </c>
      <c r="C37" s="14">
        <v>29000</v>
      </c>
      <c r="D37" s="13">
        <v>21</v>
      </c>
      <c r="E37" s="13">
        <v>34</v>
      </c>
      <c r="F37" s="15">
        <v>2.3</v>
      </c>
      <c r="G37" s="16" t="s">
        <v>12</v>
      </c>
      <c r="H37" s="71" t="s">
        <v>14</v>
      </c>
      <c r="I37" s="13">
        <v>33</v>
      </c>
      <c r="J37" s="74">
        <v>2.27272727272727</v>
      </c>
      <c r="K37" s="67">
        <v>-1.0530897569701</v>
      </c>
      <c r="L37" s="75" t="s">
        <v>19</v>
      </c>
    </row>
    <row r="38" spans="1:12">
      <c r="A38" s="6">
        <v>37</v>
      </c>
      <c r="B38" s="13" t="s">
        <v>8</v>
      </c>
      <c r="C38" s="14">
        <v>89000</v>
      </c>
      <c r="D38" s="13">
        <v>46</v>
      </c>
      <c r="E38" s="13">
        <v>12</v>
      </c>
      <c r="F38" s="15">
        <v>1.2</v>
      </c>
      <c r="G38" s="16" t="s">
        <v>12</v>
      </c>
      <c r="H38" s="71" t="s">
        <v>14</v>
      </c>
      <c r="I38" s="13">
        <v>11</v>
      </c>
      <c r="J38" s="74">
        <v>5</v>
      </c>
      <c r="K38" s="67">
        <v>1.44002046312957</v>
      </c>
      <c r="L38" s="75" t="s">
        <v>21</v>
      </c>
    </row>
    <row r="39" spans="1:12">
      <c r="A39" s="12">
        <v>38</v>
      </c>
      <c r="B39" s="13" t="s">
        <v>8</v>
      </c>
      <c r="C39" s="14">
        <v>41000</v>
      </c>
      <c r="D39" s="13">
        <v>38</v>
      </c>
      <c r="E39" s="13">
        <v>20</v>
      </c>
      <c r="F39" s="15">
        <v>3.3</v>
      </c>
      <c r="G39" s="16" t="s">
        <v>9</v>
      </c>
      <c r="H39" s="71" t="s">
        <v>13</v>
      </c>
      <c r="I39" s="13">
        <v>19.25</v>
      </c>
      <c r="J39" s="74">
        <v>2.81818181818182</v>
      </c>
      <c r="K39" s="67">
        <v>0.642225192697675</v>
      </c>
      <c r="L39" s="75" t="s">
        <v>19</v>
      </c>
    </row>
    <row r="40" spans="1:12">
      <c r="A40" s="6">
        <v>39</v>
      </c>
      <c r="B40" s="13" t="s">
        <v>11</v>
      </c>
      <c r="C40" s="14">
        <v>68000</v>
      </c>
      <c r="D40" s="13">
        <v>35</v>
      </c>
      <c r="E40" s="13">
        <v>19</v>
      </c>
      <c r="F40" s="15">
        <v>3.9</v>
      </c>
      <c r="G40" s="16" t="s">
        <v>12</v>
      </c>
      <c r="H40" s="71" t="s">
        <v>14</v>
      </c>
      <c r="I40" s="13">
        <v>19.25</v>
      </c>
      <c r="J40" s="74">
        <v>4.04545454545454</v>
      </c>
      <c r="K40" s="67">
        <v>0.343051966285714</v>
      </c>
      <c r="L40" s="75" t="s">
        <v>19</v>
      </c>
    </row>
    <row r="41" spans="1:12">
      <c r="A41" s="12">
        <v>40</v>
      </c>
      <c r="B41" s="13" t="s">
        <v>8</v>
      </c>
      <c r="C41" s="14">
        <v>17000</v>
      </c>
      <c r="D41" s="13">
        <v>19</v>
      </c>
      <c r="E41" s="13">
        <v>32</v>
      </c>
      <c r="F41" s="15">
        <v>1.8</v>
      </c>
      <c r="G41" s="16" t="s">
        <v>12</v>
      </c>
      <c r="H41" s="71" t="s">
        <v>10</v>
      </c>
      <c r="I41" s="13">
        <v>33</v>
      </c>
      <c r="J41" s="74">
        <v>1.72727272727273</v>
      </c>
      <c r="K41" s="67">
        <v>-1.25253857457807</v>
      </c>
      <c r="L41" s="75" t="s">
        <v>20</v>
      </c>
    </row>
    <row r="42" spans="1:12">
      <c r="A42" s="6">
        <v>41</v>
      </c>
      <c r="B42" s="7" t="s">
        <v>11</v>
      </c>
      <c r="C42" s="8">
        <v>50000</v>
      </c>
      <c r="D42" s="7">
        <v>33</v>
      </c>
      <c r="E42" s="7">
        <v>17</v>
      </c>
      <c r="F42" s="22">
        <v>1.4</v>
      </c>
      <c r="G42" s="10" t="s">
        <v>12</v>
      </c>
      <c r="H42" s="70" t="s">
        <v>13</v>
      </c>
      <c r="I42" s="13">
        <v>17</v>
      </c>
      <c r="J42" s="74">
        <v>3.22727272727273</v>
      </c>
      <c r="K42" s="67">
        <v>0.143603148677741</v>
      </c>
      <c r="L42" s="75" t="s">
        <v>19</v>
      </c>
    </row>
    <row r="43" spans="1:12">
      <c r="A43" s="6">
        <v>42</v>
      </c>
      <c r="B43" s="13" t="s">
        <v>8</v>
      </c>
      <c r="C43" s="14">
        <v>32000</v>
      </c>
      <c r="D43" s="13">
        <v>25</v>
      </c>
      <c r="E43" s="13">
        <v>26</v>
      </c>
      <c r="F43" s="15">
        <v>2.2</v>
      </c>
      <c r="G43" s="16" t="s">
        <v>9</v>
      </c>
      <c r="H43" s="71" t="s">
        <v>10</v>
      </c>
      <c r="I43" s="13">
        <v>25.5</v>
      </c>
      <c r="J43" s="74">
        <v>2.40909090909091</v>
      </c>
      <c r="K43" s="67">
        <v>-0.654192121754153</v>
      </c>
      <c r="L43" s="75" t="s">
        <v>19</v>
      </c>
    </row>
    <row r="44" spans="1:12">
      <c r="A44" s="6">
        <v>43</v>
      </c>
      <c r="B44" s="13" t="s">
        <v>11</v>
      </c>
      <c r="C44" s="14">
        <v>49000</v>
      </c>
      <c r="D44" s="13">
        <v>28</v>
      </c>
      <c r="E44" s="13">
        <v>48</v>
      </c>
      <c r="F44" s="15">
        <v>3.3</v>
      </c>
      <c r="G44" s="16" t="s">
        <v>9</v>
      </c>
      <c r="H44" s="71" t="s">
        <v>13</v>
      </c>
      <c r="I44" s="13">
        <v>44</v>
      </c>
      <c r="J44" s="74">
        <v>3.18181818181818</v>
      </c>
      <c r="K44" s="67">
        <v>-0.355018895342193</v>
      </c>
      <c r="L44" s="75" t="s">
        <v>19</v>
      </c>
    </row>
    <row r="45" spans="1:12">
      <c r="A45" s="12">
        <v>44</v>
      </c>
      <c r="B45" s="13" t="s">
        <v>8</v>
      </c>
      <c r="C45" s="14">
        <v>35000</v>
      </c>
      <c r="D45" s="13">
        <v>24</v>
      </c>
      <c r="E45" s="13">
        <v>24</v>
      </c>
      <c r="F45" s="15">
        <v>1.7</v>
      </c>
      <c r="G45" s="16" t="s">
        <v>12</v>
      </c>
      <c r="H45" s="71" t="s">
        <v>13</v>
      </c>
      <c r="I45" s="13">
        <v>23.25</v>
      </c>
      <c r="J45" s="74">
        <v>2.54545454545455</v>
      </c>
      <c r="K45" s="67">
        <v>-0.75391653055814</v>
      </c>
      <c r="L45" s="75" t="s">
        <v>19</v>
      </c>
    </row>
    <row r="46" spans="1:12">
      <c r="A46" s="6">
        <v>45</v>
      </c>
      <c r="B46" s="13" t="s">
        <v>8</v>
      </c>
      <c r="C46" s="14">
        <v>56000</v>
      </c>
      <c r="D46" s="13">
        <v>38</v>
      </c>
      <c r="E46" s="13">
        <v>30</v>
      </c>
      <c r="F46" s="15">
        <v>3.5</v>
      </c>
      <c r="G46" s="16" t="s">
        <v>9</v>
      </c>
      <c r="H46" s="71" t="s">
        <v>13</v>
      </c>
      <c r="I46" s="13">
        <v>30.75</v>
      </c>
      <c r="J46" s="74">
        <v>3.5</v>
      </c>
      <c r="K46" s="67">
        <v>0.642225192697675</v>
      </c>
      <c r="L46" s="75" t="s">
        <v>19</v>
      </c>
    </row>
    <row r="47" spans="1:12">
      <c r="A47" s="6">
        <v>46</v>
      </c>
      <c r="B47" s="13" t="s">
        <v>11</v>
      </c>
      <c r="C47" s="14">
        <v>57000</v>
      </c>
      <c r="D47" s="13">
        <v>43</v>
      </c>
      <c r="E47" s="13">
        <v>9</v>
      </c>
      <c r="F47" s="15">
        <v>1.1</v>
      </c>
      <c r="G47" s="16" t="s">
        <v>12</v>
      </c>
      <c r="H47" s="71" t="s">
        <v>13</v>
      </c>
      <c r="I47" s="13">
        <v>11</v>
      </c>
      <c r="J47" s="74">
        <v>3.54545454545455</v>
      </c>
      <c r="K47" s="67">
        <v>1.14084723671761</v>
      </c>
      <c r="L47" s="75" t="s">
        <v>21</v>
      </c>
    </row>
    <row r="48" spans="1:12">
      <c r="A48" s="12">
        <v>47</v>
      </c>
      <c r="B48" s="13" t="s">
        <v>11</v>
      </c>
      <c r="C48" s="14">
        <v>69000</v>
      </c>
      <c r="D48" s="13">
        <v>35</v>
      </c>
      <c r="E48" s="13">
        <v>22</v>
      </c>
      <c r="F48" s="15">
        <v>2.8</v>
      </c>
      <c r="G48" s="16" t="s">
        <v>9</v>
      </c>
      <c r="H48" s="71" t="s">
        <v>13</v>
      </c>
      <c r="I48" s="13">
        <v>23.25</v>
      </c>
      <c r="J48" s="74">
        <v>4.09090909090909</v>
      </c>
      <c r="K48" s="67">
        <v>0.343051966285714</v>
      </c>
      <c r="L48" s="75" t="s">
        <v>19</v>
      </c>
    </row>
    <row r="49" spans="1:12">
      <c r="A49" s="6">
        <v>48</v>
      </c>
      <c r="B49" s="18" t="s">
        <v>11</v>
      </c>
      <c r="C49" s="19">
        <v>52000</v>
      </c>
      <c r="D49" s="18">
        <v>47</v>
      </c>
      <c r="E49" s="18">
        <v>14</v>
      </c>
      <c r="F49" s="15">
        <v>1.6</v>
      </c>
      <c r="G49" s="20" t="s">
        <v>12</v>
      </c>
      <c r="H49" s="72" t="s">
        <v>13</v>
      </c>
      <c r="I49" s="13">
        <v>14.75</v>
      </c>
      <c r="J49" s="74">
        <v>3.31818181818182</v>
      </c>
      <c r="K49" s="67">
        <v>1.53974487193356</v>
      </c>
      <c r="L49" s="75" t="s">
        <v>21</v>
      </c>
    </row>
    <row r="50" spans="1:12">
      <c r="A50" s="12">
        <v>49</v>
      </c>
      <c r="B50" s="13" t="s">
        <v>8</v>
      </c>
      <c r="C50" s="14">
        <v>31000</v>
      </c>
      <c r="D50" s="13">
        <v>25</v>
      </c>
      <c r="E50" s="13">
        <v>42</v>
      </c>
      <c r="F50" s="15">
        <v>3.4</v>
      </c>
      <c r="G50" s="16" t="s">
        <v>9</v>
      </c>
      <c r="H50" s="71" t="s">
        <v>10</v>
      </c>
      <c r="I50" s="13">
        <v>44</v>
      </c>
      <c r="J50" s="74">
        <v>2.36363636363636</v>
      </c>
      <c r="K50" s="67">
        <v>-0.654192121754153</v>
      </c>
      <c r="L50" s="75" t="s">
        <v>19</v>
      </c>
    </row>
    <row r="51" ht="13.5" spans="1:12">
      <c r="A51" s="23">
        <v>50</v>
      </c>
      <c r="B51" s="24" t="s">
        <v>8</v>
      </c>
      <c r="C51" s="25">
        <v>24000</v>
      </c>
      <c r="D51" s="24">
        <v>20</v>
      </c>
      <c r="E51" s="24">
        <v>33</v>
      </c>
      <c r="F51" s="26">
        <v>4.7</v>
      </c>
      <c r="G51" s="27" t="s">
        <v>12</v>
      </c>
      <c r="H51" s="73" t="s">
        <v>10</v>
      </c>
      <c r="I51" s="13">
        <v>33</v>
      </c>
      <c r="J51" s="74">
        <v>2.04545454545455</v>
      </c>
      <c r="K51" s="67">
        <v>-1.15281416577409</v>
      </c>
      <c r="L51" s="75" t="s">
        <v>20</v>
      </c>
    </row>
  </sheetData>
  <pageMargins left="0.7" right="0.7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1"/>
  <sheetViews>
    <sheetView workbookViewId="0">
      <selection activeCell="M7" sqref="M7"/>
    </sheetView>
  </sheetViews>
  <sheetFormatPr defaultColWidth="9" defaultRowHeight="12.75"/>
  <cols>
    <col min="2" max="2" width="16.4285714285714" customWidth="1"/>
    <col min="6" max="6" width="13" customWidth="1"/>
    <col min="7" max="7" width="23.1428571428571" customWidth="1"/>
    <col min="8" max="8" width="12.7142857142857" customWidth="1"/>
    <col min="9" max="9" width="12.8571428571429" customWidth="1"/>
  </cols>
  <sheetData>
    <row r="1" s="60" customFormat="1" spans="1:9">
      <c r="A1" s="61" t="s">
        <v>0</v>
      </c>
      <c r="B1" s="61" t="s">
        <v>22</v>
      </c>
      <c r="C1" s="61" t="s">
        <v>2</v>
      </c>
      <c r="D1" s="61" t="s">
        <v>3</v>
      </c>
      <c r="E1" s="61" t="s">
        <v>4</v>
      </c>
      <c r="F1" s="62" t="s">
        <v>5</v>
      </c>
      <c r="G1" s="62" t="s">
        <v>23</v>
      </c>
      <c r="H1" s="63" t="s">
        <v>24</v>
      </c>
      <c r="I1" s="68" t="s">
        <v>25</v>
      </c>
    </row>
    <row r="2" spans="1:9">
      <c r="A2" s="64">
        <v>1</v>
      </c>
      <c r="B2" s="64">
        <v>1</v>
      </c>
      <c r="C2" s="65">
        <v>45000</v>
      </c>
      <c r="D2" s="64">
        <v>25</v>
      </c>
      <c r="E2" s="64">
        <v>27</v>
      </c>
      <c r="F2" s="66">
        <v>2.5</v>
      </c>
      <c r="G2" s="66">
        <v>1</v>
      </c>
      <c r="H2" s="67">
        <v>1</v>
      </c>
      <c r="I2" s="67">
        <v>0</v>
      </c>
    </row>
    <row r="3" spans="1:9">
      <c r="A3" s="64">
        <v>2</v>
      </c>
      <c r="B3" s="64">
        <v>0</v>
      </c>
      <c r="C3" s="65">
        <v>54000</v>
      </c>
      <c r="D3" s="64">
        <v>33</v>
      </c>
      <c r="E3" s="64">
        <v>12</v>
      </c>
      <c r="F3" s="66">
        <v>3.4</v>
      </c>
      <c r="G3" s="66">
        <v>0</v>
      </c>
      <c r="H3" s="67">
        <v>0</v>
      </c>
      <c r="I3" s="67">
        <v>1</v>
      </c>
    </row>
    <row r="4" spans="1:9">
      <c r="A4" s="64">
        <v>3</v>
      </c>
      <c r="B4" s="64">
        <v>0</v>
      </c>
      <c r="C4" s="65">
        <v>32000</v>
      </c>
      <c r="D4" s="64">
        <v>20</v>
      </c>
      <c r="E4" s="64">
        <v>42</v>
      </c>
      <c r="F4" s="66">
        <v>1.6</v>
      </c>
      <c r="G4" s="66">
        <v>0</v>
      </c>
      <c r="H4" s="67">
        <v>0</v>
      </c>
      <c r="I4" s="67">
        <v>0</v>
      </c>
    </row>
    <row r="5" spans="1:9">
      <c r="A5" s="64">
        <v>4</v>
      </c>
      <c r="B5" s="64">
        <v>0</v>
      </c>
      <c r="C5" s="65">
        <v>59000</v>
      </c>
      <c r="D5" s="64">
        <v>70</v>
      </c>
      <c r="E5" s="64">
        <v>16</v>
      </c>
      <c r="F5" s="66">
        <v>4.2</v>
      </c>
      <c r="G5" s="66">
        <v>1</v>
      </c>
      <c r="H5" s="67">
        <v>0</v>
      </c>
      <c r="I5" s="67">
        <v>1</v>
      </c>
    </row>
    <row r="6" spans="1:9">
      <c r="A6" s="64">
        <v>5</v>
      </c>
      <c r="B6" s="64">
        <v>1</v>
      </c>
      <c r="C6" s="65">
        <v>37000</v>
      </c>
      <c r="D6" s="64">
        <v>35</v>
      </c>
      <c r="E6" s="64">
        <v>25</v>
      </c>
      <c r="F6" s="66">
        <v>3.2</v>
      </c>
      <c r="G6" s="66">
        <v>1</v>
      </c>
      <c r="H6" s="67">
        <v>1</v>
      </c>
      <c r="I6" s="67">
        <v>0</v>
      </c>
    </row>
    <row r="7" spans="1:9">
      <c r="A7" s="64">
        <v>6</v>
      </c>
      <c r="B7" s="64">
        <v>1</v>
      </c>
      <c r="C7" s="65">
        <v>18000</v>
      </c>
      <c r="D7" s="64">
        <v>20</v>
      </c>
      <c r="E7" s="64">
        <v>33</v>
      </c>
      <c r="F7" s="66">
        <v>1.7</v>
      </c>
      <c r="G7" s="66">
        <v>0</v>
      </c>
      <c r="H7" s="67">
        <v>1</v>
      </c>
      <c r="I7" s="67">
        <v>0</v>
      </c>
    </row>
    <row r="8" spans="1:9">
      <c r="A8" s="64">
        <v>7</v>
      </c>
      <c r="B8" s="64">
        <v>0</v>
      </c>
      <c r="C8" s="65">
        <v>29000</v>
      </c>
      <c r="D8" s="64">
        <v>45</v>
      </c>
      <c r="E8" s="64">
        <v>19</v>
      </c>
      <c r="F8" s="66">
        <v>3.8</v>
      </c>
      <c r="G8" s="66">
        <v>0</v>
      </c>
      <c r="H8" s="67">
        <v>0</v>
      </c>
      <c r="I8" s="67">
        <v>1</v>
      </c>
    </row>
    <row r="9" spans="1:9">
      <c r="A9" s="64">
        <v>8</v>
      </c>
      <c r="B9" s="64">
        <v>1</v>
      </c>
      <c r="C9" s="65">
        <v>74000</v>
      </c>
      <c r="D9" s="64">
        <v>25</v>
      </c>
      <c r="E9" s="64">
        <v>31</v>
      </c>
      <c r="F9" s="66">
        <v>2.4</v>
      </c>
      <c r="G9" s="66">
        <v>1</v>
      </c>
      <c r="H9" s="67">
        <v>1</v>
      </c>
      <c r="I9" s="67">
        <v>0</v>
      </c>
    </row>
    <row r="10" spans="1:9">
      <c r="A10" s="64">
        <v>9</v>
      </c>
      <c r="B10" s="64">
        <v>1</v>
      </c>
      <c r="C10" s="65">
        <v>38000</v>
      </c>
      <c r="D10" s="64">
        <v>21</v>
      </c>
      <c r="E10" s="64">
        <v>18</v>
      </c>
      <c r="F10" s="66">
        <v>2.1</v>
      </c>
      <c r="G10" s="66">
        <v>0</v>
      </c>
      <c r="H10" s="67">
        <v>0</v>
      </c>
      <c r="I10" s="67">
        <v>0</v>
      </c>
    </row>
    <row r="11" spans="1:9">
      <c r="A11" s="64">
        <v>10</v>
      </c>
      <c r="B11" s="64">
        <v>0</v>
      </c>
      <c r="C11" s="65">
        <v>65000</v>
      </c>
      <c r="D11" s="64">
        <v>40</v>
      </c>
      <c r="E11" s="64">
        <v>21</v>
      </c>
      <c r="F11" s="66">
        <v>3.3</v>
      </c>
      <c r="G11" s="66">
        <v>0</v>
      </c>
      <c r="H11" s="67">
        <v>0</v>
      </c>
      <c r="I11" s="67">
        <v>1</v>
      </c>
    </row>
    <row r="12" spans="1:9">
      <c r="A12" s="64">
        <v>11</v>
      </c>
      <c r="B12" s="64">
        <v>0</v>
      </c>
      <c r="C12" s="65">
        <v>41000</v>
      </c>
      <c r="D12" s="64">
        <v>22</v>
      </c>
      <c r="E12" s="64">
        <v>48</v>
      </c>
      <c r="F12" s="66">
        <v>2.3</v>
      </c>
      <c r="G12" s="66">
        <v>1</v>
      </c>
      <c r="H12" s="67">
        <v>0</v>
      </c>
      <c r="I12" s="67">
        <v>1</v>
      </c>
    </row>
    <row r="13" spans="1:9">
      <c r="A13" s="64">
        <v>12</v>
      </c>
      <c r="B13" s="64">
        <v>0</v>
      </c>
      <c r="C13" s="65">
        <v>26000</v>
      </c>
      <c r="D13" s="64">
        <v>22</v>
      </c>
      <c r="E13" s="64">
        <v>29</v>
      </c>
      <c r="F13" s="66">
        <v>2.9</v>
      </c>
      <c r="G13" s="66">
        <v>1</v>
      </c>
      <c r="H13" s="67">
        <v>1</v>
      </c>
      <c r="I13" s="67">
        <v>0</v>
      </c>
    </row>
    <row r="14" spans="1:9">
      <c r="A14" s="64">
        <v>13</v>
      </c>
      <c r="B14" s="64">
        <v>1</v>
      </c>
      <c r="C14" s="65">
        <v>83000</v>
      </c>
      <c r="D14" s="64">
        <v>46</v>
      </c>
      <c r="E14" s="64">
        <v>14</v>
      </c>
      <c r="F14" s="66">
        <v>3.6</v>
      </c>
      <c r="G14" s="66">
        <v>0</v>
      </c>
      <c r="H14" s="67">
        <v>0</v>
      </c>
      <c r="I14" s="67">
        <v>0</v>
      </c>
    </row>
    <row r="15" spans="1:9">
      <c r="A15" s="64">
        <v>14</v>
      </c>
      <c r="B15" s="64">
        <v>1</v>
      </c>
      <c r="C15" s="65">
        <v>45000</v>
      </c>
      <c r="D15" s="64">
        <v>36</v>
      </c>
      <c r="E15" s="64">
        <v>24</v>
      </c>
      <c r="F15" s="66">
        <v>2.7</v>
      </c>
      <c r="G15" s="66">
        <v>0</v>
      </c>
      <c r="H15" s="67">
        <v>0</v>
      </c>
      <c r="I15" s="67">
        <v>1</v>
      </c>
    </row>
    <row r="16" spans="1:9">
      <c r="A16" s="64">
        <v>15</v>
      </c>
      <c r="B16" s="64">
        <v>1</v>
      </c>
      <c r="C16" s="65">
        <v>68000</v>
      </c>
      <c r="D16" s="64">
        <v>30</v>
      </c>
      <c r="E16" s="64">
        <v>36</v>
      </c>
      <c r="F16" s="66">
        <v>2.7</v>
      </c>
      <c r="G16" s="66">
        <v>1</v>
      </c>
      <c r="H16" s="67">
        <v>0</v>
      </c>
      <c r="I16" s="67">
        <v>0</v>
      </c>
    </row>
    <row r="17" spans="1:9">
      <c r="A17" s="64">
        <v>16</v>
      </c>
      <c r="B17" s="64">
        <v>1</v>
      </c>
      <c r="C17" s="65">
        <v>17000</v>
      </c>
      <c r="D17" s="64">
        <v>19</v>
      </c>
      <c r="E17" s="64">
        <v>26</v>
      </c>
      <c r="F17" s="66">
        <v>2.2</v>
      </c>
      <c r="G17" s="66">
        <v>1</v>
      </c>
      <c r="H17" s="67">
        <v>1</v>
      </c>
      <c r="I17" s="67">
        <v>0</v>
      </c>
    </row>
    <row r="18" spans="1:9">
      <c r="A18" s="64">
        <v>17</v>
      </c>
      <c r="B18" s="64">
        <v>1</v>
      </c>
      <c r="C18" s="65">
        <v>36000</v>
      </c>
      <c r="D18" s="64">
        <v>35</v>
      </c>
      <c r="E18" s="64">
        <v>28</v>
      </c>
      <c r="F18" s="66">
        <v>3.5</v>
      </c>
      <c r="G18" s="66">
        <v>1</v>
      </c>
      <c r="H18" s="67">
        <v>0</v>
      </c>
      <c r="I18" s="67">
        <v>1</v>
      </c>
    </row>
    <row r="19" spans="1:9">
      <c r="A19" s="64">
        <v>18</v>
      </c>
      <c r="B19" s="64">
        <v>0</v>
      </c>
      <c r="C19" s="65">
        <v>6000</v>
      </c>
      <c r="D19" s="64">
        <v>16</v>
      </c>
      <c r="E19" s="64">
        <v>39</v>
      </c>
      <c r="F19" s="66">
        <v>1.8</v>
      </c>
      <c r="G19" s="66">
        <v>1</v>
      </c>
      <c r="H19" s="67">
        <v>1</v>
      </c>
      <c r="I19" s="67">
        <v>0</v>
      </c>
    </row>
    <row r="20" spans="1:9">
      <c r="A20" s="64">
        <v>19</v>
      </c>
      <c r="B20" s="64">
        <v>0</v>
      </c>
      <c r="C20" s="65">
        <v>24000</v>
      </c>
      <c r="D20" s="64">
        <v>25</v>
      </c>
      <c r="E20" s="64">
        <v>41</v>
      </c>
      <c r="F20" s="66">
        <v>3.1</v>
      </c>
      <c r="G20" s="66">
        <v>0</v>
      </c>
      <c r="H20" s="67">
        <v>0</v>
      </c>
      <c r="I20" s="67">
        <v>0</v>
      </c>
    </row>
    <row r="21" spans="1:9">
      <c r="A21" s="64">
        <v>20</v>
      </c>
      <c r="B21" s="64">
        <v>1</v>
      </c>
      <c r="C21" s="65">
        <v>12000</v>
      </c>
      <c r="D21" s="64">
        <v>16</v>
      </c>
      <c r="E21" s="64">
        <v>23</v>
      </c>
      <c r="F21" s="66">
        <v>2.2</v>
      </c>
      <c r="G21" s="66">
        <v>1</v>
      </c>
      <c r="H21" s="67">
        <v>1</v>
      </c>
      <c r="I21" s="67">
        <v>0</v>
      </c>
    </row>
    <row r="22" spans="1:9">
      <c r="A22" s="64">
        <v>21</v>
      </c>
      <c r="B22" s="64">
        <v>0</v>
      </c>
      <c r="C22" s="65">
        <v>47000</v>
      </c>
      <c r="D22" s="64">
        <v>52</v>
      </c>
      <c r="E22" s="64">
        <v>11</v>
      </c>
      <c r="F22" s="66">
        <v>3.1</v>
      </c>
      <c r="G22" s="66">
        <v>0</v>
      </c>
      <c r="H22" s="67">
        <v>0</v>
      </c>
      <c r="I22" s="67">
        <v>1</v>
      </c>
    </row>
    <row r="23" spans="1:9">
      <c r="A23" s="64">
        <v>22</v>
      </c>
      <c r="B23" s="64">
        <v>1</v>
      </c>
      <c r="C23" s="65">
        <v>25000</v>
      </c>
      <c r="D23" s="64">
        <v>33</v>
      </c>
      <c r="E23" s="64">
        <v>16</v>
      </c>
      <c r="F23" s="66">
        <v>2.9</v>
      </c>
      <c r="G23" s="66">
        <v>1</v>
      </c>
      <c r="H23" s="67">
        <v>0</v>
      </c>
      <c r="I23" s="67">
        <v>1</v>
      </c>
    </row>
    <row r="24" spans="1:9">
      <c r="A24" s="64">
        <v>23</v>
      </c>
      <c r="B24" s="64">
        <v>0</v>
      </c>
      <c r="C24" s="65">
        <v>2000</v>
      </c>
      <c r="D24" s="64">
        <v>15</v>
      </c>
      <c r="E24" s="64">
        <v>30</v>
      </c>
      <c r="F24" s="66">
        <v>2.5</v>
      </c>
      <c r="G24" s="66">
        <v>0</v>
      </c>
      <c r="H24" s="67">
        <v>0</v>
      </c>
      <c r="I24" s="67">
        <v>0</v>
      </c>
    </row>
    <row r="25" spans="1:9">
      <c r="A25" s="64">
        <v>24</v>
      </c>
      <c r="B25" s="64">
        <v>0</v>
      </c>
      <c r="C25" s="65">
        <v>79000</v>
      </c>
      <c r="D25" s="64">
        <v>35</v>
      </c>
      <c r="E25" s="64">
        <v>22</v>
      </c>
      <c r="F25" s="66">
        <v>3.8</v>
      </c>
      <c r="G25" s="66">
        <v>1</v>
      </c>
      <c r="H25" s="67">
        <v>0</v>
      </c>
      <c r="I25" s="67">
        <v>1</v>
      </c>
    </row>
    <row r="26" spans="1:9">
      <c r="A26" s="64">
        <v>25</v>
      </c>
      <c r="B26" s="64">
        <v>1</v>
      </c>
      <c r="C26" s="65">
        <v>1000</v>
      </c>
      <c r="D26" s="64">
        <v>16</v>
      </c>
      <c r="E26" s="64">
        <v>25</v>
      </c>
      <c r="F26" s="66">
        <v>1.4</v>
      </c>
      <c r="G26" s="66">
        <v>1</v>
      </c>
      <c r="H26" s="67">
        <v>0</v>
      </c>
      <c r="I26" s="67">
        <v>0</v>
      </c>
    </row>
    <row r="27" spans="1:9">
      <c r="A27" s="64">
        <v>26</v>
      </c>
      <c r="B27" s="64">
        <v>0</v>
      </c>
      <c r="C27" s="65">
        <v>56000</v>
      </c>
      <c r="D27" s="64">
        <v>35</v>
      </c>
      <c r="E27" s="64">
        <v>40</v>
      </c>
      <c r="F27" s="66">
        <v>2.6</v>
      </c>
      <c r="G27" s="66">
        <v>1</v>
      </c>
      <c r="H27" s="67">
        <v>1</v>
      </c>
      <c r="I27" s="67">
        <v>0</v>
      </c>
    </row>
    <row r="28" spans="1:9">
      <c r="A28" s="64">
        <v>27</v>
      </c>
      <c r="B28" s="64">
        <v>0</v>
      </c>
      <c r="C28" s="65">
        <v>62000</v>
      </c>
      <c r="D28" s="64">
        <v>47</v>
      </c>
      <c r="E28" s="64">
        <v>32</v>
      </c>
      <c r="F28" s="66">
        <v>3.6</v>
      </c>
      <c r="G28" s="66">
        <v>0</v>
      </c>
      <c r="H28" s="67">
        <v>0</v>
      </c>
      <c r="I28" s="67">
        <v>1</v>
      </c>
    </row>
    <row r="29" spans="1:9">
      <c r="A29" s="64">
        <v>28</v>
      </c>
      <c r="B29" s="64">
        <v>1</v>
      </c>
      <c r="C29" s="65">
        <v>57000</v>
      </c>
      <c r="D29" s="64">
        <v>52</v>
      </c>
      <c r="E29" s="64">
        <v>22</v>
      </c>
      <c r="F29" s="66">
        <v>4.1</v>
      </c>
      <c r="G29" s="66">
        <v>0</v>
      </c>
      <c r="H29" s="67">
        <v>0</v>
      </c>
      <c r="I29" s="67">
        <v>0</v>
      </c>
    </row>
    <row r="30" spans="1:9">
      <c r="A30" s="64">
        <v>29</v>
      </c>
      <c r="B30" s="64">
        <v>0</v>
      </c>
      <c r="C30" s="65">
        <v>15000</v>
      </c>
      <c r="D30" s="64">
        <v>18</v>
      </c>
      <c r="E30" s="64">
        <v>37</v>
      </c>
      <c r="F30" s="66">
        <v>2.1</v>
      </c>
      <c r="G30" s="66">
        <v>1</v>
      </c>
      <c r="H30" s="67">
        <v>1</v>
      </c>
      <c r="I30" s="67">
        <v>0</v>
      </c>
    </row>
    <row r="31" spans="1:9">
      <c r="A31" s="64">
        <v>30</v>
      </c>
      <c r="B31" s="64">
        <v>1</v>
      </c>
      <c r="C31" s="65">
        <v>41000</v>
      </c>
      <c r="D31" s="64">
        <v>25</v>
      </c>
      <c r="E31" s="64">
        <v>17</v>
      </c>
      <c r="F31" s="66">
        <v>1.4</v>
      </c>
      <c r="G31" s="66">
        <v>1</v>
      </c>
      <c r="H31" s="67">
        <v>1</v>
      </c>
      <c r="I31" s="67">
        <v>0</v>
      </c>
    </row>
    <row r="32" spans="1:9">
      <c r="A32" s="64">
        <v>31</v>
      </c>
      <c r="B32" s="64">
        <v>0</v>
      </c>
      <c r="C32" s="65">
        <v>49000</v>
      </c>
      <c r="D32" s="64">
        <v>56</v>
      </c>
      <c r="E32" s="64">
        <v>15</v>
      </c>
      <c r="F32" s="66">
        <v>3.2</v>
      </c>
      <c r="G32" s="66">
        <v>0</v>
      </c>
      <c r="H32" s="67">
        <v>0</v>
      </c>
      <c r="I32" s="67">
        <v>0</v>
      </c>
    </row>
    <row r="33" spans="1:9">
      <c r="A33" s="64">
        <v>32</v>
      </c>
      <c r="B33" s="64">
        <v>1</v>
      </c>
      <c r="C33" s="65">
        <v>47000</v>
      </c>
      <c r="D33" s="64">
        <v>30</v>
      </c>
      <c r="E33" s="64">
        <v>21</v>
      </c>
      <c r="F33" s="66">
        <v>3.1</v>
      </c>
      <c r="G33" s="66">
        <v>1</v>
      </c>
      <c r="H33" s="67">
        <v>0</v>
      </c>
      <c r="I33" s="67">
        <v>1</v>
      </c>
    </row>
    <row r="34" spans="1:9">
      <c r="A34" s="64">
        <v>33</v>
      </c>
      <c r="B34" s="64">
        <v>1</v>
      </c>
      <c r="C34" s="65">
        <v>23000</v>
      </c>
      <c r="D34" s="64">
        <v>25</v>
      </c>
      <c r="E34" s="64">
        <v>28</v>
      </c>
      <c r="F34" s="66">
        <v>2.7</v>
      </c>
      <c r="G34" s="66">
        <v>0</v>
      </c>
      <c r="H34" s="67">
        <v>1</v>
      </c>
      <c r="I34" s="67">
        <v>0</v>
      </c>
    </row>
    <row r="35" spans="1:9">
      <c r="A35" s="64">
        <v>34</v>
      </c>
      <c r="B35" s="64">
        <v>0</v>
      </c>
      <c r="C35" s="65">
        <v>29000</v>
      </c>
      <c r="D35" s="64">
        <v>32</v>
      </c>
      <c r="E35" s="64">
        <v>19</v>
      </c>
      <c r="F35" s="66">
        <v>2.9</v>
      </c>
      <c r="G35" s="66">
        <v>1</v>
      </c>
      <c r="H35" s="67">
        <v>1</v>
      </c>
      <c r="I35" s="67">
        <v>0</v>
      </c>
    </row>
    <row r="36" spans="1:9">
      <c r="A36" s="64">
        <v>35</v>
      </c>
      <c r="B36" s="64">
        <v>1</v>
      </c>
      <c r="C36" s="65">
        <v>74000</v>
      </c>
      <c r="D36" s="64">
        <v>29</v>
      </c>
      <c r="E36" s="64">
        <v>43</v>
      </c>
      <c r="F36" s="66">
        <v>4.6</v>
      </c>
      <c r="G36" s="66">
        <v>1</v>
      </c>
      <c r="H36" s="67">
        <v>1</v>
      </c>
      <c r="I36" s="67">
        <v>0</v>
      </c>
    </row>
    <row r="37" spans="1:9">
      <c r="A37" s="64">
        <v>36</v>
      </c>
      <c r="B37" s="64">
        <v>0</v>
      </c>
      <c r="C37" s="65">
        <v>29000</v>
      </c>
      <c r="D37" s="64">
        <v>21</v>
      </c>
      <c r="E37" s="64">
        <v>34</v>
      </c>
      <c r="F37" s="66">
        <v>2.3</v>
      </c>
      <c r="G37" s="66">
        <v>0</v>
      </c>
      <c r="H37" s="67">
        <v>0</v>
      </c>
      <c r="I37" s="67">
        <v>0</v>
      </c>
    </row>
    <row r="38" spans="1:9">
      <c r="A38" s="64">
        <v>37</v>
      </c>
      <c r="B38" s="64">
        <v>1</v>
      </c>
      <c r="C38" s="65">
        <v>89000</v>
      </c>
      <c r="D38" s="64">
        <v>46</v>
      </c>
      <c r="E38" s="64">
        <v>12</v>
      </c>
      <c r="F38" s="66">
        <v>1.2</v>
      </c>
      <c r="G38" s="66">
        <v>0</v>
      </c>
      <c r="H38" s="67">
        <v>0</v>
      </c>
      <c r="I38" s="67">
        <v>0</v>
      </c>
    </row>
    <row r="39" spans="1:9">
      <c r="A39" s="64">
        <v>38</v>
      </c>
      <c r="B39" s="64">
        <v>1</v>
      </c>
      <c r="C39" s="65">
        <v>41000</v>
      </c>
      <c r="D39" s="64">
        <v>38</v>
      </c>
      <c r="E39" s="64">
        <v>20</v>
      </c>
      <c r="F39" s="66">
        <v>3.3</v>
      </c>
      <c r="G39" s="66">
        <v>1</v>
      </c>
      <c r="H39" s="67">
        <v>0</v>
      </c>
      <c r="I39" s="67">
        <v>1</v>
      </c>
    </row>
    <row r="40" spans="1:9">
      <c r="A40" s="64">
        <v>39</v>
      </c>
      <c r="B40" s="64">
        <v>0</v>
      </c>
      <c r="C40" s="65">
        <v>68000</v>
      </c>
      <c r="D40" s="64">
        <v>35</v>
      </c>
      <c r="E40" s="64">
        <v>19</v>
      </c>
      <c r="F40" s="66">
        <v>3.9</v>
      </c>
      <c r="G40" s="66">
        <v>0</v>
      </c>
      <c r="H40" s="67">
        <v>0</v>
      </c>
      <c r="I40" s="67">
        <v>0</v>
      </c>
    </row>
    <row r="41" spans="1:9">
      <c r="A41" s="64">
        <v>40</v>
      </c>
      <c r="B41" s="64">
        <v>1</v>
      </c>
      <c r="C41" s="65">
        <v>17000</v>
      </c>
      <c r="D41" s="64">
        <v>19</v>
      </c>
      <c r="E41" s="64">
        <v>32</v>
      </c>
      <c r="F41" s="66">
        <v>1.8</v>
      </c>
      <c r="G41" s="66">
        <v>0</v>
      </c>
      <c r="H41" s="67">
        <v>1</v>
      </c>
      <c r="I41" s="67">
        <v>0</v>
      </c>
    </row>
    <row r="42" spans="1:9">
      <c r="A42" s="64">
        <v>41</v>
      </c>
      <c r="B42" s="64">
        <v>0</v>
      </c>
      <c r="C42" s="65">
        <v>50000</v>
      </c>
      <c r="D42" s="64">
        <v>33</v>
      </c>
      <c r="E42" s="64">
        <v>17</v>
      </c>
      <c r="F42" s="66">
        <v>1.4</v>
      </c>
      <c r="G42" s="66">
        <v>0</v>
      </c>
      <c r="H42" s="67">
        <v>0</v>
      </c>
      <c r="I42" s="67">
        <v>1</v>
      </c>
    </row>
    <row r="43" spans="1:9">
      <c r="A43" s="64">
        <v>42</v>
      </c>
      <c r="B43" s="64">
        <v>1</v>
      </c>
      <c r="C43" s="65">
        <v>32000</v>
      </c>
      <c r="D43" s="64">
        <v>25</v>
      </c>
      <c r="E43" s="64">
        <v>26</v>
      </c>
      <c r="F43" s="66">
        <v>2.2</v>
      </c>
      <c r="G43" s="66">
        <v>1</v>
      </c>
      <c r="H43" s="67">
        <v>1</v>
      </c>
      <c r="I43" s="67">
        <v>0</v>
      </c>
    </row>
    <row r="44" spans="1:9">
      <c r="A44" s="64">
        <v>43</v>
      </c>
      <c r="B44" s="64">
        <v>0</v>
      </c>
      <c r="C44" s="65">
        <v>49000</v>
      </c>
      <c r="D44" s="64">
        <v>28</v>
      </c>
      <c r="E44" s="64">
        <v>48</v>
      </c>
      <c r="F44" s="66">
        <v>3.3</v>
      </c>
      <c r="G44" s="66">
        <v>1</v>
      </c>
      <c r="H44" s="67">
        <v>0</v>
      </c>
      <c r="I44" s="67">
        <v>1</v>
      </c>
    </row>
    <row r="45" spans="1:9">
      <c r="A45" s="64">
        <v>44</v>
      </c>
      <c r="B45" s="64">
        <v>1</v>
      </c>
      <c r="C45" s="65">
        <v>35000</v>
      </c>
      <c r="D45" s="64">
        <v>24</v>
      </c>
      <c r="E45" s="64">
        <v>24</v>
      </c>
      <c r="F45" s="66">
        <v>1.7</v>
      </c>
      <c r="G45" s="66">
        <v>0</v>
      </c>
      <c r="H45" s="67">
        <v>0</v>
      </c>
      <c r="I45" s="67">
        <v>1</v>
      </c>
    </row>
    <row r="46" spans="1:9">
      <c r="A46" s="64">
        <v>45</v>
      </c>
      <c r="B46" s="64">
        <v>1</v>
      </c>
      <c r="C46" s="65">
        <v>56000</v>
      </c>
      <c r="D46" s="64">
        <v>38</v>
      </c>
      <c r="E46" s="64">
        <v>30</v>
      </c>
      <c r="F46" s="66">
        <v>3.5</v>
      </c>
      <c r="G46" s="66">
        <v>1</v>
      </c>
      <c r="H46" s="67">
        <v>0</v>
      </c>
      <c r="I46" s="67">
        <v>1</v>
      </c>
    </row>
    <row r="47" spans="1:9">
      <c r="A47" s="64">
        <v>46</v>
      </c>
      <c r="B47" s="64">
        <v>0</v>
      </c>
      <c r="C47" s="65">
        <v>57000</v>
      </c>
      <c r="D47" s="64">
        <v>43</v>
      </c>
      <c r="E47" s="64">
        <v>9</v>
      </c>
      <c r="F47" s="66">
        <v>1.1</v>
      </c>
      <c r="G47" s="66">
        <v>0</v>
      </c>
      <c r="H47" s="67">
        <v>0</v>
      </c>
      <c r="I47" s="67">
        <v>1</v>
      </c>
    </row>
    <row r="48" spans="1:9">
      <c r="A48" s="64">
        <v>47</v>
      </c>
      <c r="B48" s="64">
        <v>0</v>
      </c>
      <c r="C48" s="65">
        <v>69000</v>
      </c>
      <c r="D48" s="64">
        <v>35</v>
      </c>
      <c r="E48" s="64">
        <v>22</v>
      </c>
      <c r="F48" s="66">
        <v>2.8</v>
      </c>
      <c r="G48" s="66">
        <v>1</v>
      </c>
      <c r="H48" s="67">
        <v>0</v>
      </c>
      <c r="I48" s="67">
        <v>1</v>
      </c>
    </row>
    <row r="49" spans="1:9">
      <c r="A49" s="64">
        <v>48</v>
      </c>
      <c r="B49" s="64">
        <v>0</v>
      </c>
      <c r="C49" s="65">
        <v>52000</v>
      </c>
      <c r="D49" s="64">
        <v>47</v>
      </c>
      <c r="E49" s="64">
        <v>14</v>
      </c>
      <c r="F49" s="66">
        <v>1.6</v>
      </c>
      <c r="G49" s="66">
        <v>0</v>
      </c>
      <c r="H49" s="67">
        <v>0</v>
      </c>
      <c r="I49" s="67">
        <v>1</v>
      </c>
    </row>
    <row r="50" spans="1:9">
      <c r="A50" s="64">
        <v>49</v>
      </c>
      <c r="B50" s="64">
        <v>1</v>
      </c>
      <c r="C50" s="65">
        <v>31000</v>
      </c>
      <c r="D50" s="64">
        <v>25</v>
      </c>
      <c r="E50" s="64">
        <v>42</v>
      </c>
      <c r="F50" s="66">
        <v>3.4</v>
      </c>
      <c r="G50" s="66">
        <v>1</v>
      </c>
      <c r="H50" s="67">
        <v>1</v>
      </c>
      <c r="I50" s="67">
        <v>0</v>
      </c>
    </row>
    <row r="51" spans="1:9">
      <c r="A51" s="64">
        <v>50</v>
      </c>
      <c r="B51" s="64">
        <v>1</v>
      </c>
      <c r="C51" s="65">
        <v>24000</v>
      </c>
      <c r="D51" s="64">
        <v>20</v>
      </c>
      <c r="E51" s="64">
        <v>33</v>
      </c>
      <c r="F51" s="66">
        <v>4.7</v>
      </c>
      <c r="G51" s="66">
        <v>0</v>
      </c>
      <c r="H51" s="67">
        <v>1</v>
      </c>
      <c r="I51" s="67">
        <v>0</v>
      </c>
    </row>
  </sheetData>
  <pageMargins left="0.7" right="0.7" top="0.75" bottom="0.75" header="0.3" footer="0.3"/>
  <pageSetup paperSize="1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1"/>
  <sheetViews>
    <sheetView workbookViewId="0">
      <selection activeCell="H1" sqref="H1:H51"/>
    </sheetView>
  </sheetViews>
  <sheetFormatPr defaultColWidth="15.8571428571429" defaultRowHeight="12.75" outlineLevelCol="7"/>
  <cols>
    <col min="1" max="16384" width="15.8571428571429" customWidth="1"/>
  </cols>
  <sheetData>
    <row r="1" ht="13.5" spans="1:8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 t="s">
        <v>6</v>
      </c>
      <c r="H1" s="5" t="s">
        <v>7</v>
      </c>
    </row>
    <row r="2" ht="13.5" spans="1:8">
      <c r="A2" s="6">
        <v>1</v>
      </c>
      <c r="B2" s="7" t="s">
        <v>8</v>
      </c>
      <c r="C2" s="8">
        <v>45000</v>
      </c>
      <c r="D2" s="7">
        <v>25</v>
      </c>
      <c r="E2" s="7">
        <v>28</v>
      </c>
      <c r="F2" s="9">
        <v>2.5</v>
      </c>
      <c r="G2" s="10" t="s">
        <v>9</v>
      </c>
      <c r="H2" s="11" t="s">
        <v>10</v>
      </c>
    </row>
    <row r="3" spans="1:8">
      <c r="A3" s="12">
        <v>2</v>
      </c>
      <c r="B3" s="13" t="s">
        <v>11</v>
      </c>
      <c r="C3" s="14">
        <v>54000</v>
      </c>
      <c r="D3" s="13">
        <v>33</v>
      </c>
      <c r="E3" s="13">
        <v>11</v>
      </c>
      <c r="F3" s="15">
        <v>3.4</v>
      </c>
      <c r="G3" s="16" t="s">
        <v>12</v>
      </c>
      <c r="H3" s="17" t="s">
        <v>13</v>
      </c>
    </row>
    <row r="4" spans="1:8">
      <c r="A4" s="6">
        <v>3</v>
      </c>
      <c r="B4" s="13" t="s">
        <v>11</v>
      </c>
      <c r="C4" s="14">
        <v>32000</v>
      </c>
      <c r="D4" s="13">
        <v>20</v>
      </c>
      <c r="E4" s="13">
        <v>44</v>
      </c>
      <c r="F4" s="15">
        <v>1.6</v>
      </c>
      <c r="G4" s="16" t="s">
        <v>12</v>
      </c>
      <c r="H4" s="17" t="s">
        <v>14</v>
      </c>
    </row>
    <row r="5" spans="1:8">
      <c r="A5" s="12">
        <v>4</v>
      </c>
      <c r="B5" s="13" t="s">
        <v>11</v>
      </c>
      <c r="C5" s="14">
        <v>59000</v>
      </c>
      <c r="D5" s="13">
        <v>70</v>
      </c>
      <c r="E5" s="13">
        <v>14.75</v>
      </c>
      <c r="F5" s="15">
        <v>4.2</v>
      </c>
      <c r="G5" s="16" t="s">
        <v>9</v>
      </c>
      <c r="H5" s="17" t="s">
        <v>13</v>
      </c>
    </row>
    <row r="6" spans="1:8">
      <c r="A6" s="6">
        <v>5</v>
      </c>
      <c r="B6" s="13" t="s">
        <v>8</v>
      </c>
      <c r="C6" s="14">
        <v>37000</v>
      </c>
      <c r="D6" s="13">
        <v>35</v>
      </c>
      <c r="E6" s="13">
        <v>25.5</v>
      </c>
      <c r="F6" s="15">
        <v>3.2</v>
      </c>
      <c r="G6" s="16" t="s">
        <v>9</v>
      </c>
      <c r="H6" s="17" t="s">
        <v>10</v>
      </c>
    </row>
    <row r="7" spans="1:8">
      <c r="A7" s="12">
        <v>6</v>
      </c>
      <c r="B7" s="13" t="s">
        <v>8</v>
      </c>
      <c r="C7" s="14">
        <v>18000</v>
      </c>
      <c r="D7" s="13">
        <v>20</v>
      </c>
      <c r="E7" s="13">
        <v>33</v>
      </c>
      <c r="F7" s="15">
        <v>1.7</v>
      </c>
      <c r="G7" s="16" t="s">
        <v>12</v>
      </c>
      <c r="H7" s="17" t="s">
        <v>10</v>
      </c>
    </row>
    <row r="8" spans="1:8">
      <c r="A8" s="6">
        <v>7</v>
      </c>
      <c r="B8" s="13" t="s">
        <v>11</v>
      </c>
      <c r="C8" s="14">
        <v>29000</v>
      </c>
      <c r="D8" s="13">
        <v>45</v>
      </c>
      <c r="E8" s="13">
        <v>19.25</v>
      </c>
      <c r="F8" s="15">
        <v>3.8</v>
      </c>
      <c r="G8" s="16" t="s">
        <v>12</v>
      </c>
      <c r="H8" s="17" t="s">
        <v>13</v>
      </c>
    </row>
    <row r="9" spans="1:8">
      <c r="A9" s="12">
        <v>8</v>
      </c>
      <c r="B9" s="13" t="s">
        <v>8</v>
      </c>
      <c r="C9" s="14">
        <v>74000</v>
      </c>
      <c r="D9" s="13">
        <v>25</v>
      </c>
      <c r="E9" s="13">
        <v>30.75</v>
      </c>
      <c r="F9" s="15">
        <v>2.4</v>
      </c>
      <c r="G9" s="16" t="s">
        <v>9</v>
      </c>
      <c r="H9" s="17" t="s">
        <v>10</v>
      </c>
    </row>
    <row r="10" spans="1:8">
      <c r="A10" s="6">
        <v>9</v>
      </c>
      <c r="B10" s="13" t="s">
        <v>8</v>
      </c>
      <c r="C10" s="14">
        <v>38000</v>
      </c>
      <c r="D10" s="13">
        <v>21</v>
      </c>
      <c r="E10" s="13">
        <v>17</v>
      </c>
      <c r="F10" s="15">
        <v>2.1</v>
      </c>
      <c r="G10" s="16" t="s">
        <v>12</v>
      </c>
      <c r="H10" s="17" t="s">
        <v>14</v>
      </c>
    </row>
    <row r="11" spans="1:8">
      <c r="A11" s="12">
        <v>10</v>
      </c>
      <c r="B11" s="13" t="s">
        <v>11</v>
      </c>
      <c r="C11" s="14">
        <v>65000</v>
      </c>
      <c r="D11" s="13">
        <v>40</v>
      </c>
      <c r="E11" s="13">
        <v>21.5</v>
      </c>
      <c r="F11" s="15">
        <v>3.3</v>
      </c>
      <c r="G11" s="16" t="s">
        <v>12</v>
      </c>
      <c r="H11" s="17" t="s">
        <v>13</v>
      </c>
    </row>
    <row r="12" spans="1:8">
      <c r="A12" s="6">
        <v>11</v>
      </c>
      <c r="B12" s="13" t="s">
        <v>11</v>
      </c>
      <c r="C12" s="14">
        <v>41000</v>
      </c>
      <c r="D12" s="13">
        <v>22</v>
      </c>
      <c r="E12" s="13">
        <v>44</v>
      </c>
      <c r="F12" s="15">
        <v>2.3</v>
      </c>
      <c r="G12" s="16" t="s">
        <v>9</v>
      </c>
      <c r="H12" s="17" t="s">
        <v>13</v>
      </c>
    </row>
    <row r="13" spans="1:8">
      <c r="A13" s="12">
        <v>12</v>
      </c>
      <c r="B13" s="13" t="s">
        <v>11</v>
      </c>
      <c r="C13" s="14">
        <v>26000</v>
      </c>
      <c r="D13" s="13">
        <v>22</v>
      </c>
      <c r="E13" s="13">
        <v>28</v>
      </c>
      <c r="F13" s="15">
        <v>2.9</v>
      </c>
      <c r="G13" s="16" t="s">
        <v>9</v>
      </c>
      <c r="H13" s="17" t="s">
        <v>10</v>
      </c>
    </row>
    <row r="14" spans="1:8">
      <c r="A14" s="6">
        <v>13</v>
      </c>
      <c r="B14" s="13" t="s">
        <v>8</v>
      </c>
      <c r="C14" s="14">
        <v>83000</v>
      </c>
      <c r="D14" s="13">
        <v>46</v>
      </c>
      <c r="E14" s="13">
        <v>14.75</v>
      </c>
      <c r="F14" s="15">
        <v>3.6</v>
      </c>
      <c r="G14" s="16" t="s">
        <v>12</v>
      </c>
      <c r="H14" s="17" t="s">
        <v>14</v>
      </c>
    </row>
    <row r="15" spans="1:8">
      <c r="A15" s="12">
        <v>14</v>
      </c>
      <c r="B15" s="13" t="s">
        <v>8</v>
      </c>
      <c r="C15" s="14">
        <v>45000</v>
      </c>
      <c r="D15" s="13">
        <v>36</v>
      </c>
      <c r="E15" s="13">
        <v>23.25</v>
      </c>
      <c r="F15" s="15">
        <v>2.7</v>
      </c>
      <c r="G15" s="16" t="s">
        <v>12</v>
      </c>
      <c r="H15" s="17" t="s">
        <v>13</v>
      </c>
    </row>
    <row r="16" spans="1:8">
      <c r="A16" s="6">
        <v>15</v>
      </c>
      <c r="B16" s="13" t="s">
        <v>8</v>
      </c>
      <c r="C16" s="14">
        <v>68000</v>
      </c>
      <c r="D16" s="13">
        <v>30</v>
      </c>
      <c r="E16" s="13">
        <v>38</v>
      </c>
      <c r="F16" s="15">
        <v>2.7</v>
      </c>
      <c r="G16" s="16" t="s">
        <v>9</v>
      </c>
      <c r="H16" s="17" t="s">
        <v>14</v>
      </c>
    </row>
    <row r="17" spans="1:8">
      <c r="A17" s="12">
        <v>16</v>
      </c>
      <c r="B17" s="13" t="s">
        <v>8</v>
      </c>
      <c r="C17" s="14">
        <v>17000</v>
      </c>
      <c r="D17" s="13">
        <v>19</v>
      </c>
      <c r="E17" s="13">
        <v>25.5</v>
      </c>
      <c r="F17" s="15">
        <v>2.2</v>
      </c>
      <c r="G17" s="16" t="s">
        <v>9</v>
      </c>
      <c r="H17" s="17" t="s">
        <v>10</v>
      </c>
    </row>
    <row r="18" spans="1:8">
      <c r="A18" s="6">
        <v>17</v>
      </c>
      <c r="B18" s="13" t="s">
        <v>8</v>
      </c>
      <c r="C18" s="14">
        <v>36000</v>
      </c>
      <c r="D18" s="13">
        <v>35</v>
      </c>
      <c r="E18" s="13">
        <v>28</v>
      </c>
      <c r="F18" s="15">
        <v>3.5</v>
      </c>
      <c r="G18" s="16" t="s">
        <v>9</v>
      </c>
      <c r="H18" s="17" t="s">
        <v>13</v>
      </c>
    </row>
    <row r="19" spans="1:8">
      <c r="A19" s="12">
        <v>18</v>
      </c>
      <c r="B19" s="13" t="s">
        <v>11</v>
      </c>
      <c r="C19" s="14">
        <v>6000</v>
      </c>
      <c r="D19" s="13">
        <v>16</v>
      </c>
      <c r="E19" s="13">
        <v>38</v>
      </c>
      <c r="F19" s="15">
        <v>1.8</v>
      </c>
      <c r="G19" s="16" t="s">
        <v>9</v>
      </c>
      <c r="H19" s="17" t="s">
        <v>10</v>
      </c>
    </row>
    <row r="20" spans="1:8">
      <c r="A20" s="6">
        <v>19</v>
      </c>
      <c r="B20" s="13" t="s">
        <v>11</v>
      </c>
      <c r="C20" s="14">
        <v>24000</v>
      </c>
      <c r="D20" s="13">
        <v>25</v>
      </c>
      <c r="E20" s="13">
        <v>38</v>
      </c>
      <c r="F20" s="15">
        <v>3.1</v>
      </c>
      <c r="G20" s="16" t="s">
        <v>12</v>
      </c>
      <c r="H20" s="17" t="s">
        <v>14</v>
      </c>
    </row>
    <row r="21" spans="1:8">
      <c r="A21" s="12">
        <v>20</v>
      </c>
      <c r="B21" s="13" t="s">
        <v>8</v>
      </c>
      <c r="C21" s="14">
        <v>12000</v>
      </c>
      <c r="D21" s="13">
        <v>16</v>
      </c>
      <c r="E21" s="13">
        <v>23.25</v>
      </c>
      <c r="F21" s="15">
        <v>2.2</v>
      </c>
      <c r="G21" s="16" t="s">
        <v>9</v>
      </c>
      <c r="H21" s="17" t="s">
        <v>10</v>
      </c>
    </row>
    <row r="22" spans="1:8">
      <c r="A22" s="6">
        <v>21</v>
      </c>
      <c r="B22" s="13" t="s">
        <v>11</v>
      </c>
      <c r="C22" s="14">
        <v>47000</v>
      </c>
      <c r="D22" s="13">
        <v>52</v>
      </c>
      <c r="E22" s="13">
        <v>11</v>
      </c>
      <c r="F22" s="15">
        <v>3.1</v>
      </c>
      <c r="G22" s="16" t="s">
        <v>12</v>
      </c>
      <c r="H22" s="17" t="s">
        <v>13</v>
      </c>
    </row>
    <row r="23" spans="1:8">
      <c r="A23" s="12">
        <v>22</v>
      </c>
      <c r="B23" s="13" t="s">
        <v>8</v>
      </c>
      <c r="C23" s="14">
        <v>25000</v>
      </c>
      <c r="D23" s="13">
        <v>33</v>
      </c>
      <c r="E23" s="13">
        <v>17</v>
      </c>
      <c r="F23" s="15">
        <v>2.9</v>
      </c>
      <c r="G23" s="16" t="s">
        <v>9</v>
      </c>
      <c r="H23" s="17" t="s">
        <v>13</v>
      </c>
    </row>
    <row r="24" spans="1:8">
      <c r="A24" s="6">
        <v>23</v>
      </c>
      <c r="B24" s="13" t="s">
        <v>11</v>
      </c>
      <c r="C24" s="14">
        <v>2000</v>
      </c>
      <c r="D24" s="13">
        <v>15</v>
      </c>
      <c r="E24" s="13">
        <v>30.75</v>
      </c>
      <c r="F24" s="15">
        <v>2.5</v>
      </c>
      <c r="G24" s="16" t="s">
        <v>12</v>
      </c>
      <c r="H24" s="17" t="s">
        <v>14</v>
      </c>
    </row>
    <row r="25" spans="1:8">
      <c r="A25" s="12">
        <v>24</v>
      </c>
      <c r="B25" s="13" t="s">
        <v>11</v>
      </c>
      <c r="C25" s="14">
        <v>79000</v>
      </c>
      <c r="D25" s="13">
        <v>35</v>
      </c>
      <c r="E25" s="13">
        <v>21.5</v>
      </c>
      <c r="F25" s="15">
        <v>3.8</v>
      </c>
      <c r="G25" s="16" t="s">
        <v>9</v>
      </c>
      <c r="H25" s="17" t="s">
        <v>13</v>
      </c>
    </row>
    <row r="26" spans="1:8">
      <c r="A26" s="6">
        <v>25</v>
      </c>
      <c r="B26" s="13" t="s">
        <v>8</v>
      </c>
      <c r="C26" s="14">
        <v>1000</v>
      </c>
      <c r="D26" s="13">
        <v>16</v>
      </c>
      <c r="E26" s="13">
        <v>25.5</v>
      </c>
      <c r="F26" s="15">
        <v>1.4</v>
      </c>
      <c r="G26" s="16" t="s">
        <v>9</v>
      </c>
      <c r="H26" s="17" t="s">
        <v>14</v>
      </c>
    </row>
    <row r="27" spans="1:8">
      <c r="A27" s="12">
        <v>26</v>
      </c>
      <c r="B27" s="13" t="s">
        <v>11</v>
      </c>
      <c r="C27" s="14">
        <v>56000</v>
      </c>
      <c r="D27" s="13">
        <v>35</v>
      </c>
      <c r="E27" s="13">
        <v>38</v>
      </c>
      <c r="F27" s="15">
        <v>2.6</v>
      </c>
      <c r="G27" s="16" t="s">
        <v>9</v>
      </c>
      <c r="H27" s="17" t="s">
        <v>10</v>
      </c>
    </row>
    <row r="28" spans="1:8">
      <c r="A28" s="6">
        <v>27</v>
      </c>
      <c r="B28" s="18" t="s">
        <v>11</v>
      </c>
      <c r="C28" s="19">
        <v>62000</v>
      </c>
      <c r="D28" s="18">
        <v>47</v>
      </c>
      <c r="E28" s="18">
        <v>30.75</v>
      </c>
      <c r="F28" s="15">
        <v>3.6</v>
      </c>
      <c r="G28" s="20" t="s">
        <v>12</v>
      </c>
      <c r="H28" s="21" t="s">
        <v>13</v>
      </c>
    </row>
    <row r="29" spans="1:8">
      <c r="A29" s="12">
        <v>28</v>
      </c>
      <c r="B29" s="18" t="s">
        <v>8</v>
      </c>
      <c r="C29" s="19">
        <v>57000</v>
      </c>
      <c r="D29" s="18">
        <v>52</v>
      </c>
      <c r="E29" s="18">
        <v>21.5</v>
      </c>
      <c r="F29" s="15">
        <v>4.1</v>
      </c>
      <c r="G29" s="20" t="s">
        <v>12</v>
      </c>
      <c r="H29" s="21" t="s">
        <v>14</v>
      </c>
    </row>
    <row r="30" spans="1:8">
      <c r="A30" s="6">
        <v>29</v>
      </c>
      <c r="B30" s="18" t="s">
        <v>11</v>
      </c>
      <c r="C30" s="19">
        <v>15000</v>
      </c>
      <c r="D30" s="18">
        <v>18</v>
      </c>
      <c r="E30" s="18">
        <v>44</v>
      </c>
      <c r="F30" s="15">
        <v>2.1</v>
      </c>
      <c r="G30" s="20" t="s">
        <v>9</v>
      </c>
      <c r="H30" s="21" t="s">
        <v>10</v>
      </c>
    </row>
    <row r="31" spans="1:8">
      <c r="A31" s="12">
        <v>30</v>
      </c>
      <c r="B31" s="13" t="s">
        <v>8</v>
      </c>
      <c r="C31" s="14">
        <v>41000</v>
      </c>
      <c r="D31" s="13">
        <v>25</v>
      </c>
      <c r="E31" s="13">
        <v>17</v>
      </c>
      <c r="F31" s="15">
        <v>1.4</v>
      </c>
      <c r="G31" s="16" t="s">
        <v>9</v>
      </c>
      <c r="H31" s="17" t="s">
        <v>10</v>
      </c>
    </row>
    <row r="32" spans="1:8">
      <c r="A32" s="6">
        <v>31</v>
      </c>
      <c r="B32" s="7" t="s">
        <v>11</v>
      </c>
      <c r="C32" s="8">
        <v>49000</v>
      </c>
      <c r="D32" s="7">
        <v>56</v>
      </c>
      <c r="E32" s="7">
        <v>14.75</v>
      </c>
      <c r="F32" s="15">
        <v>3.2</v>
      </c>
      <c r="G32" s="10" t="s">
        <v>12</v>
      </c>
      <c r="H32" s="11" t="s">
        <v>14</v>
      </c>
    </row>
    <row r="33" spans="1:8">
      <c r="A33" s="12">
        <v>32</v>
      </c>
      <c r="B33" s="13" t="s">
        <v>8</v>
      </c>
      <c r="C33" s="14">
        <v>47000</v>
      </c>
      <c r="D33" s="13">
        <v>30</v>
      </c>
      <c r="E33" s="13">
        <v>21.5</v>
      </c>
      <c r="F33" s="15">
        <v>3.1</v>
      </c>
      <c r="G33" s="16" t="s">
        <v>9</v>
      </c>
      <c r="H33" s="17" t="s">
        <v>13</v>
      </c>
    </row>
    <row r="34" spans="1:8">
      <c r="A34" s="6">
        <v>33</v>
      </c>
      <c r="B34" s="13" t="s">
        <v>8</v>
      </c>
      <c r="C34" s="14">
        <v>23000</v>
      </c>
      <c r="D34" s="13">
        <v>25</v>
      </c>
      <c r="E34" s="13">
        <v>28</v>
      </c>
      <c r="F34" s="15">
        <v>2.7</v>
      </c>
      <c r="G34" s="16" t="s">
        <v>12</v>
      </c>
      <c r="H34" s="17" t="s">
        <v>10</v>
      </c>
    </row>
    <row r="35" spans="1:8">
      <c r="A35" s="12">
        <v>34</v>
      </c>
      <c r="B35" s="13" t="s">
        <v>11</v>
      </c>
      <c r="C35" s="14">
        <v>29000</v>
      </c>
      <c r="D35" s="13">
        <v>32</v>
      </c>
      <c r="E35" s="13">
        <v>19.25</v>
      </c>
      <c r="F35" s="15">
        <v>2.9</v>
      </c>
      <c r="G35" s="16" t="s">
        <v>9</v>
      </c>
      <c r="H35" s="17" t="s">
        <v>10</v>
      </c>
    </row>
    <row r="36" spans="1:8">
      <c r="A36" s="6">
        <v>35</v>
      </c>
      <c r="B36" s="13" t="s">
        <v>8</v>
      </c>
      <c r="C36" s="14">
        <v>74000</v>
      </c>
      <c r="D36" s="13">
        <v>29</v>
      </c>
      <c r="E36" s="13">
        <v>44</v>
      </c>
      <c r="F36" s="15">
        <v>4.6</v>
      </c>
      <c r="G36" s="16" t="s">
        <v>9</v>
      </c>
      <c r="H36" s="17" t="s">
        <v>10</v>
      </c>
    </row>
    <row r="37" spans="1:8">
      <c r="A37" s="12">
        <v>36</v>
      </c>
      <c r="B37" s="13" t="s">
        <v>11</v>
      </c>
      <c r="C37" s="14">
        <v>29000</v>
      </c>
      <c r="D37" s="13">
        <v>21</v>
      </c>
      <c r="E37" s="13">
        <v>33</v>
      </c>
      <c r="F37" s="15">
        <v>2.3</v>
      </c>
      <c r="G37" s="16" t="s">
        <v>12</v>
      </c>
      <c r="H37" s="17" t="s">
        <v>14</v>
      </c>
    </row>
    <row r="38" spans="1:8">
      <c r="A38" s="6">
        <v>37</v>
      </c>
      <c r="B38" s="13" t="s">
        <v>8</v>
      </c>
      <c r="C38" s="14">
        <v>89000</v>
      </c>
      <c r="D38" s="13">
        <v>46</v>
      </c>
      <c r="E38" s="13">
        <v>11</v>
      </c>
      <c r="F38" s="15">
        <v>1.2</v>
      </c>
      <c r="G38" s="16" t="s">
        <v>12</v>
      </c>
      <c r="H38" s="17" t="s">
        <v>14</v>
      </c>
    </row>
    <row r="39" spans="1:8">
      <c r="A39" s="12">
        <v>38</v>
      </c>
      <c r="B39" s="13" t="s">
        <v>8</v>
      </c>
      <c r="C39" s="14">
        <v>41000</v>
      </c>
      <c r="D39" s="13">
        <v>38</v>
      </c>
      <c r="E39" s="13">
        <v>19.25</v>
      </c>
      <c r="F39" s="15">
        <v>3.3</v>
      </c>
      <c r="G39" s="16" t="s">
        <v>9</v>
      </c>
      <c r="H39" s="17" t="s">
        <v>13</v>
      </c>
    </row>
    <row r="40" spans="1:8">
      <c r="A40" s="6">
        <v>39</v>
      </c>
      <c r="B40" s="13" t="s">
        <v>11</v>
      </c>
      <c r="C40" s="14">
        <v>68000</v>
      </c>
      <c r="D40" s="13">
        <v>35</v>
      </c>
      <c r="E40" s="13">
        <v>19.25</v>
      </c>
      <c r="F40" s="15">
        <v>3.9</v>
      </c>
      <c r="G40" s="16" t="s">
        <v>12</v>
      </c>
      <c r="H40" s="17" t="s">
        <v>14</v>
      </c>
    </row>
    <row r="41" spans="1:8">
      <c r="A41" s="12">
        <v>40</v>
      </c>
      <c r="B41" s="13" t="s">
        <v>8</v>
      </c>
      <c r="C41" s="14">
        <v>17000</v>
      </c>
      <c r="D41" s="13">
        <v>19</v>
      </c>
      <c r="E41" s="13">
        <v>33</v>
      </c>
      <c r="F41" s="15">
        <v>1.8</v>
      </c>
      <c r="G41" s="16" t="s">
        <v>12</v>
      </c>
      <c r="H41" s="17" t="s">
        <v>10</v>
      </c>
    </row>
    <row r="42" spans="1:8">
      <c r="A42" s="6">
        <v>41</v>
      </c>
      <c r="B42" s="7" t="s">
        <v>11</v>
      </c>
      <c r="C42" s="8">
        <v>50000</v>
      </c>
      <c r="D42" s="7">
        <v>33</v>
      </c>
      <c r="E42" s="7">
        <v>17</v>
      </c>
      <c r="F42" s="22">
        <v>1.4</v>
      </c>
      <c r="G42" s="10" t="s">
        <v>12</v>
      </c>
      <c r="H42" s="11" t="s">
        <v>13</v>
      </c>
    </row>
    <row r="43" spans="1:8">
      <c r="A43" s="6">
        <v>42</v>
      </c>
      <c r="B43" s="13" t="s">
        <v>8</v>
      </c>
      <c r="C43" s="14">
        <v>32000</v>
      </c>
      <c r="D43" s="13">
        <v>25</v>
      </c>
      <c r="E43" s="7">
        <v>25.5</v>
      </c>
      <c r="F43" s="15">
        <v>2.2</v>
      </c>
      <c r="G43" s="16" t="s">
        <v>9</v>
      </c>
      <c r="H43" s="17" t="s">
        <v>10</v>
      </c>
    </row>
    <row r="44" spans="1:8">
      <c r="A44" s="6">
        <v>43</v>
      </c>
      <c r="B44" s="13" t="s">
        <v>11</v>
      </c>
      <c r="C44" s="14">
        <v>49000</v>
      </c>
      <c r="D44" s="13">
        <v>28</v>
      </c>
      <c r="E44" s="7">
        <v>44</v>
      </c>
      <c r="F44" s="15">
        <v>3.3</v>
      </c>
      <c r="G44" s="16" t="s">
        <v>9</v>
      </c>
      <c r="H44" s="17" t="s">
        <v>13</v>
      </c>
    </row>
    <row r="45" spans="1:8">
      <c r="A45" s="12">
        <v>44</v>
      </c>
      <c r="B45" s="13" t="s">
        <v>8</v>
      </c>
      <c r="C45" s="14">
        <v>35000</v>
      </c>
      <c r="D45" s="13">
        <v>24</v>
      </c>
      <c r="E45" s="7">
        <v>23.25</v>
      </c>
      <c r="F45" s="15">
        <v>1.7</v>
      </c>
      <c r="G45" s="16" t="s">
        <v>12</v>
      </c>
      <c r="H45" s="17" t="s">
        <v>13</v>
      </c>
    </row>
    <row r="46" spans="1:8">
      <c r="A46" s="6">
        <v>45</v>
      </c>
      <c r="B46" s="13" t="s">
        <v>8</v>
      </c>
      <c r="C46" s="14">
        <v>56000</v>
      </c>
      <c r="D46" s="13">
        <v>38</v>
      </c>
      <c r="E46" s="7">
        <v>30.75</v>
      </c>
      <c r="F46" s="15">
        <v>3.5</v>
      </c>
      <c r="G46" s="16" t="s">
        <v>9</v>
      </c>
      <c r="H46" s="17" t="s">
        <v>13</v>
      </c>
    </row>
    <row r="47" spans="1:8">
      <c r="A47" s="6">
        <v>46</v>
      </c>
      <c r="B47" s="13" t="s">
        <v>11</v>
      </c>
      <c r="C47" s="14">
        <v>57000</v>
      </c>
      <c r="D47" s="13">
        <v>43</v>
      </c>
      <c r="E47" s="13">
        <v>11</v>
      </c>
      <c r="F47" s="15">
        <v>1.1</v>
      </c>
      <c r="G47" s="16" t="s">
        <v>12</v>
      </c>
      <c r="H47" s="17" t="s">
        <v>13</v>
      </c>
    </row>
    <row r="48" spans="1:8">
      <c r="A48" s="12">
        <v>47</v>
      </c>
      <c r="B48" s="13" t="s">
        <v>11</v>
      </c>
      <c r="C48" s="14">
        <v>69000</v>
      </c>
      <c r="D48" s="13">
        <v>35</v>
      </c>
      <c r="E48" s="13">
        <v>23.25</v>
      </c>
      <c r="F48" s="15">
        <v>2.8</v>
      </c>
      <c r="G48" s="16" t="s">
        <v>9</v>
      </c>
      <c r="H48" s="17" t="s">
        <v>13</v>
      </c>
    </row>
    <row r="49" spans="1:8">
      <c r="A49" s="6">
        <v>48</v>
      </c>
      <c r="B49" s="18" t="s">
        <v>11</v>
      </c>
      <c r="C49" s="19">
        <v>52000</v>
      </c>
      <c r="D49" s="18">
        <v>47</v>
      </c>
      <c r="E49" s="13">
        <v>14.75</v>
      </c>
      <c r="F49" s="15">
        <v>1.6</v>
      </c>
      <c r="G49" s="20" t="s">
        <v>12</v>
      </c>
      <c r="H49" s="21" t="s">
        <v>13</v>
      </c>
    </row>
    <row r="50" spans="1:8">
      <c r="A50" s="12">
        <v>49</v>
      </c>
      <c r="B50" s="13" t="s">
        <v>8</v>
      </c>
      <c r="C50" s="14">
        <v>31000</v>
      </c>
      <c r="D50" s="13">
        <v>25</v>
      </c>
      <c r="E50" s="13">
        <v>44</v>
      </c>
      <c r="F50" s="15">
        <v>3.4</v>
      </c>
      <c r="G50" s="16" t="s">
        <v>9</v>
      </c>
      <c r="H50" s="17" t="s">
        <v>10</v>
      </c>
    </row>
    <row r="51" ht="13.5" spans="1:8">
      <c r="A51" s="23">
        <v>50</v>
      </c>
      <c r="B51" s="24" t="s">
        <v>8</v>
      </c>
      <c r="C51" s="25">
        <v>24000</v>
      </c>
      <c r="D51" s="24">
        <v>20</v>
      </c>
      <c r="E51" s="13">
        <v>33</v>
      </c>
      <c r="F51" s="26">
        <v>4.7</v>
      </c>
      <c r="G51" s="27" t="s">
        <v>12</v>
      </c>
      <c r="H51" s="28" t="s">
        <v>10</v>
      </c>
    </row>
  </sheetData>
  <sortState ref="A2:H52">
    <sortCondition ref="A2"/>
  </sortState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7"/>
  <sheetViews>
    <sheetView workbookViewId="0">
      <selection activeCell="D1" sqref="D$1:D$1048576"/>
    </sheetView>
  </sheetViews>
  <sheetFormatPr defaultColWidth="17.5714285714286" defaultRowHeight="12.75"/>
  <cols>
    <col min="1" max="8" width="17.5714285714286" customWidth="1"/>
    <col min="9" max="9" width="35.1428571428571" customWidth="1"/>
    <col min="10" max="10" width="35.1428571428571"/>
    <col min="11" max="16384" width="17.5714285714286" customWidth="1"/>
  </cols>
  <sheetData>
    <row r="1" ht="13.5" spans="1:9">
      <c r="A1" s="30" t="s">
        <v>0</v>
      </c>
      <c r="B1" s="31" t="s">
        <v>1</v>
      </c>
      <c r="C1" s="31" t="s">
        <v>2</v>
      </c>
      <c r="D1" s="31" t="s">
        <v>3</v>
      </c>
      <c r="E1" s="31" t="s">
        <v>4</v>
      </c>
      <c r="F1" s="32" t="s">
        <v>5</v>
      </c>
      <c r="G1" s="33" t="s">
        <v>6</v>
      </c>
      <c r="H1" s="34" t="s">
        <v>7</v>
      </c>
      <c r="I1" s="58" t="s">
        <v>26</v>
      </c>
    </row>
    <row r="2" ht="13.5" spans="1:9">
      <c r="A2" s="35">
        <v>1</v>
      </c>
      <c r="B2" s="36" t="s">
        <v>8</v>
      </c>
      <c r="C2" s="37">
        <v>45000</v>
      </c>
      <c r="D2" s="36">
        <v>25</v>
      </c>
      <c r="E2" s="36">
        <v>27</v>
      </c>
      <c r="F2" s="38">
        <v>2.5</v>
      </c>
      <c r="G2" s="39" t="s">
        <v>9</v>
      </c>
      <c r="H2" s="40" t="s">
        <v>10</v>
      </c>
      <c r="I2" s="59">
        <f>((C2-1000)/88000)*(4)+1</f>
        <v>3</v>
      </c>
    </row>
    <row r="3" spans="1:9">
      <c r="A3" s="41">
        <v>2</v>
      </c>
      <c r="B3" s="42" t="s">
        <v>11</v>
      </c>
      <c r="C3" s="43">
        <v>54000</v>
      </c>
      <c r="D3" s="42">
        <v>33</v>
      </c>
      <c r="E3" s="42">
        <v>12</v>
      </c>
      <c r="F3" s="44">
        <v>3.4</v>
      </c>
      <c r="G3" s="45" t="s">
        <v>12</v>
      </c>
      <c r="H3" s="46" t="s">
        <v>13</v>
      </c>
      <c r="I3" s="59">
        <f>((C3-1000)/88000)*(4)+1</f>
        <v>3.40909090909091</v>
      </c>
    </row>
    <row r="4" spans="1:9">
      <c r="A4" s="35">
        <v>3</v>
      </c>
      <c r="B4" s="42" t="s">
        <v>11</v>
      </c>
      <c r="C4" s="43">
        <v>32000</v>
      </c>
      <c r="D4" s="42">
        <v>20</v>
      </c>
      <c r="E4" s="42">
        <v>42</v>
      </c>
      <c r="F4" s="44">
        <v>1.6</v>
      </c>
      <c r="G4" s="45" t="s">
        <v>12</v>
      </c>
      <c r="H4" s="46" t="s">
        <v>14</v>
      </c>
      <c r="I4" s="59">
        <f>((C4-1000)/88000)*(4)+1</f>
        <v>2.40909090909091</v>
      </c>
    </row>
    <row r="5" spans="1:9">
      <c r="A5" s="41">
        <v>4</v>
      </c>
      <c r="B5" s="42" t="s">
        <v>11</v>
      </c>
      <c r="C5" s="43">
        <v>59000</v>
      </c>
      <c r="D5" s="42">
        <v>70</v>
      </c>
      <c r="E5" s="42">
        <v>16</v>
      </c>
      <c r="F5" s="44">
        <v>4.2</v>
      </c>
      <c r="G5" s="45" t="s">
        <v>9</v>
      </c>
      <c r="H5" s="46" t="s">
        <v>13</v>
      </c>
      <c r="I5" s="59">
        <f>((C5-1000)/88000)*(4)+1</f>
        <v>3.63636363636364</v>
      </c>
    </row>
    <row r="6" spans="1:9">
      <c r="A6" s="35">
        <v>5</v>
      </c>
      <c r="B6" s="42" t="s">
        <v>8</v>
      </c>
      <c r="C6" s="43">
        <v>37000</v>
      </c>
      <c r="D6" s="42">
        <v>35</v>
      </c>
      <c r="E6" s="42">
        <v>25</v>
      </c>
      <c r="F6" s="44">
        <v>3.2</v>
      </c>
      <c r="G6" s="45" t="s">
        <v>9</v>
      </c>
      <c r="H6" s="46" t="s">
        <v>10</v>
      </c>
      <c r="I6" s="59">
        <f>((C6-1000)/88000)*(4)+1</f>
        <v>2.63636363636364</v>
      </c>
    </row>
    <row r="7" spans="1:9">
      <c r="A7" s="41">
        <v>6</v>
      </c>
      <c r="B7" s="42" t="s">
        <v>8</v>
      </c>
      <c r="C7" s="43">
        <v>18000</v>
      </c>
      <c r="D7" s="42">
        <v>20</v>
      </c>
      <c r="E7" s="42">
        <v>33</v>
      </c>
      <c r="F7" s="44">
        <v>1.7</v>
      </c>
      <c r="G7" s="45" t="s">
        <v>12</v>
      </c>
      <c r="H7" s="46" t="s">
        <v>10</v>
      </c>
      <c r="I7" s="59">
        <f>((C7-1000)/88000)*(4)+1</f>
        <v>1.77272727272727</v>
      </c>
    </row>
    <row r="8" spans="1:9">
      <c r="A8" s="35">
        <v>7</v>
      </c>
      <c r="B8" s="42" t="s">
        <v>11</v>
      </c>
      <c r="C8" s="43">
        <v>29000</v>
      </c>
      <c r="D8" s="42">
        <v>45</v>
      </c>
      <c r="E8" s="42">
        <v>19</v>
      </c>
      <c r="F8" s="44">
        <v>3.8</v>
      </c>
      <c r="G8" s="45" t="s">
        <v>12</v>
      </c>
      <c r="H8" s="46" t="s">
        <v>13</v>
      </c>
      <c r="I8" s="59">
        <f>((C8-1000)/88000)*(4)+1</f>
        <v>2.27272727272727</v>
      </c>
    </row>
    <row r="9" spans="1:9">
      <c r="A9" s="41">
        <v>8</v>
      </c>
      <c r="B9" s="42" t="s">
        <v>8</v>
      </c>
      <c r="C9" s="43">
        <v>74000</v>
      </c>
      <c r="D9" s="42">
        <v>25</v>
      </c>
      <c r="E9" s="42">
        <v>31</v>
      </c>
      <c r="F9" s="44">
        <v>2.4</v>
      </c>
      <c r="G9" s="45" t="s">
        <v>9</v>
      </c>
      <c r="H9" s="46" t="s">
        <v>10</v>
      </c>
      <c r="I9" s="59">
        <f>((C9-1000)/88000)*(4)+1</f>
        <v>4.31818181818182</v>
      </c>
    </row>
    <row r="10" spans="1:9">
      <c r="A10" s="35">
        <v>9</v>
      </c>
      <c r="B10" s="42" t="s">
        <v>8</v>
      </c>
      <c r="C10" s="43">
        <v>38000</v>
      </c>
      <c r="D10" s="42">
        <v>21</v>
      </c>
      <c r="E10" s="42">
        <v>18</v>
      </c>
      <c r="F10" s="44">
        <v>2.1</v>
      </c>
      <c r="G10" s="45" t="s">
        <v>12</v>
      </c>
      <c r="H10" s="46" t="s">
        <v>14</v>
      </c>
      <c r="I10" s="59">
        <f>((C10-1000)/88000)*(4)+1</f>
        <v>2.68181818181818</v>
      </c>
    </row>
    <row r="11" spans="1:9">
      <c r="A11" s="41">
        <v>10</v>
      </c>
      <c r="B11" s="42" t="s">
        <v>11</v>
      </c>
      <c r="C11" s="43">
        <v>65000</v>
      </c>
      <c r="D11" s="42">
        <v>40</v>
      </c>
      <c r="E11" s="42">
        <v>21</v>
      </c>
      <c r="F11" s="44">
        <v>3.3</v>
      </c>
      <c r="G11" s="45" t="s">
        <v>12</v>
      </c>
      <c r="H11" s="46" t="s">
        <v>13</v>
      </c>
      <c r="I11" s="59">
        <f>((C11-1000)/88000)*(4)+1</f>
        <v>3.90909090909091</v>
      </c>
    </row>
    <row r="12" spans="1:9">
      <c r="A12" s="35">
        <v>11</v>
      </c>
      <c r="B12" s="42" t="s">
        <v>11</v>
      </c>
      <c r="C12" s="43">
        <v>41000</v>
      </c>
      <c r="D12" s="42">
        <v>22</v>
      </c>
      <c r="E12" s="42">
        <v>48</v>
      </c>
      <c r="F12" s="44">
        <v>2.3</v>
      </c>
      <c r="G12" s="45" t="s">
        <v>9</v>
      </c>
      <c r="H12" s="46" t="s">
        <v>13</v>
      </c>
      <c r="I12" s="59">
        <f>((C12-1000)/88000)*(4)+1</f>
        <v>2.81818181818182</v>
      </c>
    </row>
    <row r="13" spans="1:9">
      <c r="A13" s="41">
        <v>12</v>
      </c>
      <c r="B13" s="42" t="s">
        <v>11</v>
      </c>
      <c r="C13" s="43">
        <v>26000</v>
      </c>
      <c r="D13" s="42">
        <v>22</v>
      </c>
      <c r="E13" s="42">
        <v>29</v>
      </c>
      <c r="F13" s="44">
        <v>2.9</v>
      </c>
      <c r="G13" s="45" t="s">
        <v>9</v>
      </c>
      <c r="H13" s="46" t="s">
        <v>10</v>
      </c>
      <c r="I13" s="59">
        <f>((C13-1000)/88000)*(4)+1</f>
        <v>2.13636363636364</v>
      </c>
    </row>
    <row r="14" spans="1:9">
      <c r="A14" s="35">
        <v>13</v>
      </c>
      <c r="B14" s="42" t="s">
        <v>8</v>
      </c>
      <c r="C14" s="43">
        <v>83000</v>
      </c>
      <c r="D14" s="42">
        <v>46</v>
      </c>
      <c r="E14" s="42">
        <v>14</v>
      </c>
      <c r="F14" s="44">
        <v>3.6</v>
      </c>
      <c r="G14" s="45" t="s">
        <v>12</v>
      </c>
      <c r="H14" s="46" t="s">
        <v>14</v>
      </c>
      <c r="I14" s="59">
        <f>((C14-1000)/88000)*(4)+1</f>
        <v>4.72727272727273</v>
      </c>
    </row>
    <row r="15" spans="1:9">
      <c r="A15" s="41">
        <v>14</v>
      </c>
      <c r="B15" s="42" t="s">
        <v>8</v>
      </c>
      <c r="C15" s="43">
        <v>45000</v>
      </c>
      <c r="D15" s="42">
        <v>36</v>
      </c>
      <c r="E15" s="42">
        <v>24</v>
      </c>
      <c r="F15" s="44">
        <v>2.7</v>
      </c>
      <c r="G15" s="45" t="s">
        <v>12</v>
      </c>
      <c r="H15" s="46" t="s">
        <v>13</v>
      </c>
      <c r="I15" s="59">
        <f>((C15-1000)/88000)*(4)+1</f>
        <v>3</v>
      </c>
    </row>
    <row r="16" spans="1:9">
      <c r="A16" s="35">
        <v>15</v>
      </c>
      <c r="B16" s="42" t="s">
        <v>8</v>
      </c>
      <c r="C16" s="43">
        <v>68000</v>
      </c>
      <c r="D16" s="42">
        <v>30</v>
      </c>
      <c r="E16" s="42">
        <v>36</v>
      </c>
      <c r="F16" s="44">
        <v>2.7</v>
      </c>
      <c r="G16" s="45" t="s">
        <v>9</v>
      </c>
      <c r="H16" s="46" t="s">
        <v>14</v>
      </c>
      <c r="I16" s="59">
        <f>((C16-1000)/88000)*(4)+1</f>
        <v>4.04545454545454</v>
      </c>
    </row>
    <row r="17" spans="1:9">
      <c r="A17" s="41">
        <v>16</v>
      </c>
      <c r="B17" s="42" t="s">
        <v>8</v>
      </c>
      <c r="C17" s="43">
        <v>17000</v>
      </c>
      <c r="D17" s="42">
        <v>19</v>
      </c>
      <c r="E17" s="42">
        <v>26</v>
      </c>
      <c r="F17" s="44">
        <v>2.2</v>
      </c>
      <c r="G17" s="45" t="s">
        <v>9</v>
      </c>
      <c r="H17" s="46" t="s">
        <v>10</v>
      </c>
      <c r="I17" s="59">
        <f>((C17-1000)/88000)*(4)+1</f>
        <v>1.72727272727273</v>
      </c>
    </row>
    <row r="18" spans="1:9">
      <c r="A18" s="35">
        <v>17</v>
      </c>
      <c r="B18" s="42" t="s">
        <v>8</v>
      </c>
      <c r="C18" s="43">
        <v>36000</v>
      </c>
      <c r="D18" s="42">
        <v>35</v>
      </c>
      <c r="E18" s="42">
        <v>28</v>
      </c>
      <c r="F18" s="44">
        <v>3.5</v>
      </c>
      <c r="G18" s="45" t="s">
        <v>9</v>
      </c>
      <c r="H18" s="46" t="s">
        <v>13</v>
      </c>
      <c r="I18" s="59">
        <f>((C18-1000)/88000)*(4)+1</f>
        <v>2.59090909090909</v>
      </c>
    </row>
    <row r="19" spans="1:9">
      <c r="A19" s="41">
        <v>18</v>
      </c>
      <c r="B19" s="42" t="s">
        <v>11</v>
      </c>
      <c r="C19" s="43">
        <v>6000</v>
      </c>
      <c r="D19" s="42">
        <v>16</v>
      </c>
      <c r="E19" s="42">
        <v>39</v>
      </c>
      <c r="F19" s="44">
        <v>1.8</v>
      </c>
      <c r="G19" s="45" t="s">
        <v>9</v>
      </c>
      <c r="H19" s="46" t="s">
        <v>10</v>
      </c>
      <c r="I19" s="59">
        <f>((C19-1000)/88000)*(4)+1</f>
        <v>1.22727272727273</v>
      </c>
    </row>
    <row r="20" spans="1:9">
      <c r="A20" s="35">
        <v>19</v>
      </c>
      <c r="B20" s="42" t="s">
        <v>11</v>
      </c>
      <c r="C20" s="43">
        <v>24000</v>
      </c>
      <c r="D20" s="42">
        <v>25</v>
      </c>
      <c r="E20" s="42">
        <v>41</v>
      </c>
      <c r="F20" s="44">
        <v>3.1</v>
      </c>
      <c r="G20" s="45" t="s">
        <v>12</v>
      </c>
      <c r="H20" s="46" t="s">
        <v>14</v>
      </c>
      <c r="I20" s="59">
        <f>((C20-1000)/88000)*(4)+1</f>
        <v>2.04545454545455</v>
      </c>
    </row>
    <row r="21" spans="1:9">
      <c r="A21" s="41">
        <v>20</v>
      </c>
      <c r="B21" s="42" t="s">
        <v>8</v>
      </c>
      <c r="C21" s="43">
        <v>12000</v>
      </c>
      <c r="D21" s="42">
        <v>16</v>
      </c>
      <c r="E21" s="42">
        <v>23</v>
      </c>
      <c r="F21" s="44">
        <v>2.2</v>
      </c>
      <c r="G21" s="45" t="s">
        <v>9</v>
      </c>
      <c r="H21" s="46" t="s">
        <v>10</v>
      </c>
      <c r="I21" s="59">
        <f>((C21-1000)/88000)*(4)+1</f>
        <v>1.5</v>
      </c>
    </row>
    <row r="22" spans="1:9">
      <c r="A22" s="35">
        <v>21</v>
      </c>
      <c r="B22" s="42" t="s">
        <v>11</v>
      </c>
      <c r="C22" s="43">
        <v>47000</v>
      </c>
      <c r="D22" s="42">
        <v>52</v>
      </c>
      <c r="E22" s="42">
        <v>11</v>
      </c>
      <c r="F22" s="44">
        <v>3.1</v>
      </c>
      <c r="G22" s="45" t="s">
        <v>12</v>
      </c>
      <c r="H22" s="46" t="s">
        <v>13</v>
      </c>
      <c r="I22" s="59">
        <f>((C22-1000)/88000)*(4)+1</f>
        <v>3.09090909090909</v>
      </c>
    </row>
    <row r="23" spans="1:9">
      <c r="A23" s="41">
        <v>22</v>
      </c>
      <c r="B23" s="42" t="s">
        <v>8</v>
      </c>
      <c r="C23" s="43">
        <v>25000</v>
      </c>
      <c r="D23" s="42">
        <v>33</v>
      </c>
      <c r="E23" s="42">
        <v>16</v>
      </c>
      <c r="F23" s="44">
        <v>2.9</v>
      </c>
      <c r="G23" s="45" t="s">
        <v>9</v>
      </c>
      <c r="H23" s="46" t="s">
        <v>13</v>
      </c>
      <c r="I23" s="59">
        <f>((C23-1000)/88000)*(4)+1</f>
        <v>2.09090909090909</v>
      </c>
    </row>
    <row r="24" spans="1:9">
      <c r="A24" s="35">
        <v>23</v>
      </c>
      <c r="B24" s="42" t="s">
        <v>11</v>
      </c>
      <c r="C24" s="43">
        <v>2000</v>
      </c>
      <c r="D24" s="42">
        <v>15</v>
      </c>
      <c r="E24" s="42">
        <v>30</v>
      </c>
      <c r="F24" s="44">
        <v>2.5</v>
      </c>
      <c r="G24" s="45" t="s">
        <v>12</v>
      </c>
      <c r="H24" s="46" t="s">
        <v>14</v>
      </c>
      <c r="I24" s="59">
        <f>((C24-1000)/88000)*(4)+1</f>
        <v>1.04545454545455</v>
      </c>
    </row>
    <row r="25" spans="1:9">
      <c r="A25" s="41">
        <v>24</v>
      </c>
      <c r="B25" s="42" t="s">
        <v>11</v>
      </c>
      <c r="C25" s="43">
        <v>79000</v>
      </c>
      <c r="D25" s="42">
        <v>35</v>
      </c>
      <c r="E25" s="42">
        <v>22</v>
      </c>
      <c r="F25" s="44">
        <v>3.8</v>
      </c>
      <c r="G25" s="45" t="s">
        <v>9</v>
      </c>
      <c r="H25" s="46" t="s">
        <v>13</v>
      </c>
      <c r="I25" s="59">
        <f>((C25-1000)/88000)*(4)+1</f>
        <v>4.54545454545454</v>
      </c>
    </row>
    <row r="26" spans="1:9">
      <c r="A26" s="35">
        <v>25</v>
      </c>
      <c r="B26" s="42" t="s">
        <v>8</v>
      </c>
      <c r="C26" s="43">
        <v>1000</v>
      </c>
      <c r="D26" s="42">
        <v>16</v>
      </c>
      <c r="E26" s="42">
        <v>25</v>
      </c>
      <c r="F26" s="44">
        <v>1.4</v>
      </c>
      <c r="G26" s="45" t="s">
        <v>9</v>
      </c>
      <c r="H26" s="46" t="s">
        <v>14</v>
      </c>
      <c r="I26" s="59">
        <f>((C26-1000)/88000)*(4)+1</f>
        <v>1</v>
      </c>
    </row>
    <row r="27" spans="1:9">
      <c r="A27" s="41">
        <v>26</v>
      </c>
      <c r="B27" s="42" t="s">
        <v>11</v>
      </c>
      <c r="C27" s="43">
        <v>56000</v>
      </c>
      <c r="D27" s="42">
        <v>35</v>
      </c>
      <c r="E27" s="42">
        <v>40</v>
      </c>
      <c r="F27" s="44">
        <v>2.6</v>
      </c>
      <c r="G27" s="45" t="s">
        <v>9</v>
      </c>
      <c r="H27" s="46" t="s">
        <v>10</v>
      </c>
      <c r="I27" s="59">
        <f>((C27-1000)/88000)*(4)+1</f>
        <v>3.5</v>
      </c>
    </row>
    <row r="28" spans="1:9">
      <c r="A28" s="35">
        <v>27</v>
      </c>
      <c r="B28" s="47" t="s">
        <v>11</v>
      </c>
      <c r="C28" s="48">
        <v>62000</v>
      </c>
      <c r="D28" s="47">
        <v>47</v>
      </c>
      <c r="E28" s="47">
        <v>32</v>
      </c>
      <c r="F28" s="44">
        <v>3.6</v>
      </c>
      <c r="G28" s="49" t="s">
        <v>12</v>
      </c>
      <c r="H28" s="50" t="s">
        <v>13</v>
      </c>
      <c r="I28" s="59">
        <f>((C28-1000)/88000)*(4)+1</f>
        <v>3.77272727272727</v>
      </c>
    </row>
    <row r="29" spans="1:9">
      <c r="A29" s="41">
        <v>28</v>
      </c>
      <c r="B29" s="47" t="s">
        <v>8</v>
      </c>
      <c r="C29" s="48">
        <v>57000</v>
      </c>
      <c r="D29" s="47">
        <v>52</v>
      </c>
      <c r="E29" s="47">
        <v>22</v>
      </c>
      <c r="F29" s="44">
        <v>4.1</v>
      </c>
      <c r="G29" s="49" t="s">
        <v>12</v>
      </c>
      <c r="H29" s="50" t="s">
        <v>14</v>
      </c>
      <c r="I29" s="59">
        <f>((C29-1000)/88000)*(4)+1</f>
        <v>3.54545454545455</v>
      </c>
    </row>
    <row r="30" spans="1:9">
      <c r="A30" s="35">
        <v>29</v>
      </c>
      <c r="B30" s="47" t="s">
        <v>11</v>
      </c>
      <c r="C30" s="48">
        <v>15000</v>
      </c>
      <c r="D30" s="47">
        <v>18</v>
      </c>
      <c r="E30" s="47">
        <v>37</v>
      </c>
      <c r="F30" s="44">
        <v>2.1</v>
      </c>
      <c r="G30" s="49" t="s">
        <v>9</v>
      </c>
      <c r="H30" s="50" t="s">
        <v>10</v>
      </c>
      <c r="I30" s="59">
        <f>((C30-1000)/88000)*(4)+1</f>
        <v>1.63636363636364</v>
      </c>
    </row>
    <row r="31" spans="1:9">
      <c r="A31" s="41">
        <v>30</v>
      </c>
      <c r="B31" s="42" t="s">
        <v>8</v>
      </c>
      <c r="C31" s="43">
        <v>41000</v>
      </c>
      <c r="D31" s="42">
        <v>25</v>
      </c>
      <c r="E31" s="42">
        <v>17</v>
      </c>
      <c r="F31" s="44">
        <v>1.4</v>
      </c>
      <c r="G31" s="45" t="s">
        <v>9</v>
      </c>
      <c r="H31" s="46" t="s">
        <v>10</v>
      </c>
      <c r="I31" s="59">
        <f>((C31-1000)/88000)*(4)+1</f>
        <v>2.81818181818182</v>
      </c>
    </row>
    <row r="32" spans="1:9">
      <c r="A32" s="35">
        <v>31</v>
      </c>
      <c r="B32" s="36" t="s">
        <v>11</v>
      </c>
      <c r="C32" s="37">
        <v>49000</v>
      </c>
      <c r="D32" s="36">
        <v>56</v>
      </c>
      <c r="E32" s="36">
        <v>15</v>
      </c>
      <c r="F32" s="44">
        <v>3.2</v>
      </c>
      <c r="G32" s="39" t="s">
        <v>12</v>
      </c>
      <c r="H32" s="40" t="s">
        <v>14</v>
      </c>
      <c r="I32" s="59">
        <f>((C32-1000)/88000)*(4)+1</f>
        <v>3.18181818181818</v>
      </c>
    </row>
    <row r="33" spans="1:9">
      <c r="A33" s="41">
        <v>32</v>
      </c>
      <c r="B33" s="42" t="s">
        <v>8</v>
      </c>
      <c r="C33" s="43">
        <v>47000</v>
      </c>
      <c r="D33" s="42">
        <v>30</v>
      </c>
      <c r="E33" s="42">
        <v>21</v>
      </c>
      <c r="F33" s="44">
        <v>3.1</v>
      </c>
      <c r="G33" s="45" t="s">
        <v>9</v>
      </c>
      <c r="H33" s="46" t="s">
        <v>13</v>
      </c>
      <c r="I33" s="59">
        <f>((C33-1000)/88000)*(4)+1</f>
        <v>3.09090909090909</v>
      </c>
    </row>
    <row r="34" spans="1:9">
      <c r="A34" s="35">
        <v>33</v>
      </c>
      <c r="B34" s="42" t="s">
        <v>8</v>
      </c>
      <c r="C34" s="43">
        <v>23000</v>
      </c>
      <c r="D34" s="42">
        <v>25</v>
      </c>
      <c r="E34" s="42">
        <v>28</v>
      </c>
      <c r="F34" s="44">
        <v>2.7</v>
      </c>
      <c r="G34" s="45" t="s">
        <v>12</v>
      </c>
      <c r="H34" s="46" t="s">
        <v>10</v>
      </c>
      <c r="I34" s="59">
        <f>((C34-1000)/88000)*(4)+1</f>
        <v>2</v>
      </c>
    </row>
    <row r="35" spans="1:9">
      <c r="A35" s="41">
        <v>34</v>
      </c>
      <c r="B35" s="42" t="s">
        <v>11</v>
      </c>
      <c r="C35" s="43">
        <v>29000</v>
      </c>
      <c r="D35" s="42">
        <v>32</v>
      </c>
      <c r="E35" s="42">
        <v>19</v>
      </c>
      <c r="F35" s="44">
        <v>2.9</v>
      </c>
      <c r="G35" s="45" t="s">
        <v>9</v>
      </c>
      <c r="H35" s="46" t="s">
        <v>10</v>
      </c>
      <c r="I35" s="59">
        <f>((C35-1000)/88000)*(4)+1</f>
        <v>2.27272727272727</v>
      </c>
    </row>
    <row r="36" spans="1:9">
      <c r="A36" s="35">
        <v>35</v>
      </c>
      <c r="B36" s="42" t="s">
        <v>8</v>
      </c>
      <c r="C36" s="43">
        <v>74000</v>
      </c>
      <c r="D36" s="42">
        <v>29</v>
      </c>
      <c r="E36" s="42">
        <v>43</v>
      </c>
      <c r="F36" s="44">
        <v>4.6</v>
      </c>
      <c r="G36" s="45" t="s">
        <v>9</v>
      </c>
      <c r="H36" s="46" t="s">
        <v>10</v>
      </c>
      <c r="I36" s="59">
        <f>((C36-1000)/88000)*(4)+1</f>
        <v>4.31818181818182</v>
      </c>
    </row>
    <row r="37" spans="1:9">
      <c r="A37" s="41">
        <v>36</v>
      </c>
      <c r="B37" s="42" t="s">
        <v>11</v>
      </c>
      <c r="C37" s="43">
        <v>29000</v>
      </c>
      <c r="D37" s="42">
        <v>21</v>
      </c>
      <c r="E37" s="42">
        <v>34</v>
      </c>
      <c r="F37" s="44">
        <v>2.3</v>
      </c>
      <c r="G37" s="45" t="s">
        <v>12</v>
      </c>
      <c r="H37" s="46" t="s">
        <v>14</v>
      </c>
      <c r="I37" s="59">
        <f>((C37-1000)/88000)*(4)+1</f>
        <v>2.27272727272727</v>
      </c>
    </row>
    <row r="38" spans="1:9">
      <c r="A38" s="35">
        <v>37</v>
      </c>
      <c r="B38" s="42" t="s">
        <v>8</v>
      </c>
      <c r="C38" s="43">
        <v>89000</v>
      </c>
      <c r="D38" s="42">
        <v>46</v>
      </c>
      <c r="E38" s="42">
        <v>12</v>
      </c>
      <c r="F38" s="44">
        <v>1.2</v>
      </c>
      <c r="G38" s="45" t="s">
        <v>12</v>
      </c>
      <c r="H38" s="46" t="s">
        <v>14</v>
      </c>
      <c r="I38" s="59">
        <f>((C38-1000)/88000)*(4)+1</f>
        <v>5</v>
      </c>
    </row>
    <row r="39" spans="1:9">
      <c r="A39" s="41">
        <v>38</v>
      </c>
      <c r="B39" s="42" t="s">
        <v>8</v>
      </c>
      <c r="C39" s="43">
        <v>41000</v>
      </c>
      <c r="D39" s="42">
        <v>38</v>
      </c>
      <c r="E39" s="42">
        <v>20</v>
      </c>
      <c r="F39" s="44">
        <v>3.3</v>
      </c>
      <c r="G39" s="45" t="s">
        <v>9</v>
      </c>
      <c r="H39" s="46" t="s">
        <v>13</v>
      </c>
      <c r="I39" s="59">
        <f>((C39-1000)/88000)*(4)+1</f>
        <v>2.81818181818182</v>
      </c>
    </row>
    <row r="40" spans="1:9">
      <c r="A40" s="35">
        <v>39</v>
      </c>
      <c r="B40" s="42" t="s">
        <v>11</v>
      </c>
      <c r="C40" s="43">
        <v>68000</v>
      </c>
      <c r="D40" s="42">
        <v>35</v>
      </c>
      <c r="E40" s="42">
        <v>19</v>
      </c>
      <c r="F40" s="44">
        <v>3.9</v>
      </c>
      <c r="G40" s="45" t="s">
        <v>12</v>
      </c>
      <c r="H40" s="46" t="s">
        <v>14</v>
      </c>
      <c r="I40" s="59">
        <f>((C40-1000)/88000)*(4)+1</f>
        <v>4.04545454545454</v>
      </c>
    </row>
    <row r="41" spans="1:9">
      <c r="A41" s="41">
        <v>40</v>
      </c>
      <c r="B41" s="42" t="s">
        <v>8</v>
      </c>
      <c r="C41" s="43">
        <v>17000</v>
      </c>
      <c r="D41" s="42">
        <v>19</v>
      </c>
      <c r="E41" s="42">
        <v>32</v>
      </c>
      <c r="F41" s="44">
        <v>1.8</v>
      </c>
      <c r="G41" s="45" t="s">
        <v>12</v>
      </c>
      <c r="H41" s="46" t="s">
        <v>10</v>
      </c>
      <c r="I41" s="59">
        <f>((C41-1000)/88000)*(4)+1</f>
        <v>1.72727272727273</v>
      </c>
    </row>
    <row r="42" spans="1:9">
      <c r="A42" s="35">
        <v>41</v>
      </c>
      <c r="B42" s="36" t="s">
        <v>11</v>
      </c>
      <c r="C42" s="37">
        <v>50000</v>
      </c>
      <c r="D42" s="36">
        <v>33</v>
      </c>
      <c r="E42" s="36">
        <v>17</v>
      </c>
      <c r="F42" s="51">
        <v>1.4</v>
      </c>
      <c r="G42" s="39" t="s">
        <v>12</v>
      </c>
      <c r="H42" s="40" t="s">
        <v>13</v>
      </c>
      <c r="I42" s="59">
        <f>((C42-1000)/88000)*(4)+1</f>
        <v>3.22727272727273</v>
      </c>
    </row>
    <row r="43" spans="1:9">
      <c r="A43" s="35">
        <v>42</v>
      </c>
      <c r="B43" s="42" t="s">
        <v>8</v>
      </c>
      <c r="C43" s="43">
        <v>32000</v>
      </c>
      <c r="D43" s="42">
        <v>25</v>
      </c>
      <c r="E43" s="42">
        <v>26</v>
      </c>
      <c r="F43" s="44">
        <v>2.2</v>
      </c>
      <c r="G43" s="45" t="s">
        <v>9</v>
      </c>
      <c r="H43" s="46" t="s">
        <v>10</v>
      </c>
      <c r="I43" s="59">
        <f>((C43-1000)/88000)*(4)+1</f>
        <v>2.40909090909091</v>
      </c>
    </row>
    <row r="44" spans="1:9">
      <c r="A44" s="35">
        <v>43</v>
      </c>
      <c r="B44" s="42" t="s">
        <v>11</v>
      </c>
      <c r="C44" s="43">
        <v>49000</v>
      </c>
      <c r="D44" s="42">
        <v>28</v>
      </c>
      <c r="E44" s="42">
        <v>48</v>
      </c>
      <c r="F44" s="44">
        <v>3.3</v>
      </c>
      <c r="G44" s="45" t="s">
        <v>9</v>
      </c>
      <c r="H44" s="46" t="s">
        <v>13</v>
      </c>
      <c r="I44" s="59">
        <f>((C44-1000)/88000)*(4)+1</f>
        <v>3.18181818181818</v>
      </c>
    </row>
    <row r="45" spans="1:9">
      <c r="A45" s="41">
        <v>44</v>
      </c>
      <c r="B45" s="42" t="s">
        <v>8</v>
      </c>
      <c r="C45" s="43">
        <v>35000</v>
      </c>
      <c r="D45" s="42">
        <v>24</v>
      </c>
      <c r="E45" s="42">
        <v>24</v>
      </c>
      <c r="F45" s="44">
        <v>1.7</v>
      </c>
      <c r="G45" s="45" t="s">
        <v>12</v>
      </c>
      <c r="H45" s="46" t="s">
        <v>13</v>
      </c>
      <c r="I45" s="59">
        <f>((C45-1000)/88000)*(4)+1</f>
        <v>2.54545454545455</v>
      </c>
    </row>
    <row r="46" spans="1:9">
      <c r="A46" s="35">
        <v>45</v>
      </c>
      <c r="B46" s="42" t="s">
        <v>8</v>
      </c>
      <c r="C46" s="43">
        <v>56000</v>
      </c>
      <c r="D46" s="42">
        <v>38</v>
      </c>
      <c r="E46" s="42">
        <v>30</v>
      </c>
      <c r="F46" s="44">
        <v>3.5</v>
      </c>
      <c r="G46" s="45" t="s">
        <v>9</v>
      </c>
      <c r="H46" s="46" t="s">
        <v>13</v>
      </c>
      <c r="I46" s="59">
        <f>((C46-1000)/88000)*(4)+1</f>
        <v>3.5</v>
      </c>
    </row>
    <row r="47" spans="1:9">
      <c r="A47" s="35">
        <v>46</v>
      </c>
      <c r="B47" s="42" t="s">
        <v>11</v>
      </c>
      <c r="C47" s="43">
        <v>57000</v>
      </c>
      <c r="D47" s="42">
        <v>43</v>
      </c>
      <c r="E47" s="42">
        <v>9</v>
      </c>
      <c r="F47" s="44">
        <v>1.1</v>
      </c>
      <c r="G47" s="45" t="s">
        <v>12</v>
      </c>
      <c r="H47" s="46" t="s">
        <v>13</v>
      </c>
      <c r="I47" s="59">
        <f>((C47-1000)/88000)*(4)+1</f>
        <v>3.54545454545455</v>
      </c>
    </row>
    <row r="48" spans="1:9">
      <c r="A48" s="41">
        <v>47</v>
      </c>
      <c r="B48" s="42" t="s">
        <v>11</v>
      </c>
      <c r="C48" s="43">
        <v>69000</v>
      </c>
      <c r="D48" s="42">
        <v>35</v>
      </c>
      <c r="E48" s="42">
        <v>22</v>
      </c>
      <c r="F48" s="44">
        <v>2.8</v>
      </c>
      <c r="G48" s="45" t="s">
        <v>9</v>
      </c>
      <c r="H48" s="46" t="s">
        <v>13</v>
      </c>
      <c r="I48" s="59">
        <f>((C48-1000)/88000)*(4)+1</f>
        <v>4.09090909090909</v>
      </c>
    </row>
    <row r="49" spans="1:9">
      <c r="A49" s="35">
        <v>48</v>
      </c>
      <c r="B49" s="47" t="s">
        <v>11</v>
      </c>
      <c r="C49" s="48">
        <v>52000</v>
      </c>
      <c r="D49" s="47">
        <v>47</v>
      </c>
      <c r="E49" s="47">
        <v>14</v>
      </c>
      <c r="F49" s="44">
        <v>1.6</v>
      </c>
      <c r="G49" s="49" t="s">
        <v>12</v>
      </c>
      <c r="H49" s="50" t="s">
        <v>13</v>
      </c>
      <c r="I49" s="59">
        <f>((C49-1000)/88000)*(4)+1</f>
        <v>3.31818181818182</v>
      </c>
    </row>
    <row r="50" spans="1:9">
      <c r="A50" s="41">
        <v>49</v>
      </c>
      <c r="B50" s="42" t="s">
        <v>8</v>
      </c>
      <c r="C50" s="43">
        <v>31000</v>
      </c>
      <c r="D50" s="42">
        <v>25</v>
      </c>
      <c r="E50" s="42">
        <v>42</v>
      </c>
      <c r="F50" s="44">
        <v>3.4</v>
      </c>
      <c r="G50" s="45" t="s">
        <v>9</v>
      </c>
      <c r="H50" s="46" t="s">
        <v>10</v>
      </c>
      <c r="I50" s="59">
        <f>((C50-1000)/88000)*(4)+1</f>
        <v>2.36363636363636</v>
      </c>
    </row>
    <row r="51" ht="13.5" spans="1:9">
      <c r="A51" s="52">
        <v>50</v>
      </c>
      <c r="B51" s="53" t="s">
        <v>8</v>
      </c>
      <c r="C51" s="54">
        <v>24000</v>
      </c>
      <c r="D51" s="53">
        <v>20</v>
      </c>
      <c r="E51" s="53">
        <v>33</v>
      </c>
      <c r="F51" s="55">
        <v>4.7</v>
      </c>
      <c r="G51" s="56" t="s">
        <v>12</v>
      </c>
      <c r="H51" s="57" t="s">
        <v>10</v>
      </c>
      <c r="I51" s="59">
        <f>((C51-1000)/88000)*(4)+1</f>
        <v>2.04545454545455</v>
      </c>
    </row>
    <row r="55" spans="2:3">
      <c r="B55" t="s">
        <v>27</v>
      </c>
      <c r="C55">
        <f>MIN(C2:C51)</f>
        <v>1000</v>
      </c>
    </row>
    <row r="56" spans="2:3">
      <c r="B56" t="s">
        <v>28</v>
      </c>
      <c r="C56">
        <f>MAX(C2:C51)</f>
        <v>89000</v>
      </c>
    </row>
    <row r="57" spans="2:3">
      <c r="B57" t="s">
        <v>29</v>
      </c>
      <c r="C57">
        <f>C56-C55</f>
        <v>88000</v>
      </c>
    </row>
  </sheetData>
  <sortState ref="A2:I57">
    <sortCondition ref="A2"/>
  </sortState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59"/>
  <sheetViews>
    <sheetView topLeftCell="B1" workbookViewId="0">
      <selection activeCell="J2" sqref="J2:J51"/>
    </sheetView>
  </sheetViews>
  <sheetFormatPr defaultColWidth="18.7142857142857" defaultRowHeight="12.75"/>
  <cols>
    <col min="1" max="16384" width="18.7142857142857" customWidth="1"/>
  </cols>
  <sheetData>
    <row r="1" ht="13.5" spans="1:10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 t="s">
        <v>6</v>
      </c>
      <c r="H1" s="5" t="s">
        <v>7</v>
      </c>
      <c r="J1" t="s">
        <v>30</v>
      </c>
    </row>
    <row r="2" ht="13.5" spans="1:10">
      <c r="A2" s="6">
        <v>1</v>
      </c>
      <c r="B2" s="7" t="s">
        <v>8</v>
      </c>
      <c r="C2" s="8">
        <v>45000</v>
      </c>
      <c r="D2" s="7">
        <v>25</v>
      </c>
      <c r="E2" s="7">
        <v>27</v>
      </c>
      <c r="F2" s="9">
        <v>2.5</v>
      </c>
      <c r="G2" s="10" t="s">
        <v>9</v>
      </c>
      <c r="H2" s="11" t="s">
        <v>10</v>
      </c>
      <c r="J2">
        <f>(D2-31.56)/10.02763528</f>
        <v>-0.654192121754153</v>
      </c>
    </row>
    <row r="3" spans="1:10">
      <c r="A3" s="12">
        <v>2</v>
      </c>
      <c r="B3" s="13" t="s">
        <v>11</v>
      </c>
      <c r="C3" s="14">
        <v>54000</v>
      </c>
      <c r="D3" s="13">
        <v>33</v>
      </c>
      <c r="E3" s="13">
        <v>12</v>
      </c>
      <c r="F3" s="15">
        <v>3.4</v>
      </c>
      <c r="G3" s="16" t="s">
        <v>12</v>
      </c>
      <c r="H3" s="17" t="s">
        <v>13</v>
      </c>
      <c r="J3">
        <f t="shared" ref="J3:J34" si="0">(D3-31.56)/10.02763528</f>
        <v>0.143603148677741</v>
      </c>
    </row>
    <row r="4" spans="1:10">
      <c r="A4" s="6">
        <v>3</v>
      </c>
      <c r="B4" s="13" t="s">
        <v>11</v>
      </c>
      <c r="C4" s="14">
        <v>32000</v>
      </c>
      <c r="D4" s="13">
        <v>20</v>
      </c>
      <c r="E4" s="13">
        <v>42</v>
      </c>
      <c r="F4" s="15">
        <v>1.6</v>
      </c>
      <c r="G4" s="16" t="s">
        <v>12</v>
      </c>
      <c r="H4" s="17" t="s">
        <v>14</v>
      </c>
      <c r="J4">
        <f t="shared" si="0"/>
        <v>-1.15281416577409</v>
      </c>
    </row>
    <row r="5" spans="1:10">
      <c r="A5" s="12">
        <v>4</v>
      </c>
      <c r="B5" s="13" t="s">
        <v>11</v>
      </c>
      <c r="C5" s="14">
        <v>59000</v>
      </c>
      <c r="D5" s="13">
        <v>70</v>
      </c>
      <c r="E5" s="13">
        <v>16</v>
      </c>
      <c r="F5" s="15">
        <v>4.2</v>
      </c>
      <c r="G5" s="16" t="s">
        <v>9</v>
      </c>
      <c r="H5" s="17" t="s">
        <v>13</v>
      </c>
      <c r="J5">
        <f t="shared" si="0"/>
        <v>3.83340627442525</v>
      </c>
    </row>
    <row r="6" spans="1:10">
      <c r="A6" s="6">
        <v>5</v>
      </c>
      <c r="B6" s="13" t="s">
        <v>8</v>
      </c>
      <c r="C6" s="14">
        <v>37000</v>
      </c>
      <c r="D6" s="13">
        <v>35</v>
      </c>
      <c r="E6" s="13">
        <v>25</v>
      </c>
      <c r="F6" s="15">
        <v>3.2</v>
      </c>
      <c r="G6" s="16" t="s">
        <v>9</v>
      </c>
      <c r="H6" s="17" t="s">
        <v>10</v>
      </c>
      <c r="J6">
        <f t="shared" si="0"/>
        <v>0.343051966285714</v>
      </c>
    </row>
    <row r="7" spans="1:10">
      <c r="A7" s="12">
        <v>6</v>
      </c>
      <c r="B7" s="13" t="s">
        <v>8</v>
      </c>
      <c r="C7" s="14">
        <v>18000</v>
      </c>
      <c r="D7" s="13">
        <v>20</v>
      </c>
      <c r="E7" s="13">
        <v>33</v>
      </c>
      <c r="F7" s="15">
        <v>1.7</v>
      </c>
      <c r="G7" s="16" t="s">
        <v>12</v>
      </c>
      <c r="H7" s="17" t="s">
        <v>10</v>
      </c>
      <c r="J7">
        <f t="shared" si="0"/>
        <v>-1.15281416577409</v>
      </c>
    </row>
    <row r="8" spans="1:10">
      <c r="A8" s="6">
        <v>7</v>
      </c>
      <c r="B8" s="13" t="s">
        <v>11</v>
      </c>
      <c r="C8" s="14">
        <v>29000</v>
      </c>
      <c r="D8" s="13">
        <v>45</v>
      </c>
      <c r="E8" s="13">
        <v>19</v>
      </c>
      <c r="F8" s="15">
        <v>3.8</v>
      </c>
      <c r="G8" s="16" t="s">
        <v>12</v>
      </c>
      <c r="H8" s="17" t="s">
        <v>13</v>
      </c>
      <c r="J8">
        <f t="shared" si="0"/>
        <v>1.34029605432558</v>
      </c>
    </row>
    <row r="9" spans="1:10">
      <c r="A9" s="12">
        <v>8</v>
      </c>
      <c r="B9" s="13" t="s">
        <v>8</v>
      </c>
      <c r="C9" s="14">
        <v>74000</v>
      </c>
      <c r="D9" s="13">
        <v>25</v>
      </c>
      <c r="E9" s="13">
        <v>31</v>
      </c>
      <c r="F9" s="15">
        <v>2.4</v>
      </c>
      <c r="G9" s="16" t="s">
        <v>9</v>
      </c>
      <c r="H9" s="17" t="s">
        <v>10</v>
      </c>
      <c r="J9">
        <f t="shared" si="0"/>
        <v>-0.654192121754153</v>
      </c>
    </row>
    <row r="10" spans="1:10">
      <c r="A10" s="6">
        <v>9</v>
      </c>
      <c r="B10" s="13" t="s">
        <v>8</v>
      </c>
      <c r="C10" s="14">
        <v>38000</v>
      </c>
      <c r="D10" s="13">
        <v>21</v>
      </c>
      <c r="E10" s="13">
        <v>18</v>
      </c>
      <c r="F10" s="15">
        <v>2.1</v>
      </c>
      <c r="G10" s="16" t="s">
        <v>12</v>
      </c>
      <c r="H10" s="17" t="s">
        <v>14</v>
      </c>
      <c r="J10">
        <f t="shared" si="0"/>
        <v>-1.0530897569701</v>
      </c>
    </row>
    <row r="11" spans="1:10">
      <c r="A11" s="12">
        <v>10</v>
      </c>
      <c r="B11" s="13" t="s">
        <v>11</v>
      </c>
      <c r="C11" s="14">
        <v>65000</v>
      </c>
      <c r="D11" s="13">
        <v>40</v>
      </c>
      <c r="E11" s="13">
        <v>21</v>
      </c>
      <c r="F11" s="15">
        <v>3.3</v>
      </c>
      <c r="G11" s="16" t="s">
        <v>12</v>
      </c>
      <c r="H11" s="17" t="s">
        <v>13</v>
      </c>
      <c r="J11">
        <f t="shared" si="0"/>
        <v>0.841674010305648</v>
      </c>
    </row>
    <row r="12" spans="1:10">
      <c r="A12" s="6">
        <v>11</v>
      </c>
      <c r="B12" s="13" t="s">
        <v>11</v>
      </c>
      <c r="C12" s="14">
        <v>41000</v>
      </c>
      <c r="D12" s="13">
        <v>22</v>
      </c>
      <c r="E12" s="13">
        <v>48</v>
      </c>
      <c r="F12" s="15">
        <v>2.3</v>
      </c>
      <c r="G12" s="16" t="s">
        <v>9</v>
      </c>
      <c r="H12" s="17" t="s">
        <v>13</v>
      </c>
      <c r="J12">
        <f t="shared" si="0"/>
        <v>-0.953365348166113</v>
      </c>
    </row>
    <row r="13" spans="1:10">
      <c r="A13" s="12">
        <v>12</v>
      </c>
      <c r="B13" s="13" t="s">
        <v>11</v>
      </c>
      <c r="C13" s="14">
        <v>26000</v>
      </c>
      <c r="D13" s="13">
        <v>22</v>
      </c>
      <c r="E13" s="13">
        <v>29</v>
      </c>
      <c r="F13" s="15">
        <v>2.9</v>
      </c>
      <c r="G13" s="16" t="s">
        <v>9</v>
      </c>
      <c r="H13" s="17" t="s">
        <v>10</v>
      </c>
      <c r="J13">
        <f t="shared" si="0"/>
        <v>-0.953365348166113</v>
      </c>
    </row>
    <row r="14" spans="1:10">
      <c r="A14" s="6">
        <v>13</v>
      </c>
      <c r="B14" s="13" t="s">
        <v>8</v>
      </c>
      <c r="C14" s="14">
        <v>83000</v>
      </c>
      <c r="D14" s="13">
        <v>46</v>
      </c>
      <c r="E14" s="13">
        <v>14</v>
      </c>
      <c r="F14" s="15">
        <v>3.6</v>
      </c>
      <c r="G14" s="16" t="s">
        <v>12</v>
      </c>
      <c r="H14" s="17" t="s">
        <v>14</v>
      </c>
      <c r="J14">
        <f t="shared" si="0"/>
        <v>1.44002046312957</v>
      </c>
    </row>
    <row r="15" spans="1:10">
      <c r="A15" s="12">
        <v>14</v>
      </c>
      <c r="B15" s="13" t="s">
        <v>8</v>
      </c>
      <c r="C15" s="14">
        <v>45000</v>
      </c>
      <c r="D15" s="13">
        <v>36</v>
      </c>
      <c r="E15" s="13">
        <v>24</v>
      </c>
      <c r="F15" s="15">
        <v>2.7</v>
      </c>
      <c r="G15" s="16" t="s">
        <v>12</v>
      </c>
      <c r="H15" s="17" t="s">
        <v>13</v>
      </c>
      <c r="J15">
        <f t="shared" si="0"/>
        <v>0.442776375089701</v>
      </c>
    </row>
    <row r="16" spans="1:10">
      <c r="A16" s="6">
        <v>15</v>
      </c>
      <c r="B16" s="13" t="s">
        <v>8</v>
      </c>
      <c r="C16" s="14">
        <v>68000</v>
      </c>
      <c r="D16" s="13">
        <v>30</v>
      </c>
      <c r="E16" s="13">
        <v>36</v>
      </c>
      <c r="F16" s="15">
        <v>2.7</v>
      </c>
      <c r="G16" s="16" t="s">
        <v>9</v>
      </c>
      <c r="H16" s="17" t="s">
        <v>14</v>
      </c>
      <c r="J16">
        <f t="shared" si="0"/>
        <v>-0.155570077734219</v>
      </c>
    </row>
    <row r="17" spans="1:10">
      <c r="A17" s="12">
        <v>16</v>
      </c>
      <c r="B17" s="13" t="s">
        <v>8</v>
      </c>
      <c r="C17" s="14">
        <v>17000</v>
      </c>
      <c r="D17" s="13">
        <v>19</v>
      </c>
      <c r="E17" s="13">
        <v>26</v>
      </c>
      <c r="F17" s="15">
        <v>2.2</v>
      </c>
      <c r="G17" s="16" t="s">
        <v>9</v>
      </c>
      <c r="H17" s="17" t="s">
        <v>10</v>
      </c>
      <c r="J17">
        <f t="shared" si="0"/>
        <v>-1.25253857457807</v>
      </c>
    </row>
    <row r="18" spans="1:10">
      <c r="A18" s="6">
        <v>17</v>
      </c>
      <c r="B18" s="13" t="s">
        <v>8</v>
      </c>
      <c r="C18" s="14">
        <v>36000</v>
      </c>
      <c r="D18" s="13">
        <v>35</v>
      </c>
      <c r="E18" s="13">
        <v>28</v>
      </c>
      <c r="F18" s="15">
        <v>3.5</v>
      </c>
      <c r="G18" s="16" t="s">
        <v>9</v>
      </c>
      <c r="H18" s="17" t="s">
        <v>13</v>
      </c>
      <c r="J18">
        <f t="shared" si="0"/>
        <v>0.343051966285714</v>
      </c>
    </row>
    <row r="19" spans="1:10">
      <c r="A19" s="12">
        <v>18</v>
      </c>
      <c r="B19" s="13" t="s">
        <v>11</v>
      </c>
      <c r="C19" s="14">
        <v>6000</v>
      </c>
      <c r="D19" s="13">
        <v>16</v>
      </c>
      <c r="E19" s="13">
        <v>39</v>
      </c>
      <c r="F19" s="15">
        <v>1.8</v>
      </c>
      <c r="G19" s="16" t="s">
        <v>9</v>
      </c>
      <c r="H19" s="17" t="s">
        <v>10</v>
      </c>
      <c r="J19">
        <f t="shared" si="0"/>
        <v>-1.55171180099003</v>
      </c>
    </row>
    <row r="20" spans="1:10">
      <c r="A20" s="6">
        <v>19</v>
      </c>
      <c r="B20" s="13" t="s">
        <v>11</v>
      </c>
      <c r="C20" s="14">
        <v>24000</v>
      </c>
      <c r="D20" s="13">
        <v>25</v>
      </c>
      <c r="E20" s="13">
        <v>41</v>
      </c>
      <c r="F20" s="15">
        <v>3.1</v>
      </c>
      <c r="G20" s="16" t="s">
        <v>12</v>
      </c>
      <c r="H20" s="17" t="s">
        <v>14</v>
      </c>
      <c r="J20">
        <f t="shared" si="0"/>
        <v>-0.654192121754153</v>
      </c>
    </row>
    <row r="21" spans="1:10">
      <c r="A21" s="12">
        <v>20</v>
      </c>
      <c r="B21" s="13" t="s">
        <v>8</v>
      </c>
      <c r="C21" s="14">
        <v>12000</v>
      </c>
      <c r="D21" s="13">
        <v>16</v>
      </c>
      <c r="E21" s="13">
        <v>23</v>
      </c>
      <c r="F21" s="15">
        <v>2.2</v>
      </c>
      <c r="G21" s="16" t="s">
        <v>9</v>
      </c>
      <c r="H21" s="17" t="s">
        <v>10</v>
      </c>
      <c r="J21">
        <f t="shared" si="0"/>
        <v>-1.55171180099003</v>
      </c>
    </row>
    <row r="22" spans="1:10">
      <c r="A22" s="6">
        <v>21</v>
      </c>
      <c r="B22" s="13" t="s">
        <v>11</v>
      </c>
      <c r="C22" s="14">
        <v>47000</v>
      </c>
      <c r="D22" s="13">
        <v>52</v>
      </c>
      <c r="E22" s="13">
        <v>11</v>
      </c>
      <c r="F22" s="15">
        <v>3.1</v>
      </c>
      <c r="G22" s="16" t="s">
        <v>12</v>
      </c>
      <c r="H22" s="17" t="s">
        <v>13</v>
      </c>
      <c r="J22">
        <f t="shared" si="0"/>
        <v>2.03836691595349</v>
      </c>
    </row>
    <row r="23" spans="1:10">
      <c r="A23" s="12">
        <v>22</v>
      </c>
      <c r="B23" s="13" t="s">
        <v>8</v>
      </c>
      <c r="C23" s="14">
        <v>25000</v>
      </c>
      <c r="D23" s="13">
        <v>33</v>
      </c>
      <c r="E23" s="13">
        <v>16</v>
      </c>
      <c r="F23" s="15">
        <v>2.9</v>
      </c>
      <c r="G23" s="16" t="s">
        <v>9</v>
      </c>
      <c r="H23" s="17" t="s">
        <v>13</v>
      </c>
      <c r="J23">
        <f t="shared" si="0"/>
        <v>0.143603148677741</v>
      </c>
    </row>
    <row r="24" spans="1:10">
      <c r="A24" s="6">
        <v>23</v>
      </c>
      <c r="B24" s="13" t="s">
        <v>11</v>
      </c>
      <c r="C24" s="14">
        <v>2000</v>
      </c>
      <c r="D24" s="13">
        <v>15</v>
      </c>
      <c r="E24" s="13">
        <v>30</v>
      </c>
      <c r="F24" s="15">
        <v>2.5</v>
      </c>
      <c r="G24" s="16" t="s">
        <v>12</v>
      </c>
      <c r="H24" s="17" t="s">
        <v>14</v>
      </c>
      <c r="J24">
        <f t="shared" si="0"/>
        <v>-1.65143620979402</v>
      </c>
    </row>
    <row r="25" spans="1:10">
      <c r="A25" s="12">
        <v>24</v>
      </c>
      <c r="B25" s="13" t="s">
        <v>11</v>
      </c>
      <c r="C25" s="14">
        <v>79000</v>
      </c>
      <c r="D25" s="13">
        <v>35</v>
      </c>
      <c r="E25" s="13">
        <v>22</v>
      </c>
      <c r="F25" s="15">
        <v>3.8</v>
      </c>
      <c r="G25" s="16" t="s">
        <v>9</v>
      </c>
      <c r="H25" s="17" t="s">
        <v>13</v>
      </c>
      <c r="J25">
        <f t="shared" si="0"/>
        <v>0.343051966285714</v>
      </c>
    </row>
    <row r="26" spans="1:10">
      <c r="A26" s="6">
        <v>25</v>
      </c>
      <c r="B26" s="13" t="s">
        <v>8</v>
      </c>
      <c r="C26" s="14">
        <v>1000</v>
      </c>
      <c r="D26" s="13">
        <v>16</v>
      </c>
      <c r="E26" s="13">
        <v>25</v>
      </c>
      <c r="F26" s="15">
        <v>1.4</v>
      </c>
      <c r="G26" s="16" t="s">
        <v>9</v>
      </c>
      <c r="H26" s="17" t="s">
        <v>14</v>
      </c>
      <c r="J26">
        <f t="shared" si="0"/>
        <v>-1.55171180099003</v>
      </c>
    </row>
    <row r="27" spans="1:10">
      <c r="A27" s="12">
        <v>26</v>
      </c>
      <c r="B27" s="13" t="s">
        <v>11</v>
      </c>
      <c r="C27" s="14">
        <v>56000</v>
      </c>
      <c r="D27" s="13">
        <v>35</v>
      </c>
      <c r="E27" s="13">
        <v>40</v>
      </c>
      <c r="F27" s="15">
        <v>2.6</v>
      </c>
      <c r="G27" s="16" t="s">
        <v>9</v>
      </c>
      <c r="H27" s="17" t="s">
        <v>10</v>
      </c>
      <c r="J27">
        <f t="shared" si="0"/>
        <v>0.343051966285714</v>
      </c>
    </row>
    <row r="28" spans="1:10">
      <c r="A28" s="6">
        <v>27</v>
      </c>
      <c r="B28" s="18" t="s">
        <v>11</v>
      </c>
      <c r="C28" s="19">
        <v>62000</v>
      </c>
      <c r="D28" s="18">
        <v>47</v>
      </c>
      <c r="E28" s="18">
        <v>32</v>
      </c>
      <c r="F28" s="15">
        <v>3.6</v>
      </c>
      <c r="G28" s="20" t="s">
        <v>12</v>
      </c>
      <c r="H28" s="21" t="s">
        <v>13</v>
      </c>
      <c r="J28">
        <f t="shared" si="0"/>
        <v>1.53974487193356</v>
      </c>
    </row>
    <row r="29" spans="1:10">
      <c r="A29" s="12">
        <v>28</v>
      </c>
      <c r="B29" s="18" t="s">
        <v>8</v>
      </c>
      <c r="C29" s="19">
        <v>57000</v>
      </c>
      <c r="D29" s="18">
        <v>52</v>
      </c>
      <c r="E29" s="18">
        <v>22</v>
      </c>
      <c r="F29" s="15">
        <v>4.1</v>
      </c>
      <c r="G29" s="20" t="s">
        <v>12</v>
      </c>
      <c r="H29" s="21" t="s">
        <v>14</v>
      </c>
      <c r="J29">
        <f t="shared" si="0"/>
        <v>2.03836691595349</v>
      </c>
    </row>
    <row r="30" spans="1:10">
      <c r="A30" s="6">
        <v>29</v>
      </c>
      <c r="B30" s="18" t="s">
        <v>11</v>
      </c>
      <c r="C30" s="19">
        <v>15000</v>
      </c>
      <c r="D30" s="18">
        <v>18</v>
      </c>
      <c r="E30" s="18">
        <v>37</v>
      </c>
      <c r="F30" s="15">
        <v>2.1</v>
      </c>
      <c r="G30" s="20" t="s">
        <v>9</v>
      </c>
      <c r="H30" s="21" t="s">
        <v>10</v>
      </c>
      <c r="J30">
        <f t="shared" si="0"/>
        <v>-1.35226298338206</v>
      </c>
    </row>
    <row r="31" spans="1:10">
      <c r="A31" s="12">
        <v>30</v>
      </c>
      <c r="B31" s="13" t="s">
        <v>8</v>
      </c>
      <c r="C31" s="14">
        <v>41000</v>
      </c>
      <c r="D31" s="13">
        <v>25</v>
      </c>
      <c r="E31" s="13">
        <v>17</v>
      </c>
      <c r="F31" s="15">
        <v>1.4</v>
      </c>
      <c r="G31" s="16" t="s">
        <v>9</v>
      </c>
      <c r="H31" s="17" t="s">
        <v>10</v>
      </c>
      <c r="J31">
        <f t="shared" si="0"/>
        <v>-0.654192121754153</v>
      </c>
    </row>
    <row r="32" spans="1:10">
      <c r="A32" s="6">
        <v>31</v>
      </c>
      <c r="B32" s="7" t="s">
        <v>11</v>
      </c>
      <c r="C32" s="8">
        <v>49000</v>
      </c>
      <c r="D32" s="7">
        <v>56</v>
      </c>
      <c r="E32" s="7">
        <v>15</v>
      </c>
      <c r="F32" s="15">
        <v>3.2</v>
      </c>
      <c r="G32" s="10" t="s">
        <v>12</v>
      </c>
      <c r="H32" s="11" t="s">
        <v>14</v>
      </c>
      <c r="J32">
        <f t="shared" si="0"/>
        <v>2.43726455116944</v>
      </c>
    </row>
    <row r="33" spans="1:10">
      <c r="A33" s="12">
        <v>32</v>
      </c>
      <c r="B33" s="13" t="s">
        <v>8</v>
      </c>
      <c r="C33" s="14">
        <v>47000</v>
      </c>
      <c r="D33" s="13">
        <v>30</v>
      </c>
      <c r="E33" s="13">
        <v>21</v>
      </c>
      <c r="F33" s="15">
        <v>3.1</v>
      </c>
      <c r="G33" s="16" t="s">
        <v>9</v>
      </c>
      <c r="H33" s="17" t="s">
        <v>13</v>
      </c>
      <c r="J33">
        <f t="shared" si="0"/>
        <v>-0.155570077734219</v>
      </c>
    </row>
    <row r="34" spans="1:10">
      <c r="A34" s="6">
        <v>33</v>
      </c>
      <c r="B34" s="13" t="s">
        <v>8</v>
      </c>
      <c r="C34" s="14">
        <v>23000</v>
      </c>
      <c r="D34" s="13">
        <v>25</v>
      </c>
      <c r="E34" s="13">
        <v>28</v>
      </c>
      <c r="F34" s="15">
        <v>2.7</v>
      </c>
      <c r="G34" s="16" t="s">
        <v>12</v>
      </c>
      <c r="H34" s="17" t="s">
        <v>10</v>
      </c>
      <c r="J34">
        <f t="shared" si="0"/>
        <v>-0.654192121754153</v>
      </c>
    </row>
    <row r="35" spans="1:10">
      <c r="A35" s="12">
        <v>34</v>
      </c>
      <c r="B35" s="13" t="s">
        <v>11</v>
      </c>
      <c r="C35" s="14">
        <v>29000</v>
      </c>
      <c r="D35" s="13">
        <v>32</v>
      </c>
      <c r="E35" s="13">
        <v>19</v>
      </c>
      <c r="F35" s="15">
        <v>2.9</v>
      </c>
      <c r="G35" s="16" t="s">
        <v>9</v>
      </c>
      <c r="H35" s="17" t="s">
        <v>10</v>
      </c>
      <c r="J35">
        <f t="shared" ref="J35:J51" si="1">(D35-31.56)/10.02763528</f>
        <v>0.0438787398737543</v>
      </c>
    </row>
    <row r="36" spans="1:10">
      <c r="A36" s="6">
        <v>35</v>
      </c>
      <c r="B36" s="13" t="s">
        <v>8</v>
      </c>
      <c r="C36" s="14">
        <v>74000</v>
      </c>
      <c r="D36" s="13">
        <v>29</v>
      </c>
      <c r="E36" s="13">
        <v>43</v>
      </c>
      <c r="F36" s="15">
        <v>4.6</v>
      </c>
      <c r="G36" s="16" t="s">
        <v>9</v>
      </c>
      <c r="H36" s="17" t="s">
        <v>10</v>
      </c>
      <c r="J36">
        <f t="shared" si="1"/>
        <v>-0.255294486538206</v>
      </c>
    </row>
    <row r="37" spans="1:10">
      <c r="A37" s="12">
        <v>36</v>
      </c>
      <c r="B37" s="13" t="s">
        <v>11</v>
      </c>
      <c r="C37" s="14">
        <v>29000</v>
      </c>
      <c r="D37" s="13">
        <v>21</v>
      </c>
      <c r="E37" s="13">
        <v>34</v>
      </c>
      <c r="F37" s="15">
        <v>2.3</v>
      </c>
      <c r="G37" s="16" t="s">
        <v>12</v>
      </c>
      <c r="H37" s="17" t="s">
        <v>14</v>
      </c>
      <c r="J37">
        <f t="shared" si="1"/>
        <v>-1.0530897569701</v>
      </c>
    </row>
    <row r="38" spans="1:10">
      <c r="A38" s="6">
        <v>37</v>
      </c>
      <c r="B38" s="13" t="s">
        <v>8</v>
      </c>
      <c r="C38" s="14">
        <v>89000</v>
      </c>
      <c r="D38" s="13">
        <v>46</v>
      </c>
      <c r="E38" s="13">
        <v>12</v>
      </c>
      <c r="F38" s="15">
        <v>1.2</v>
      </c>
      <c r="G38" s="16" t="s">
        <v>12</v>
      </c>
      <c r="H38" s="17" t="s">
        <v>14</v>
      </c>
      <c r="J38">
        <f t="shared" si="1"/>
        <v>1.44002046312957</v>
      </c>
    </row>
    <row r="39" spans="1:10">
      <c r="A39" s="12">
        <v>38</v>
      </c>
      <c r="B39" s="13" t="s">
        <v>8</v>
      </c>
      <c r="C39" s="14">
        <v>41000</v>
      </c>
      <c r="D39" s="13">
        <v>38</v>
      </c>
      <c r="E39" s="13">
        <v>20</v>
      </c>
      <c r="F39" s="15">
        <v>3.3</v>
      </c>
      <c r="G39" s="16" t="s">
        <v>9</v>
      </c>
      <c r="H39" s="17" t="s">
        <v>13</v>
      </c>
      <c r="J39">
        <f t="shared" si="1"/>
        <v>0.642225192697675</v>
      </c>
    </row>
    <row r="40" spans="1:10">
      <c r="A40" s="6">
        <v>39</v>
      </c>
      <c r="B40" s="13" t="s">
        <v>11</v>
      </c>
      <c r="C40" s="14">
        <v>68000</v>
      </c>
      <c r="D40" s="13">
        <v>35</v>
      </c>
      <c r="E40" s="13">
        <v>19</v>
      </c>
      <c r="F40" s="15">
        <v>3.9</v>
      </c>
      <c r="G40" s="16" t="s">
        <v>12</v>
      </c>
      <c r="H40" s="17" t="s">
        <v>14</v>
      </c>
      <c r="J40">
        <f t="shared" si="1"/>
        <v>0.343051966285714</v>
      </c>
    </row>
    <row r="41" spans="1:10">
      <c r="A41" s="12">
        <v>40</v>
      </c>
      <c r="B41" s="13" t="s">
        <v>8</v>
      </c>
      <c r="C41" s="14">
        <v>17000</v>
      </c>
      <c r="D41" s="13">
        <v>19</v>
      </c>
      <c r="E41" s="13">
        <v>32</v>
      </c>
      <c r="F41" s="15">
        <v>1.8</v>
      </c>
      <c r="G41" s="16" t="s">
        <v>12</v>
      </c>
      <c r="H41" s="17" t="s">
        <v>10</v>
      </c>
      <c r="J41">
        <f t="shared" si="1"/>
        <v>-1.25253857457807</v>
      </c>
    </row>
    <row r="42" spans="1:10">
      <c r="A42" s="6">
        <v>41</v>
      </c>
      <c r="B42" s="7" t="s">
        <v>11</v>
      </c>
      <c r="C42" s="8">
        <v>50000</v>
      </c>
      <c r="D42" s="7">
        <v>33</v>
      </c>
      <c r="E42" s="7">
        <v>17</v>
      </c>
      <c r="F42" s="22">
        <v>1.4</v>
      </c>
      <c r="G42" s="10" t="s">
        <v>12</v>
      </c>
      <c r="H42" s="11" t="s">
        <v>13</v>
      </c>
      <c r="J42">
        <f t="shared" si="1"/>
        <v>0.143603148677741</v>
      </c>
    </row>
    <row r="43" spans="1:10">
      <c r="A43" s="6">
        <v>42</v>
      </c>
      <c r="B43" s="13" t="s">
        <v>8</v>
      </c>
      <c r="C43" s="14">
        <v>32000</v>
      </c>
      <c r="D43" s="13">
        <v>25</v>
      </c>
      <c r="E43" s="13">
        <v>26</v>
      </c>
      <c r="F43" s="15">
        <v>2.2</v>
      </c>
      <c r="G43" s="16" t="s">
        <v>9</v>
      </c>
      <c r="H43" s="17" t="s">
        <v>10</v>
      </c>
      <c r="J43">
        <f t="shared" si="1"/>
        <v>-0.654192121754153</v>
      </c>
    </row>
    <row r="44" spans="1:10">
      <c r="A44" s="6">
        <v>43</v>
      </c>
      <c r="B44" s="13" t="s">
        <v>11</v>
      </c>
      <c r="C44" s="14">
        <v>49000</v>
      </c>
      <c r="D44" s="13">
        <v>28</v>
      </c>
      <c r="E44" s="13">
        <v>48</v>
      </c>
      <c r="F44" s="15">
        <v>3.3</v>
      </c>
      <c r="G44" s="16" t="s">
        <v>9</v>
      </c>
      <c r="H44" s="17" t="s">
        <v>13</v>
      </c>
      <c r="J44">
        <f t="shared" si="1"/>
        <v>-0.355018895342193</v>
      </c>
    </row>
    <row r="45" spans="1:10">
      <c r="A45" s="12">
        <v>44</v>
      </c>
      <c r="B45" s="13" t="s">
        <v>8</v>
      </c>
      <c r="C45" s="14">
        <v>35000</v>
      </c>
      <c r="D45" s="13">
        <v>24</v>
      </c>
      <c r="E45" s="13">
        <v>24</v>
      </c>
      <c r="F45" s="15">
        <v>1.7</v>
      </c>
      <c r="G45" s="16" t="s">
        <v>12</v>
      </c>
      <c r="H45" s="17" t="s">
        <v>13</v>
      </c>
      <c r="J45">
        <f t="shared" si="1"/>
        <v>-0.75391653055814</v>
      </c>
    </row>
    <row r="46" spans="1:10">
      <c r="A46" s="6">
        <v>45</v>
      </c>
      <c r="B46" s="13" t="s">
        <v>8</v>
      </c>
      <c r="C46" s="14">
        <v>56000</v>
      </c>
      <c r="D46" s="13">
        <v>38</v>
      </c>
      <c r="E46" s="13">
        <v>30</v>
      </c>
      <c r="F46" s="15">
        <v>3.5</v>
      </c>
      <c r="G46" s="16" t="s">
        <v>9</v>
      </c>
      <c r="H46" s="17" t="s">
        <v>13</v>
      </c>
      <c r="J46">
        <f t="shared" si="1"/>
        <v>0.642225192697675</v>
      </c>
    </row>
    <row r="47" spans="1:10">
      <c r="A47" s="6">
        <v>46</v>
      </c>
      <c r="B47" s="13" t="s">
        <v>11</v>
      </c>
      <c r="C47" s="14">
        <v>57000</v>
      </c>
      <c r="D47" s="13">
        <v>43</v>
      </c>
      <c r="E47" s="13">
        <v>9</v>
      </c>
      <c r="F47" s="15">
        <v>1.1</v>
      </c>
      <c r="G47" s="16" t="s">
        <v>12</v>
      </c>
      <c r="H47" s="17" t="s">
        <v>13</v>
      </c>
      <c r="J47">
        <f t="shared" si="1"/>
        <v>1.14084723671761</v>
      </c>
    </row>
    <row r="48" spans="1:10">
      <c r="A48" s="12">
        <v>47</v>
      </c>
      <c r="B48" s="13" t="s">
        <v>11</v>
      </c>
      <c r="C48" s="14">
        <v>69000</v>
      </c>
      <c r="D48" s="13">
        <v>35</v>
      </c>
      <c r="E48" s="13">
        <v>22</v>
      </c>
      <c r="F48" s="15">
        <v>2.8</v>
      </c>
      <c r="G48" s="16" t="s">
        <v>9</v>
      </c>
      <c r="H48" s="17" t="s">
        <v>13</v>
      </c>
      <c r="J48">
        <f t="shared" si="1"/>
        <v>0.343051966285714</v>
      </c>
    </row>
    <row r="49" spans="1:10">
      <c r="A49" s="6">
        <v>48</v>
      </c>
      <c r="B49" s="18" t="s">
        <v>11</v>
      </c>
      <c r="C49" s="19">
        <v>52000</v>
      </c>
      <c r="D49" s="18">
        <v>47</v>
      </c>
      <c r="E49" s="18">
        <v>14</v>
      </c>
      <c r="F49" s="15">
        <v>1.6</v>
      </c>
      <c r="G49" s="20" t="s">
        <v>12</v>
      </c>
      <c r="H49" s="21" t="s">
        <v>13</v>
      </c>
      <c r="J49">
        <f t="shared" si="1"/>
        <v>1.53974487193356</v>
      </c>
    </row>
    <row r="50" spans="1:10">
      <c r="A50" s="12">
        <v>49</v>
      </c>
      <c r="B50" s="13" t="s">
        <v>8</v>
      </c>
      <c r="C50" s="14">
        <v>31000</v>
      </c>
      <c r="D50" s="13">
        <v>25</v>
      </c>
      <c r="E50" s="13">
        <v>42</v>
      </c>
      <c r="F50" s="15">
        <v>3.4</v>
      </c>
      <c r="G50" s="16" t="s">
        <v>9</v>
      </c>
      <c r="H50" s="17" t="s">
        <v>10</v>
      </c>
      <c r="J50">
        <f t="shared" si="1"/>
        <v>-0.654192121754153</v>
      </c>
    </row>
    <row r="51" ht="13.5" spans="1:10">
      <c r="A51" s="23">
        <v>50</v>
      </c>
      <c r="B51" s="24" t="s">
        <v>8</v>
      </c>
      <c r="C51" s="25">
        <v>24000</v>
      </c>
      <c r="D51" s="24">
        <v>20</v>
      </c>
      <c r="E51" s="24">
        <v>33</v>
      </c>
      <c r="F51" s="26">
        <v>4.7</v>
      </c>
      <c r="G51" s="27" t="s">
        <v>12</v>
      </c>
      <c r="H51" s="28" t="s">
        <v>10</v>
      </c>
      <c r="J51">
        <f t="shared" si="1"/>
        <v>-1.15281416577409</v>
      </c>
    </row>
    <row r="52" ht="13.5"/>
    <row r="59" spans="7:7">
      <c r="G59">
        <f>STDEV(E:E)</f>
        <v>10.0276352839418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51"/>
  <sheetViews>
    <sheetView workbookViewId="0">
      <selection activeCell="J14" sqref="J14"/>
    </sheetView>
  </sheetViews>
  <sheetFormatPr defaultColWidth="16.1428571428571" defaultRowHeight="12.75"/>
  <cols>
    <col min="1" max="9" width="16.1428571428571" customWidth="1"/>
    <col min="10" max="10" width="21.1428571428571" customWidth="1"/>
    <col min="11" max="16384" width="16.1428571428571" customWidth="1"/>
  </cols>
  <sheetData>
    <row r="1" ht="13.5" spans="1:10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 t="s">
        <v>6</v>
      </c>
      <c r="H1" s="5" t="s">
        <v>7</v>
      </c>
      <c r="J1" s="29" t="s">
        <v>18</v>
      </c>
    </row>
    <row r="2" ht="13.5" spans="1:10">
      <c r="A2" s="6">
        <v>1</v>
      </c>
      <c r="B2" s="7" t="s">
        <v>8</v>
      </c>
      <c r="C2" s="8">
        <v>45000</v>
      </c>
      <c r="D2" s="7">
        <v>25</v>
      </c>
      <c r="E2" s="7">
        <v>27</v>
      </c>
      <c r="F2" s="9">
        <v>2.5</v>
      </c>
      <c r="G2" s="10" t="s">
        <v>9</v>
      </c>
      <c r="H2" s="11" t="s">
        <v>10</v>
      </c>
      <c r="J2" t="str">
        <f>_xlfn.IFS(D2&lt;=20,"Young",AND(D2&gt;20,D2&lt;=40),"MidAge",D2&gt;40,"Old")</f>
        <v>MidAge</v>
      </c>
    </row>
    <row r="3" spans="1:10">
      <c r="A3" s="12">
        <v>2</v>
      </c>
      <c r="B3" s="13" t="s">
        <v>11</v>
      </c>
      <c r="C3" s="14">
        <v>54000</v>
      </c>
      <c r="D3" s="13">
        <v>33</v>
      </c>
      <c r="E3" s="13">
        <v>12</v>
      </c>
      <c r="F3" s="15">
        <v>3.4</v>
      </c>
      <c r="G3" s="16" t="s">
        <v>12</v>
      </c>
      <c r="H3" s="17" t="s">
        <v>13</v>
      </c>
      <c r="J3" t="str">
        <f t="shared" ref="J3:J34" si="0">_xlfn.IFS(D3&lt;=20,"Young",AND(D3&gt;20,D3&lt;=40),"MidAge",D3&gt;40,"Old")</f>
        <v>MidAge</v>
      </c>
    </row>
    <row r="4" spans="1:10">
      <c r="A4" s="6">
        <v>3</v>
      </c>
      <c r="B4" s="13" t="s">
        <v>11</v>
      </c>
      <c r="C4" s="14">
        <v>32000</v>
      </c>
      <c r="D4" s="13">
        <v>20</v>
      </c>
      <c r="E4" s="13">
        <v>42</v>
      </c>
      <c r="F4" s="15">
        <v>1.6</v>
      </c>
      <c r="G4" s="16" t="s">
        <v>12</v>
      </c>
      <c r="H4" s="17" t="s">
        <v>14</v>
      </c>
      <c r="J4" t="str">
        <f t="shared" si="0"/>
        <v>Young</v>
      </c>
    </row>
    <row r="5" spans="1:10">
      <c r="A5" s="12">
        <v>4</v>
      </c>
      <c r="B5" s="13" t="s">
        <v>11</v>
      </c>
      <c r="C5" s="14">
        <v>59000</v>
      </c>
      <c r="D5" s="13">
        <v>70</v>
      </c>
      <c r="E5" s="13">
        <v>16</v>
      </c>
      <c r="F5" s="15">
        <v>4.2</v>
      </c>
      <c r="G5" s="16" t="s">
        <v>9</v>
      </c>
      <c r="H5" s="17" t="s">
        <v>13</v>
      </c>
      <c r="J5" t="str">
        <f t="shared" si="0"/>
        <v>Old</v>
      </c>
    </row>
    <row r="6" spans="1:10">
      <c r="A6" s="6">
        <v>5</v>
      </c>
      <c r="B6" s="13" t="s">
        <v>8</v>
      </c>
      <c r="C6" s="14">
        <v>37000</v>
      </c>
      <c r="D6" s="13">
        <v>35</v>
      </c>
      <c r="E6" s="13">
        <v>25</v>
      </c>
      <c r="F6" s="15">
        <v>3.2</v>
      </c>
      <c r="G6" s="16" t="s">
        <v>9</v>
      </c>
      <c r="H6" s="17" t="s">
        <v>10</v>
      </c>
      <c r="J6" t="str">
        <f t="shared" si="0"/>
        <v>MidAge</v>
      </c>
    </row>
    <row r="7" spans="1:10">
      <c r="A7" s="12">
        <v>6</v>
      </c>
      <c r="B7" s="13" t="s">
        <v>8</v>
      </c>
      <c r="C7" s="14">
        <v>18000</v>
      </c>
      <c r="D7" s="13">
        <v>20</v>
      </c>
      <c r="E7" s="13">
        <v>33</v>
      </c>
      <c r="F7" s="15">
        <v>1.7</v>
      </c>
      <c r="G7" s="16" t="s">
        <v>12</v>
      </c>
      <c r="H7" s="17" t="s">
        <v>10</v>
      </c>
      <c r="J7" t="str">
        <f t="shared" si="0"/>
        <v>Young</v>
      </c>
    </row>
    <row r="8" spans="1:10">
      <c r="A8" s="6">
        <v>7</v>
      </c>
      <c r="B8" s="13" t="s">
        <v>11</v>
      </c>
      <c r="C8" s="14">
        <v>29000</v>
      </c>
      <c r="D8" s="13">
        <v>45</v>
      </c>
      <c r="E8" s="13">
        <v>19</v>
      </c>
      <c r="F8" s="15">
        <v>3.8</v>
      </c>
      <c r="G8" s="16" t="s">
        <v>12</v>
      </c>
      <c r="H8" s="17" t="s">
        <v>13</v>
      </c>
      <c r="J8" t="str">
        <f t="shared" si="0"/>
        <v>Old</v>
      </c>
    </row>
    <row r="9" spans="1:10">
      <c r="A9" s="12">
        <v>8</v>
      </c>
      <c r="B9" s="13" t="s">
        <v>8</v>
      </c>
      <c r="C9" s="14">
        <v>74000</v>
      </c>
      <c r="D9" s="13">
        <v>25</v>
      </c>
      <c r="E9" s="13">
        <v>31</v>
      </c>
      <c r="F9" s="15">
        <v>2.4</v>
      </c>
      <c r="G9" s="16" t="s">
        <v>9</v>
      </c>
      <c r="H9" s="17" t="s">
        <v>10</v>
      </c>
      <c r="J9" t="str">
        <f t="shared" si="0"/>
        <v>MidAge</v>
      </c>
    </row>
    <row r="10" spans="1:10">
      <c r="A10" s="6">
        <v>9</v>
      </c>
      <c r="B10" s="13" t="s">
        <v>8</v>
      </c>
      <c r="C10" s="14">
        <v>38000</v>
      </c>
      <c r="D10" s="13">
        <v>21</v>
      </c>
      <c r="E10" s="13">
        <v>18</v>
      </c>
      <c r="F10" s="15">
        <v>2.1</v>
      </c>
      <c r="G10" s="16" t="s">
        <v>12</v>
      </c>
      <c r="H10" s="17" t="s">
        <v>14</v>
      </c>
      <c r="J10" t="str">
        <f t="shared" si="0"/>
        <v>MidAge</v>
      </c>
    </row>
    <row r="11" spans="1:10">
      <c r="A11" s="12">
        <v>10</v>
      </c>
      <c r="B11" s="13" t="s">
        <v>11</v>
      </c>
      <c r="C11" s="14">
        <v>65000</v>
      </c>
      <c r="D11" s="13">
        <v>40</v>
      </c>
      <c r="E11" s="13">
        <v>21</v>
      </c>
      <c r="F11" s="15">
        <v>3.3</v>
      </c>
      <c r="G11" s="16" t="s">
        <v>12</v>
      </c>
      <c r="H11" s="17" t="s">
        <v>13</v>
      </c>
      <c r="J11" t="str">
        <f t="shared" si="0"/>
        <v>MidAge</v>
      </c>
    </row>
    <row r="12" spans="1:10">
      <c r="A12" s="6">
        <v>11</v>
      </c>
      <c r="B12" s="13" t="s">
        <v>11</v>
      </c>
      <c r="C12" s="14">
        <v>41000</v>
      </c>
      <c r="D12" s="13">
        <v>22</v>
      </c>
      <c r="E12" s="13">
        <v>48</v>
      </c>
      <c r="F12" s="15">
        <v>2.3</v>
      </c>
      <c r="G12" s="16" t="s">
        <v>9</v>
      </c>
      <c r="H12" s="17" t="s">
        <v>13</v>
      </c>
      <c r="J12" t="str">
        <f t="shared" si="0"/>
        <v>MidAge</v>
      </c>
    </row>
    <row r="13" spans="1:10">
      <c r="A13" s="12">
        <v>12</v>
      </c>
      <c r="B13" s="13" t="s">
        <v>11</v>
      </c>
      <c r="C13" s="14">
        <v>26000</v>
      </c>
      <c r="D13" s="13">
        <v>22</v>
      </c>
      <c r="E13" s="13">
        <v>29</v>
      </c>
      <c r="F13" s="15">
        <v>2.9</v>
      </c>
      <c r="G13" s="16" t="s">
        <v>9</v>
      </c>
      <c r="H13" s="17" t="s">
        <v>10</v>
      </c>
      <c r="J13" t="str">
        <f t="shared" si="0"/>
        <v>MidAge</v>
      </c>
    </row>
    <row r="14" spans="1:10">
      <c r="A14" s="6">
        <v>13</v>
      </c>
      <c r="B14" s="13" t="s">
        <v>8</v>
      </c>
      <c r="C14" s="14">
        <v>83000</v>
      </c>
      <c r="D14" s="13">
        <v>46</v>
      </c>
      <c r="E14" s="13">
        <v>14</v>
      </c>
      <c r="F14" s="15">
        <v>3.6</v>
      </c>
      <c r="G14" s="16" t="s">
        <v>12</v>
      </c>
      <c r="H14" s="17" t="s">
        <v>14</v>
      </c>
      <c r="J14" t="str">
        <f t="shared" si="0"/>
        <v>Old</v>
      </c>
    </row>
    <row r="15" spans="1:10">
      <c r="A15" s="12">
        <v>14</v>
      </c>
      <c r="B15" s="13" t="s">
        <v>8</v>
      </c>
      <c r="C15" s="14">
        <v>45000</v>
      </c>
      <c r="D15" s="13">
        <v>36</v>
      </c>
      <c r="E15" s="13">
        <v>24</v>
      </c>
      <c r="F15" s="15">
        <v>2.7</v>
      </c>
      <c r="G15" s="16" t="s">
        <v>12</v>
      </c>
      <c r="H15" s="17" t="s">
        <v>13</v>
      </c>
      <c r="J15" t="str">
        <f t="shared" si="0"/>
        <v>MidAge</v>
      </c>
    </row>
    <row r="16" spans="1:10">
      <c r="A16" s="6">
        <v>15</v>
      </c>
      <c r="B16" s="13" t="s">
        <v>8</v>
      </c>
      <c r="C16" s="14">
        <v>68000</v>
      </c>
      <c r="D16" s="13">
        <v>30</v>
      </c>
      <c r="E16" s="13">
        <v>36</v>
      </c>
      <c r="F16" s="15">
        <v>2.7</v>
      </c>
      <c r="G16" s="16" t="s">
        <v>9</v>
      </c>
      <c r="H16" s="17" t="s">
        <v>14</v>
      </c>
      <c r="J16" t="str">
        <f t="shared" si="0"/>
        <v>MidAge</v>
      </c>
    </row>
    <row r="17" spans="1:10">
      <c r="A17" s="12">
        <v>16</v>
      </c>
      <c r="B17" s="13" t="s">
        <v>8</v>
      </c>
      <c r="C17" s="14">
        <v>17000</v>
      </c>
      <c r="D17" s="13">
        <v>19</v>
      </c>
      <c r="E17" s="13">
        <v>26</v>
      </c>
      <c r="F17" s="15">
        <v>2.2</v>
      </c>
      <c r="G17" s="16" t="s">
        <v>9</v>
      </c>
      <c r="H17" s="17" t="s">
        <v>10</v>
      </c>
      <c r="J17" t="str">
        <f t="shared" si="0"/>
        <v>Young</v>
      </c>
    </row>
    <row r="18" spans="1:10">
      <c r="A18" s="6">
        <v>17</v>
      </c>
      <c r="B18" s="13" t="s">
        <v>8</v>
      </c>
      <c r="C18" s="14">
        <v>36000</v>
      </c>
      <c r="D18" s="13">
        <v>35</v>
      </c>
      <c r="E18" s="13">
        <v>28</v>
      </c>
      <c r="F18" s="15">
        <v>3.5</v>
      </c>
      <c r="G18" s="16" t="s">
        <v>9</v>
      </c>
      <c r="H18" s="17" t="s">
        <v>13</v>
      </c>
      <c r="J18" t="str">
        <f t="shared" si="0"/>
        <v>MidAge</v>
      </c>
    </row>
    <row r="19" spans="1:10">
      <c r="A19" s="12">
        <v>18</v>
      </c>
      <c r="B19" s="13" t="s">
        <v>11</v>
      </c>
      <c r="C19" s="14">
        <v>6000</v>
      </c>
      <c r="D19" s="13">
        <v>16</v>
      </c>
      <c r="E19" s="13">
        <v>39</v>
      </c>
      <c r="F19" s="15">
        <v>1.8</v>
      </c>
      <c r="G19" s="16" t="s">
        <v>9</v>
      </c>
      <c r="H19" s="17" t="s">
        <v>10</v>
      </c>
      <c r="J19" t="str">
        <f t="shared" si="0"/>
        <v>Young</v>
      </c>
    </row>
    <row r="20" spans="1:10">
      <c r="A20" s="6">
        <v>19</v>
      </c>
      <c r="B20" s="13" t="s">
        <v>11</v>
      </c>
      <c r="C20" s="14">
        <v>24000</v>
      </c>
      <c r="D20" s="13">
        <v>25</v>
      </c>
      <c r="E20" s="13">
        <v>41</v>
      </c>
      <c r="F20" s="15">
        <v>3.1</v>
      </c>
      <c r="G20" s="16" t="s">
        <v>12</v>
      </c>
      <c r="H20" s="17" t="s">
        <v>14</v>
      </c>
      <c r="J20" t="str">
        <f t="shared" si="0"/>
        <v>MidAge</v>
      </c>
    </row>
    <row r="21" spans="1:10">
      <c r="A21" s="12">
        <v>20</v>
      </c>
      <c r="B21" s="13" t="s">
        <v>8</v>
      </c>
      <c r="C21" s="14">
        <v>12000</v>
      </c>
      <c r="D21" s="13">
        <v>16</v>
      </c>
      <c r="E21" s="13">
        <v>23</v>
      </c>
      <c r="F21" s="15">
        <v>2.2</v>
      </c>
      <c r="G21" s="16" t="s">
        <v>9</v>
      </c>
      <c r="H21" s="17" t="s">
        <v>10</v>
      </c>
      <c r="J21" t="str">
        <f t="shared" si="0"/>
        <v>Young</v>
      </c>
    </row>
    <row r="22" spans="1:10">
      <c r="A22" s="6">
        <v>21</v>
      </c>
      <c r="B22" s="13" t="s">
        <v>11</v>
      </c>
      <c r="C22" s="14">
        <v>47000</v>
      </c>
      <c r="D22" s="13">
        <v>52</v>
      </c>
      <c r="E22" s="13">
        <v>11</v>
      </c>
      <c r="F22" s="15">
        <v>3.1</v>
      </c>
      <c r="G22" s="16" t="s">
        <v>12</v>
      </c>
      <c r="H22" s="17" t="s">
        <v>13</v>
      </c>
      <c r="J22" t="str">
        <f t="shared" si="0"/>
        <v>Old</v>
      </c>
    </row>
    <row r="23" spans="1:10">
      <c r="A23" s="12">
        <v>22</v>
      </c>
      <c r="B23" s="13" t="s">
        <v>8</v>
      </c>
      <c r="C23" s="14">
        <v>25000</v>
      </c>
      <c r="D23" s="13">
        <v>33</v>
      </c>
      <c r="E23" s="13">
        <v>16</v>
      </c>
      <c r="F23" s="15">
        <v>2.9</v>
      </c>
      <c r="G23" s="16" t="s">
        <v>9</v>
      </c>
      <c r="H23" s="17" t="s">
        <v>13</v>
      </c>
      <c r="J23" t="str">
        <f t="shared" si="0"/>
        <v>MidAge</v>
      </c>
    </row>
    <row r="24" spans="1:10">
      <c r="A24" s="6">
        <v>23</v>
      </c>
      <c r="B24" s="13" t="s">
        <v>11</v>
      </c>
      <c r="C24" s="14">
        <v>2000</v>
      </c>
      <c r="D24" s="13">
        <v>15</v>
      </c>
      <c r="E24" s="13">
        <v>30</v>
      </c>
      <c r="F24" s="15">
        <v>2.5</v>
      </c>
      <c r="G24" s="16" t="s">
        <v>12</v>
      </c>
      <c r="H24" s="17" t="s">
        <v>14</v>
      </c>
      <c r="J24" t="str">
        <f t="shared" si="0"/>
        <v>Young</v>
      </c>
    </row>
    <row r="25" spans="1:10">
      <c r="A25" s="12">
        <v>24</v>
      </c>
      <c r="B25" s="13" t="s">
        <v>11</v>
      </c>
      <c r="C25" s="14">
        <v>79000</v>
      </c>
      <c r="D25" s="13">
        <v>35</v>
      </c>
      <c r="E25" s="13">
        <v>22</v>
      </c>
      <c r="F25" s="15">
        <v>3.8</v>
      </c>
      <c r="G25" s="16" t="s">
        <v>9</v>
      </c>
      <c r="H25" s="17" t="s">
        <v>13</v>
      </c>
      <c r="J25" t="str">
        <f t="shared" si="0"/>
        <v>MidAge</v>
      </c>
    </row>
    <row r="26" spans="1:10">
      <c r="A26" s="6">
        <v>25</v>
      </c>
      <c r="B26" s="13" t="s">
        <v>8</v>
      </c>
      <c r="C26" s="14">
        <v>1000</v>
      </c>
      <c r="D26" s="13">
        <v>16</v>
      </c>
      <c r="E26" s="13">
        <v>25</v>
      </c>
      <c r="F26" s="15">
        <v>1.4</v>
      </c>
      <c r="G26" s="16" t="s">
        <v>9</v>
      </c>
      <c r="H26" s="17" t="s">
        <v>14</v>
      </c>
      <c r="J26" t="str">
        <f t="shared" si="0"/>
        <v>Young</v>
      </c>
    </row>
    <row r="27" spans="1:10">
      <c r="A27" s="12">
        <v>26</v>
      </c>
      <c r="B27" s="13" t="s">
        <v>11</v>
      </c>
      <c r="C27" s="14">
        <v>56000</v>
      </c>
      <c r="D27" s="13">
        <v>35</v>
      </c>
      <c r="E27" s="13">
        <v>40</v>
      </c>
      <c r="F27" s="15">
        <v>2.6</v>
      </c>
      <c r="G27" s="16" t="s">
        <v>9</v>
      </c>
      <c r="H27" s="17" t="s">
        <v>10</v>
      </c>
      <c r="J27" t="str">
        <f t="shared" si="0"/>
        <v>MidAge</v>
      </c>
    </row>
    <row r="28" spans="1:10">
      <c r="A28" s="6">
        <v>27</v>
      </c>
      <c r="B28" s="18" t="s">
        <v>11</v>
      </c>
      <c r="C28" s="19">
        <v>62000</v>
      </c>
      <c r="D28" s="18">
        <v>47</v>
      </c>
      <c r="E28" s="18">
        <v>32</v>
      </c>
      <c r="F28" s="15">
        <v>3.6</v>
      </c>
      <c r="G28" s="20" t="s">
        <v>12</v>
      </c>
      <c r="H28" s="21" t="s">
        <v>13</v>
      </c>
      <c r="J28" t="str">
        <f t="shared" si="0"/>
        <v>Old</v>
      </c>
    </row>
    <row r="29" spans="1:10">
      <c r="A29" s="12">
        <v>28</v>
      </c>
      <c r="B29" s="18" t="s">
        <v>8</v>
      </c>
      <c r="C29" s="19">
        <v>57000</v>
      </c>
      <c r="D29" s="18">
        <v>52</v>
      </c>
      <c r="E29" s="18">
        <v>22</v>
      </c>
      <c r="F29" s="15">
        <v>4.1</v>
      </c>
      <c r="G29" s="20" t="s">
        <v>12</v>
      </c>
      <c r="H29" s="21" t="s">
        <v>14</v>
      </c>
      <c r="J29" t="str">
        <f t="shared" si="0"/>
        <v>Old</v>
      </c>
    </row>
    <row r="30" spans="1:10">
      <c r="A30" s="6">
        <v>29</v>
      </c>
      <c r="B30" s="18" t="s">
        <v>11</v>
      </c>
      <c r="C30" s="19">
        <v>15000</v>
      </c>
      <c r="D30" s="18">
        <v>18</v>
      </c>
      <c r="E30" s="18">
        <v>37</v>
      </c>
      <c r="F30" s="15">
        <v>2.1</v>
      </c>
      <c r="G30" s="20" t="s">
        <v>9</v>
      </c>
      <c r="H30" s="21" t="s">
        <v>10</v>
      </c>
      <c r="J30" t="str">
        <f t="shared" si="0"/>
        <v>Young</v>
      </c>
    </row>
    <row r="31" spans="1:10">
      <c r="A31" s="12">
        <v>30</v>
      </c>
      <c r="B31" s="13" t="s">
        <v>8</v>
      </c>
      <c r="C31" s="14">
        <v>41000</v>
      </c>
      <c r="D31" s="13">
        <v>25</v>
      </c>
      <c r="E31" s="13">
        <v>17</v>
      </c>
      <c r="F31" s="15">
        <v>1.4</v>
      </c>
      <c r="G31" s="16" t="s">
        <v>9</v>
      </c>
      <c r="H31" s="17" t="s">
        <v>10</v>
      </c>
      <c r="J31" t="str">
        <f t="shared" si="0"/>
        <v>MidAge</v>
      </c>
    </row>
    <row r="32" spans="1:10">
      <c r="A32" s="6">
        <v>31</v>
      </c>
      <c r="B32" s="7" t="s">
        <v>11</v>
      </c>
      <c r="C32" s="8">
        <v>49000</v>
      </c>
      <c r="D32" s="7">
        <v>56</v>
      </c>
      <c r="E32" s="7">
        <v>15</v>
      </c>
      <c r="F32" s="15">
        <v>3.2</v>
      </c>
      <c r="G32" s="10" t="s">
        <v>12</v>
      </c>
      <c r="H32" s="11" t="s">
        <v>14</v>
      </c>
      <c r="J32" t="str">
        <f t="shared" si="0"/>
        <v>Old</v>
      </c>
    </row>
    <row r="33" spans="1:10">
      <c r="A33" s="12">
        <v>32</v>
      </c>
      <c r="B33" s="13" t="s">
        <v>8</v>
      </c>
      <c r="C33" s="14">
        <v>47000</v>
      </c>
      <c r="D33" s="13">
        <v>30</v>
      </c>
      <c r="E33" s="13">
        <v>21</v>
      </c>
      <c r="F33" s="15">
        <v>3.1</v>
      </c>
      <c r="G33" s="16" t="s">
        <v>9</v>
      </c>
      <c r="H33" s="17" t="s">
        <v>13</v>
      </c>
      <c r="J33" t="str">
        <f t="shared" si="0"/>
        <v>MidAge</v>
      </c>
    </row>
    <row r="34" spans="1:10">
      <c r="A34" s="6">
        <v>33</v>
      </c>
      <c r="B34" s="13" t="s">
        <v>8</v>
      </c>
      <c r="C34" s="14">
        <v>23000</v>
      </c>
      <c r="D34" s="13">
        <v>25</v>
      </c>
      <c r="E34" s="13">
        <v>28</v>
      </c>
      <c r="F34" s="15">
        <v>2.7</v>
      </c>
      <c r="G34" s="16" t="s">
        <v>12</v>
      </c>
      <c r="H34" s="17" t="s">
        <v>10</v>
      </c>
      <c r="J34" t="str">
        <f t="shared" si="0"/>
        <v>MidAge</v>
      </c>
    </row>
    <row r="35" spans="1:10">
      <c r="A35" s="12">
        <v>34</v>
      </c>
      <c r="B35" s="13" t="s">
        <v>11</v>
      </c>
      <c r="C35" s="14">
        <v>29000</v>
      </c>
      <c r="D35" s="13">
        <v>32</v>
      </c>
      <c r="E35" s="13">
        <v>19</v>
      </c>
      <c r="F35" s="15">
        <v>2.9</v>
      </c>
      <c r="G35" s="16" t="s">
        <v>9</v>
      </c>
      <c r="H35" s="17" t="s">
        <v>10</v>
      </c>
      <c r="J35" t="str">
        <f t="shared" ref="J35:J51" si="1">_xlfn.IFS(D35&lt;=20,"Young",AND(D35&gt;20,D35&lt;=40),"MidAge",D35&gt;40,"Old")</f>
        <v>MidAge</v>
      </c>
    </row>
    <row r="36" spans="1:10">
      <c r="A36" s="6">
        <v>35</v>
      </c>
      <c r="B36" s="13" t="s">
        <v>8</v>
      </c>
      <c r="C36" s="14">
        <v>74000</v>
      </c>
      <c r="D36" s="13">
        <v>29</v>
      </c>
      <c r="E36" s="13">
        <v>43</v>
      </c>
      <c r="F36" s="15">
        <v>4.6</v>
      </c>
      <c r="G36" s="16" t="s">
        <v>9</v>
      </c>
      <c r="H36" s="17" t="s">
        <v>10</v>
      </c>
      <c r="J36" t="str">
        <f t="shared" si="1"/>
        <v>MidAge</v>
      </c>
    </row>
    <row r="37" spans="1:10">
      <c r="A37" s="12">
        <v>36</v>
      </c>
      <c r="B37" s="13" t="s">
        <v>11</v>
      </c>
      <c r="C37" s="14">
        <v>29000</v>
      </c>
      <c r="D37" s="13">
        <v>21</v>
      </c>
      <c r="E37" s="13">
        <v>34</v>
      </c>
      <c r="F37" s="15">
        <v>2.3</v>
      </c>
      <c r="G37" s="16" t="s">
        <v>12</v>
      </c>
      <c r="H37" s="17" t="s">
        <v>14</v>
      </c>
      <c r="J37" t="str">
        <f t="shared" si="1"/>
        <v>MidAge</v>
      </c>
    </row>
    <row r="38" spans="1:10">
      <c r="A38" s="6">
        <v>37</v>
      </c>
      <c r="B38" s="13" t="s">
        <v>8</v>
      </c>
      <c r="C38" s="14">
        <v>89000</v>
      </c>
      <c r="D38" s="13">
        <v>46</v>
      </c>
      <c r="E38" s="13">
        <v>12</v>
      </c>
      <c r="F38" s="15">
        <v>1.2</v>
      </c>
      <c r="G38" s="16" t="s">
        <v>12</v>
      </c>
      <c r="H38" s="17" t="s">
        <v>14</v>
      </c>
      <c r="J38" t="str">
        <f t="shared" si="1"/>
        <v>Old</v>
      </c>
    </row>
    <row r="39" spans="1:10">
      <c r="A39" s="12">
        <v>38</v>
      </c>
      <c r="B39" s="13" t="s">
        <v>8</v>
      </c>
      <c r="C39" s="14">
        <v>41000</v>
      </c>
      <c r="D39" s="13">
        <v>38</v>
      </c>
      <c r="E39" s="13">
        <v>20</v>
      </c>
      <c r="F39" s="15">
        <v>3.3</v>
      </c>
      <c r="G39" s="16" t="s">
        <v>9</v>
      </c>
      <c r="H39" s="17" t="s">
        <v>13</v>
      </c>
      <c r="J39" t="str">
        <f t="shared" si="1"/>
        <v>MidAge</v>
      </c>
    </row>
    <row r="40" spans="1:10">
      <c r="A40" s="6">
        <v>39</v>
      </c>
      <c r="B40" s="13" t="s">
        <v>11</v>
      </c>
      <c r="C40" s="14">
        <v>68000</v>
      </c>
      <c r="D40" s="13">
        <v>35</v>
      </c>
      <c r="E40" s="13">
        <v>19</v>
      </c>
      <c r="F40" s="15">
        <v>3.9</v>
      </c>
      <c r="G40" s="16" t="s">
        <v>12</v>
      </c>
      <c r="H40" s="17" t="s">
        <v>14</v>
      </c>
      <c r="J40" t="str">
        <f t="shared" si="1"/>
        <v>MidAge</v>
      </c>
    </row>
    <row r="41" spans="1:10">
      <c r="A41" s="12">
        <v>40</v>
      </c>
      <c r="B41" s="13" t="s">
        <v>8</v>
      </c>
      <c r="C41" s="14">
        <v>17000</v>
      </c>
      <c r="D41" s="13">
        <v>19</v>
      </c>
      <c r="E41" s="13">
        <v>32</v>
      </c>
      <c r="F41" s="15">
        <v>1.8</v>
      </c>
      <c r="G41" s="16" t="s">
        <v>12</v>
      </c>
      <c r="H41" s="17" t="s">
        <v>10</v>
      </c>
      <c r="J41" t="str">
        <f t="shared" si="1"/>
        <v>Young</v>
      </c>
    </row>
    <row r="42" spans="1:10">
      <c r="A42" s="6">
        <v>41</v>
      </c>
      <c r="B42" s="7" t="s">
        <v>11</v>
      </c>
      <c r="C42" s="8">
        <v>50000</v>
      </c>
      <c r="D42" s="7">
        <v>33</v>
      </c>
      <c r="E42" s="7">
        <v>17</v>
      </c>
      <c r="F42" s="22">
        <v>1.4</v>
      </c>
      <c r="G42" s="10" t="s">
        <v>12</v>
      </c>
      <c r="H42" s="11" t="s">
        <v>13</v>
      </c>
      <c r="J42" t="str">
        <f t="shared" si="1"/>
        <v>MidAge</v>
      </c>
    </row>
    <row r="43" spans="1:10">
      <c r="A43" s="6">
        <v>42</v>
      </c>
      <c r="B43" s="13" t="s">
        <v>8</v>
      </c>
      <c r="C43" s="14">
        <v>32000</v>
      </c>
      <c r="D43" s="13">
        <v>25</v>
      </c>
      <c r="E43" s="13">
        <v>26</v>
      </c>
      <c r="F43" s="15">
        <v>2.2</v>
      </c>
      <c r="G43" s="16" t="s">
        <v>9</v>
      </c>
      <c r="H43" s="17" t="s">
        <v>10</v>
      </c>
      <c r="J43" t="str">
        <f t="shared" si="1"/>
        <v>MidAge</v>
      </c>
    </row>
    <row r="44" spans="1:10">
      <c r="A44" s="6">
        <v>43</v>
      </c>
      <c r="B44" s="13" t="s">
        <v>11</v>
      </c>
      <c r="C44" s="14">
        <v>49000</v>
      </c>
      <c r="D44" s="13">
        <v>28</v>
      </c>
      <c r="E44" s="13">
        <v>48</v>
      </c>
      <c r="F44" s="15">
        <v>3.3</v>
      </c>
      <c r="G44" s="16" t="s">
        <v>9</v>
      </c>
      <c r="H44" s="17" t="s">
        <v>13</v>
      </c>
      <c r="J44" t="str">
        <f t="shared" si="1"/>
        <v>MidAge</v>
      </c>
    </row>
    <row r="45" spans="1:10">
      <c r="A45" s="12">
        <v>44</v>
      </c>
      <c r="B45" s="13" t="s">
        <v>8</v>
      </c>
      <c r="C45" s="14">
        <v>35000</v>
      </c>
      <c r="D45" s="13">
        <v>24</v>
      </c>
      <c r="E45" s="13">
        <v>24</v>
      </c>
      <c r="F45" s="15">
        <v>1.7</v>
      </c>
      <c r="G45" s="16" t="s">
        <v>12</v>
      </c>
      <c r="H45" s="17" t="s">
        <v>13</v>
      </c>
      <c r="J45" t="str">
        <f t="shared" si="1"/>
        <v>MidAge</v>
      </c>
    </row>
    <row r="46" spans="1:10">
      <c r="A46" s="6">
        <v>45</v>
      </c>
      <c r="B46" s="13" t="s">
        <v>8</v>
      </c>
      <c r="C46" s="14">
        <v>56000</v>
      </c>
      <c r="D46" s="13">
        <v>38</v>
      </c>
      <c r="E46" s="13">
        <v>30</v>
      </c>
      <c r="F46" s="15">
        <v>3.5</v>
      </c>
      <c r="G46" s="16" t="s">
        <v>9</v>
      </c>
      <c r="H46" s="17" t="s">
        <v>13</v>
      </c>
      <c r="J46" t="str">
        <f t="shared" si="1"/>
        <v>MidAge</v>
      </c>
    </row>
    <row r="47" spans="1:10">
      <c r="A47" s="6">
        <v>46</v>
      </c>
      <c r="B47" s="13" t="s">
        <v>11</v>
      </c>
      <c r="C47" s="14">
        <v>57000</v>
      </c>
      <c r="D47" s="13">
        <v>43</v>
      </c>
      <c r="E47" s="13">
        <v>9</v>
      </c>
      <c r="F47" s="15">
        <v>1.1</v>
      </c>
      <c r="G47" s="16" t="s">
        <v>12</v>
      </c>
      <c r="H47" s="17" t="s">
        <v>13</v>
      </c>
      <c r="J47" t="str">
        <f t="shared" si="1"/>
        <v>Old</v>
      </c>
    </row>
    <row r="48" spans="1:10">
      <c r="A48" s="12">
        <v>47</v>
      </c>
      <c r="B48" s="13" t="s">
        <v>11</v>
      </c>
      <c r="C48" s="14">
        <v>69000</v>
      </c>
      <c r="D48" s="13">
        <v>35</v>
      </c>
      <c r="E48" s="13">
        <v>22</v>
      </c>
      <c r="F48" s="15">
        <v>2.8</v>
      </c>
      <c r="G48" s="16" t="s">
        <v>9</v>
      </c>
      <c r="H48" s="17" t="s">
        <v>13</v>
      </c>
      <c r="J48" t="str">
        <f t="shared" si="1"/>
        <v>MidAge</v>
      </c>
    </row>
    <row r="49" spans="1:10">
      <c r="A49" s="6">
        <v>48</v>
      </c>
      <c r="B49" s="18" t="s">
        <v>11</v>
      </c>
      <c r="C49" s="19">
        <v>52000</v>
      </c>
      <c r="D49" s="18">
        <v>47</v>
      </c>
      <c r="E49" s="18">
        <v>14</v>
      </c>
      <c r="F49" s="15">
        <v>1.6</v>
      </c>
      <c r="G49" s="20" t="s">
        <v>12</v>
      </c>
      <c r="H49" s="21" t="s">
        <v>13</v>
      </c>
      <c r="J49" t="str">
        <f t="shared" si="1"/>
        <v>Old</v>
      </c>
    </row>
    <row r="50" spans="1:10">
      <c r="A50" s="12">
        <v>49</v>
      </c>
      <c r="B50" s="13" t="s">
        <v>8</v>
      </c>
      <c r="C50" s="14">
        <v>31000</v>
      </c>
      <c r="D50" s="13">
        <v>25</v>
      </c>
      <c r="E50" s="13">
        <v>42</v>
      </c>
      <c r="F50" s="15">
        <v>3.4</v>
      </c>
      <c r="G50" s="16" t="s">
        <v>9</v>
      </c>
      <c r="H50" s="17" t="s">
        <v>10</v>
      </c>
      <c r="J50" t="str">
        <f t="shared" si="1"/>
        <v>MidAge</v>
      </c>
    </row>
    <row r="51" ht="13.5" spans="1:10">
      <c r="A51" s="23">
        <v>50</v>
      </c>
      <c r="B51" s="24" t="s">
        <v>8</v>
      </c>
      <c r="C51" s="25">
        <v>24000</v>
      </c>
      <c r="D51" s="24">
        <v>20</v>
      </c>
      <c r="E51" s="24">
        <v>33</v>
      </c>
      <c r="F51" s="26">
        <v>4.7</v>
      </c>
      <c r="G51" s="27" t="s">
        <v>12</v>
      </c>
      <c r="H51" s="28" t="s">
        <v>10</v>
      </c>
      <c r="J51" t="str">
        <f t="shared" si="1"/>
        <v>Young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52"/>
  <sheetViews>
    <sheetView tabSelected="1" topLeftCell="E1" workbookViewId="0">
      <selection activeCell="M55" sqref="M55"/>
    </sheetView>
  </sheetViews>
  <sheetFormatPr defaultColWidth="13.5714285714286" defaultRowHeight="12.75"/>
  <cols>
    <col min="1" max="9" width="13.5714285714286" customWidth="1"/>
    <col min="10" max="10" width="15.4285714285714" customWidth="1"/>
    <col min="11" max="11" width="22.7142857142857" customWidth="1"/>
    <col min="12" max="12" width="31.7142857142857" customWidth="1"/>
    <col min="13" max="16384" width="13.5714285714286" customWidth="1"/>
  </cols>
  <sheetData>
    <row r="1" ht="13.5" spans="1:1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 t="s">
        <v>6</v>
      </c>
      <c r="H1" s="5" t="s">
        <v>7</v>
      </c>
      <c r="J1" t="s">
        <v>22</v>
      </c>
      <c r="K1" t="s">
        <v>23</v>
      </c>
      <c r="L1" t="s">
        <v>24</v>
      </c>
      <c r="M1" t="s">
        <v>25</v>
      </c>
    </row>
    <row r="2" ht="13.5" spans="1:13">
      <c r="A2" s="6">
        <v>1</v>
      </c>
      <c r="B2" s="7" t="s">
        <v>8</v>
      </c>
      <c r="C2" s="8">
        <v>45000</v>
      </c>
      <c r="D2" s="7">
        <v>25</v>
      </c>
      <c r="E2" s="7">
        <v>27</v>
      </c>
      <c r="F2" s="9">
        <v>2.5</v>
      </c>
      <c r="G2" s="10" t="s">
        <v>9</v>
      </c>
      <c r="H2" s="11" t="s">
        <v>10</v>
      </c>
      <c r="J2">
        <f>IF(B2="M",1,IF(B2="F",0,""))</f>
        <v>1</v>
      </c>
      <c r="K2">
        <f>IF(G2="Yes",1,IF(G2="No",0,""))</f>
        <v>1</v>
      </c>
      <c r="L2">
        <f>IF(H2="Action",1,IF(H2="Drama",0,IF(H2="Comedy",0)))</f>
        <v>1</v>
      </c>
      <c r="M2">
        <f>IF(H2="Action",0,IF(H2="Drama",1,IF(H2="Comedy",0)))</f>
        <v>0</v>
      </c>
    </row>
    <row r="3" spans="1:13">
      <c r="A3" s="12">
        <v>2</v>
      </c>
      <c r="B3" s="13" t="s">
        <v>11</v>
      </c>
      <c r="C3" s="14">
        <v>54000</v>
      </c>
      <c r="D3" s="13">
        <v>33</v>
      </c>
      <c r="E3" s="13">
        <v>12</v>
      </c>
      <c r="F3" s="15">
        <v>3.4</v>
      </c>
      <c r="G3" s="16" t="s">
        <v>12</v>
      </c>
      <c r="H3" s="17" t="s">
        <v>13</v>
      </c>
      <c r="J3">
        <f t="shared" ref="J3:J34" si="0">IF(B3="M",1,IF(B3="F",0,""))</f>
        <v>0</v>
      </c>
      <c r="K3">
        <f t="shared" ref="K3:K34" si="1">IF(G3="Yes",1,IF(G3="No",0,""))</f>
        <v>0</v>
      </c>
      <c r="L3">
        <f t="shared" ref="L3:L34" si="2">IF(H3="Action",1,IF(H3="Drama",0,IF(H3="Comedy",0)))</f>
        <v>0</v>
      </c>
      <c r="M3">
        <f t="shared" ref="M3:M34" si="3">IF(H3="Action",0,IF(H3="Drama",1,IF(H3="Comedy",0)))</f>
        <v>1</v>
      </c>
    </row>
    <row r="4" spans="1:13">
      <c r="A4" s="6">
        <v>3</v>
      </c>
      <c r="B4" s="13" t="s">
        <v>11</v>
      </c>
      <c r="C4" s="14">
        <v>32000</v>
      </c>
      <c r="D4" s="13">
        <v>20</v>
      </c>
      <c r="E4" s="13">
        <v>42</v>
      </c>
      <c r="F4" s="15">
        <v>1.6</v>
      </c>
      <c r="G4" s="16" t="s">
        <v>12</v>
      </c>
      <c r="H4" s="17" t="s">
        <v>14</v>
      </c>
      <c r="J4">
        <f t="shared" si="0"/>
        <v>0</v>
      </c>
      <c r="K4">
        <f t="shared" si="1"/>
        <v>0</v>
      </c>
      <c r="L4">
        <f t="shared" si="2"/>
        <v>0</v>
      </c>
      <c r="M4">
        <f t="shared" si="3"/>
        <v>0</v>
      </c>
    </row>
    <row r="5" spans="1:13">
      <c r="A5" s="12">
        <v>4</v>
      </c>
      <c r="B5" s="13" t="s">
        <v>11</v>
      </c>
      <c r="C5" s="14">
        <v>59000</v>
      </c>
      <c r="D5" s="13">
        <v>70</v>
      </c>
      <c r="E5" s="13">
        <v>16</v>
      </c>
      <c r="F5" s="15">
        <v>4.2</v>
      </c>
      <c r="G5" s="16" t="s">
        <v>9</v>
      </c>
      <c r="H5" s="17" t="s">
        <v>13</v>
      </c>
      <c r="J5">
        <f t="shared" si="0"/>
        <v>0</v>
      </c>
      <c r="K5">
        <f t="shared" si="1"/>
        <v>1</v>
      </c>
      <c r="L5">
        <f t="shared" si="2"/>
        <v>0</v>
      </c>
      <c r="M5">
        <f t="shared" si="3"/>
        <v>1</v>
      </c>
    </row>
    <row r="6" spans="1:13">
      <c r="A6" s="6">
        <v>5</v>
      </c>
      <c r="B6" s="13" t="s">
        <v>8</v>
      </c>
      <c r="C6" s="14">
        <v>37000</v>
      </c>
      <c r="D6" s="13">
        <v>35</v>
      </c>
      <c r="E6" s="13">
        <v>25</v>
      </c>
      <c r="F6" s="15">
        <v>3.2</v>
      </c>
      <c r="G6" s="16" t="s">
        <v>9</v>
      </c>
      <c r="H6" s="17" t="s">
        <v>10</v>
      </c>
      <c r="J6">
        <f t="shared" si="0"/>
        <v>1</v>
      </c>
      <c r="K6">
        <f t="shared" si="1"/>
        <v>1</v>
      </c>
      <c r="L6">
        <f t="shared" si="2"/>
        <v>1</v>
      </c>
      <c r="M6">
        <f t="shared" si="3"/>
        <v>0</v>
      </c>
    </row>
    <row r="7" spans="1:13">
      <c r="A7" s="12">
        <v>6</v>
      </c>
      <c r="B7" s="13" t="s">
        <v>8</v>
      </c>
      <c r="C7" s="14">
        <v>18000</v>
      </c>
      <c r="D7" s="13">
        <v>20</v>
      </c>
      <c r="E7" s="13">
        <v>33</v>
      </c>
      <c r="F7" s="15">
        <v>1.7</v>
      </c>
      <c r="G7" s="16" t="s">
        <v>12</v>
      </c>
      <c r="H7" s="17" t="s">
        <v>10</v>
      </c>
      <c r="J7">
        <f t="shared" si="0"/>
        <v>1</v>
      </c>
      <c r="K7">
        <f t="shared" si="1"/>
        <v>0</v>
      </c>
      <c r="L7">
        <f t="shared" si="2"/>
        <v>1</v>
      </c>
      <c r="M7">
        <f t="shared" si="3"/>
        <v>0</v>
      </c>
    </row>
    <row r="8" spans="1:13">
      <c r="A8" s="6">
        <v>7</v>
      </c>
      <c r="B8" s="13" t="s">
        <v>11</v>
      </c>
      <c r="C8" s="14">
        <v>29000</v>
      </c>
      <c r="D8" s="13">
        <v>45</v>
      </c>
      <c r="E8" s="13">
        <v>19</v>
      </c>
      <c r="F8" s="15">
        <v>3.8</v>
      </c>
      <c r="G8" s="16" t="s">
        <v>12</v>
      </c>
      <c r="H8" s="17" t="s">
        <v>13</v>
      </c>
      <c r="J8">
        <f t="shared" si="0"/>
        <v>0</v>
      </c>
      <c r="K8">
        <f t="shared" si="1"/>
        <v>0</v>
      </c>
      <c r="L8">
        <f t="shared" si="2"/>
        <v>0</v>
      </c>
      <c r="M8">
        <f t="shared" si="3"/>
        <v>1</v>
      </c>
    </row>
    <row r="9" spans="1:13">
      <c r="A9" s="12">
        <v>8</v>
      </c>
      <c r="B9" s="13" t="s">
        <v>8</v>
      </c>
      <c r="C9" s="14">
        <v>74000</v>
      </c>
      <c r="D9" s="13">
        <v>25</v>
      </c>
      <c r="E9" s="13">
        <v>31</v>
      </c>
      <c r="F9" s="15">
        <v>2.4</v>
      </c>
      <c r="G9" s="16" t="s">
        <v>9</v>
      </c>
      <c r="H9" s="17" t="s">
        <v>10</v>
      </c>
      <c r="J9">
        <f t="shared" si="0"/>
        <v>1</v>
      </c>
      <c r="K9">
        <f t="shared" si="1"/>
        <v>1</v>
      </c>
      <c r="L9">
        <f t="shared" si="2"/>
        <v>1</v>
      </c>
      <c r="M9">
        <f t="shared" si="3"/>
        <v>0</v>
      </c>
    </row>
    <row r="10" spans="1:13">
      <c r="A10" s="6">
        <v>9</v>
      </c>
      <c r="B10" s="13" t="s">
        <v>8</v>
      </c>
      <c r="C10" s="14">
        <v>38000</v>
      </c>
      <c r="D10" s="13">
        <v>21</v>
      </c>
      <c r="E10" s="13">
        <v>18</v>
      </c>
      <c r="F10" s="15">
        <v>2.1</v>
      </c>
      <c r="G10" s="16" t="s">
        <v>12</v>
      </c>
      <c r="H10" s="17" t="s">
        <v>14</v>
      </c>
      <c r="J10">
        <f t="shared" si="0"/>
        <v>1</v>
      </c>
      <c r="K10">
        <f t="shared" si="1"/>
        <v>0</v>
      </c>
      <c r="L10">
        <f t="shared" si="2"/>
        <v>0</v>
      </c>
      <c r="M10">
        <f t="shared" si="3"/>
        <v>0</v>
      </c>
    </row>
    <row r="11" spans="1:13">
      <c r="A11" s="12">
        <v>10</v>
      </c>
      <c r="B11" s="13" t="s">
        <v>11</v>
      </c>
      <c r="C11" s="14">
        <v>65000</v>
      </c>
      <c r="D11" s="13">
        <v>40</v>
      </c>
      <c r="E11" s="13">
        <v>21</v>
      </c>
      <c r="F11" s="15">
        <v>3.3</v>
      </c>
      <c r="G11" s="16" t="s">
        <v>12</v>
      </c>
      <c r="H11" s="17" t="s">
        <v>13</v>
      </c>
      <c r="J11">
        <f t="shared" si="0"/>
        <v>0</v>
      </c>
      <c r="K11">
        <f t="shared" si="1"/>
        <v>0</v>
      </c>
      <c r="L11">
        <f t="shared" si="2"/>
        <v>0</v>
      </c>
      <c r="M11">
        <f t="shared" si="3"/>
        <v>1</v>
      </c>
    </row>
    <row r="12" spans="1:13">
      <c r="A12" s="6">
        <v>11</v>
      </c>
      <c r="B12" s="13" t="s">
        <v>11</v>
      </c>
      <c r="C12" s="14">
        <v>41000</v>
      </c>
      <c r="D12" s="13">
        <v>22</v>
      </c>
      <c r="E12" s="13">
        <v>48</v>
      </c>
      <c r="F12" s="15">
        <v>2.3</v>
      </c>
      <c r="G12" s="16" t="s">
        <v>9</v>
      </c>
      <c r="H12" s="17" t="s">
        <v>13</v>
      </c>
      <c r="J12">
        <f t="shared" si="0"/>
        <v>0</v>
      </c>
      <c r="K12">
        <f t="shared" si="1"/>
        <v>1</v>
      </c>
      <c r="L12">
        <f t="shared" si="2"/>
        <v>0</v>
      </c>
      <c r="M12">
        <f t="shared" si="3"/>
        <v>1</v>
      </c>
    </row>
    <row r="13" spans="1:13">
      <c r="A13" s="12">
        <v>12</v>
      </c>
      <c r="B13" s="13" t="s">
        <v>11</v>
      </c>
      <c r="C13" s="14">
        <v>26000</v>
      </c>
      <c r="D13" s="13">
        <v>22</v>
      </c>
      <c r="E13" s="13">
        <v>29</v>
      </c>
      <c r="F13" s="15">
        <v>2.9</v>
      </c>
      <c r="G13" s="16" t="s">
        <v>9</v>
      </c>
      <c r="H13" s="17" t="s">
        <v>10</v>
      </c>
      <c r="J13">
        <f t="shared" si="0"/>
        <v>0</v>
      </c>
      <c r="K13">
        <f t="shared" si="1"/>
        <v>1</v>
      </c>
      <c r="L13">
        <f t="shared" si="2"/>
        <v>1</v>
      </c>
      <c r="M13">
        <f t="shared" si="3"/>
        <v>0</v>
      </c>
    </row>
    <row r="14" spans="1:13">
      <c r="A14" s="6">
        <v>13</v>
      </c>
      <c r="B14" s="13" t="s">
        <v>8</v>
      </c>
      <c r="C14" s="14">
        <v>83000</v>
      </c>
      <c r="D14" s="13">
        <v>46</v>
      </c>
      <c r="E14" s="13">
        <v>14</v>
      </c>
      <c r="F14" s="15">
        <v>3.6</v>
      </c>
      <c r="G14" s="16" t="s">
        <v>12</v>
      </c>
      <c r="H14" s="17" t="s">
        <v>14</v>
      </c>
      <c r="J14">
        <f t="shared" si="0"/>
        <v>1</v>
      </c>
      <c r="K14">
        <f t="shared" si="1"/>
        <v>0</v>
      </c>
      <c r="L14">
        <f t="shared" si="2"/>
        <v>0</v>
      </c>
      <c r="M14">
        <f t="shared" si="3"/>
        <v>0</v>
      </c>
    </row>
    <row r="15" spans="1:13">
      <c r="A15" s="12">
        <v>14</v>
      </c>
      <c r="B15" s="13" t="s">
        <v>8</v>
      </c>
      <c r="C15" s="14">
        <v>45000</v>
      </c>
      <c r="D15" s="13">
        <v>36</v>
      </c>
      <c r="E15" s="13">
        <v>24</v>
      </c>
      <c r="F15" s="15">
        <v>2.7</v>
      </c>
      <c r="G15" s="16" t="s">
        <v>12</v>
      </c>
      <c r="H15" s="17" t="s">
        <v>13</v>
      </c>
      <c r="J15">
        <f t="shared" si="0"/>
        <v>1</v>
      </c>
      <c r="K15">
        <f t="shared" si="1"/>
        <v>0</v>
      </c>
      <c r="L15">
        <f t="shared" si="2"/>
        <v>0</v>
      </c>
      <c r="M15">
        <f t="shared" si="3"/>
        <v>1</v>
      </c>
    </row>
    <row r="16" spans="1:13">
      <c r="A16" s="6">
        <v>15</v>
      </c>
      <c r="B16" s="13" t="s">
        <v>8</v>
      </c>
      <c r="C16" s="14">
        <v>68000</v>
      </c>
      <c r="D16" s="13">
        <v>30</v>
      </c>
      <c r="E16" s="13">
        <v>36</v>
      </c>
      <c r="F16" s="15">
        <v>2.7</v>
      </c>
      <c r="G16" s="16" t="s">
        <v>9</v>
      </c>
      <c r="H16" s="17" t="s">
        <v>14</v>
      </c>
      <c r="J16">
        <f t="shared" si="0"/>
        <v>1</v>
      </c>
      <c r="K16">
        <f t="shared" si="1"/>
        <v>1</v>
      </c>
      <c r="L16">
        <f t="shared" si="2"/>
        <v>0</v>
      </c>
      <c r="M16">
        <f t="shared" si="3"/>
        <v>0</v>
      </c>
    </row>
    <row r="17" spans="1:13">
      <c r="A17" s="12">
        <v>16</v>
      </c>
      <c r="B17" s="13" t="s">
        <v>8</v>
      </c>
      <c r="C17" s="14">
        <v>17000</v>
      </c>
      <c r="D17" s="13">
        <v>19</v>
      </c>
      <c r="E17" s="13">
        <v>26</v>
      </c>
      <c r="F17" s="15">
        <v>2.2</v>
      </c>
      <c r="G17" s="16" t="s">
        <v>9</v>
      </c>
      <c r="H17" s="17" t="s">
        <v>10</v>
      </c>
      <c r="J17">
        <f t="shared" si="0"/>
        <v>1</v>
      </c>
      <c r="K17">
        <f t="shared" si="1"/>
        <v>1</v>
      </c>
      <c r="L17">
        <f t="shared" si="2"/>
        <v>1</v>
      </c>
      <c r="M17">
        <f t="shared" si="3"/>
        <v>0</v>
      </c>
    </row>
    <row r="18" spans="1:13">
      <c r="A18" s="6">
        <v>17</v>
      </c>
      <c r="B18" s="13" t="s">
        <v>8</v>
      </c>
      <c r="C18" s="14">
        <v>36000</v>
      </c>
      <c r="D18" s="13">
        <v>35</v>
      </c>
      <c r="E18" s="13">
        <v>28</v>
      </c>
      <c r="F18" s="15">
        <v>3.5</v>
      </c>
      <c r="G18" s="16" t="s">
        <v>9</v>
      </c>
      <c r="H18" s="17" t="s">
        <v>13</v>
      </c>
      <c r="J18">
        <f t="shared" si="0"/>
        <v>1</v>
      </c>
      <c r="K18">
        <f t="shared" si="1"/>
        <v>1</v>
      </c>
      <c r="L18">
        <f t="shared" si="2"/>
        <v>0</v>
      </c>
      <c r="M18">
        <f t="shared" si="3"/>
        <v>1</v>
      </c>
    </row>
    <row r="19" spans="1:13">
      <c r="A19" s="12">
        <v>18</v>
      </c>
      <c r="B19" s="13" t="s">
        <v>11</v>
      </c>
      <c r="C19" s="14">
        <v>6000</v>
      </c>
      <c r="D19" s="13">
        <v>16</v>
      </c>
      <c r="E19" s="13">
        <v>39</v>
      </c>
      <c r="F19" s="15">
        <v>1.8</v>
      </c>
      <c r="G19" s="16" t="s">
        <v>9</v>
      </c>
      <c r="H19" s="17" t="s">
        <v>10</v>
      </c>
      <c r="J19">
        <f t="shared" si="0"/>
        <v>0</v>
      </c>
      <c r="K19">
        <f t="shared" si="1"/>
        <v>1</v>
      </c>
      <c r="L19">
        <f t="shared" si="2"/>
        <v>1</v>
      </c>
      <c r="M19">
        <f t="shared" si="3"/>
        <v>0</v>
      </c>
    </row>
    <row r="20" spans="1:13">
      <c r="A20" s="6">
        <v>19</v>
      </c>
      <c r="B20" s="13" t="s">
        <v>11</v>
      </c>
      <c r="C20" s="14">
        <v>24000</v>
      </c>
      <c r="D20" s="13">
        <v>25</v>
      </c>
      <c r="E20" s="13">
        <v>41</v>
      </c>
      <c r="F20" s="15">
        <v>3.1</v>
      </c>
      <c r="G20" s="16" t="s">
        <v>12</v>
      </c>
      <c r="H20" s="17" t="s">
        <v>14</v>
      </c>
      <c r="J20">
        <f t="shared" si="0"/>
        <v>0</v>
      </c>
      <c r="K20">
        <f t="shared" si="1"/>
        <v>0</v>
      </c>
      <c r="L20">
        <f t="shared" si="2"/>
        <v>0</v>
      </c>
      <c r="M20">
        <f t="shared" si="3"/>
        <v>0</v>
      </c>
    </row>
    <row r="21" spans="1:13">
      <c r="A21" s="12">
        <v>20</v>
      </c>
      <c r="B21" s="13" t="s">
        <v>8</v>
      </c>
      <c r="C21" s="14">
        <v>12000</v>
      </c>
      <c r="D21" s="13">
        <v>16</v>
      </c>
      <c r="E21" s="13">
        <v>23</v>
      </c>
      <c r="F21" s="15">
        <v>2.2</v>
      </c>
      <c r="G21" s="16" t="s">
        <v>9</v>
      </c>
      <c r="H21" s="17" t="s">
        <v>10</v>
      </c>
      <c r="J21">
        <f t="shared" si="0"/>
        <v>1</v>
      </c>
      <c r="K21">
        <f t="shared" si="1"/>
        <v>1</v>
      </c>
      <c r="L21">
        <f t="shared" si="2"/>
        <v>1</v>
      </c>
      <c r="M21">
        <f t="shared" si="3"/>
        <v>0</v>
      </c>
    </row>
    <row r="22" spans="1:13">
      <c r="A22" s="6">
        <v>21</v>
      </c>
      <c r="B22" s="13" t="s">
        <v>11</v>
      </c>
      <c r="C22" s="14">
        <v>47000</v>
      </c>
      <c r="D22" s="13">
        <v>52</v>
      </c>
      <c r="E22" s="13">
        <v>11</v>
      </c>
      <c r="F22" s="15">
        <v>3.1</v>
      </c>
      <c r="G22" s="16" t="s">
        <v>12</v>
      </c>
      <c r="H22" s="17" t="s">
        <v>13</v>
      </c>
      <c r="J22">
        <f t="shared" si="0"/>
        <v>0</v>
      </c>
      <c r="K22">
        <f t="shared" si="1"/>
        <v>0</v>
      </c>
      <c r="L22">
        <f t="shared" si="2"/>
        <v>0</v>
      </c>
      <c r="M22">
        <f t="shared" si="3"/>
        <v>1</v>
      </c>
    </row>
    <row r="23" spans="1:13">
      <c r="A23" s="12">
        <v>22</v>
      </c>
      <c r="B23" s="13" t="s">
        <v>8</v>
      </c>
      <c r="C23" s="14">
        <v>25000</v>
      </c>
      <c r="D23" s="13">
        <v>33</v>
      </c>
      <c r="E23" s="13">
        <v>16</v>
      </c>
      <c r="F23" s="15">
        <v>2.9</v>
      </c>
      <c r="G23" s="16" t="s">
        <v>9</v>
      </c>
      <c r="H23" s="17" t="s">
        <v>13</v>
      </c>
      <c r="J23">
        <f t="shared" si="0"/>
        <v>1</v>
      </c>
      <c r="K23">
        <f t="shared" si="1"/>
        <v>1</v>
      </c>
      <c r="L23">
        <f t="shared" si="2"/>
        <v>0</v>
      </c>
      <c r="M23">
        <f t="shared" si="3"/>
        <v>1</v>
      </c>
    </row>
    <row r="24" spans="1:13">
      <c r="A24" s="6">
        <v>23</v>
      </c>
      <c r="B24" s="13" t="s">
        <v>11</v>
      </c>
      <c r="C24" s="14">
        <v>2000</v>
      </c>
      <c r="D24" s="13">
        <v>15</v>
      </c>
      <c r="E24" s="13">
        <v>30</v>
      </c>
      <c r="F24" s="15">
        <v>2.5</v>
      </c>
      <c r="G24" s="16" t="s">
        <v>12</v>
      </c>
      <c r="H24" s="17" t="s">
        <v>14</v>
      </c>
      <c r="J24">
        <f t="shared" si="0"/>
        <v>0</v>
      </c>
      <c r="K24">
        <f t="shared" si="1"/>
        <v>0</v>
      </c>
      <c r="L24">
        <f t="shared" si="2"/>
        <v>0</v>
      </c>
      <c r="M24">
        <f t="shared" si="3"/>
        <v>0</v>
      </c>
    </row>
    <row r="25" spans="1:13">
      <c r="A25" s="12">
        <v>24</v>
      </c>
      <c r="B25" s="13" t="s">
        <v>11</v>
      </c>
      <c r="C25" s="14">
        <v>79000</v>
      </c>
      <c r="D25" s="13">
        <v>35</v>
      </c>
      <c r="E25" s="13">
        <v>22</v>
      </c>
      <c r="F25" s="15">
        <v>3.8</v>
      </c>
      <c r="G25" s="16" t="s">
        <v>9</v>
      </c>
      <c r="H25" s="17" t="s">
        <v>13</v>
      </c>
      <c r="J25">
        <f t="shared" si="0"/>
        <v>0</v>
      </c>
      <c r="K25">
        <f t="shared" si="1"/>
        <v>1</v>
      </c>
      <c r="L25">
        <f t="shared" si="2"/>
        <v>0</v>
      </c>
      <c r="M25">
        <f t="shared" si="3"/>
        <v>1</v>
      </c>
    </row>
    <row r="26" spans="1:13">
      <c r="A26" s="6">
        <v>25</v>
      </c>
      <c r="B26" s="13" t="s">
        <v>8</v>
      </c>
      <c r="C26" s="14">
        <v>1000</v>
      </c>
      <c r="D26" s="13">
        <v>16</v>
      </c>
      <c r="E26" s="13">
        <v>25</v>
      </c>
      <c r="F26" s="15">
        <v>1.4</v>
      </c>
      <c r="G26" s="16" t="s">
        <v>9</v>
      </c>
      <c r="H26" s="17" t="s">
        <v>14</v>
      </c>
      <c r="J26">
        <f t="shared" si="0"/>
        <v>1</v>
      </c>
      <c r="K26">
        <f t="shared" si="1"/>
        <v>1</v>
      </c>
      <c r="L26">
        <f t="shared" si="2"/>
        <v>0</v>
      </c>
      <c r="M26">
        <f t="shared" si="3"/>
        <v>0</v>
      </c>
    </row>
    <row r="27" spans="1:13">
      <c r="A27" s="12">
        <v>26</v>
      </c>
      <c r="B27" s="13" t="s">
        <v>11</v>
      </c>
      <c r="C27" s="14">
        <v>56000</v>
      </c>
      <c r="D27" s="13">
        <v>35</v>
      </c>
      <c r="E27" s="13">
        <v>40</v>
      </c>
      <c r="F27" s="15">
        <v>2.6</v>
      </c>
      <c r="G27" s="16" t="s">
        <v>9</v>
      </c>
      <c r="H27" s="17" t="s">
        <v>10</v>
      </c>
      <c r="J27">
        <f t="shared" si="0"/>
        <v>0</v>
      </c>
      <c r="K27">
        <f t="shared" si="1"/>
        <v>1</v>
      </c>
      <c r="L27">
        <f t="shared" si="2"/>
        <v>1</v>
      </c>
      <c r="M27">
        <f t="shared" si="3"/>
        <v>0</v>
      </c>
    </row>
    <row r="28" spans="1:13">
      <c r="A28" s="6">
        <v>27</v>
      </c>
      <c r="B28" s="18" t="s">
        <v>11</v>
      </c>
      <c r="C28" s="19">
        <v>62000</v>
      </c>
      <c r="D28" s="18">
        <v>47</v>
      </c>
      <c r="E28" s="18">
        <v>32</v>
      </c>
      <c r="F28" s="15">
        <v>3.6</v>
      </c>
      <c r="G28" s="20" t="s">
        <v>12</v>
      </c>
      <c r="H28" s="21" t="s">
        <v>13</v>
      </c>
      <c r="J28">
        <f t="shared" si="0"/>
        <v>0</v>
      </c>
      <c r="K28">
        <f t="shared" si="1"/>
        <v>0</v>
      </c>
      <c r="L28">
        <f t="shared" si="2"/>
        <v>0</v>
      </c>
      <c r="M28">
        <f t="shared" si="3"/>
        <v>1</v>
      </c>
    </row>
    <row r="29" spans="1:13">
      <c r="A29" s="12">
        <v>28</v>
      </c>
      <c r="B29" s="18" t="s">
        <v>8</v>
      </c>
      <c r="C29" s="19">
        <v>57000</v>
      </c>
      <c r="D29" s="18">
        <v>52</v>
      </c>
      <c r="E29" s="18">
        <v>22</v>
      </c>
      <c r="F29" s="15">
        <v>4.1</v>
      </c>
      <c r="G29" s="20" t="s">
        <v>12</v>
      </c>
      <c r="H29" s="21" t="s">
        <v>14</v>
      </c>
      <c r="J29">
        <f t="shared" si="0"/>
        <v>1</v>
      </c>
      <c r="K29">
        <f t="shared" si="1"/>
        <v>0</v>
      </c>
      <c r="L29">
        <f t="shared" si="2"/>
        <v>0</v>
      </c>
      <c r="M29">
        <f t="shared" si="3"/>
        <v>0</v>
      </c>
    </row>
    <row r="30" spans="1:13">
      <c r="A30" s="6">
        <v>29</v>
      </c>
      <c r="B30" s="18" t="s">
        <v>11</v>
      </c>
      <c r="C30" s="19">
        <v>15000</v>
      </c>
      <c r="D30" s="18">
        <v>18</v>
      </c>
      <c r="E30" s="18">
        <v>37</v>
      </c>
      <c r="F30" s="15">
        <v>2.1</v>
      </c>
      <c r="G30" s="20" t="s">
        <v>9</v>
      </c>
      <c r="H30" s="21" t="s">
        <v>10</v>
      </c>
      <c r="J30">
        <f t="shared" si="0"/>
        <v>0</v>
      </c>
      <c r="K30">
        <f t="shared" si="1"/>
        <v>1</v>
      </c>
      <c r="L30">
        <f t="shared" si="2"/>
        <v>1</v>
      </c>
      <c r="M30">
        <f t="shared" si="3"/>
        <v>0</v>
      </c>
    </row>
    <row r="31" spans="1:13">
      <c r="A31" s="12">
        <v>30</v>
      </c>
      <c r="B31" s="13" t="s">
        <v>8</v>
      </c>
      <c r="C31" s="14">
        <v>41000</v>
      </c>
      <c r="D31" s="13">
        <v>25</v>
      </c>
      <c r="E31" s="13">
        <v>17</v>
      </c>
      <c r="F31" s="15">
        <v>1.4</v>
      </c>
      <c r="G31" s="16" t="s">
        <v>9</v>
      </c>
      <c r="H31" s="17" t="s">
        <v>10</v>
      </c>
      <c r="J31">
        <f t="shared" si="0"/>
        <v>1</v>
      </c>
      <c r="K31">
        <f t="shared" si="1"/>
        <v>1</v>
      </c>
      <c r="L31">
        <f t="shared" si="2"/>
        <v>1</v>
      </c>
      <c r="M31">
        <f t="shared" si="3"/>
        <v>0</v>
      </c>
    </row>
    <row r="32" spans="1:13">
      <c r="A32" s="6">
        <v>31</v>
      </c>
      <c r="B32" s="7" t="s">
        <v>11</v>
      </c>
      <c r="C32" s="8">
        <v>49000</v>
      </c>
      <c r="D32" s="7">
        <v>56</v>
      </c>
      <c r="E32" s="7">
        <v>15</v>
      </c>
      <c r="F32" s="15">
        <v>3.2</v>
      </c>
      <c r="G32" s="10" t="s">
        <v>12</v>
      </c>
      <c r="H32" s="11" t="s">
        <v>14</v>
      </c>
      <c r="J32">
        <f t="shared" si="0"/>
        <v>0</v>
      </c>
      <c r="K32">
        <f t="shared" si="1"/>
        <v>0</v>
      </c>
      <c r="L32">
        <f t="shared" si="2"/>
        <v>0</v>
      </c>
      <c r="M32">
        <f t="shared" si="3"/>
        <v>0</v>
      </c>
    </row>
    <row r="33" spans="1:13">
      <c r="A33" s="12">
        <v>32</v>
      </c>
      <c r="B33" s="13" t="s">
        <v>8</v>
      </c>
      <c r="C33" s="14">
        <v>47000</v>
      </c>
      <c r="D33" s="13">
        <v>30</v>
      </c>
      <c r="E33" s="13">
        <v>21</v>
      </c>
      <c r="F33" s="15">
        <v>3.1</v>
      </c>
      <c r="G33" s="16" t="s">
        <v>9</v>
      </c>
      <c r="H33" s="17" t="s">
        <v>13</v>
      </c>
      <c r="J33">
        <f t="shared" si="0"/>
        <v>1</v>
      </c>
      <c r="K33">
        <f t="shared" si="1"/>
        <v>1</v>
      </c>
      <c r="L33">
        <f t="shared" si="2"/>
        <v>0</v>
      </c>
      <c r="M33">
        <f t="shared" si="3"/>
        <v>1</v>
      </c>
    </row>
    <row r="34" spans="1:13">
      <c r="A34" s="6">
        <v>33</v>
      </c>
      <c r="B34" s="13" t="s">
        <v>8</v>
      </c>
      <c r="C34" s="14">
        <v>23000</v>
      </c>
      <c r="D34" s="13">
        <v>25</v>
      </c>
      <c r="E34" s="13">
        <v>28</v>
      </c>
      <c r="F34" s="15">
        <v>2.7</v>
      </c>
      <c r="G34" s="16" t="s">
        <v>12</v>
      </c>
      <c r="H34" s="17" t="s">
        <v>10</v>
      </c>
      <c r="J34">
        <f t="shared" si="0"/>
        <v>1</v>
      </c>
      <c r="K34">
        <f t="shared" si="1"/>
        <v>0</v>
      </c>
      <c r="L34">
        <f t="shared" si="2"/>
        <v>1</v>
      </c>
      <c r="M34">
        <f t="shared" si="3"/>
        <v>0</v>
      </c>
    </row>
    <row r="35" spans="1:13">
      <c r="A35" s="12">
        <v>34</v>
      </c>
      <c r="B35" s="13" t="s">
        <v>11</v>
      </c>
      <c r="C35" s="14">
        <v>29000</v>
      </c>
      <c r="D35" s="13">
        <v>32</v>
      </c>
      <c r="E35" s="13">
        <v>19</v>
      </c>
      <c r="F35" s="15">
        <v>2.9</v>
      </c>
      <c r="G35" s="16" t="s">
        <v>9</v>
      </c>
      <c r="H35" s="17" t="s">
        <v>10</v>
      </c>
      <c r="J35">
        <f t="shared" ref="J35:J51" si="4">IF(B35="M",1,IF(B35="F",0,""))</f>
        <v>0</v>
      </c>
      <c r="K35">
        <f t="shared" ref="K35:K51" si="5">IF(G35="Yes",1,IF(G35="No",0,""))</f>
        <v>1</v>
      </c>
      <c r="L35">
        <f t="shared" ref="L35:L51" si="6">IF(H35="Action",1,IF(H35="Drama",0,IF(H35="Comedy",0)))</f>
        <v>1</v>
      </c>
      <c r="M35">
        <f t="shared" ref="M35:M51" si="7">IF(H35="Action",0,IF(H35="Drama",1,IF(H35="Comedy",0)))</f>
        <v>0</v>
      </c>
    </row>
    <row r="36" spans="1:13">
      <c r="A36" s="6">
        <v>35</v>
      </c>
      <c r="B36" s="13" t="s">
        <v>8</v>
      </c>
      <c r="C36" s="14">
        <v>74000</v>
      </c>
      <c r="D36" s="13">
        <v>29</v>
      </c>
      <c r="E36" s="13">
        <v>43</v>
      </c>
      <c r="F36" s="15">
        <v>4.6</v>
      </c>
      <c r="G36" s="16" t="s">
        <v>9</v>
      </c>
      <c r="H36" s="17" t="s">
        <v>10</v>
      </c>
      <c r="J36">
        <f t="shared" si="4"/>
        <v>1</v>
      </c>
      <c r="K36">
        <f t="shared" si="5"/>
        <v>1</v>
      </c>
      <c r="L36">
        <f t="shared" si="6"/>
        <v>1</v>
      </c>
      <c r="M36">
        <f t="shared" si="7"/>
        <v>0</v>
      </c>
    </row>
    <row r="37" spans="1:13">
      <c r="A37" s="12">
        <v>36</v>
      </c>
      <c r="B37" s="13" t="s">
        <v>11</v>
      </c>
      <c r="C37" s="14">
        <v>29000</v>
      </c>
      <c r="D37" s="13">
        <v>21</v>
      </c>
      <c r="E37" s="13">
        <v>34</v>
      </c>
      <c r="F37" s="15">
        <v>2.3</v>
      </c>
      <c r="G37" s="16" t="s">
        <v>12</v>
      </c>
      <c r="H37" s="17" t="s">
        <v>14</v>
      </c>
      <c r="J37">
        <f t="shared" si="4"/>
        <v>0</v>
      </c>
      <c r="K37">
        <f t="shared" si="5"/>
        <v>0</v>
      </c>
      <c r="L37">
        <f t="shared" si="6"/>
        <v>0</v>
      </c>
      <c r="M37">
        <f t="shared" si="7"/>
        <v>0</v>
      </c>
    </row>
    <row r="38" spans="1:13">
      <c r="A38" s="6">
        <v>37</v>
      </c>
      <c r="B38" s="13" t="s">
        <v>8</v>
      </c>
      <c r="C38" s="14">
        <v>89000</v>
      </c>
      <c r="D38" s="13">
        <v>46</v>
      </c>
      <c r="E38" s="13">
        <v>12</v>
      </c>
      <c r="F38" s="15">
        <v>1.2</v>
      </c>
      <c r="G38" s="16" t="s">
        <v>12</v>
      </c>
      <c r="H38" s="17" t="s">
        <v>14</v>
      </c>
      <c r="J38">
        <f t="shared" si="4"/>
        <v>1</v>
      </c>
      <c r="K38">
        <f t="shared" si="5"/>
        <v>0</v>
      </c>
      <c r="L38">
        <f t="shared" si="6"/>
        <v>0</v>
      </c>
      <c r="M38">
        <f t="shared" si="7"/>
        <v>0</v>
      </c>
    </row>
    <row r="39" spans="1:13">
      <c r="A39" s="12">
        <v>38</v>
      </c>
      <c r="B39" s="13" t="s">
        <v>8</v>
      </c>
      <c r="C39" s="14">
        <v>41000</v>
      </c>
      <c r="D39" s="13">
        <v>38</v>
      </c>
      <c r="E39" s="13">
        <v>20</v>
      </c>
      <c r="F39" s="15">
        <v>3.3</v>
      </c>
      <c r="G39" s="16" t="s">
        <v>9</v>
      </c>
      <c r="H39" s="17" t="s">
        <v>13</v>
      </c>
      <c r="J39">
        <f t="shared" si="4"/>
        <v>1</v>
      </c>
      <c r="K39">
        <f t="shared" si="5"/>
        <v>1</v>
      </c>
      <c r="L39">
        <f t="shared" si="6"/>
        <v>0</v>
      </c>
      <c r="M39">
        <f t="shared" si="7"/>
        <v>1</v>
      </c>
    </row>
    <row r="40" spans="1:13">
      <c r="A40" s="6">
        <v>39</v>
      </c>
      <c r="B40" s="13" t="s">
        <v>11</v>
      </c>
      <c r="C40" s="14">
        <v>68000</v>
      </c>
      <c r="D40" s="13">
        <v>35</v>
      </c>
      <c r="E40" s="13">
        <v>19</v>
      </c>
      <c r="F40" s="15">
        <v>3.9</v>
      </c>
      <c r="G40" s="16" t="s">
        <v>12</v>
      </c>
      <c r="H40" s="17" t="s">
        <v>14</v>
      </c>
      <c r="J40">
        <f t="shared" si="4"/>
        <v>0</v>
      </c>
      <c r="K40">
        <f t="shared" si="5"/>
        <v>0</v>
      </c>
      <c r="L40">
        <f t="shared" si="6"/>
        <v>0</v>
      </c>
      <c r="M40">
        <f t="shared" si="7"/>
        <v>0</v>
      </c>
    </row>
    <row r="41" spans="1:13">
      <c r="A41" s="12">
        <v>40</v>
      </c>
      <c r="B41" s="13" t="s">
        <v>8</v>
      </c>
      <c r="C41" s="14">
        <v>17000</v>
      </c>
      <c r="D41" s="13">
        <v>19</v>
      </c>
      <c r="E41" s="13">
        <v>32</v>
      </c>
      <c r="F41" s="15">
        <v>1.8</v>
      </c>
      <c r="G41" s="16" t="s">
        <v>12</v>
      </c>
      <c r="H41" s="17" t="s">
        <v>10</v>
      </c>
      <c r="J41">
        <f t="shared" si="4"/>
        <v>1</v>
      </c>
      <c r="K41">
        <f t="shared" si="5"/>
        <v>0</v>
      </c>
      <c r="L41">
        <f t="shared" si="6"/>
        <v>1</v>
      </c>
      <c r="M41">
        <f t="shared" si="7"/>
        <v>0</v>
      </c>
    </row>
    <row r="42" spans="1:13">
      <c r="A42" s="6">
        <v>41</v>
      </c>
      <c r="B42" s="7" t="s">
        <v>11</v>
      </c>
      <c r="C42" s="8">
        <v>50000</v>
      </c>
      <c r="D42" s="7">
        <v>33</v>
      </c>
      <c r="E42" s="7">
        <v>17</v>
      </c>
      <c r="F42" s="22">
        <v>1.4</v>
      </c>
      <c r="G42" s="10" t="s">
        <v>12</v>
      </c>
      <c r="H42" s="11" t="s">
        <v>13</v>
      </c>
      <c r="J42">
        <f t="shared" si="4"/>
        <v>0</v>
      </c>
      <c r="K42">
        <f t="shared" si="5"/>
        <v>0</v>
      </c>
      <c r="L42">
        <f t="shared" si="6"/>
        <v>0</v>
      </c>
      <c r="M42">
        <f t="shared" si="7"/>
        <v>1</v>
      </c>
    </row>
    <row r="43" spans="1:13">
      <c r="A43" s="6">
        <v>42</v>
      </c>
      <c r="B43" s="13" t="s">
        <v>8</v>
      </c>
      <c r="C43" s="14">
        <v>32000</v>
      </c>
      <c r="D43" s="13">
        <v>25</v>
      </c>
      <c r="E43" s="13">
        <v>26</v>
      </c>
      <c r="F43" s="15">
        <v>2.2</v>
      </c>
      <c r="G43" s="16" t="s">
        <v>9</v>
      </c>
      <c r="H43" s="17" t="s">
        <v>10</v>
      </c>
      <c r="J43">
        <f t="shared" si="4"/>
        <v>1</v>
      </c>
      <c r="K43">
        <f t="shared" si="5"/>
        <v>1</v>
      </c>
      <c r="L43">
        <f t="shared" si="6"/>
        <v>1</v>
      </c>
      <c r="M43">
        <f t="shared" si="7"/>
        <v>0</v>
      </c>
    </row>
    <row r="44" spans="1:13">
      <c r="A44" s="6">
        <v>43</v>
      </c>
      <c r="B44" s="13" t="s">
        <v>11</v>
      </c>
      <c r="C44" s="14">
        <v>49000</v>
      </c>
      <c r="D44" s="13">
        <v>28</v>
      </c>
      <c r="E44" s="13">
        <v>48</v>
      </c>
      <c r="F44" s="15">
        <v>3.3</v>
      </c>
      <c r="G44" s="16" t="s">
        <v>9</v>
      </c>
      <c r="H44" s="17" t="s">
        <v>13</v>
      </c>
      <c r="J44">
        <f t="shared" si="4"/>
        <v>0</v>
      </c>
      <c r="K44">
        <f t="shared" si="5"/>
        <v>1</v>
      </c>
      <c r="L44">
        <f t="shared" si="6"/>
        <v>0</v>
      </c>
      <c r="M44">
        <f t="shared" si="7"/>
        <v>1</v>
      </c>
    </row>
    <row r="45" spans="1:13">
      <c r="A45" s="12">
        <v>44</v>
      </c>
      <c r="B45" s="13" t="s">
        <v>8</v>
      </c>
      <c r="C45" s="14">
        <v>35000</v>
      </c>
      <c r="D45" s="13">
        <v>24</v>
      </c>
      <c r="E45" s="13">
        <v>24</v>
      </c>
      <c r="F45" s="15">
        <v>1.7</v>
      </c>
      <c r="G45" s="16" t="s">
        <v>12</v>
      </c>
      <c r="H45" s="17" t="s">
        <v>13</v>
      </c>
      <c r="J45">
        <f t="shared" si="4"/>
        <v>1</v>
      </c>
      <c r="K45">
        <f t="shared" si="5"/>
        <v>0</v>
      </c>
      <c r="L45">
        <f t="shared" si="6"/>
        <v>0</v>
      </c>
      <c r="M45">
        <f t="shared" si="7"/>
        <v>1</v>
      </c>
    </row>
    <row r="46" spans="1:13">
      <c r="A46" s="6">
        <v>45</v>
      </c>
      <c r="B46" s="13" t="s">
        <v>8</v>
      </c>
      <c r="C46" s="14">
        <v>56000</v>
      </c>
      <c r="D46" s="13">
        <v>38</v>
      </c>
      <c r="E46" s="13">
        <v>30</v>
      </c>
      <c r="F46" s="15">
        <v>3.5</v>
      </c>
      <c r="G46" s="16" t="s">
        <v>9</v>
      </c>
      <c r="H46" s="17" t="s">
        <v>13</v>
      </c>
      <c r="J46">
        <f t="shared" si="4"/>
        <v>1</v>
      </c>
      <c r="K46">
        <f t="shared" si="5"/>
        <v>1</v>
      </c>
      <c r="L46">
        <f t="shared" si="6"/>
        <v>0</v>
      </c>
      <c r="M46">
        <f t="shared" si="7"/>
        <v>1</v>
      </c>
    </row>
    <row r="47" spans="1:13">
      <c r="A47" s="6">
        <v>46</v>
      </c>
      <c r="B47" s="13" t="s">
        <v>11</v>
      </c>
      <c r="C47" s="14">
        <v>57000</v>
      </c>
      <c r="D47" s="13">
        <v>43</v>
      </c>
      <c r="E47" s="13">
        <v>9</v>
      </c>
      <c r="F47" s="15">
        <v>1.1</v>
      </c>
      <c r="G47" s="16" t="s">
        <v>12</v>
      </c>
      <c r="H47" s="17" t="s">
        <v>13</v>
      </c>
      <c r="J47">
        <f t="shared" si="4"/>
        <v>0</v>
      </c>
      <c r="K47">
        <f t="shared" si="5"/>
        <v>0</v>
      </c>
      <c r="L47">
        <f t="shared" si="6"/>
        <v>0</v>
      </c>
      <c r="M47">
        <f t="shared" si="7"/>
        <v>1</v>
      </c>
    </row>
    <row r="48" spans="1:13">
      <c r="A48" s="12">
        <v>47</v>
      </c>
      <c r="B48" s="13" t="s">
        <v>11</v>
      </c>
      <c r="C48" s="14">
        <v>69000</v>
      </c>
      <c r="D48" s="13">
        <v>35</v>
      </c>
      <c r="E48" s="13">
        <v>22</v>
      </c>
      <c r="F48" s="15">
        <v>2.8</v>
      </c>
      <c r="G48" s="16" t="s">
        <v>9</v>
      </c>
      <c r="H48" s="17" t="s">
        <v>13</v>
      </c>
      <c r="J48">
        <f t="shared" si="4"/>
        <v>0</v>
      </c>
      <c r="K48">
        <f t="shared" si="5"/>
        <v>1</v>
      </c>
      <c r="L48">
        <f t="shared" si="6"/>
        <v>0</v>
      </c>
      <c r="M48">
        <f t="shared" si="7"/>
        <v>1</v>
      </c>
    </row>
    <row r="49" spans="1:13">
      <c r="A49" s="6">
        <v>48</v>
      </c>
      <c r="B49" s="18" t="s">
        <v>11</v>
      </c>
      <c r="C49" s="19">
        <v>52000</v>
      </c>
      <c r="D49" s="18">
        <v>47</v>
      </c>
      <c r="E49" s="18">
        <v>14</v>
      </c>
      <c r="F49" s="15">
        <v>1.6</v>
      </c>
      <c r="G49" s="20" t="s">
        <v>12</v>
      </c>
      <c r="H49" s="21" t="s">
        <v>13</v>
      </c>
      <c r="J49">
        <f t="shared" si="4"/>
        <v>0</v>
      </c>
      <c r="K49">
        <f t="shared" si="5"/>
        <v>0</v>
      </c>
      <c r="L49">
        <f t="shared" si="6"/>
        <v>0</v>
      </c>
      <c r="M49">
        <f t="shared" si="7"/>
        <v>1</v>
      </c>
    </row>
    <row r="50" spans="1:13">
      <c r="A50" s="12">
        <v>49</v>
      </c>
      <c r="B50" s="13" t="s">
        <v>8</v>
      </c>
      <c r="C50" s="14">
        <v>31000</v>
      </c>
      <c r="D50" s="13">
        <v>25</v>
      </c>
      <c r="E50" s="13">
        <v>42</v>
      </c>
      <c r="F50" s="15">
        <v>3.4</v>
      </c>
      <c r="G50" s="16" t="s">
        <v>9</v>
      </c>
      <c r="H50" s="17" t="s">
        <v>10</v>
      </c>
      <c r="J50">
        <f t="shared" si="4"/>
        <v>1</v>
      </c>
      <c r="K50">
        <f t="shared" si="5"/>
        <v>1</v>
      </c>
      <c r="L50">
        <f t="shared" si="6"/>
        <v>1</v>
      </c>
      <c r="M50">
        <f t="shared" si="7"/>
        <v>0</v>
      </c>
    </row>
    <row r="51" ht="13.5" spans="1:13">
      <c r="A51" s="23">
        <v>50</v>
      </c>
      <c r="B51" s="24" t="s">
        <v>8</v>
      </c>
      <c r="C51" s="25">
        <v>24000</v>
      </c>
      <c r="D51" s="24">
        <v>20</v>
      </c>
      <c r="E51" s="24">
        <v>33</v>
      </c>
      <c r="F51" s="26">
        <v>4.7</v>
      </c>
      <c r="G51" s="27" t="s">
        <v>12</v>
      </c>
      <c r="H51" s="28" t="s">
        <v>10</v>
      </c>
      <c r="J51">
        <f t="shared" si="4"/>
        <v>1</v>
      </c>
      <c r="K51">
        <f t="shared" si="5"/>
        <v>0</v>
      </c>
      <c r="L51">
        <f t="shared" si="6"/>
        <v>1</v>
      </c>
      <c r="M51">
        <f t="shared" si="7"/>
        <v>0</v>
      </c>
    </row>
    <row r="52" ht="13.5"/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DePaul University</Company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Data</vt:lpstr>
      <vt:lpstr>Answers. a) to d)</vt:lpstr>
      <vt:lpstr>Answer. e)</vt:lpstr>
      <vt:lpstr>Answer a) Working</vt:lpstr>
      <vt:lpstr>Answer b) Working</vt:lpstr>
      <vt:lpstr>Answer c) Working</vt:lpstr>
      <vt:lpstr>Answer d) Working</vt:lpstr>
      <vt:lpstr>Answer e) Working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Bamshad Mobasher</dc:creator>
  <cp:lastModifiedBy>Slay Srj</cp:lastModifiedBy>
  <dcterms:created xsi:type="dcterms:W3CDTF">2002-04-10T03:22:00Z</dcterms:created>
  <cp:lastPrinted>2016-09-01T01:35:00Z</cp:lastPrinted>
  <dcterms:modified xsi:type="dcterms:W3CDTF">2024-01-27T03:37:50Z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1033-12.2.0.13431</vt:lpwstr>
  </property>
  <property fmtid="{D5CDD505-2E9C-101B-9397-08002B2CF9AE}" pid="3" name="ICV">
    <vt:lpwstr>19EE1A5350B4450A83D25EE9CFF771AC_12</vt:lpwstr>
  </property>
</Properties>
</file>