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ushtisamant/Desktop/untitled folder/DADM/Probability/"/>
    </mc:Choice>
  </mc:AlternateContent>
  <xr:revisionPtr revIDLastSave="0" documentId="8_{2901EEB1-FB42-4645-9B47-54A2442F0CA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istribution" sheetId="2" r:id="rId1"/>
  </sheets>
  <definedNames>
    <definedName name="LTable">#REF!</definedName>
    <definedName name="_xlnm.Print_Area" localSheetId="0">Distribution!$A$1:$E$16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3" i="2"/>
  <c r="C22" i="2"/>
  <c r="B17" i="2"/>
  <c r="D22" i="2"/>
  <c r="D21" i="2"/>
  <c r="D11" i="2" l="1"/>
  <c r="D12" i="2" s="1" a="1"/>
  <c r="D12" i="2" s="1"/>
  <c r="D13" i="2" s="1"/>
  <c r="C11" i="2"/>
  <c r="C21" i="2" s="1"/>
  <c r="E12" i="2"/>
  <c r="C16" i="2"/>
  <c r="C15" i="2"/>
  <c r="E13" i="2"/>
  <c r="E11" i="2"/>
  <c r="C12" i="2" l="1" a="1"/>
  <c r="C12" i="2" s="1"/>
  <c r="B15" i="2" a="1"/>
  <c r="B15" i="2" s="1"/>
  <c r="C13" i="2" l="1"/>
  <c r="B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<sst xmlns="http://schemas.openxmlformats.org/spreadsheetml/2006/main" count="23" uniqueCount="23">
  <si>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Calculating covariance and correlation between two random variables</t>
  </si>
  <si>
    <t>Economic outcome</t>
  </si>
  <si>
    <t>Probability</t>
  </si>
  <si>
    <t>GM Return</t>
  </si>
  <si>
    <t>Gold Return</t>
  </si>
  <si>
    <t>Depression</t>
  </si>
  <si>
    <t>Recession</t>
  </si>
  <si>
    <t>Normal</t>
  </si>
  <si>
    <t>Boom</t>
  </si>
  <si>
    <t>GM</t>
  </si>
  <si>
    <t>Gold</t>
  </si>
  <si>
    <t>Means</t>
  </si>
  <si>
    <t>Variances</t>
  </si>
  <si>
    <t>Covariance</t>
  </si>
  <si>
    <t>Correlation</t>
  </si>
  <si>
    <t>Portfolio mean</t>
  </si>
  <si>
    <t>Portfolio variance</t>
  </si>
  <si>
    <t>weights:</t>
  </si>
  <si>
    <t>Standard deviations</t>
  </si>
  <si>
    <t>CORRELATION = 0</t>
  </si>
  <si>
    <t>CORRELATION &gt;0     COV=</t>
  </si>
  <si>
    <t>Porftolio var. (corr = 0)</t>
  </si>
  <si>
    <t>Portfolio var. (corr &gt;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</si>
</sst>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2" fontId="0" fillId="0" borderId="0" xfId="0" applyNumberFormat="1" applyAlignment="1">
      <alignment horizontal="centerContinuous"/>
    </xf>
    <xf numFmtId="164" fontId="0" fillId="0" borderId="0" xfId="0" applyNumberFormat="1"/>
    <xf numFmtId="165" fontId="0" fillId="0" borderId="0" xfId="0" applyNumberFormat="1"/>
    <xf numFmtId="9" fontId="0" fillId="2" borderId="0" xfId="1" applyFont="1" applyFill="1" applyBorder="1"/>
    <xf numFmtId="9" fontId="0" fillId="0" borderId="0" xfId="1" applyFont="1" applyFill="1"/>
    <xf numFmtId="9" fontId="0" fillId="0" borderId="0" xfId="1" applyFont="1" applyFill="1" applyBorder="1"/>
    <xf numFmtId="0" fontId="0" fillId="0" borderId="1" xfId="1" applyNumberFormat="1" applyFont="1" applyFill="1" applyBorder="1"/>
    <xf numFmtId="0" fontId="0" fillId="0" borderId="1" xfId="0" applyBorder="1"/>
    <xf numFmtId="0" fontId="0" fillId="0" borderId="0" xfId="1" applyNumberFormat="1" applyFont="1" applyFill="1" applyBorder="1"/>
    <xf numFmtId="2" fontId="3" fillId="3" borderId="0" xfId="0" applyNumberFormat="1" applyFont="1" applyFill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/>
    <xf numFmtId="0" fontId="0" fillId="0" borderId="2" xfId="0" applyBorder="1"/>
    <xf numFmtId="0" fontId="4" fillId="0" borderId="0" xfId="0" applyFont="1"/>
    <xf numFmtId="0" fontId="3" fillId="4" borderId="1" xfId="0" applyFont="1" applyFill="1" applyBorder="1"/>
    <xf numFmtId="0" fontId="3" fillId="5" borderId="0" xfId="0" applyFont="1" applyFill="1"/>
    <xf numFmtId="0" fontId="0" fillId="5" borderId="0" xfId="0" applyFill="1" applyAlignment="1">
      <alignment horizontal="right"/>
    </xf>
    <xf numFmtId="0" fontId="3" fillId="6" borderId="0" xfId="0" applyFont="1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8.png"/><Relationship Id="rId17" Type="http://schemas.openxmlformats.org/officeDocument/2006/relationships/customXml" Target="../ink/ink9.xm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7.png"/><Relationship Id="rId19" Type="http://schemas.openxmlformats.org/officeDocument/2006/relationships/customXml" Target="../ink/ink10.xml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444500</xdr:colOff>
          <xdr:row>13</xdr:row>
          <xdr:rowOff>63500</xdr:rowOff>
        </xdr:from>
        <xdr:to>
          <xdr:col>12</xdr:col>
          <xdr:colOff>76200</xdr:colOff>
          <xdr:row>16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165100</xdr:rowOff>
        </xdr:from>
        <xdr:to>
          <xdr:col>11</xdr:col>
          <xdr:colOff>431800</xdr:colOff>
          <xdr:row>12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538843</xdr:colOff>
      <xdr:row>19</xdr:row>
      <xdr:rowOff>125185</xdr:rowOff>
    </xdr:from>
    <xdr:to>
      <xdr:col>9</xdr:col>
      <xdr:colOff>21771</xdr:colOff>
      <xdr:row>21</xdr:row>
      <xdr:rowOff>6288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 bwMode="auto">
            <a:xfrm>
              <a:off x="5236029" y="3363685"/>
              <a:ext cx="1921328" cy="262103"/>
            </a:xfrm>
            <a:prstGeom prst="rect">
              <a:avLst/>
            </a:prstGeom>
            <a:solidFill>
              <a:srgbClr val="FFF2CC"/>
            </a:solidFill>
            <a:ln>
              <a:solidFill>
                <a:srgbClr val="FF0000"/>
              </a:solidFill>
            </a:ln>
          </xdr:spPr>
          <xdr:txBody>
            <a:bodyPr wrap="square">
              <a:norm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𝐸</m:t>
                  </m:r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(</m:t>
                  </m:r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𝑌</m:t>
                  </m:r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)=</m:t>
                  </m:r>
                  <m:sSub>
                    <m:sSubPr>
                      <m:ctrlP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𝐸</m:t>
                  </m:r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)+</m:t>
                  </m:r>
                  <m:sSub>
                    <m:sSubPr>
                      <m:ctrlP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𝐸</m:t>
                  </m:r>
                  <m:r>
                    <a:rPr lang="en-US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/>
                <a:t>)</a:t>
              </a:r>
            </a:p>
          </xdr:txBody>
        </xdr:sp>
      </mc:Choice>
      <mc:Fallback xmlns="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91954D03-49B8-A250-01AF-C876EC7FF3BE}"/>
                </a:ext>
              </a:extLst>
            </xdr:cNvPr>
            <xdr:cNvSpPr txBox="1"/>
          </xdr:nvSpPr>
          <xdr:spPr bwMode="auto">
            <a:xfrm>
              <a:off x="5236029" y="3363685"/>
              <a:ext cx="1921328" cy="262103"/>
            </a:xfrm>
            <a:prstGeom prst="rect">
              <a:avLst/>
            </a:prstGeom>
            <a:solidFill>
              <a:srgbClr val="FFF2CC"/>
            </a:solidFill>
            <a:ln>
              <a:solidFill>
                <a:srgbClr val="FF0000"/>
              </a:solidFill>
            </a:ln>
          </xdr:spPr>
          <xdr:txBody>
            <a:bodyPr wrap="square">
              <a:norm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𝐸(𝑌)=𝑎_1 𝐸(𝑋_1)+𝑎_2 𝐸(𝑋_2</a:t>
              </a:r>
              <a:r>
                <a:rPr lang="en-US"/>
                <a:t>)</a:t>
              </a:r>
            </a:p>
          </xdr:txBody>
        </xdr:sp>
      </mc:Fallback>
    </mc:AlternateContent>
    <xdr:clientData/>
  </xdr:twoCellAnchor>
  <xdr:twoCellAnchor>
    <xdr:from>
      <xdr:col>5</xdr:col>
      <xdr:colOff>526382</xdr:colOff>
      <xdr:row>22</xdr:row>
      <xdr:rowOff>30079</xdr:rowOff>
    </xdr:from>
    <xdr:to>
      <xdr:col>11</xdr:col>
      <xdr:colOff>416092</xdr:colOff>
      <xdr:row>23</xdr:row>
      <xdr:rowOff>105276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9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 bwMode="auto">
            <a:xfrm>
              <a:off x="5223711" y="3840079"/>
              <a:ext cx="3559342" cy="265697"/>
            </a:xfrm>
            <a:prstGeom prst="rect">
              <a:avLst/>
            </a:prstGeom>
            <a:solidFill>
              <a:srgbClr val="FFF2CC"/>
            </a:solidFill>
            <a:ln>
              <a:solidFill>
                <a:srgbClr val="FF0000"/>
              </a:solidFill>
            </a:ln>
          </xdr:spPr>
          <xdr:txBody>
            <a:bodyPr wrap="square">
              <a:norm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var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sSubSup>
                      <m:sSub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func>
                      <m:func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var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)+</m:t>
                    </m:r>
                    <m:sSubSup>
                      <m:sSub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func>
                      <m:func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var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)+2</m:t>
                    </m:r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unc>
                      <m:func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cov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Object 9">
              <a:extLst>
                <a:ext uri="{FF2B5EF4-FFF2-40B4-BE49-F238E27FC236}">
                  <a16:creationId xmlns:a16="http://schemas.microsoft.com/office/drawing/2014/main" id="{C52F51B6-C9AC-AAA3-6430-4024F4DC8E04}"/>
                </a:ext>
              </a:extLst>
            </xdr:cNvPr>
            <xdr:cNvSpPr txBox="1"/>
          </xdr:nvSpPr>
          <xdr:spPr bwMode="auto">
            <a:xfrm>
              <a:off x="5223711" y="3840079"/>
              <a:ext cx="3559342" cy="265697"/>
            </a:xfrm>
            <a:prstGeom prst="rect">
              <a:avLst/>
            </a:prstGeom>
            <a:solidFill>
              <a:srgbClr val="FFF2CC"/>
            </a:solidFill>
            <a:ln>
              <a:solidFill>
                <a:srgbClr val="FF0000"/>
              </a:solidFill>
            </a:ln>
          </xdr:spPr>
          <xdr:txBody>
            <a:bodyPr wrap="square">
              <a:norm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var⁡( 𝑌)=𝑎_1^2  var⁡( 𝑋_1)+𝑎_2^2  var⁡( 𝑋_2)+2𝑎_1 𝑎_2  cov⁡( 𝑋_1,𝑋_2)</a:t>
              </a:r>
              <a:endParaRPr lang="en-US"/>
            </a:p>
          </xdr:txBody>
        </xdr:sp>
      </mc:Fallback>
    </mc:AlternateContent>
    <xdr:clientData/>
  </xdr:twoCellAnchor>
  <xdr:twoCellAnchor editAs="oneCell">
    <xdr:from>
      <xdr:col>6</xdr:col>
      <xdr:colOff>366465</xdr:colOff>
      <xdr:row>17</xdr:row>
      <xdr:rowOff>54780</xdr:rowOff>
    </xdr:from>
    <xdr:to>
      <xdr:col>7</xdr:col>
      <xdr:colOff>403497</xdr:colOff>
      <xdr:row>19</xdr:row>
      <xdr:rowOff>117660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14:cNvPr>
            <xdr14:cNvContentPartPr/>
          </xdr14:nvContentPartPr>
          <xdr14:nvPr macro=""/>
          <xdr14:xfrm>
            <a:off x="6414840" y="3293280"/>
            <a:ext cx="711720" cy="443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5412FAC-1C05-413B-31DC-9835AB3B8E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06200" y="3284640"/>
              <a:ext cx="729360" cy="46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440937</xdr:colOff>
      <xdr:row>18</xdr:row>
      <xdr:rowOff>54720</xdr:rowOff>
    </xdr:from>
    <xdr:to>
      <xdr:col>7</xdr:col>
      <xdr:colOff>575937</xdr:colOff>
      <xdr:row>19</xdr:row>
      <xdr:rowOff>17940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14:cNvPr>
            <xdr14:cNvContentPartPr/>
          </xdr14:nvContentPartPr>
          <xdr14:nvPr macro=""/>
          <xdr14:xfrm>
            <a:off x="7164000" y="3483720"/>
            <a:ext cx="135000" cy="1537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9F92ABB-70F2-D58A-E46A-BEE2FBFAD6C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55337" y="3475060"/>
              <a:ext cx="152687" cy="1714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623817</xdr:colOff>
      <xdr:row>17</xdr:row>
      <xdr:rowOff>90060</xdr:rowOff>
    </xdr:from>
    <xdr:to>
      <xdr:col>8</xdr:col>
      <xdr:colOff>666250</xdr:colOff>
      <xdr:row>18</xdr:row>
      <xdr:rowOff>176400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14:cNvPr>
            <xdr14:cNvContentPartPr/>
          </xdr14:nvContentPartPr>
          <xdr14:nvPr macro=""/>
          <xdr14:xfrm>
            <a:off x="7346880" y="3328560"/>
            <a:ext cx="717120" cy="2768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63D5D7CD-B113-2127-FCFE-DDD066CC1B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38236" y="3319560"/>
              <a:ext cx="734769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1642</xdr:colOff>
      <xdr:row>17</xdr:row>
      <xdr:rowOff>118860</xdr:rowOff>
    </xdr:from>
    <xdr:to>
      <xdr:col>9</xdr:col>
      <xdr:colOff>411682</xdr:colOff>
      <xdr:row>18</xdr:row>
      <xdr:rowOff>150120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14:cNvPr>
            <xdr14:cNvContentPartPr/>
          </xdr14:nvContentPartPr>
          <xdr14:nvPr macro=""/>
          <xdr14:xfrm>
            <a:off x="8074080" y="3357360"/>
            <a:ext cx="410040" cy="2217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6344023-0632-0A1B-7D3D-0AEC10E3F5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65080" y="3348720"/>
              <a:ext cx="42768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371552</xdr:colOff>
      <xdr:row>23</xdr:row>
      <xdr:rowOff>79620</xdr:rowOff>
    </xdr:from>
    <xdr:to>
      <xdr:col>5</xdr:col>
      <xdr:colOff>523832</xdr:colOff>
      <xdr:row>24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14:cNvPr>
            <xdr14:cNvContentPartPr/>
          </xdr14:nvContentPartPr>
          <xdr14:nvPr macro=""/>
          <xdr14:xfrm>
            <a:off x="5745240" y="4461120"/>
            <a:ext cx="152280" cy="1108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54977B6-73BB-BFA3-82D4-F3B4CF13A3D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36240" y="4452120"/>
              <a:ext cx="16992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196700</xdr:colOff>
      <xdr:row>23</xdr:row>
      <xdr:rowOff>183660</xdr:rowOff>
    </xdr:from>
    <xdr:to>
      <xdr:col>4</xdr:col>
      <xdr:colOff>426740</xdr:colOff>
      <xdr:row>25</xdr:row>
      <xdr:rowOff>66540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14:cNvPr>
            <xdr14:cNvContentPartPr/>
          </xdr14:nvContentPartPr>
          <xdr14:nvPr macro=""/>
          <xdr14:xfrm>
            <a:off x="4705200" y="4565160"/>
            <a:ext cx="230040" cy="2638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DE6F6DAE-0615-BB98-16CD-D425066F61F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696560" y="4556520"/>
              <a:ext cx="24768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397580</xdr:colOff>
      <xdr:row>24</xdr:row>
      <xdr:rowOff>143280</xdr:rowOff>
    </xdr:from>
    <xdr:to>
      <xdr:col>5</xdr:col>
      <xdr:colOff>260672</xdr:colOff>
      <xdr:row>25</xdr:row>
      <xdr:rowOff>159420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14:cNvPr>
            <xdr14:cNvContentPartPr/>
          </xdr14:nvContentPartPr>
          <xdr14:nvPr macro=""/>
          <xdr14:xfrm>
            <a:off x="4906080" y="4715280"/>
            <a:ext cx="728280" cy="20664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B4D231D-2AA6-99D9-9E60-82EC68AE355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97080" y="4706640"/>
              <a:ext cx="74592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340952</xdr:colOff>
      <xdr:row>24</xdr:row>
      <xdr:rowOff>107280</xdr:rowOff>
    </xdr:from>
    <xdr:to>
      <xdr:col>8</xdr:col>
      <xdr:colOff>531250</xdr:colOff>
      <xdr:row>26</xdr:row>
      <xdr:rowOff>186720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F7B5F88-66EF-1ACB-CB8A-27A2DC1F57B8}"/>
                </a:ext>
              </a:extLst>
            </xdr14:cNvPr>
            <xdr14:cNvContentPartPr/>
          </xdr14:nvContentPartPr>
          <xdr14:nvPr macro=""/>
          <xdr14:xfrm>
            <a:off x="5714640" y="4679280"/>
            <a:ext cx="2214360" cy="46044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F7B5F88-66EF-1ACB-CB8A-27A2DC1F57B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696640" y="4661640"/>
              <a:ext cx="2250000" cy="49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568330</xdr:colOff>
      <xdr:row>24</xdr:row>
      <xdr:rowOff>123840</xdr:rowOff>
    </xdr:from>
    <xdr:to>
      <xdr:col>8</xdr:col>
      <xdr:colOff>673090</xdr:colOff>
      <xdr:row>26</xdr:row>
      <xdr:rowOff>187080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5714572-BCD1-274D-9AAA-8AE4425DC8FB}"/>
                </a:ext>
              </a:extLst>
            </xdr14:cNvPr>
            <xdr14:cNvContentPartPr/>
          </xdr14:nvContentPartPr>
          <xdr14:nvPr macro=""/>
          <xdr14:xfrm>
            <a:off x="7966080" y="4695840"/>
            <a:ext cx="104760" cy="4442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5714572-BCD1-274D-9AAA-8AE4425DC8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948080" y="4677840"/>
              <a:ext cx="140400" cy="47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561992</xdr:colOff>
      <xdr:row>25</xdr:row>
      <xdr:rowOff>16500</xdr:rowOff>
    </xdr:from>
    <xdr:to>
      <xdr:col>6</xdr:col>
      <xdr:colOff>57225</xdr:colOff>
      <xdr:row>26</xdr:row>
      <xdr:rowOff>15720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E1E52CAB-5CF7-15E3-18A1-49A126033B45}"/>
                </a:ext>
              </a:extLst>
            </xdr14:cNvPr>
            <xdr14:cNvContentPartPr/>
          </xdr14:nvContentPartPr>
          <xdr14:nvPr macro=""/>
          <xdr14:xfrm>
            <a:off x="5935680" y="4779000"/>
            <a:ext cx="169920" cy="18972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E1E52CAB-5CF7-15E3-18A1-49A126033B4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918040" y="4761360"/>
              <a:ext cx="20556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569192</xdr:colOff>
      <xdr:row>25</xdr:row>
      <xdr:rowOff>10740</xdr:rowOff>
    </xdr:from>
    <xdr:to>
      <xdr:col>6</xdr:col>
      <xdr:colOff>48585</xdr:colOff>
      <xdr:row>26</xdr:row>
      <xdr:rowOff>61800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EA06B28C-F431-89C7-6EAA-BBC8793A502C}"/>
                </a:ext>
              </a:extLst>
            </xdr14:cNvPr>
            <xdr14:cNvContentPartPr/>
          </xdr14:nvContentPartPr>
          <xdr14:nvPr macro=""/>
          <xdr14:xfrm>
            <a:off x="5942880" y="4773240"/>
            <a:ext cx="154080" cy="24156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EA06B28C-F431-89C7-6EAA-BBC8793A502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925240" y="4755240"/>
              <a:ext cx="189720" cy="277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3:50.6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1232 24575,'8'-11'0,"10"-17"0,13-19 0,11-30 0,-16 29 0,-1-2 0,-1-5 0,-1-2 0,0-2 0,-1-1 0,-4 0 0,-2 0 0,1 4 0,-2 0 0,-2 4 0,0 1 0,6-34 0,-3 34 0,-9 15 0,-3 26 0,-4-1 0,0 1 0,5 0 0,4 5 0,21 0 0,15 5-6784,24 0 6784,17 0 0,-6 0 0,-3 0 0,-36 0 0,-12 0 0,-19 0 0,0 0 6784,0 0-6784,0 2 0,12-1 0,-9 1 0,8-2 0,-15 0 0,-2 0 0</inkml:trace>
  <inkml:trace contextRef="#ctx0" brushRef="#br0" timeOffset="1680">844 127 24575,'0'-10'0,"0"-12"0,0-17 0,0 11 0,0 1 0,4 28 0,0 9 0,6 4 0,6 4 0,-3-2 0,5 2 0,-13-8 0,4 0 0,-3 0 0,4 0 0,-2 0 0,2 4 0,-4-2 0,5 2 0,-3-4 0,-3 0 0,-2 0 0,-18 19 0,-13 14 0,-13 21 0,-15 17-6784,6-6 6784,10-18 0,14-14 0,19-32 0,4-3 0</inkml:trace>
  <inkml:trace contextRef="#ctx0" brushRef="#br0" timeOffset="3148">1370 208 24575,'0'14'0,"0"9"0,6 28 0,7 27 0,-6-23 0,0 2 0,0 4 0,0 0 0,-4-1 0,0-1 0,-3-6 0,0-3 0,0 36 0,0-36 0,0-14 0,4-30 0,6-5 0,20-11 0,15-5 0,9-2 0,-13 4 0,-12 7 0,-24 4 0,0 2 0</inkml:trace>
  <inkml:trace contextRef="#ctx0" brushRef="#br0" timeOffset="4003">1487 709 24575,'65'-6'0,"23"-14"0,-32 7 0,2-2 0,0-5 0,-4 1 0,13-3 0,-28 6 0,-34 16 0</inkml:trace>
  <inkml:trace contextRef="#ctx0" brushRef="#br0" timeOffset="5908">1375 253 24575,'14'0'0,"9"0"0,20 0 0,4 0 0,-6-4 0,-17 3 0,-19-4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3:59.8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181 1 24575,'-6'4'0,"2"2"0,1 8 0,-2 16 0,-8 0 0,-16 37 0,0-10 0,-2 14 0,10-30 0,15-12 0,-3-19 0,8 0 0,-8-4 0,7 2 0,-2-2 0,-1 4 0,4-9 0,-1-2 0,8-13 0,2 3 0,4-4 0,-7 5 0,0 0 0,-1 4 0,-3-3 0,8 8 0,-8-8 0,4 4 0,-5-6 0,0 1 0,0 0 0,0 0 0,0 0 0,0 0 0,0 0 0,0 2 0,0 0 0,4 1 0,-3-1 0,4-2 0,-5 0 0,0 0 0,0 2 0,0-2 0,-5 2 0,4-2 0,-3 9 0,4 2 0,0 9 0,0 0 0,4 0 0,-3 0 0,8 0 0,-8 0 0,8-2 0,-2 6 0,4-10 0,-2 9 0,0-7 0,-3-1 0,7 0 0,-4-5 0,5 0 0,-4 0 0,0 4 0,0-3 0,-4 4 0,-1-5 0</inkml:trace>
  <inkml:trace contextRef="#ctx0" brushRef="#br0" timeOffset="2745">312 78 24575,'0'10'0,"0"4"0,4 9 0,1 5 0,4 8 0,0 0 0,-4-12 0,4-2 0,-8-12 0,3 0 0,1 0 0,-4 0 0,3 0 0,-1 4 0,-5-5 0,5 9 0,-6-9 0,3 5 0,0-4 0,0 0 0,0 0 0,0 0 0,0-9 0,0-11 0,0-21 0,0-4 0,-4 3 0,3 11 0,-4 11 0,1-1 0,3 1 0,-4 0 0,5 0 0,-4 0 0,3 0 0,-4 0 0,0-1 0,4 1 0,-3 0 0,4 0 0,0 0 0,-5 4 0,4-3 0,-1 3 0,2-8 0,3-1 0,-3 0 0,0-4 0,0 8 0,0-3 0,0 4 0,0 0 0,0 0 0,4 4 0,2 1 0,4 5 0,0 0 0,-5 5 0,4 0 0,-7 5 0,2 5 0,-4-2 0,0 2 0,0-3 0,0-2 0,0 0 0,0 0 0,0 0 0,-4-4 0,2 3 0,-2-4 0,-1 1 0,0 3 0,-1-3 0,2-1 0,4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4:12.8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1 584 24575,'14'-6'0,"1"1"0,4-7 0,8 0 0,-15 0 0,9 3 0,-20 0 0,8 7 0,-8-4 0,4 3 0,-1 0 0,2-4 0,-1 2 0,-5-6 0,-5 6 0,-6 0 0,1 1 0,0 3 0,0-4 0,0 5 0,0 0 0,-1 0 0,1 0 0,5 5 0,0 0 0,5 9 0,0-5 0,0 5 0,0-6 0,0 2 0,-4 0 0,2 0 0,-2 0 0,4 0 0,0 0 0,0 0 0,-6 4 0,5-5 0,-5 5 0,6-7 0,0 4 0,0-1 0,4 0 0,2 0 0,0 0 0,3-5 0,-4 4 0,9-8 0,1 4 0,1-5 0,-2 0 0,0 0 0,1 0 0,0 0 0,-1 0 0,-4 0 0,0-2 0,5-5 0,-7 1 0,10-6 0,-11 0 0,2 0 0,-6-2 0,-3 3 0,0 1 0,5 0 0,-4 0 0,8 0 0,-8 0 0,3-1 0,1 1 0,-4 0 0,8 4 0,-3-3 0,4 4 0,0-1 0,0 2 0,0-1 0,0 4 0,-7-4 0,-3 5 0,-10 9 0,-1-2 0,-2 8 0,8-5 0,-4 0 0,8 0 0,-8-2 0,7-1 0,-2 0 0,4 1 0,0 2 0,-5 0 0,4 0 0,-3 0 0,4 0 0,0 0 0,0 1 0,0-4 0,0 3 0,0-2 0,0 2 0,0 0 0,0 0 0,4 0 0,2-4 0,4-2 0,-2-4 0,5 6 0,-4-5 0,5 5 0,-4-6 0,5 0 0,0-3 0,0-2 0,-1-1 0,-4-4 0,0 2 0,0-2 0,-4 0 0,3 0 0,-8-1 0,6 1 0,-2 0 0,0 0 0,0 0 0,-3 0 0,3-1 0,0 1 0,1 0 0,-1 0 0,-3-4 0,3-9 0,3-5 0,1-8 0,0 0 0,0 0 0,0 0 0,0 0 0,-4 0 0,-1 12 0,-4 2 0,0 8 0,0-9 0,0 6 0,-5 0 0,4 21 0,-4 14 0,5 18 0,0 9 0,0 7 0,0 1 0,0-15 0,0-9 0,0-10 0,0-8 0,0 3 0,0 0 0,0-3 0,0 7 0,0-3 0,0 28 0,0-22 0,0 16 0,0-23 0,0 2 0,0-1 0,0 3 0,0-7 0,0 3 0,3-8 0,6-2 0,18-8 0,11-7 0,7 0 0,1-13 0,-7 2 0,3-9 0,0-6 0,9-8 0,-7 0 0,2-5 0,-20 22 0,-11 3 0,-6 15 0,-7 0 0,-2 5 0,-6 0 0,-4 5 0,0 0 0,4-5 0,-3 4 0,3-3 0,-4 4 0,0 0 0,0 0 0,0 2 0,-1 3 0,3 3 0,-1 2 0,6 0 0,-4 0 0,2 0 0,1 0 0,0 0 0,4 0 0,0 1 0,0-1 0,0 0 0,0 0 0,0 0 0,0 0 0,2 0 0,3-4 0,-2 3 0,4-4 0,-2 5 0,4 4 0,2-7 0,-5 6 0,3-7 0,-3 4 0,4 0 0,0-7 0,0 1 0,0-2 0,0-1 0,0 4 0,0-5 0,0 0 0,1 0 0,-1 0 0,0-5 0,-2 0 0,-3-6 0,-1 1 0,11-14 0,-2-1 0,7-14 0,-5 11 0,-8 5 0,3 5 0,-3 7 0,-3-4 0,3 10 0,-2-2 0,2 6 0,4-1 0,-1 2 0,11-8 0,-8 6 0,9-6 0,-12 10 0,0-1 0,-5 6 0,0-2 0,-1 1 0,-3 3 0,8-8 0,-8 8 0,-1-8 0,-5 3 0,-5-4 0,-1-4 0,1 3 0,0-4 0,0 5 0,0 5 0,0-4 0,0 3 0,-1-4 0,1 5 0,0-4 0,0 8 0,0-3 0,0 1 0,-1 3 0,1-2 0,0 2 0,0 0 0,4 4 0,-4 1 0,4 0 0,-3-1 0,4-4 0,3 5 0,-6 7 0,6-5 0,-11 5 0,12-12 0,-4 4 0,5 1 0,0-2 0,0 5 0,0-10 0,5 2 0,0-6 0,6-4 0,-1 0 0,4 0 0,-3-4 0,3 1 0,0-8 0,5-5 0,23-19 0,-20 12 0,13-8 0,-31 21 0,0-1 0,-4 1 0,0 0 0,4 0 0,-2 0 0,2 0 0,-4-1 0,0 1 0,0 0 0,0-9 0,-4 6 0,2-6 0,-2 9 0,-1 0 0,4 0 0,-3 0 0,4-1 0,0 4 0,0-3 0,0 2 0,0-2 0,-3-4 0,2 2 0,-6-2 0,6 4 0,-4 0 0,5 0 0,0 0 0,-4-1 0,3 1 0,-7-4 0,-2-16 0,5-8 0,-9 5 0,13 4 0,-4 18 0,5 1 0,0 2 0,0-1 0,0 1 0,0-6 0,0-9 0,0-6 0,0 5 0,0 11 0,0 14 0,0 14 0,0 7 0,0 7 0,0 6 0,0 9 0,0 1 0,0 7 0,0 1 0,0-8 0,0-2 0,0-7 0,0 0 0,0-1 0,0-10 0,0 0 0,0-9 0,0-1 0,0-3 0,0-3 0,0-1 0,0 2 0,0 0 0,0 4 0,0-3 0,0 3 0,0-4 0,5 1 0,-4-1 0,3 0 0,1 0 0,1 0 0,4-5 0,-5 4 0,4-7 0,-3 2 0,4-4 0,0 0 0,0 0 0,0 0 0,0-5 0,0 0 0,-4-5 0,3 4 0,-8-3 0,8 3 0,-8-4 0,8 5 0,-8-5 0,4 9 0,-5-3 0</inkml:trace>
  <inkml:trace contextRef="#ctx0" brushRef="#br0" timeOffset="1963">449 463 24575,'19'0'0,"-4"0"0,-1-4 0,-3 3 0,-1-4 0,0 5 0,0 0 0,-5-4 0,4 3 0,-5-4 0,5 5 0,-1-4 0,2 3 0,-2-9 0,-1 9 0,0-3 0,-3 2 0,5 1 0,-4-1 0,3 2 0,-1 0 0,1 0 0,-5 0 0,1 0 0</inkml:trace>
  <inkml:trace contextRef="#ctx0" brushRef="#br0" timeOffset="4888">1644 383 24575,'0'10'0,"3"0"0,0 4 0,4 8 0,1-5 0,21-4 0,-19-5 0,18-12 0,-27 13 0,8-3 0,-4-1 0,1 8 0,3-8 0,-3 8 0,-1-5 0,4 2 0,-3 0 0,-1-2 0,0 1 0,-1-5 0,-3 5 0,8-4 0,-7 5 0,7 0 0,-4 1 0,5-1 0,-4 0 0,-2 0 0,-2 0 0,-1 0 0,6-4 0,-6 3 0,3-4 0,1 1 0,-4 3 0,8-4 0,-4-4 0,1-6 0,3-25 0,2-8 0,0-14 0,10-8 0,-8 20 0,-2-6 0,0 35 0,-10-7 0,3 12 0,-4-2 0,0-1 0,5 1 0,-4 2 0,3 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4:28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261 353 24575,'-10'0'0,"-12"0"0,-9 0 0,-22 0 0,-1 0 0,13 0 0,12 4 0,23 2 0,2 4 0,4-2 0,0 1 0,-5-1 0,4 2 0,-4 0 0,5 0 0,0 1 0,0 3 0,0 1 0,0 0 0,0-1 0,0-4 0,0 0 0,5 0 0,0-4 0,3 3 0,-1-8 0,-2 8 0,3-8 0,0 8 0,2-8 0,0 4 0,0-8 0,0 3 0,0-2 0,-2 6 0,5-3 0,-4 4 0,5-5 0,-4 0 0,0 0 0,1-5 0,-1 4 0,0-8 0,0 3 0,0-4 0,0 0 0,-4 0 0,2 0 0,-6-1 0,7 1 0,-8 0 0,3 2 0,-4-1 0,0 1 0,5-2 0,-4-1 0,3 4 0,-4-1 0,0 10 0,0 1 0,0 7 0,5-4 0,-4 3 0,3-4 0,-4 5 0,0 1 0,5-6 0,-4 4 0,3-3 0,-1-1 0,-1 4 0,6-8 0,-5 8 0,6-8 0,-3 4 0,4-5 0,0 0 0,0-2 0,-2-3 0,-1-1 0,-4-4 0,1 2 0,-1-6 0,3 3 0,1-3 0,-3 4 0,0 0 0,1-1 0,-4 1 0,3 2 0,-4-1 0,0 1 0,0-2 0,0-1 0,0 1 0,-5-4 0,3-1 0,-4 0 0,6 0 0,-2 7 0,2-1 0,-3 1 0,3-2 0,-4 0 0,3-1 0,-4-3 0,1 8 0,3-7 0,-4 7 0,5-4 0,0 0 0,-2 4 0,-1-3 0,0-1 0,-5-5 0,7 0 0,-5-4 0,1 8 0,4-3 0,-5 8 0,3-3 0,0 6 0,1-7 0,-1-2 0,-2 1 0,1-3 0,-1 4 0,3 4 0,-1 2 0,0 8 0,-2 6 0,0 1 0,1 3 0,-4 9 0,8-10 0,-3 10 0,3-13 0,0 0 0,0 0 0,0 0 0,0 0 0,0 4 0,4-3 0,3 24 0,3-19 0,-3 15 0,2-21 0,-8 0 0,4 0 0,-1 0 0,2 0 0,4 0 0,-4 1 0,3-1 0,-6 0 0,6 0 0,-2 4 0,10 4 0,-9 3 0,13 9 0,-8-2 0,1 8 0,-1-12 0,-3-2 0,0-12 0,-5 0 0,4-5 0,-8 4 0,8-5 0,-3 5 0,0-1 0,3-2 0,-4-2 0,5-4 0,0-2 0,-4-3 0,1-1 0,-7-3 0,7 1 0,-6-2 0,3 2 0,-4-2 0,-2 4 0,2-3 0,-3 3 0,-1-3 0,3 1 0,-4-3 0,5 1 0,0 2 0,0-1 0,0 1 0,0-2 0,-4 0 0,3-5 0,-8 4 0,7-3 0,-2 4 0,4 0 0,-5 4 0,4-3 0,-3 3 0,4 5 0,0 2 0,4 9 0,-3 0 0,10 5 0,-9 0 0,9-2 0,-5 1 0,0-6 0,-2 2 0,-4 0 0,4 0 0,-2 0 0,2 0 0,1 0 0,-4 0 0,8-4 0,-8 3 0,8-8 0,-4 4 0,3-5 0,6-6 0,-5 0 0,9-7 0,-7 7 0,3 1 0,-6 2 0,1-2 0,-5-7 0,5 1 0,-8-4 0,3 5 0,-4 2 0,0-2 0,0 2 0,-4-2 0,3 0 0,-4 0 0,5 0 0,0-1 0,-5 6 0,4 5 0,0 9 0,5 14 0,5-6 0,0 4 0,1-10 0,-4-1 0,-2 0 0,1 0 0,0-5 0,1 4 0,-1-3 0,-5 4 0,4-4 0,-3 3 0,8-4 0,-8 5 0,8-4 0,-8 3 0,8-8 0,1 3 0,1-4 0,1-4 0,-3-2 0,-1-2 0,2 3 0,-2-2 0,2 2 0,-5-5 0,6-5 0,-2 0 0,-2 0 0,-1 1 0,-3 0 0,-2-2 0,1 3 0,-2 0 0,0 5 0,0-2 0,0-5 0,0 4 0,5 1 0,-4 1 0,4 4 0,-10-1 0,4-3 0,-8 8 0,8-8 0,-8 3 0,3 5 0,0 2 0,2 9 0,4 0 0,0 0 0,0 1 0,-5-1 0,4 0 0,-3 0 0,4 0 0,0 0 0,0 0 0,0 0 0,0 0 0,0 0 0,0 0 0,0 0 0,0 5 0,0-4 0,0 3 0,0-4 0,0 0 0,0 0 0,0 0 0,0 0 0,4-4 0,-3 3 0,8-8 0,-8 8 0,8-4 0,-3 1 0,4 3 0,0-8 0,0 4 0,4-5 0,-5 0 0,5 0 0,-6 0 0,2 0 0,0-5 0,0-1 0,0-4 0,0 5 0,0-4 0,8-5 0,-6 2 0,5-5 0,-7 11 0,0-3 0,-4 3 0,3-4 0,-4 0 0,1 0 0,-2 4 0,-4 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4:36.2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422 0 24575,'-7'7'0,"-15"11"0,-20 11 0,-11 11 0,-9 1 0,26-12 0,7-12 0,19-12 0,0 2 0,-1-2 0,1 3 0,0 2 0,0-5 0,-4 6 0,7-3 0,-6-1 0,12 2 0,-8-8 0,3 8 0,-8-8 0,7 8 0,-6-8 0,7 8 0,1-6 0,-4 7 0,8-7 0,-4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4:42.2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1 111 24575,'4'10'0,"-1"0"0,5 4 0,3 9 0,-2-6 0,3 4 0,-3-11 0,-3 1 0,-1-1 0,9 7 0,-11-1 0,13 3 0,-10-5 0,4-4 0,-2 0 0,-3 0 0,-3 0 0,3 0 0,-4 0 0,3 0 0,1 0 0,-4 1 0,3-1 0,1 0 0,-4 0 0,8 0 0,-6 0 0,2 4 0,0 1 0,-1 4 0,-1 1 0,5-5 0,-7-1 0,3-6 0,1 1 0,-4-1 0,8 2 0,-8 0 0,8 0 0,-6 0 0,4 0 0,1 1 0,-3-1 0,5 0 0,-7 0 0,6-5 0,-3 4 0,-1-3 0,0 4 0,-1-4 0,-3 3 0,8-4 0,-8 5 0,8 0 0,-3-4 0,0-6 0,-2-6 0,-4-4 0,0 2 0,0-1 0,0 3 0,0-4 0,0 2 0,5-2 0,-4 0 0,8 0 0,-8 0 0,3 2 0,1-2 0,-4 5 0,3-5 0,1 2 0,-4-6 0,3-1 0,-4-1 0,5 2 0,-4 4 0,3 0 0,-4 0 0,5 0 0,-4-1 0,4-3 0,-1 3 0,-3-3 0,8 8 0,-6-1 0,7 2 0,-4 0 0,-1-5 0,-1 4 0,1-1 0,-2 0 0,8-5 0,-4-4 0,0 1 0,3 1 0,-4 4 0,-1 0 0,4 0 0,-6-1 0,5 1 0,-5 0 0,3 0 0,0 0 0,2 0 0,1-1 0,-6 1 0,6 2 0,-7-1 0,7 3 0,-8-4 0,8 5 0,-4-5 0,1 2 0,0-2 0,-5 0 0,6 0 0,-6 0 0,8 0 0,-8-1 0,8 6 0,-8-4 0,3 3 0,-4-4 0,0 0 0,5 0 0,-4-1 0,4 3 0,-5-1 0,4 5 0,-3-5 0,4 4 0,-5-1 0,0 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1T22:25:01.5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147 189 24575,'-5'-4'0,"-4"-2"0,8-2 0,-8 1 0,8 0 0,-9 3 0,5 0 0,-5 4 0,-1 0 0,1 0 0,0 4 0,0 2 0,0 4 0,0 0 0,6 0 0,-4 0 0,9 0 0,-10 0 0,8 0 0,-8 0 0,8 0 0,-4 5 0,5-4 0,0 3 0,0-4 0,5 0 0,-4 0 0,8-4 0,-6 3 0,10-3 0,0 0 0,3 0 0,-7-2 0,0-2 0,-3 2 0,4-4 0,0 0 0,0-4 0,-2 2 0,-1-2 0,0 4 0,1 0 0,2-5 0,0 4 0,-4-8 0,3 4 0,-8-6 0,8 4 0,-8-1 0,3 1 0,-4-1 0,5-2 0,-4 0 0,4 8 0,-1 4 0,-3 8 0,4 0 0,-1 0 0,-3 0 0,4 0 0,-5 0 0,4 0 0,-3 0 0,4-2 0,-5-1 0,4-4 0,-3 4 0,4-2 0,-1 1 0,2 3 0,4-8 0,0 3 0,0-8 0,0 1 0,8-15 0,-6 9 0,5-9 0,-9 8 0,-1 4 0,-4-3 0,4 4 0,-6-6 0,3 1 0,-4 0 0,0 0 0,5 0 0,-4 0 0,4 2 0,-5-2 0,0 2 0,0-2 0,0 0 0,0 0 0,0 0 0,0-1 0,0 1 0,-5 0 0,-1 4 0,1-3 0,-4 8 0,5-3 0,-3 4 0,0 0 0,-1 0 0,2 4 0,2 2 0,4 4 0,4-5 0,-3 4 0,8-7 0,-8 7 0,8-4 0,-8 5 0,8-4 0,-3 3 0,4-8 0,0 3 0,0-4 0,0 0 0,0 0 0,0 0 0,12 0 0,2 0 0,12-4 0,-12 3 0,-2-3 0,-12 0 0,0-2 0,-9 0 0,-2 2 0,-5 8 0,-3 2 0,4 4 0,-1 0 0,-3 0 0,3 0 0,1 0 0,0 1 0,5-1 0,-4 0 0,3 0 0,-4 0 0,5 0 0,-4 0 0,2 0 0,-2 0 0,4 0 0,0 0 0,0 0 0,0 0 0,4-4 0,-3 3 0,8-8 0,-3 4 0,4-5 0,4 0 0,1 0 0,1-5 0,-2 4 0,-4-4 0,0 5 0,-5-4 0,4 3 0,-8-8 0,4 5 0,-1-1 0,-2 1 0,2-1 0,-4-3 0,5-2 0,-4-1 0,8 1 0,-4 0 0,1 0 0,-2 0 0,1 0 0,2-5 0,-2 6 0,1-4 0,-6 5 0,0-2 0,5 0 0,-4-1 0,3 1 0,-4 0 0,0 9 0,0 11 0,-4 2 0,3 6 0,-4-8 0,1 1 0,2-1 0,-2 0 0,4 0 0,0 0 0,0 0 0,-2 0 0,1 0 0,-6 0 0,6 0 0,-8 0 0,8 0 0,-3-2 0,4 2 0,0-2 0,0 2 0,4-5 0,2 4 0,4-8 0,-5 8 0,4-8 0,-3 4 0,4-5 0,-2-2 0,1 1 0,-1-6 0,2 2 0,0-6 0,0 1 0,0 0 0,-4 2 0,3-1 0,-8 1 0,8-2 0,-3-1 0,-1 1 0,4 0 0,-3 0 0,-1 0 0,2 0 0,-2-1 0,-2 1 0,6 2 0,-3-1 0,0 1 0,3-2 0,-4 4 0,5-3 0,0 8 0,0-4 0,0 5 0,1 0 0,-6 5 0,2 0 0,-4 5 0,4 1 0,1-1 0,-7-5 0,-2 0 0,-10-10 0,1 4 0,0-3 0,0 4 0,0 0 0,4-5 0,-3 4 0,3-4 0,-4 5 0,0 5 0,0 0 0,4 6 0,-3-1 0,4 0 0,-1 0 0,-1 0 0,7 0 0,-8 4 0,6-3 0,-4 3 0,6-4 0,0 0 0,0 1 0,0-1 0,0 0 0,5-5 0,-4 4 0,8-8 0,-8 8 0,8-8 0,-8 8 0,8-7 0,-3 2 0,4-4 0,0 0 0,0 0 0,0-5 0,0 4 0,-4-8 0,3 8 0,-4-3 0,1-1 0,3 4 0,-4-8 0,6 3 0,-4-4 0,-2 0 0,2 0 0,-1 0 0,-1 0 0,4 4 0,-8-3 0,4 3 0,-5-4 0,0 0 0,0 9 0,0 6 0,0 6 0,0 4 0,0-7 0,0-1 0,0 0 0,0 1 0,0 2 0,0 0 0,0 0 0,0 0 0,0 1 0,4-6 0,2 0 0,4-5 0,5 0 0,-4 0 0,-1-5 0,-1 4 0,-4-8 0,5 3 0,-4-4 0,3 0 0,-8 0 0,8 0 0,-8-1 0,4 1 0,-5 0 0,4 0 0,-3 0 0,6 0 0,-4-5 0,3 7 0,-3-6 0,-1 6 0,-2-2 0,0 0 0,0-1 0,0 10 0,0 7 0,0 9 0,0 5 0,0-5 0,0-1 0,0-4 0,0 0 0,0 0 0,0 0 0,0 0 0,0 0 0,0 1 0,0-1 0,0 0 0,0 0 0,0 0 0,0 0 0,0 0 0,0 0 0,0 0 0,0 0 0,0 0 0,5-4 0,-4-6 0,6-10 0,-3-5 0,13-14 0,-3-1 0,2 3 0,-3 6 0,-8 10 0,1 3 0,-2 1 0,1 0 0,-4-1 0,8 2 0,-8-3 0,8 8 0,-8-6 0,8 2 0,-3 2 0,4-6 0,0 8 0,0-4 0,0 5 0,-4-4 0,3 3 0,-4-4 0,3 9 0,2 2 0,-7 4 0,1 4 0,-4 1 0,6 5 0,-4-5 0,3-1 0,-5-4 0,0 0 0,0 0 0,0 0 0,0-2 0,0-1 0,0 1 0,0-1 0,0 3 0,0 1 0,0-1 0,0 0 0,5-5 0,0 0 0,5-5 0,0-5 0,5 1 0,-7-3 0,6-1 0,-11 0 0,6-2 0,-8 0 0,6-1 0,-1-3 0,-2 5 0,6-4 0,-9 5 0,8-2 0,-8-1 0,8 1 0,-8 0 0,8 0 0,-7 0 0,6 2 0,-2-2 0,4 2 0,-2-2 0,1 0 0,-1 4 0,2 2 0,0-1 0,1 4 0,-1-3 0,-5 8 0,0 2 0,-10-1 0,-5 0 0,-1-5 0,-3 2 0,4-1 0,0 5 0,0-5 0,-1 8 0,6-3 0,-2 4 0,4-2 0,-3 5 0,4-6 0,-1 11 0,-2-10 0,4 7 0,-4-5 0,5 0 0,0 0 0,0 0 0,0 0 0,3-2 0,-3 1 0,2-1 0,-2 2 0,0 4 0,5-5 0,1 5 0,-1-6 0,4-3 0,-3 4 0,2-3 0,-1-1 0,0 0 0,1-5 0,2 0 0,0 0 0,4 0 0,1 0 0,4 0 0,-3 0 0,2 0 0,4 0 0,7 0 0,-5-5 0,-2 2 0,-8-8 0,-3 5 0,7-6 0,-7 4 0,1-4 0,-7 2 0,2 0 0,-2 0 0,1 0 0,-1 0 0,-5 0 0,0-1 0,4 1 0,-3 0 0,4 0 0,-5-4 0,0 2 0,-3 0 0,-2 7 0,-3 3 0,-2 2 0,0 0 0,0 0 0,0 0 0,0 5 0,-1 5 0,6 1 0,-4 3 0,8-3 0,-4 3 0,1-3 0,2 3 0,-2-4 0,4 0 0,0 0 0,0 0 0,0 0 0,0 0 0,0 0 0,2 1 0,1-1 0,0-3 0,-1 3 0,2-7 0,-3 6 0,8-8 0,-7 8 0,7-8 0,-8 8 0,8-8 0,-4 4 0,5-5 0,0 4 0,0-2 0,0 2 0,1 1 0,-1-4 0,0 3 0,0-4 0,0 0 0,-5 2 0,4 1 0,-3 0 0,4-1 0,0-2 0,0-4 0,0-2 0,0-4 0,-4 0 0,3 2 0,-8-6 0,8 5 0,-6-5 0,2 4 0,2 0 0,-1 4 0,-1-3 0,4 8 0,-8-4 0,4 5 0</inkml:trace>
  <inkml:trace contextRef="#ctx0" brushRef="#br0" timeOffset="1302">669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9T23:35:35.8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530 1 24575,'-11'2'0,"-5"4"0,7-2 0,-9 2 0,5-4 0,-6 1 0,5 3 0,2-3 0,-1 2 0,4 0 0,-10-1 0,4 3 0,2-6 0,0 6 0,5-5 0,-7 5 0,4-2 0,-3 1 0,4 4 0,2-5 0,-2 5 0,5-5 0,-12 12 0,7-7 0,-5 5 0,3-3 0,3-4 0,-3 5 0,4-5 0,-2 1 0,2-1 0,0 2 0,-2 4 0,6-5 0,-10 6 0,12-7 0,-9 3 0,6-3 0,4 6 0,-11-7 0,12 6 0,-10-6 0,3 6 0,4-4 0,-3 9 0,3-3 0,-4 5 0,1-8 0,0 2 0,3-2 0,-1-3 0,3 4 0,-4-1 0,2 3 0,3 0 0,-9 4 0,8-4 0,-5-2 0,6 0 0,-3-1 0,2-3 0,-2 9 0,3-10 0,0 11 0,0-11 0,0 6 0,0-2 0,0 3 0,0-2 0,0 1 0,0-7 0,0 7 0,0 2 0,0 3 0,3-6 0,3 4 0,0-8 0,6 9 0,-7-9 0,7 9 0,-5-5 0,11 9 0,-7-6 0,14 9 0,-15-9 0,8 7 0,-11-8 0,5 3 0,-6-9 0,4 5 0,-6-9 0,2 5 0,-1-5 0,1 5 0,3-2 0,-3-3 0,3 2 0,-3-6 0,4 5 0,-5-5 0,9 4 0,-1-2 0,6-3 0,-4 8 0,3-7 0,-9 5 0,5-5 0,-9 6 0,5-6 0,-7 6 0,4-7 0,-7 7 0,5-6 0,-3 3 0,1-4 0,-1 0 0</inkml:trace>
  <inkml:trace contextRef="#ctx0" brushRef="#br0" timeOffset="1485">1009 412 24575,'-10'16'0,"1"-3"0,0 5 0,-7 1 0,3-3 0,-5 1 0,1 1 0,7-6 0,-7 5 0,8-3 0,-9 5 0,6 1 0,-5-6 0,11-1 0,-2-10 0,3 7 0,0-5 0,2 5 0,-3-7 0,5 4 0,-4-2 0,3 1 0,-3 3 0,-2 3 0,2-3 0,0 2 0,2-6 0,0-4 0,1-2 0</inkml:trace>
  <inkml:trace contextRef="#ctx0" brushRef="#br0" timeOffset="2640">762 424 24575,'7'-6'0,"-2"2"0,5 8 0,2 3 0,-3 4 0,12 7 0,-8-10 0,4 8 0,0-9 0,-9 8 0,4 1 0,0-3 0,-5 1 0,6-5 0,-6 5 0,6-5 0,-3 5 0,2-6 0,-3 2 0,-3 0 0,4 5 0,-6-7 0,4 6 0,-7-2 0,5-3 0,-5 4 0,8-9 0,-8 5 0,6-8 0,-6 5 0,1-1 0,-2-1 0,0 0 0</inkml:trace>
  <inkml:trace contextRef="#ctx0" brushRef="#br0" timeOffset="3599">1304 486 24575,'15'0'0,"-4"0"0,22 4 0,-7 1 0,24 10 0,-12-4 0,-2 2 0,-9-9 0,-8 5 0,-4-8 0,-3 5 0,-3-6 0,-5 0 0,0 0 0</inkml:trace>
  <inkml:trace contextRef="#ctx0" brushRef="#br0" timeOffset="5775">1286 733 24575,'20'-7'0,"-1"1"0,0 6 0,9 0 0,-11 0 0,4 0 0,-12 0 0,-1 0 0,0 0 0,1 0 0,-5 5 0,2-4 0,-1 3 0,-1-2 0,2-1 0,-1 1 0,1-2 0,3 0 0,-5 5 0,2-4 0,-5 3 0,1-4 0</inkml:trace>
  <inkml:trace contextRef="#ctx0" brushRef="#br0" timeOffset="28153">2131 606 24575,'0'-8'0,"0"-2"0,0 5 0,-8-6 0,3 7 0,-12-5 0,4 9 0,-2-3 0,-4 3 0,10 0 0,-7 0 0,4 0 0,-2 0 0,3 0 0,1 0 0,4 0 0,-3 0 0,3 0 0,-4 0 0,7 2 0,-4 3 0,2 1 0,2 3 0,-5 3 0,3-3 0,-1 4 0,-5-1 0,3-3 0,-1 5 0,4-9 0,-2 3 0,6-3 0,-4 2 0,2 5 0,3-3 0,-3 4 0,3-7 0,3 7 0,-3-4 0,8 3 0,-7 2 0,5-6 0,-1 2 0,1-1 0,4-8 0,-7 6 0,10-7 0,-11 7 0,9-6 0,-6 4 0,0-5 0,5 0 0,2 0 0,-3-5 0,4 2 0,-7-7 0,3 4 0,7-11 0,0 6 0,0-7 0,-3 9 0,-5 0 0,0 3 0,2-3 0,1 2 0,-2-3 0,0-2 0,-2 3 0,-4-5 0,8 2 0,-7-3 0,7-4 0,-9 4 0,6-4 0,-7 10 0,4-4 0,-5 7 0,5-12 0,-2 10 0,-1-14 0,1 9 0,-3 0 0,0-5 0,2 12 0,1-12 0,5 9 0,-4-3 0,0-2 0,-1 1 0,-2-2 0,1-3 0,3 9 0,-4-5 0,4 2 0,-3-3 0,5-4 0,-3 0 0,4 3 0,-7 4 0,1-1 0,2 4 0,-3-3 0,4 2 0,-3 2 0,-1-6 0,1 5 0,4-9 0,-5 9 0,5-2 0,-6 1 0,0 4 0,0-3 0,0 10 0,0 8 0,0 4 0,0 9 0,-5-13 0,4 9 0,-3-5 0,-2 6 0,1 0 0,-1 0 0,3-4 0,-3 4 0,5-11 0,-5 6 0,3-2 0,3-3 0,-9 8 0,8-8 0,-5 9 0,3-2 0,2-4 0,-7 6 0,6-9 0,-4 9 0,4-3 0,1 0 0,-8 4 0,8-4 0,-5 0 0,6-1 0,0-6 0,0 4 0,0 0 0,0 1 0,0-1 0,0-2 0,0-3 0,-6 8 0,5-7 0,-5 10 0,6-9 0,-2 3 0,1-3 0,-1-3 0,-4 7 0,5-4 0,-5 3 0,3 2 0,3-5 0,-3 2 0,3-1 0,0-5 0,0 5 0,0-4 0,0 3 0,0-3 0,0 3 0,0-3 0,0 3 0,0-3 0,2-1 0,3 1 0,-2-2 0,4 1 0,-2-1 0,-2-1 0,4 4 0,-2-3 0,1 2 0,-1-1 0,1-1 0,-4 9 0,4-11 0,-5 15 0,5-15 0,-2 9 0,1-6 0,-12-8 0,5 7 0,-6-10 0</inkml:trace>
  <inkml:trace contextRef="#ctx0" brushRef="#br0" timeOffset="32369">2449 712 24575,'11'0'0,"1"0"0,-7 0 0,9 0 0,-5-4 0,2 3 0,-1-4 0,-5 3 0,5 1 0,-4-1 0,3 2 0,-3 0 0,3-4 0,-3 2 0,7-2 0,-8 2 0,8 1 0,-12-6 0,8 4 0,-6-7 0,7 5 0,-7-5 0,1 4 0,-4-3 0,0-1 0,0 1 0,0-3 0,0 7 0,0-5 0,0 5 0,0-5 0,-4 4 0,3-3 0,-6 5 0,6-3 0,-5 5 0,2-1 0,-1-2 0,-2 5 0,4-2 0,-7-3 0,-2 1 0,-3-1 0,-4 2 0,6-2 0,2 4 0,3-3 0,3 4 0,-3 0 0,1 4 0,1-3 0,-1 6 0,0-6 0,3 5 0,-5-2 0,-4 13 0,3-12 0,-7 11 0,12-12 0,-1 5 0,0-6 0,2 6 0,-1-5 0,-3 9 0,4 0 0,-5 2 0,6-3 0,0-2 0,3 2 0,0-4 0,0 6 0,3-8 0,-3 3 0,2-3 0,3 3 0,-4-3 0,4 3 0,-5-1 0,2-2 0,-2 7 0,7-9 0,-6 10 0,6-11 0,-7 4 0,7-2 0,-4 0 0,7 0 0,-4 2 0,-1-4 0,3 9 0,3-2 0,2-2 0,5-3 0,-9-2 0,5-3 0,-9 2 0,5-2 0,-5 0 0,5 0 0,-5 0 0,3 0 0,-3 0 0,2 5 0,-2-4 0,5 3 0,-5-4 0,5 0 0,-7 5 0,10-7 0,-8 6 0,8-7 0,-7 3 0,3 0 0,-3 0 0,3 0 0,-3 0 0,3 0 0,-3 0 0,1 0 0,-2 0 0,3 0 0,3 3 0,-2-2 0,5 1 0,-11-2 0,2 0 0</inkml:trace>
  <inkml:trace contextRef="#ctx0" brushRef="#br0" timeOffset="34111">2931 533 24575,'0'13'0,"0"-1"0,0-2 0,0 4 0,0 1 0,0 4 0,0 1 0,0-1 0,0 0 0,0-4 0,0 3 0,0-2 0,0-1 0,0 3 0,0-3 0,0 4 0,0-4 0,0 4 0,0-11 0,0 10 0,0-9 0,0 9 0,0-3 0,0 4 0,0 1 0,0-1 0,0-6 0,0 4 0,0-8 0,0 3 0,0 10 0,0-11 0,0 16 0,0-5 0,0 14 0,0-6 0,0 0 0,0-11 0,0-8 0,0 3 0,0-6 0,0 1 0,0-3 0,0 3 0,0-3 0,0 3 0,0-3 0,0-3 0,0-10 0,0 2 0,0-3 0</inkml:trace>
  <inkml:trace contextRef="#ctx0" brushRef="#br0" timeOffset="36257">2945 542 24575,'0'-11'0,"5"-1"0,-4 6 0,6-3 0,-2 3 0,0-3 0,5 5 0,-5 0 0,5 4 0,2-6 0,-3 5 0,4-5 0,-7 6 0,3 0 0,-3 0 0,5 8 0,-8-1 0,5 5 0,-3-3 0,-1-3 0,2 1 0,-1 0 0,-1 1 0,2-2 0,-5 0 0,6 0 0,-6-1 0,5 5 0,-5-3 0,6 1 0,-6 2 0,5-7 0,-5 4 0,1-2 0,-2 0 0,0 5 0,0-5 0,0 5 0,0-4 0,0 3 0,0 3 0,-2-3 0,1 4 0,-1-7 0,2 3 0,-4-5 0,2 2 0,-2-1 0,2-1 0,-3 2 0,1 0 0,-3-5 0,2 9 0,2-8 0,-4 5 0,7 0 0,-7-4 0,6 7 0,-6-7 0,1 10 0,0-9 0,-5 10 0,5-11 0,-3 6 0,5-8 0,0 4 0</inkml:trace>
  <inkml:trace contextRef="#ctx0" brushRef="#br0" timeOffset="39256">3347 798 24575,'22'-9'0,"0"5"0,-7-7 0,-5 8 0,-1-7 0,-6 7 0,6-4 0,-3 7 0,3-7 0,-3 6 0,-1-6 0,2 2 0,-6-1 0,6-3 0,-1-3 0,0 3 0,0-9 0,1 9 0,-6-3 0,3 3 0,-4-3 0,0 3 0,3-5 0,-3 2 0,2 3 0,-2-5 0,0 7 0,0-1 0,-2-2 0,1 4 0,-1-3 0,-2 5 0,0 0 0,-5 2 0,3 1 0,-4-1 0,5 2 0,-5 0 0,5 0 0,-5 0 0,4 0 0,-3 2 0,3-1 0,1 5 0,-2-2 0,4 5 0,-2-3 0,-3 7 0,6-4 0,-6 3 0,8-2 0,-14 5 0,6-3 0,-5 3 0,8-5 0,5-5 0,0 5 0,-3 1 0,3-2 0,-3 5 0,3-2 0,0-3 0,0 4 0,0-7 0,0 3 0,0-3 0,0 3 0,0-1 0,0 6 0,0-5 0,0 5 0,0-9 0,0 5 0,0-5 0,0 5 0,0 2 0,0-3 0,0 4 0,0-7 0,0 3 0,0-3 0,2 3 0,-1-3 0,5-1 0,-2 2 0,5-4 0,-3 2 0,7 3 0,-4-7 0,3 7 0,-2-7 0,-5 1 0,5-2 0,-5 0 0,5 0 0,-2 0 0,-1 0 0,3 0 0,2 0 0,-3 0 0,4 0 0,-7 0 0,3 2 0,-3-1 0,3 1 0,-3-2 0,3 0 0,-3 0 0,-1 2 0,2-1 0,-4 1 0,2-2 0,-3 0 0</inkml:trace>
  <inkml:trace contextRef="#ctx0" brushRef="#br0" timeOffset="42198">3757 562 24575,'8'-4'0,"1"2"0,-5 2 0,3 10 0,-1 5 0,1 0 0,-1 4 0,1-11 0,-6 10 0,3-11 0,-4 10 0,0-4 0,0 6 0,0 0 0,0-3 0,0 2 0,0-9 0,0 8 0,0-8 0,0 3 0,0-2 0,0 1 0,0-2 0,-5 9 0,3-5 0,-4 2 0,4-3 0,2 1 0,-7-4 0,6 3 0,-4-2 0,5-3 0,0 1 0,0 2 0,0-5 0,0 5 0,0-11 0,0-7 0,6-8 0,-5-5 0,7 6 0,-7 3 0,1-2 0,4 1 0,-5-6 0,7 3 0,-7 4 0,1-1 0,2 4 0,-3-3 0,4 5 0,-3 1 0,-1-1 0,5 2 0,-2-5 0,9 4 0,0-5 0,10-6 0,-7 9 0,3-13 0,-5 19 0,2-12 0,-3 12 0,1-6 0,-9 3 0,5 2 0,-5-2 0,5 5 0,-4-2 0,3 1 0,-6 1 0,10 1 0,-10 6 0,7-4 0,-9 11 0,6-6 0,-6 11 0,3-11 0,-2 6 0,-1-2 0,1 3 0,-2-2 0,0 0 0,0-5 0,0 2 0,0 0 0,0 5 0,0-7 0,0 10 0,0-9 0,0 3 0,0-3 0,0-3 0,0 3 0,0 3 0,0-7 0,0 11 0,0-9 0,0 5 0,0 4 0,0-7 0,0 3 0,0-3 0,0-3 0,0 3 0,0-3 0,0 3 0,0-5 0,0 0 0</inkml:trace>
  <inkml:trace contextRef="#ctx0" brushRef="#br0" timeOffset="47045">4613 719 24575,'6'-2'0,"-6"-3"0,-3 2 0,-11-2 0,5 3 0,-9 1 0,9-1 0,-5 2 0,9 0 0,-9 0 0,1 0 0,-2 0 0,-4 0 0,11 0 0,-2 2 0,0-1 0,3 5 0,-5-4 0,5 4 0,1-1 0,-1 1 0,1 3 0,1-3 0,-3 8 0,5-6 0,-4 11 0,5-4 0,2-2 0,-6 4 0,5-8 0,-5 3 0,6-3 0,0 3 0,0-3 0,0 5 0,0-9 0,0 5 0,0-5 0,0 5 0,0-5 0,0 5 0,5-4 0,-4 3 0,6 3 0,-2-5 0,2 3 0,-2-5 0,1 1 0,-2 3 0,1-8 0,3 12 0,-5-11 0,9 16 0,-6-14 0,5 5 0,-6-5 0,5-3 0,2 4 0,3-5 0,-2 0 0,0 0 0,-7 0 0,7-6 0,4-8 0,-3-3 0,3-2 0,-13 8 0,3 1 0,-2 4 0,-2-3 0,4 3 0,-1-8 0,-2 5 0,-1-9 0,-4 9 0,-2-8 0,3 4 0,0-7 0,0 5 0,0 3 0,0-2 0,0 1 0,0-6 0,0 0 0,0 4 0,0 3 0,0 2 0,0-2 0,0-3 0,0 2 0,0-5 0,0 5 0,0-6 0,0 0 0,0-1 0,0 1 0,0 0 0,0-1 0,0 7 0,0 0 0,0 7 0,0-7 0,0 4 0,0-6 0,0 1 0,0 5 0,0-8 0,0 8 0,0-3 0,0-2 0,0 5 0,0-3 0,0 3 0,0 3 0,0-4 0,0-2 0,0 3 0,0-4 0,0 5 0,0 0 0,5-2 0,-4-2 0,5 3 0,-5-4 0,1 7 0,-2-3 0,0 22 0,0-9 0,0 23 0,0-12 0,0 5 0,0-8 0,0 6 0,0-9 0,0 3 0,0-3 0,0 3 0,0 3 0,0-2 0,0 5 0,0-5 0,0 6 0,0 0 0,0-4 0,0 3 0,0-6 0,0 6 0,0-3 0,0-2 0,0 0 0,0-7 0,0 3 0,0 3 0,0-3 0,0 5 0,0-9 0,0 9 0,0-5 0,0 9 0,0-7 0,0 9 0,0-4 0,0 1 0,5-5 0,-4-2 0,3 2 0,-4-3 0,0 4 0,0-7 0,0 3 0,0-3 0,2 3 0,-1-1 0,1 0 0,-2 5 0,0-4 0,0 9 0,0-9 0,0 5 0,0-2 0,0-3 0,0 4 0,5-7 0,-4 3 0,3-3 0,-1 3 0,-5-3 0,3 3 0,2-3 0,-2 3 0,3 3 0,-4-3 0,3 5 0,-3-6 0,2-1 0,-2 3 0,5-5 0,-4 5 0,3-4 0,-1 3 0,-3-3 0,2 3 0,7-6 0,-2 2 0,2-10 0,0 2 0,-8-2 0,4 3 0</inkml:trace>
  <inkml:trace contextRef="#ctx0" brushRef="#br0" timeOffset="50795">5164 718 24575,'-18'-10'0,"2"2"0,6 5 0,0 3 0,-1-7 0,-3 6 0,5-4 0,-8 5 0,8 0 0,-3 3 0,2-3 0,4 2 0,-11 10 0,10-4 0,-8 7 0,8-5 0,1-5 0,1 5 0,-3 2 0,4-4 0,-2 6 0,4-2 0,2-3 0,0 4 0,0-7 0,0 3 0,0-1 0,0 0 0,0 2 0,0-5 0,0 5 0,2-5 0,-2 5 0,3 2 0,-3-4 0,4 1 0,-3-2 0,4 3 0,-3-1 0,-1 4 0,5-5 0,-5 6 0,6-7 0,-2 4 0,-2-6 0,2 0 0,2 5 0,-3-7 0,7 1 0,-5-4 0,3 0 0,-3 0 0,7 0 0,-4 0 0,9 0 0,-6 0 0,-1 0 0,-1-4 0,-4 1 0,3-7 0,-3 4 0,-1-7 0,1 4 0,-5-3 0,4 2 0,-3 2 0,-1 0 0,1-1 0,-2 3 0,6-8 0,-5 1 0,7-2 0,-7 3 0,1 3 0,-2 3 0,0-4 0,0 5 0,0-5 0,0 2 0,0 0 0,0-1 0,0 3 0,0-3 0,0 3 0,0-4 0,0 5 0,0-5 0,0 11 0,0 7 0,5 12 0,-1-2 0,2 1 0,1-11 0,-6 5 0,4 0 0,-5 0 0,0 5 0,0-10 0,0 4 0,0-2 0,0-5 0,2 5 0,-2-5 0,3 5 0,1-2 0,-3 0 0,4 5 0,-3-4 0,-1 11 0,1-8 0,-2 2 0,0-4 0,0 2 0,0-4 0,0 6 0,4-11 0,-3 6 0,6-8 0,-6 6 0,5-6 0,-2 1 0,5-2 0,-3 0 0,3-2 0,-3 1 0,-1-6 0,1 4 0,-4-2 0,2 3 0</inkml:trace>
  <inkml:trace contextRef="#ctx0" brushRef="#br0" timeOffset="54949">5387 656 24575,'6'14'0,"-2"1"0,-1 4 0,-2-4 0,4 4 0,-4-4 0,6 11 0,-6-5 0,3 6 0,-4-8 0,0 0 0,0-6 0,0 5 0,0-5 0,0 6 0,0-4 0,0-1 0,0-4 0,0-2 0,0 2 0,0 2 0,0 3 0,0-2 0,0 0 0,0-7 0,4 3 0,-3-3 0,6 3 0,-6-10 0,1-4 0,-2-10 0,0-5 0,0 1 0,0 6 0,0-1 0,0 9 0,0-5 0,0 5 0,0-5 0,0-2 0,4 3 0,-3-5 0,4 3 0,-3 2 0,-1-5 0,1 2 0,2 3 0,-2-2 0,6 3 0,-6 3 0,2-5 0,-2 4 0,-1-3 0,6 5 0,-4-5 0,2 6 0,-1-7 0,-1 3 0,2-4 0,2 3 0,-1 3 0,3 3 0,-3-2 0,4 2 0,-5 2 0,5 4 0,-5 1 0,5 1 0,-5-2 0,0 5 0,2-3 0,-4 3 0,2-3 0,2 3 0,-3 3 0,1-3 0,-2 9 0,1-9 0,-2 9 0,2-3 0,-2-2 0,-1 5 0,1-10 0,-2 4 0,0-2 0,0 2 0,0-4 0,0 6 0,0-8 0,0 1 0,0-2 0,0 2 0,0-1 0,0 3 0,0 3 0,0-3 0,0 4 0,0-7 0,0 3 0,0-3 0,0 4 0,0-5 0,0 5 0,0-5 0,0 5 0,0-5 0,0 5 0,5-5 0,-7 3 0,6-3 0,-4-3 0,5 1 0,1-3 0,3-3 0,-3 3 0,3-2 0,-3-3 0,4 4 0,-5-4 0,5 5 0,-5-2 0,0 2 0,-3-3 0</inkml:trace>
  <inkml:trace contextRef="#ctx0" brushRef="#br0" timeOffset="58012">5867 250 24575,'0'14'0,"0"-3"0,0 4 0,0-1 0,0 1 0,0 0 0,0 3 0,0-3 0,0 5 0,0-5 0,0 3 0,0-3 0,0 0 0,0-1 0,0 0 0,0-2 0,0 6 0,0-3 0,0 0 0,2-3 0,-1-3 0,1-3 0,-2 8 0,0-6 0,0 4 0,0-2 0,0 2 0,0-4 0,0 10 0,0-9 0,0 5 0,0 0 0,0 1 0,0-2 0,0 5 0,0-9 0,0 3 0,0-3 0,0 3 0,0-3 0,6 8 0,-5-4 0,7 2 0,-7 0 0,7-1 0,-7-5 0,5 8 0,-6-8 0,2 5 0,-1-4 0,5-2 0,-5-1 0,7 5 0,-8-6 0,3 8 0,2-9 0,-2 0 0,2 2 0,-3-4 0,1 5 0,-1-3 0,1 0 0,4 2 0,-4-2 0,7 3 0,-5-3 0,0 0 0,2-3 0,-4 1 0,7-1 0,-5 1 0,5-1 0,-7 5 0,2-3 0,-3 5 0,-2-3 0,7-1 0,-4-3 0,7-2 0,-4 4 0,3-3 0,-3 4 0,1-5 0,-2 0 0,2-5 0,-1 4 0,3-6 0,-3 2 0,3 0 0,-3-5 0,3 5 0,-5-5 0,2 4 0,-5-3 0,1 3 0,3-4 0,-4 5 0,3 0 0,-4 2 0</inkml:trace>
  <inkml:trace contextRef="#ctx0" brushRef="#br0" timeOffset="59602">5756 664 24575,'13'0'0,"3"0"0,-3 0 0,2 0 0,-5 0 0,0 0 0,-5 0 0,9-5 0,-5 3 0,2-4 0,-1 4 0,-4 2 0,3-3 0,-3 3 0,3 0 0,-3 0 0,3 0 0,-3 0 0,3 0 0,-3 0 0,7 3 0,-8-2 0,3 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9T23:36:38.68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0 24575,'12'20'0,"-7"-5"0,13 6 0,-2-2 0,-5 1 0,10 10 0,-4-6 0,-2 0 0,1-3 0,-5-6 0,-4 5 0,5-1 0,-5 4 0,2-2 0,-1 2 0,-1-7 0,4-2 0,-6-4 0,3 0 0,-3 4 0,4 1 0,-1 12 0,3 1 0,-1 1 0,-4-3 0,2-7 0,-7-3 0,5 2 0,-6-3 0,6 4 0,-5 0 0,2 1 0,-3-5 0,0 3 0,0-3 0,0 0 0,0 3 0,0-9 0,0 5 0,0-2 0,-3 3 0,2 0 0,-8 3 0,8-9 0,-5 9 0,3-5 0,-3 6 0,2 0 0,-2-4 0,4-1 0,-5 0 0,4 2 0,-5-4 0,7 2 0,-1-2 0,-1-1 0,-3 7 0,0-7 0,0 1 0,4-2 0,-3-5 0,4 5 0,-6-7 0,2 4 0,2-2 0,-2 0 0,3 0 0,-3 2 0,2-4 0,-2 11 0,0-5 0,2 3 0,-6-3 0,5-3 0,-3-1 0,7 1 0,-7-2 0,4 5 0,-7-1 0,4 0 0,-1 1 0,0-3 0,1 4 0,-4-5 0,7 2 0,-6-2 0,6-2 0,-2 4 0,-4-4 0,2 2 0,-3-3 0,5-2 0,3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9T23:36:59.65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13 24575,'18'2'0,"2"4"0,-5-2 0,-2 4 0,-4-3 0,-2-2 0,3 5 0,-4-3 0,5-1 0,-6 0 0,1-2 0,-1 3 0,1-1 0,-4 2 0,4-5 0,-5 6 0,5-4 0,-4 7 0,4-5 0,-5 5 0,1-5 0,3 5 0,-4-5 0,3 3 0,-4-3 0,2-3 0,3 1 0,-1-6 0,-4-2 0,-4 0 0,-5-5 0,3 4 0,-4-3 0,4-3 0,-4 5 0,4-4 0,-3 11 0,3-3 0,-4 3 0,5 0 0,-5 0 0,4 0 0,-3 0 0,3-4 0,-3 3 0,3-4 0,-4 3 0,5 1 0,-5-5 0,5 2 0,-7-5 0,8 1 0,-3 0 0,7-2 0,0 5 0,0-5 0,0 4 0,2 4 0,11 12 0,-4-1 0,16 16 0,-15-15 0,8 11 0,-14-12 0,4 3 0,-8-3 0,7-5 0,-6 2 0,6-5 0,-7 3 0,7-1 0,-4 0 0,2 4 0,6-6 0,-9 5 0,11-5 0,-11 6 0,11-6 0,-11 6 0,8-7 0,-5 2 0,1 3 0,-1-2 0,2 2 0,-4 2 0,7-6 0,-7 6 0,4-7 0,-2 7 0,2-4 0,-1 7 0,1-7 0,-7 4 0,7-2 0,-6 0 0,6 0 0,-7 2 0,7-3 0,-6 5 0,6-6 0,-7 6 0,7-5 0,-3 3 0,1 0 0,-3 1 0,2-2 0,-3 0 0,6-5 0,-6 10 0,5-9 0,-5 11 0,4-10 0,-3 2 0,3 2 0,-1-4 0,2 7 0,-5-5 0,5 5 0,-4-5 0,4 5 0,-7-5 0,7 5 0,-7-5 0,7 5 0,-5-4 0,6-1 0,-6 1 0,5-2 0,-5 3 0,6-2 0,-4-2 0,6 3 0,-3-5 0,4 6 0,-5-2 0,5 1 0,-5 3 0,9-3 0,-5 4 0,0-4 0,-4 4 0,-3-7 0,-2 2 0,3-5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9T23:37:03.1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428 0 24575,'0'11'0,"-2"0"0,1-5 0,-6 1 0,4-2 0,-2 2 0,-3 5 0,4-5 0,-2 4 0,-1-6 0,4 0 0,-2 5 0,0-7 0,0 8 0,2-7 0,-6 6 0,8-5 0,-6 2 0,6-2 0,-3 1 0,1 0 0,0-2 0,1 5 0,-3-6 0,4 4 0,-6-2 0,7 1 0,-7 3 0,4-3 0,-2 3 0,-2-3 0,3-1 0,-1 6 0,1-9 0,1 11 0,0-10 0,-4 7 0,6-5 0,-5 7 0,5-4 0,-6 0 0,6-1 0,-6-2 0,7 0 0,-7 0 0,6 2 0,-6-4 0,6 7 0,-1-4 0,0 3 0,-1-3 0,0 3 0,-1-3 0,-1 3 0,1-3 0,-2-1 0,5 2 0,-6-4 0,6 6 0,-8-3 0,8 3 0,-6-5 0,1 9 0,0-9 0,0 10 0,-1-9 0,3 5 0,-5-5 0,3 5 0,-3-5 0,3 5 0,-4-2 0,5 0 0,-5 1 0,7-3 0,-4-1 0,6 1 0,-5-2 0,2 5 0,-1-3 0,-2 3 0,6-3 0,-6 1 0,2-2 0,2 2 0,-2-1 0,1 3 0,3-3 0,-6 4 0,2-5 0,-1 5 0,1-5 0,-2 5 0,6-7 0,-3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4" zoomScale="160" zoomScaleNormal="160" workbookViewId="0">
      <selection activeCell="A28" sqref="A28"/>
    </sheetView>
  </sheetViews>
  <sheetFormatPr baseColWidth="10" defaultColWidth="8.83203125" defaultRowHeight="15" x14ac:dyDescent="0.2"/>
  <cols>
    <col min="1" max="1" width="23.5" customWidth="1"/>
    <col min="2" max="2" width="11.5" customWidth="1"/>
    <col min="3" max="3" width="11.6640625" customWidth="1"/>
    <col min="4" max="4" width="12.5" customWidth="1"/>
    <col min="5" max="5" width="11.33203125" customWidth="1"/>
  </cols>
  <sheetData>
    <row r="1" spans="1:11" x14ac:dyDescent="0.2">
      <c r="A1" s="1" t="s">
        <v>0</v>
      </c>
      <c r="B1" s="1"/>
      <c r="C1" s="1"/>
      <c r="D1" s="1"/>
      <c r="E1" s="1"/>
    </row>
    <row r="3" spans="1:11" ht="15" customHeight="1" x14ac:dyDescent="0.2">
      <c r="A3" s="19" t="s">
        <v>1</v>
      </c>
      <c r="B3" s="16" t="s">
        <v>2</v>
      </c>
      <c r="C3" s="16" t="s">
        <v>3</v>
      </c>
      <c r="D3" s="16" t="s">
        <v>4</v>
      </c>
      <c r="E3" s="2"/>
    </row>
    <row r="4" spans="1:11" x14ac:dyDescent="0.2">
      <c r="A4" t="s">
        <v>5</v>
      </c>
      <c r="B4" s="15">
        <v>0.05</v>
      </c>
      <c r="C4" s="9">
        <v>-0.2</v>
      </c>
      <c r="D4" s="9">
        <v>0.05</v>
      </c>
    </row>
    <row r="5" spans="1:11" x14ac:dyDescent="0.2">
      <c r="A5" t="s">
        <v>6</v>
      </c>
      <c r="B5" s="15">
        <v>0.3</v>
      </c>
      <c r="C5" s="9">
        <v>0.1</v>
      </c>
      <c r="D5" s="9">
        <v>0.2</v>
      </c>
    </row>
    <row r="6" spans="1:11" x14ac:dyDescent="0.2">
      <c r="A6" t="s">
        <v>7</v>
      </c>
      <c r="B6" s="15">
        <v>0.5</v>
      </c>
      <c r="C6" s="9">
        <v>0.3</v>
      </c>
      <c r="D6" s="9">
        <v>-0.12</v>
      </c>
    </row>
    <row r="7" spans="1:11" x14ac:dyDescent="0.2">
      <c r="A7" t="s">
        <v>8</v>
      </c>
      <c r="B7" s="15">
        <v>0.15</v>
      </c>
      <c r="C7" s="9">
        <v>0.5</v>
      </c>
      <c r="D7" s="9">
        <v>0.09</v>
      </c>
    </row>
    <row r="8" spans="1:11" x14ac:dyDescent="0.2">
      <c r="C8" s="3"/>
      <c r="D8" s="3"/>
      <c r="E8" s="3"/>
    </row>
    <row r="9" spans="1:11" x14ac:dyDescent="0.2">
      <c r="D9" s="3"/>
      <c r="E9" s="3"/>
    </row>
    <row r="10" spans="1:11" x14ac:dyDescent="0.2">
      <c r="C10" s="17" t="s">
        <v>9</v>
      </c>
      <c r="D10" s="18" t="s">
        <v>10</v>
      </c>
    </row>
    <row r="11" spans="1:11" x14ac:dyDescent="0.2">
      <c r="A11" t="s">
        <v>11</v>
      </c>
      <c r="C11" s="12">
        <f>SUMPRODUCT(C4:C7,B4:B7)</f>
        <v>0.245</v>
      </c>
      <c r="D11" s="12">
        <f>SUMPRODUCT(D4:D7,B4:B7)</f>
        <v>1.6E-2</v>
      </c>
      <c r="E11" s="21" t="str">
        <f ca="1">_xlfn.FORMULATEXT(D11)</f>
        <v>=SUMPRODUCT(D4:D7,B4:B7)</v>
      </c>
    </row>
    <row r="12" spans="1:11" x14ac:dyDescent="0.2">
      <c r="A12" t="s">
        <v>12</v>
      </c>
      <c r="C12" s="13" cm="1">
        <f t="array" ref="C12">SUMPRODUCT((C4:C7-C11)^2,$B4:$B7)</f>
        <v>2.7474999999999999E-2</v>
      </c>
      <c r="D12" s="13" cm="1">
        <f t="array" ref="D12">SUMPRODUCT((D4:D7-D11)^2,$B4:$B7)</f>
        <v>2.0284E-2</v>
      </c>
      <c r="E12" s="21" t="str">
        <f t="shared" ref="C12:E16" ca="1" si="0">_xlfn.FORMULATEXT(D12)</f>
        <v>=SUMPRODUCT((D4:D7-D11)^2,$B4:$B7)</v>
      </c>
      <c r="H12" s="5"/>
      <c r="I12" s="6"/>
      <c r="J12" s="5"/>
      <c r="K12" s="5"/>
    </row>
    <row r="13" spans="1:11" x14ac:dyDescent="0.2">
      <c r="A13" t="s">
        <v>18</v>
      </c>
      <c r="C13" s="12">
        <f>SQRT(C12)</f>
        <v>0.16575584454250775</v>
      </c>
      <c r="D13" s="12">
        <f>SQRT(D12)</f>
        <v>0.14242190842703942</v>
      </c>
      <c r="E13" s="21" t="str">
        <f t="shared" ca="1" si="0"/>
        <v>=SQRT(D12)</v>
      </c>
      <c r="H13" s="4"/>
      <c r="I13" s="4"/>
      <c r="J13" s="4"/>
      <c r="K13" s="4"/>
    </row>
    <row r="14" spans="1:11" x14ac:dyDescent="0.2">
      <c r="C14" s="14"/>
      <c r="D14" s="14"/>
      <c r="H14" s="4"/>
      <c r="I14" s="4"/>
      <c r="J14" s="4"/>
      <c r="K14" s="4"/>
    </row>
    <row r="15" spans="1:11" x14ac:dyDescent="0.2">
      <c r="A15" t="s">
        <v>13</v>
      </c>
      <c r="B15" s="13" cm="1">
        <f t="array" ref="B15">SUMPRODUCT(C4:C7-C11,D4:D7-D11,B4:B7)</f>
        <v>-9.6699999999999998E-3</v>
      </c>
      <c r="C15" s="21" t="str">
        <f t="shared" ca="1" si="0"/>
        <v>=SUMPRODUCT(C4:C7-C11,D4:D7-D11,B4:B7)</v>
      </c>
      <c r="H15" s="10"/>
      <c r="I15" s="10"/>
      <c r="J15" s="7"/>
      <c r="K15" s="7"/>
    </row>
    <row r="16" spans="1:11" x14ac:dyDescent="0.2">
      <c r="A16" t="s">
        <v>14</v>
      </c>
      <c r="B16" s="22">
        <f>B15/(C13*D13)</f>
        <v>-0.40961968814734667</v>
      </c>
      <c r="C16" s="21" t="str">
        <f t="shared" ca="1" si="0"/>
        <v>=B15/(C13*D13)</v>
      </c>
      <c r="D16" s="14"/>
      <c r="E16" s="14"/>
      <c r="H16" s="10"/>
      <c r="I16" s="10"/>
      <c r="J16" s="7"/>
      <c r="K16" s="7"/>
    </row>
    <row r="17" spans="1:11" x14ac:dyDescent="0.2">
      <c r="A17" t="s">
        <v>20</v>
      </c>
      <c r="B17" s="23">
        <f>-B15</f>
        <v>9.6699999999999998E-3</v>
      </c>
      <c r="C17" s="21"/>
      <c r="D17" s="14"/>
      <c r="E17" s="14"/>
      <c r="H17" s="10"/>
      <c r="I17" s="10"/>
      <c r="J17" s="7"/>
      <c r="K17" s="7"/>
    </row>
    <row r="18" spans="1:11" x14ac:dyDescent="0.2">
      <c r="A18" t="s">
        <v>19</v>
      </c>
      <c r="B18" s="25">
        <v>0</v>
      </c>
      <c r="C18" s="21"/>
      <c r="D18" s="14"/>
      <c r="E18" s="14"/>
      <c r="H18" s="10"/>
      <c r="I18" s="10"/>
      <c r="J18" s="7"/>
      <c r="K18" s="7"/>
    </row>
    <row r="19" spans="1:11" x14ac:dyDescent="0.2">
      <c r="A19" s="11"/>
      <c r="H19" s="10"/>
      <c r="I19" s="10"/>
      <c r="J19" s="7"/>
      <c r="K19" s="7"/>
    </row>
    <row r="20" spans="1:11" x14ac:dyDescent="0.2">
      <c r="A20" s="11"/>
      <c r="B20" s="4" t="s">
        <v>17</v>
      </c>
      <c r="C20" s="13">
        <v>0.4</v>
      </c>
      <c r="D20" s="13">
        <v>0.6</v>
      </c>
      <c r="H20" s="10"/>
      <c r="I20" s="10"/>
      <c r="J20" s="7"/>
      <c r="K20" s="7"/>
    </row>
    <row r="21" spans="1:11" x14ac:dyDescent="0.2">
      <c r="A21" s="11" t="s">
        <v>15</v>
      </c>
      <c r="C21" s="20">
        <f>SUMPRODUCT(C20:D20,C11:D11)</f>
        <v>0.1076</v>
      </c>
      <c r="D21" s="21" t="str">
        <f t="shared" ref="D21:D22" ca="1" si="1">_xlfn.FORMULATEXT(C21)</f>
        <v>=SUMPRODUCT(C20:D20,C11:D11)</v>
      </c>
      <c r="H21" s="10"/>
      <c r="I21" s="10"/>
      <c r="J21" s="7"/>
      <c r="K21" s="7"/>
    </row>
    <row r="22" spans="1:11" x14ac:dyDescent="0.2">
      <c r="A22" s="11" t="s">
        <v>16</v>
      </c>
      <c r="C22" s="22">
        <f>C20^2*C12+D20^2*D12+2*C20*D20*B15</f>
        <v>7.0566400000000003E-3</v>
      </c>
      <c r="D22" s="21" t="str">
        <f t="shared" ca="1" si="1"/>
        <v>=C20^2*C12+D20^2*D12+2*C20*D20*B15</v>
      </c>
    </row>
    <row r="23" spans="1:11" x14ac:dyDescent="0.2">
      <c r="A23" s="11" t="s">
        <v>22</v>
      </c>
      <c r="B23" s="4"/>
      <c r="C23" s="24">
        <f>C20^2*C12+D20^2*D12+2*C20*D20*B17</f>
        <v>1.6339840000000001E-2</v>
      </c>
    </row>
    <row r="24" spans="1:11" x14ac:dyDescent="0.2">
      <c r="A24" s="11" t="s">
        <v>21</v>
      </c>
      <c r="C24" s="26">
        <f>C20^2*C12+D20^2*D12</f>
        <v>1.169824E-2</v>
      </c>
    </row>
    <row r="27" spans="1:11" x14ac:dyDescent="0.2">
      <c r="B27" s="8"/>
    </row>
  </sheetData>
  <printOptions headings="1" gridLines="1"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6</xdr:col>
                <xdr:colOff>444500</xdr:colOff>
                <xdr:row>13</xdr:row>
                <xdr:rowOff>63500</xdr:rowOff>
              </from>
              <to>
                <xdr:col>12</xdr:col>
                <xdr:colOff>76200</xdr:colOff>
                <xdr:row>16</xdr:row>
                <xdr:rowOff>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7">
            <anchor moveWithCells="1">
              <from>
                <xdr:col>8</xdr:col>
                <xdr:colOff>228600</xdr:colOff>
                <xdr:row>9</xdr:row>
                <xdr:rowOff>165100</xdr:rowOff>
              </from>
              <to>
                <xdr:col>11</xdr:col>
                <xdr:colOff>431800</xdr:colOff>
                <xdr:row>12</xdr:row>
                <xdr:rowOff>190500</xdr:rowOff>
              </to>
            </anchor>
          </objectPr>
        </oleObject>
      </mc:Choice>
      <mc:Fallback>
        <oleObject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Distribution</vt:lpstr>
      <vt:lpstr>Distribution!Print_Area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Srushti Samant</cp:lastModifiedBy>
  <cp:lastPrinted>2009-09-24T19:21:15Z</cp:lastPrinted>
  <dcterms:created xsi:type="dcterms:W3CDTF">2007-05-15T15:30:23Z</dcterms:created>
  <dcterms:modified xsi:type="dcterms:W3CDTF">2023-05-09T23:37:55Z</dcterms:modified>
</cp:coreProperties>
</file>