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130"/>
  <workbookPr autoCompressPictures="0"/>
  <mc:AlternateContent xmlns:mc="http://schemas.openxmlformats.org/markup-compatibility/2006">
    <mc:Choice Requires="x15">
      <x15ac:absPath xmlns:x15ac="http://schemas.microsoft.com/office/spreadsheetml/2010/11/ac" url="G:\WHIT\Chernobai Research\ANNA BACKUPS\ANYA TEACHING\SYRACUSE\MBC 638 - Data Analysis &amp; Decision Making\2023 Spring\LECTURES\L 14 - Time series\"/>
    </mc:Choice>
  </mc:AlternateContent>
  <xr:revisionPtr revIDLastSave="0" documentId="13_ncr:1_{5D719562-5A30-42BA-A10B-D1370EDE25E1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Data" sheetId="1" r:id="rId1"/>
  </sheets>
  <calcPr calcId="191029" concurrentCalc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R3" i="1" l="1" a="1"/>
  <c r="R3" i="1"/>
  <c r="R4" i="1" a="1"/>
  <c r="R4" i="1"/>
  <c r="R5" i="1" a="1"/>
  <c r="R5" i="1"/>
  <c r="R6" i="1" a="1"/>
  <c r="R6" i="1"/>
  <c r="R7" i="1" a="1"/>
  <c r="R7" i="1"/>
  <c r="R8" i="1" a="1"/>
  <c r="R8" i="1"/>
  <c r="R9" i="1" a="1"/>
  <c r="R9" i="1"/>
  <c r="R10" i="1" a="1"/>
  <c r="R10" i="1"/>
  <c r="R11" i="1" a="1"/>
  <c r="R11" i="1"/>
  <c r="R12" i="1" a="1"/>
  <c r="R12" i="1"/>
  <c r="R13" i="1" a="1"/>
  <c r="R13" i="1"/>
  <c r="R14" i="1" a="1"/>
  <c r="R14" i="1"/>
  <c r="R15" i="1" a="1"/>
  <c r="R15" i="1"/>
  <c r="R16" i="1" a="1"/>
  <c r="R16" i="1"/>
  <c r="R17" i="1" a="1"/>
  <c r="R17" i="1"/>
  <c r="R18" i="1" a="1"/>
  <c r="R18" i="1"/>
  <c r="R19" i="1" a="1"/>
  <c r="R19" i="1"/>
  <c r="R20" i="1" a="1"/>
  <c r="R20" i="1"/>
  <c r="R21" i="1" a="1"/>
  <c r="R21" i="1"/>
  <c r="R22" i="1" a="1"/>
  <c r="R22" i="1"/>
  <c r="R23" i="1" a="1"/>
  <c r="R23" i="1"/>
  <c r="R24" i="1" a="1"/>
  <c r="R24" i="1"/>
  <c r="R25" i="1" a="1"/>
  <c r="R25" i="1"/>
  <c r="R26" i="1" a="1"/>
  <c r="R26" i="1"/>
  <c r="R27" i="1" a="1"/>
  <c r="R27" i="1"/>
  <c r="R28" i="1" a="1"/>
  <c r="R28" i="1"/>
  <c r="R29" i="1" a="1"/>
  <c r="R29" i="1"/>
  <c r="R30" i="1" a="1"/>
  <c r="R30" i="1"/>
  <c r="R31" i="1" a="1"/>
  <c r="R31" i="1"/>
  <c r="R32" i="1" a="1"/>
  <c r="R32" i="1"/>
  <c r="R33" i="1" a="1"/>
  <c r="R33" i="1"/>
  <c r="R34" i="1" a="1"/>
  <c r="R34" i="1"/>
  <c r="R35" i="1" a="1"/>
  <c r="R35" i="1"/>
  <c r="R36" i="1" a="1"/>
  <c r="R36" i="1"/>
  <c r="R37" i="1" a="1"/>
  <c r="R37" i="1"/>
  <c r="R38" i="1" a="1"/>
  <c r="R38" i="1"/>
  <c r="R39" i="1" a="1"/>
  <c r="R39" i="1"/>
  <c r="R40" i="1" a="1"/>
  <c r="R40" i="1"/>
  <c r="R41" i="1" a="1"/>
  <c r="R41" i="1"/>
  <c r="R42" i="1" a="1"/>
  <c r="R42" i="1"/>
  <c r="R43" i="1" a="1"/>
  <c r="R43" i="1"/>
  <c r="R44" i="1" a="1"/>
  <c r="R44" i="1"/>
  <c r="R45" i="1" a="1"/>
  <c r="R45" i="1"/>
  <c r="R46" i="1" a="1"/>
  <c r="R46" i="1"/>
  <c r="R47" i="1" a="1"/>
  <c r="R47" i="1"/>
  <c r="R48" i="1" a="1"/>
  <c r="R48" i="1"/>
  <c r="R49" i="1" a="1"/>
  <c r="R49" i="1"/>
  <c r="R50" i="1" a="1"/>
  <c r="R50" i="1"/>
  <c r="R51" i="1" a="1"/>
  <c r="R51" i="1"/>
  <c r="R52" i="1" a="1"/>
  <c r="R52" i="1"/>
  <c r="R53" i="1" a="1"/>
  <c r="R53" i="1"/>
  <c r="R54" i="1" a="1"/>
  <c r="R54" i="1"/>
  <c r="R55" i="1" a="1"/>
  <c r="R55" i="1"/>
  <c r="R56" i="1" a="1"/>
  <c r="R56" i="1"/>
  <c r="R57" i="1" a="1"/>
  <c r="R57" i="1"/>
  <c r="R58" i="1" a="1"/>
  <c r="R58" i="1"/>
  <c r="R59" i="1" a="1"/>
  <c r="R59" i="1"/>
  <c r="R60" i="1" a="1"/>
  <c r="R60" i="1"/>
  <c r="R61" i="1" a="1"/>
  <c r="R61" i="1"/>
  <c r="R62" i="1" a="1"/>
  <c r="R62" i="1"/>
  <c r="R63" i="1" a="1"/>
  <c r="R63" i="1"/>
  <c r="R64" i="1" a="1"/>
  <c r="R64" i="1"/>
  <c r="R65" i="1" a="1"/>
  <c r="R65" i="1"/>
  <c r="R66" i="1" a="1"/>
  <c r="R66" i="1"/>
  <c r="R67" i="1" a="1"/>
  <c r="R67" i="1"/>
  <c r="R68" i="1" a="1"/>
  <c r="R68" i="1"/>
  <c r="R69" i="1" a="1"/>
  <c r="R69" i="1"/>
  <c r="R70" i="1" a="1"/>
  <c r="R70" i="1"/>
  <c r="R71" i="1" a="1"/>
  <c r="R71" i="1"/>
  <c r="R72" i="1" a="1"/>
  <c r="R72" i="1"/>
  <c r="R73" i="1" a="1"/>
  <c r="R73" i="1"/>
  <c r="R74" i="1" a="1"/>
  <c r="R74" i="1"/>
  <c r="R75" i="1" a="1"/>
  <c r="R75" i="1"/>
  <c r="R76" i="1" a="1"/>
  <c r="R76" i="1"/>
  <c r="R77" i="1" a="1"/>
  <c r="R77" i="1"/>
  <c r="R78" i="1" a="1"/>
  <c r="R78" i="1"/>
  <c r="R79" i="1" a="1"/>
  <c r="R79" i="1"/>
  <c r="R80" i="1" a="1"/>
  <c r="R80" i="1"/>
  <c r="R81" i="1" a="1"/>
  <c r="R81" i="1"/>
  <c r="R82" i="1" a="1"/>
  <c r="R82" i="1"/>
  <c r="R83" i="1" a="1"/>
  <c r="R83" i="1"/>
  <c r="R84" i="1" a="1"/>
  <c r="R84" i="1"/>
  <c r="R85" i="1" a="1"/>
  <c r="R85" i="1"/>
  <c r="R86" i="1" a="1"/>
  <c r="R86" i="1"/>
  <c r="R87" i="1" a="1"/>
  <c r="R87" i="1"/>
  <c r="R88" i="1" a="1"/>
  <c r="R88" i="1"/>
  <c r="R89" i="1" a="1"/>
  <c r="R89" i="1"/>
  <c r="R90" i="1" a="1"/>
  <c r="R90" i="1"/>
  <c r="R91" i="1" a="1"/>
  <c r="R91" i="1"/>
  <c r="R92" i="1" a="1"/>
  <c r="R92" i="1"/>
  <c r="R93" i="1" a="1"/>
  <c r="R93" i="1"/>
  <c r="R94" i="1" a="1"/>
  <c r="R94" i="1"/>
  <c r="R95" i="1" a="1"/>
  <c r="R95" i="1"/>
  <c r="R96" i="1" a="1"/>
  <c r="R96" i="1"/>
  <c r="R97" i="1" a="1"/>
  <c r="R97" i="1"/>
  <c r="R98" i="1" a="1"/>
  <c r="R98" i="1"/>
  <c r="R99" i="1" a="1"/>
  <c r="R99" i="1"/>
  <c r="R100" i="1" a="1"/>
  <c r="R100" i="1"/>
  <c r="R101" i="1" a="1"/>
  <c r="R101" i="1"/>
  <c r="R102" i="1" a="1"/>
  <c r="R102" i="1"/>
  <c r="R103" i="1" a="1"/>
  <c r="R103" i="1"/>
  <c r="R104" i="1" a="1"/>
  <c r="R104" i="1"/>
  <c r="R105" i="1" a="1"/>
  <c r="R105" i="1"/>
  <c r="R106" i="1" a="1"/>
  <c r="R106" i="1"/>
  <c r="R107" i="1" a="1"/>
  <c r="R107" i="1"/>
  <c r="R108" i="1" a="1"/>
  <c r="R108" i="1"/>
  <c r="R109" i="1" a="1"/>
  <c r="R109" i="1"/>
  <c r="R110" i="1" a="1"/>
  <c r="R110" i="1"/>
  <c r="R111" i="1" a="1"/>
  <c r="R111" i="1"/>
  <c r="R112" i="1" a="1"/>
  <c r="R112" i="1"/>
  <c r="R113" i="1" a="1"/>
  <c r="R113" i="1"/>
  <c r="R114" i="1" a="1"/>
  <c r="R114" i="1"/>
  <c r="R115" i="1" a="1"/>
  <c r="R115" i="1"/>
  <c r="R116" i="1" a="1"/>
  <c r="R116" i="1"/>
  <c r="R117" i="1" a="1"/>
  <c r="R117" i="1"/>
  <c r="R118" i="1" a="1"/>
  <c r="R118" i="1"/>
  <c r="R119" i="1" a="1"/>
  <c r="R119" i="1"/>
  <c r="R120" i="1" a="1"/>
  <c r="R120" i="1"/>
  <c r="R121" i="1" a="1"/>
  <c r="R121" i="1"/>
  <c r="R122" i="1" a="1"/>
  <c r="R122" i="1"/>
  <c r="R123" i="1" a="1"/>
  <c r="R123" i="1"/>
  <c r="R124" i="1" a="1"/>
  <c r="R124" i="1"/>
  <c r="R125" i="1" a="1"/>
  <c r="R125" i="1"/>
  <c r="R126" i="1" a="1"/>
  <c r="R126" i="1"/>
  <c r="R127" i="1" a="1"/>
  <c r="R127" i="1"/>
  <c r="R128" i="1" a="1"/>
  <c r="R128" i="1"/>
  <c r="R129" i="1" a="1"/>
  <c r="R129" i="1"/>
  <c r="R130" i="1" a="1"/>
  <c r="R130" i="1"/>
  <c r="R131" i="1" a="1"/>
  <c r="R131" i="1"/>
  <c r="R132" i="1" a="1"/>
  <c r="R132" i="1"/>
  <c r="R133" i="1" a="1"/>
  <c r="R133" i="1"/>
  <c r="R2" i="1" a="1"/>
  <c r="R2" i="1"/>
  <c r="E3" i="1"/>
  <c r="F3" i="1"/>
  <c r="G3" i="1"/>
  <c r="H3" i="1"/>
  <c r="I3" i="1"/>
  <c r="J3" i="1"/>
  <c r="K3" i="1"/>
  <c r="L3" i="1"/>
  <c r="M3" i="1"/>
  <c r="N3" i="1"/>
  <c r="O3" i="1"/>
  <c r="P3" i="1"/>
  <c r="Q3" i="1"/>
  <c r="E4" i="1"/>
  <c r="F4" i="1"/>
  <c r="G4" i="1"/>
  <c r="H4" i="1"/>
  <c r="I4" i="1"/>
  <c r="J4" i="1"/>
  <c r="K4" i="1"/>
  <c r="L4" i="1"/>
  <c r="M4" i="1"/>
  <c r="N4" i="1"/>
  <c r="O4" i="1"/>
  <c r="P4" i="1"/>
  <c r="Q4" i="1"/>
  <c r="E5" i="1"/>
  <c r="F5" i="1"/>
  <c r="G5" i="1"/>
  <c r="H5" i="1"/>
  <c r="I5" i="1"/>
  <c r="J5" i="1"/>
  <c r="K5" i="1"/>
  <c r="L5" i="1"/>
  <c r="M5" i="1"/>
  <c r="N5" i="1"/>
  <c r="O5" i="1"/>
  <c r="P5" i="1"/>
  <c r="Q5" i="1"/>
  <c r="E6" i="1"/>
  <c r="F6" i="1"/>
  <c r="G6" i="1"/>
  <c r="H6" i="1"/>
  <c r="I6" i="1"/>
  <c r="J6" i="1"/>
  <c r="K6" i="1"/>
  <c r="L6" i="1"/>
  <c r="M6" i="1"/>
  <c r="N6" i="1"/>
  <c r="O6" i="1"/>
  <c r="P6" i="1"/>
  <c r="Q6" i="1"/>
  <c r="E7" i="1"/>
  <c r="F7" i="1"/>
  <c r="G7" i="1"/>
  <c r="H7" i="1"/>
  <c r="I7" i="1"/>
  <c r="J7" i="1"/>
  <c r="K7" i="1"/>
  <c r="L7" i="1"/>
  <c r="M7" i="1"/>
  <c r="N7" i="1"/>
  <c r="O7" i="1"/>
  <c r="P7" i="1"/>
  <c r="Q7" i="1"/>
  <c r="E8" i="1"/>
  <c r="F8" i="1"/>
  <c r="G8" i="1"/>
  <c r="H8" i="1"/>
  <c r="I8" i="1"/>
  <c r="J8" i="1"/>
  <c r="K8" i="1"/>
  <c r="L8" i="1"/>
  <c r="M8" i="1"/>
  <c r="N8" i="1"/>
  <c r="O8" i="1"/>
  <c r="P8" i="1"/>
  <c r="Q8" i="1"/>
  <c r="E9" i="1"/>
  <c r="F9" i="1"/>
  <c r="G9" i="1"/>
  <c r="H9" i="1"/>
  <c r="I9" i="1"/>
  <c r="J9" i="1"/>
  <c r="K9" i="1"/>
  <c r="L9" i="1"/>
  <c r="M9" i="1"/>
  <c r="N9" i="1"/>
  <c r="O9" i="1"/>
  <c r="P9" i="1"/>
  <c r="Q9" i="1"/>
  <c r="E10" i="1"/>
  <c r="F10" i="1"/>
  <c r="G10" i="1"/>
  <c r="H10" i="1"/>
  <c r="I10" i="1"/>
  <c r="J10" i="1"/>
  <c r="K10" i="1"/>
  <c r="L10" i="1"/>
  <c r="M10" i="1"/>
  <c r="N10" i="1"/>
  <c r="O10" i="1"/>
  <c r="P10" i="1"/>
  <c r="Q10" i="1"/>
  <c r="E11" i="1"/>
  <c r="F11" i="1"/>
  <c r="G11" i="1"/>
  <c r="H11" i="1"/>
  <c r="I11" i="1"/>
  <c r="J11" i="1"/>
  <c r="K11" i="1"/>
  <c r="L11" i="1"/>
  <c r="M11" i="1"/>
  <c r="N11" i="1"/>
  <c r="O11" i="1"/>
  <c r="P11" i="1"/>
  <c r="Q11" i="1"/>
  <c r="E12" i="1"/>
  <c r="F12" i="1"/>
  <c r="G12" i="1"/>
  <c r="H12" i="1"/>
  <c r="I12" i="1"/>
  <c r="J12" i="1"/>
  <c r="K12" i="1"/>
  <c r="L12" i="1"/>
  <c r="M12" i="1"/>
  <c r="N12" i="1"/>
  <c r="O12" i="1"/>
  <c r="P12" i="1"/>
  <c r="Q12" i="1"/>
  <c r="E13" i="1"/>
  <c r="F13" i="1"/>
  <c r="G13" i="1"/>
  <c r="H13" i="1"/>
  <c r="I13" i="1"/>
  <c r="J13" i="1"/>
  <c r="K13" i="1"/>
  <c r="L13" i="1"/>
  <c r="M13" i="1"/>
  <c r="N13" i="1"/>
  <c r="O13" i="1"/>
  <c r="P13" i="1"/>
  <c r="Q13" i="1"/>
  <c r="E14" i="1"/>
  <c r="F14" i="1"/>
  <c r="G14" i="1"/>
  <c r="H14" i="1"/>
  <c r="I14" i="1"/>
  <c r="J14" i="1"/>
  <c r="K14" i="1"/>
  <c r="L14" i="1"/>
  <c r="M14" i="1"/>
  <c r="N14" i="1"/>
  <c r="O14" i="1"/>
  <c r="P14" i="1"/>
  <c r="Q14" i="1"/>
  <c r="E15" i="1"/>
  <c r="F15" i="1"/>
  <c r="G15" i="1"/>
  <c r="H15" i="1"/>
  <c r="I15" i="1"/>
  <c r="J15" i="1"/>
  <c r="K15" i="1"/>
  <c r="L15" i="1"/>
  <c r="M15" i="1"/>
  <c r="N15" i="1"/>
  <c r="O15" i="1"/>
  <c r="P15" i="1"/>
  <c r="Q15" i="1"/>
  <c r="E16" i="1"/>
  <c r="F16" i="1"/>
  <c r="G16" i="1"/>
  <c r="H16" i="1"/>
  <c r="I16" i="1"/>
  <c r="J16" i="1"/>
  <c r="K16" i="1"/>
  <c r="L16" i="1"/>
  <c r="M16" i="1"/>
  <c r="N16" i="1"/>
  <c r="O16" i="1"/>
  <c r="P16" i="1"/>
  <c r="Q16" i="1"/>
  <c r="E17" i="1"/>
  <c r="F17" i="1"/>
  <c r="G17" i="1"/>
  <c r="H17" i="1"/>
  <c r="I17" i="1"/>
  <c r="J17" i="1"/>
  <c r="K17" i="1"/>
  <c r="L17" i="1"/>
  <c r="M17" i="1"/>
  <c r="N17" i="1"/>
  <c r="O17" i="1"/>
  <c r="P17" i="1"/>
  <c r="Q17" i="1"/>
  <c r="E18" i="1"/>
  <c r="F18" i="1"/>
  <c r="G18" i="1"/>
  <c r="H18" i="1"/>
  <c r="I18" i="1"/>
  <c r="J18" i="1"/>
  <c r="K18" i="1"/>
  <c r="L18" i="1"/>
  <c r="M18" i="1"/>
  <c r="N18" i="1"/>
  <c r="O18" i="1"/>
  <c r="P18" i="1"/>
  <c r="Q18" i="1"/>
  <c r="E19" i="1"/>
  <c r="F19" i="1"/>
  <c r="G19" i="1"/>
  <c r="H19" i="1"/>
  <c r="I19" i="1"/>
  <c r="J19" i="1"/>
  <c r="K19" i="1"/>
  <c r="L19" i="1"/>
  <c r="M19" i="1"/>
  <c r="N19" i="1"/>
  <c r="O19" i="1"/>
  <c r="P19" i="1"/>
  <c r="Q19" i="1"/>
  <c r="E20" i="1"/>
  <c r="F20" i="1"/>
  <c r="G20" i="1"/>
  <c r="H20" i="1"/>
  <c r="I20" i="1"/>
  <c r="J20" i="1"/>
  <c r="K20" i="1"/>
  <c r="L20" i="1"/>
  <c r="M20" i="1"/>
  <c r="N20" i="1"/>
  <c r="O20" i="1"/>
  <c r="P20" i="1"/>
  <c r="Q20" i="1"/>
  <c r="E21" i="1"/>
  <c r="F21" i="1"/>
  <c r="G21" i="1"/>
  <c r="H21" i="1"/>
  <c r="I21" i="1"/>
  <c r="J21" i="1"/>
  <c r="K21" i="1"/>
  <c r="L21" i="1"/>
  <c r="M21" i="1"/>
  <c r="N21" i="1"/>
  <c r="O21" i="1"/>
  <c r="P21" i="1"/>
  <c r="Q21" i="1"/>
  <c r="E22" i="1"/>
  <c r="F22" i="1"/>
  <c r="G22" i="1"/>
  <c r="H22" i="1"/>
  <c r="I22" i="1"/>
  <c r="J22" i="1"/>
  <c r="K22" i="1"/>
  <c r="L22" i="1"/>
  <c r="M22" i="1"/>
  <c r="N22" i="1"/>
  <c r="O22" i="1"/>
  <c r="P22" i="1"/>
  <c r="Q22" i="1"/>
  <c r="E23" i="1"/>
  <c r="F23" i="1"/>
  <c r="G23" i="1"/>
  <c r="H23" i="1"/>
  <c r="I23" i="1"/>
  <c r="J23" i="1"/>
  <c r="K23" i="1"/>
  <c r="L23" i="1"/>
  <c r="M23" i="1"/>
  <c r="N23" i="1"/>
  <c r="O23" i="1"/>
  <c r="P23" i="1"/>
  <c r="Q23" i="1"/>
  <c r="E24" i="1"/>
  <c r="F24" i="1"/>
  <c r="G24" i="1"/>
  <c r="H24" i="1"/>
  <c r="I24" i="1"/>
  <c r="J24" i="1"/>
  <c r="K24" i="1"/>
  <c r="L24" i="1"/>
  <c r="M24" i="1"/>
  <c r="N24" i="1"/>
  <c r="O24" i="1"/>
  <c r="P24" i="1"/>
  <c r="Q24" i="1"/>
  <c r="E25" i="1"/>
  <c r="F25" i="1"/>
  <c r="G25" i="1"/>
  <c r="H25" i="1"/>
  <c r="I25" i="1"/>
  <c r="J25" i="1"/>
  <c r="K25" i="1"/>
  <c r="L25" i="1"/>
  <c r="M25" i="1"/>
  <c r="N25" i="1"/>
  <c r="O25" i="1"/>
  <c r="P25" i="1"/>
  <c r="Q25" i="1"/>
  <c r="E26" i="1"/>
  <c r="F26" i="1"/>
  <c r="G26" i="1"/>
  <c r="H26" i="1"/>
  <c r="I26" i="1"/>
  <c r="J26" i="1"/>
  <c r="K26" i="1"/>
  <c r="L26" i="1"/>
  <c r="M26" i="1"/>
  <c r="N26" i="1"/>
  <c r="O26" i="1"/>
  <c r="P26" i="1"/>
  <c r="Q26" i="1"/>
  <c r="E27" i="1"/>
  <c r="F27" i="1"/>
  <c r="G27" i="1"/>
  <c r="H27" i="1"/>
  <c r="I27" i="1"/>
  <c r="J27" i="1"/>
  <c r="K27" i="1"/>
  <c r="L27" i="1"/>
  <c r="M27" i="1"/>
  <c r="N27" i="1"/>
  <c r="O27" i="1"/>
  <c r="P27" i="1"/>
  <c r="Q27" i="1"/>
  <c r="E28" i="1"/>
  <c r="F28" i="1"/>
  <c r="G28" i="1"/>
  <c r="H28" i="1"/>
  <c r="I28" i="1"/>
  <c r="J28" i="1"/>
  <c r="K28" i="1"/>
  <c r="L28" i="1"/>
  <c r="M28" i="1"/>
  <c r="N28" i="1"/>
  <c r="O28" i="1"/>
  <c r="P28" i="1"/>
  <c r="Q28" i="1"/>
  <c r="E29" i="1"/>
  <c r="F29" i="1"/>
  <c r="G29" i="1"/>
  <c r="H29" i="1"/>
  <c r="I29" i="1"/>
  <c r="J29" i="1"/>
  <c r="K29" i="1"/>
  <c r="L29" i="1"/>
  <c r="M29" i="1"/>
  <c r="N29" i="1"/>
  <c r="O29" i="1"/>
  <c r="P29" i="1"/>
  <c r="Q29" i="1"/>
  <c r="E30" i="1"/>
  <c r="F30" i="1"/>
  <c r="G30" i="1"/>
  <c r="H30" i="1"/>
  <c r="I30" i="1"/>
  <c r="J30" i="1"/>
  <c r="K30" i="1"/>
  <c r="L30" i="1"/>
  <c r="M30" i="1"/>
  <c r="N30" i="1"/>
  <c r="O30" i="1"/>
  <c r="P30" i="1"/>
  <c r="Q30" i="1"/>
  <c r="E31" i="1"/>
  <c r="F31" i="1"/>
  <c r="G31" i="1"/>
  <c r="H31" i="1"/>
  <c r="I31" i="1"/>
  <c r="J31" i="1"/>
  <c r="K31" i="1"/>
  <c r="L31" i="1"/>
  <c r="M31" i="1"/>
  <c r="N31" i="1"/>
  <c r="O31" i="1"/>
  <c r="P31" i="1"/>
  <c r="Q31" i="1"/>
  <c r="E32" i="1"/>
  <c r="F32" i="1"/>
  <c r="G32" i="1"/>
  <c r="H32" i="1"/>
  <c r="I32" i="1"/>
  <c r="J32" i="1"/>
  <c r="K32" i="1"/>
  <c r="L32" i="1"/>
  <c r="M32" i="1"/>
  <c r="N32" i="1"/>
  <c r="O32" i="1"/>
  <c r="P32" i="1"/>
  <c r="Q32" i="1"/>
  <c r="E33" i="1"/>
  <c r="F33" i="1"/>
  <c r="G33" i="1"/>
  <c r="H33" i="1"/>
  <c r="I33" i="1"/>
  <c r="J33" i="1"/>
  <c r="K33" i="1"/>
  <c r="L33" i="1"/>
  <c r="M33" i="1"/>
  <c r="N33" i="1"/>
  <c r="O33" i="1"/>
  <c r="P33" i="1"/>
  <c r="Q33" i="1"/>
  <c r="E34" i="1"/>
  <c r="F34" i="1"/>
  <c r="G34" i="1"/>
  <c r="H34" i="1"/>
  <c r="I34" i="1"/>
  <c r="J34" i="1"/>
  <c r="K34" i="1"/>
  <c r="L34" i="1"/>
  <c r="M34" i="1"/>
  <c r="N34" i="1"/>
  <c r="O34" i="1"/>
  <c r="P34" i="1"/>
  <c r="Q34" i="1"/>
  <c r="E35" i="1"/>
  <c r="F35" i="1"/>
  <c r="G35" i="1"/>
  <c r="H35" i="1"/>
  <c r="I35" i="1"/>
  <c r="J35" i="1"/>
  <c r="K35" i="1"/>
  <c r="L35" i="1"/>
  <c r="M35" i="1"/>
  <c r="N35" i="1"/>
  <c r="O35" i="1"/>
  <c r="P35" i="1"/>
  <c r="Q35" i="1"/>
  <c r="E36" i="1"/>
  <c r="F36" i="1"/>
  <c r="G36" i="1"/>
  <c r="H36" i="1"/>
  <c r="I36" i="1"/>
  <c r="J36" i="1"/>
  <c r="K36" i="1"/>
  <c r="L36" i="1"/>
  <c r="M36" i="1"/>
  <c r="N36" i="1"/>
  <c r="O36" i="1"/>
  <c r="P36" i="1"/>
  <c r="Q36" i="1"/>
  <c r="E37" i="1"/>
  <c r="F37" i="1"/>
  <c r="G37" i="1"/>
  <c r="H37" i="1"/>
  <c r="I37" i="1"/>
  <c r="J37" i="1"/>
  <c r="K37" i="1"/>
  <c r="L37" i="1"/>
  <c r="M37" i="1"/>
  <c r="N37" i="1"/>
  <c r="O37" i="1"/>
  <c r="P37" i="1"/>
  <c r="Q37" i="1"/>
  <c r="E38" i="1"/>
  <c r="F38" i="1"/>
  <c r="G38" i="1"/>
  <c r="H38" i="1"/>
  <c r="I38" i="1"/>
  <c r="J38" i="1"/>
  <c r="K38" i="1"/>
  <c r="L38" i="1"/>
  <c r="M38" i="1"/>
  <c r="N38" i="1"/>
  <c r="O38" i="1"/>
  <c r="P38" i="1"/>
  <c r="Q38" i="1"/>
  <c r="E39" i="1"/>
  <c r="F39" i="1"/>
  <c r="G39" i="1"/>
  <c r="H39" i="1"/>
  <c r="I39" i="1"/>
  <c r="J39" i="1"/>
  <c r="K39" i="1"/>
  <c r="L39" i="1"/>
  <c r="M39" i="1"/>
  <c r="N39" i="1"/>
  <c r="O39" i="1"/>
  <c r="P39" i="1"/>
  <c r="Q39" i="1"/>
  <c r="E40" i="1"/>
  <c r="F40" i="1"/>
  <c r="G40" i="1"/>
  <c r="H40" i="1"/>
  <c r="I40" i="1"/>
  <c r="J40" i="1"/>
  <c r="K40" i="1"/>
  <c r="L40" i="1"/>
  <c r="M40" i="1"/>
  <c r="N40" i="1"/>
  <c r="O40" i="1"/>
  <c r="P40" i="1"/>
  <c r="Q40" i="1"/>
  <c r="E41" i="1"/>
  <c r="F41" i="1"/>
  <c r="G41" i="1"/>
  <c r="H41" i="1"/>
  <c r="I41" i="1"/>
  <c r="J41" i="1"/>
  <c r="K41" i="1"/>
  <c r="L41" i="1"/>
  <c r="M41" i="1"/>
  <c r="N41" i="1"/>
  <c r="O41" i="1"/>
  <c r="P41" i="1"/>
  <c r="Q41" i="1"/>
  <c r="E42" i="1"/>
  <c r="F42" i="1"/>
  <c r="G42" i="1"/>
  <c r="H42" i="1"/>
  <c r="I42" i="1"/>
  <c r="J42" i="1"/>
  <c r="K42" i="1"/>
  <c r="L42" i="1"/>
  <c r="M42" i="1"/>
  <c r="N42" i="1"/>
  <c r="O42" i="1"/>
  <c r="P42" i="1"/>
  <c r="Q42" i="1"/>
  <c r="E43" i="1"/>
  <c r="F43" i="1"/>
  <c r="G43" i="1"/>
  <c r="H43" i="1"/>
  <c r="I43" i="1"/>
  <c r="J43" i="1"/>
  <c r="K43" i="1"/>
  <c r="L43" i="1"/>
  <c r="M43" i="1"/>
  <c r="N43" i="1"/>
  <c r="O43" i="1"/>
  <c r="P43" i="1"/>
  <c r="Q43" i="1"/>
  <c r="E44" i="1"/>
  <c r="F44" i="1"/>
  <c r="G44" i="1"/>
  <c r="H44" i="1"/>
  <c r="I44" i="1"/>
  <c r="J44" i="1"/>
  <c r="K44" i="1"/>
  <c r="L44" i="1"/>
  <c r="M44" i="1"/>
  <c r="N44" i="1"/>
  <c r="O44" i="1"/>
  <c r="P44" i="1"/>
  <c r="Q44" i="1"/>
  <c r="E45" i="1"/>
  <c r="F45" i="1"/>
  <c r="G45" i="1"/>
  <c r="H45" i="1"/>
  <c r="I45" i="1"/>
  <c r="J45" i="1"/>
  <c r="K45" i="1"/>
  <c r="L45" i="1"/>
  <c r="M45" i="1"/>
  <c r="N45" i="1"/>
  <c r="O45" i="1"/>
  <c r="P45" i="1"/>
  <c r="Q45" i="1"/>
  <c r="E46" i="1"/>
  <c r="F46" i="1"/>
  <c r="G46" i="1"/>
  <c r="H46" i="1"/>
  <c r="I46" i="1"/>
  <c r="J46" i="1"/>
  <c r="K46" i="1"/>
  <c r="L46" i="1"/>
  <c r="M46" i="1"/>
  <c r="N46" i="1"/>
  <c r="O46" i="1"/>
  <c r="P46" i="1"/>
  <c r="Q46" i="1"/>
  <c r="E47" i="1"/>
  <c r="F47" i="1"/>
  <c r="G47" i="1"/>
  <c r="H47" i="1"/>
  <c r="I47" i="1"/>
  <c r="J47" i="1"/>
  <c r="K47" i="1"/>
  <c r="L47" i="1"/>
  <c r="M47" i="1"/>
  <c r="N47" i="1"/>
  <c r="O47" i="1"/>
  <c r="P47" i="1"/>
  <c r="Q47" i="1"/>
  <c r="E48" i="1"/>
  <c r="F48" i="1"/>
  <c r="G48" i="1"/>
  <c r="H48" i="1"/>
  <c r="I48" i="1"/>
  <c r="J48" i="1"/>
  <c r="K48" i="1"/>
  <c r="L48" i="1"/>
  <c r="M48" i="1"/>
  <c r="N48" i="1"/>
  <c r="O48" i="1"/>
  <c r="P48" i="1"/>
  <c r="Q48" i="1"/>
  <c r="E49" i="1"/>
  <c r="F49" i="1"/>
  <c r="G49" i="1"/>
  <c r="H49" i="1"/>
  <c r="I49" i="1"/>
  <c r="J49" i="1"/>
  <c r="K49" i="1"/>
  <c r="L49" i="1"/>
  <c r="M49" i="1"/>
  <c r="N49" i="1"/>
  <c r="O49" i="1"/>
  <c r="P49" i="1"/>
  <c r="Q49" i="1"/>
  <c r="E50" i="1"/>
  <c r="F50" i="1"/>
  <c r="G50" i="1"/>
  <c r="H50" i="1"/>
  <c r="I50" i="1"/>
  <c r="J50" i="1"/>
  <c r="K50" i="1"/>
  <c r="L50" i="1"/>
  <c r="M50" i="1"/>
  <c r="N50" i="1"/>
  <c r="O50" i="1"/>
  <c r="P50" i="1"/>
  <c r="Q50" i="1"/>
  <c r="E51" i="1"/>
  <c r="F51" i="1"/>
  <c r="G51" i="1"/>
  <c r="H51" i="1"/>
  <c r="I51" i="1"/>
  <c r="J51" i="1"/>
  <c r="K51" i="1"/>
  <c r="L51" i="1"/>
  <c r="M51" i="1"/>
  <c r="N51" i="1"/>
  <c r="O51" i="1"/>
  <c r="P51" i="1"/>
  <c r="Q51" i="1"/>
  <c r="E52" i="1"/>
  <c r="F52" i="1"/>
  <c r="G52" i="1"/>
  <c r="H52" i="1"/>
  <c r="I52" i="1"/>
  <c r="J52" i="1"/>
  <c r="K52" i="1"/>
  <c r="L52" i="1"/>
  <c r="M52" i="1"/>
  <c r="N52" i="1"/>
  <c r="O52" i="1"/>
  <c r="P52" i="1"/>
  <c r="Q52" i="1"/>
  <c r="E53" i="1"/>
  <c r="F53" i="1"/>
  <c r="G53" i="1"/>
  <c r="H53" i="1"/>
  <c r="I53" i="1"/>
  <c r="J53" i="1"/>
  <c r="K53" i="1"/>
  <c r="L53" i="1"/>
  <c r="M53" i="1"/>
  <c r="N53" i="1"/>
  <c r="O53" i="1"/>
  <c r="P53" i="1"/>
  <c r="Q53" i="1"/>
  <c r="E54" i="1"/>
  <c r="F54" i="1"/>
  <c r="G54" i="1"/>
  <c r="H54" i="1"/>
  <c r="I54" i="1"/>
  <c r="J54" i="1"/>
  <c r="K54" i="1"/>
  <c r="L54" i="1"/>
  <c r="M54" i="1"/>
  <c r="N54" i="1"/>
  <c r="O54" i="1"/>
  <c r="P54" i="1"/>
  <c r="Q54" i="1"/>
  <c r="E55" i="1"/>
  <c r="F55" i="1"/>
  <c r="G55" i="1"/>
  <c r="H55" i="1"/>
  <c r="I55" i="1"/>
  <c r="J55" i="1"/>
  <c r="K55" i="1"/>
  <c r="L55" i="1"/>
  <c r="M55" i="1"/>
  <c r="N55" i="1"/>
  <c r="O55" i="1"/>
  <c r="P55" i="1"/>
  <c r="Q55" i="1"/>
  <c r="E56" i="1"/>
  <c r="F56" i="1"/>
  <c r="G56" i="1"/>
  <c r="H56" i="1"/>
  <c r="I56" i="1"/>
  <c r="J56" i="1"/>
  <c r="K56" i="1"/>
  <c r="L56" i="1"/>
  <c r="M56" i="1"/>
  <c r="N56" i="1"/>
  <c r="O56" i="1"/>
  <c r="P56" i="1"/>
  <c r="Q56" i="1"/>
  <c r="E57" i="1"/>
  <c r="F57" i="1"/>
  <c r="G57" i="1"/>
  <c r="H57" i="1"/>
  <c r="I57" i="1"/>
  <c r="J57" i="1"/>
  <c r="K57" i="1"/>
  <c r="L57" i="1"/>
  <c r="M57" i="1"/>
  <c r="N57" i="1"/>
  <c r="O57" i="1"/>
  <c r="P57" i="1"/>
  <c r="Q57" i="1"/>
  <c r="E58" i="1"/>
  <c r="F58" i="1"/>
  <c r="G58" i="1"/>
  <c r="H58" i="1"/>
  <c r="I58" i="1"/>
  <c r="J58" i="1"/>
  <c r="K58" i="1"/>
  <c r="L58" i="1"/>
  <c r="M58" i="1"/>
  <c r="N58" i="1"/>
  <c r="O58" i="1"/>
  <c r="P58" i="1"/>
  <c r="Q58" i="1"/>
  <c r="E59" i="1"/>
  <c r="F59" i="1"/>
  <c r="G59" i="1"/>
  <c r="H59" i="1"/>
  <c r="I59" i="1"/>
  <c r="J59" i="1"/>
  <c r="K59" i="1"/>
  <c r="L59" i="1"/>
  <c r="M59" i="1"/>
  <c r="N59" i="1"/>
  <c r="O59" i="1"/>
  <c r="P59" i="1"/>
  <c r="Q59" i="1"/>
  <c r="E60" i="1"/>
  <c r="F60" i="1"/>
  <c r="G60" i="1"/>
  <c r="H60" i="1"/>
  <c r="I60" i="1"/>
  <c r="J60" i="1"/>
  <c r="K60" i="1"/>
  <c r="L60" i="1"/>
  <c r="M60" i="1"/>
  <c r="N60" i="1"/>
  <c r="O60" i="1"/>
  <c r="P60" i="1"/>
  <c r="Q60" i="1"/>
  <c r="E61" i="1"/>
  <c r="F61" i="1"/>
  <c r="G61" i="1"/>
  <c r="H61" i="1"/>
  <c r="I61" i="1"/>
  <c r="J61" i="1"/>
  <c r="K61" i="1"/>
  <c r="L61" i="1"/>
  <c r="M61" i="1"/>
  <c r="N61" i="1"/>
  <c r="O61" i="1"/>
  <c r="P61" i="1"/>
  <c r="Q61" i="1"/>
  <c r="E62" i="1"/>
  <c r="F62" i="1"/>
  <c r="G62" i="1"/>
  <c r="H62" i="1"/>
  <c r="I62" i="1"/>
  <c r="J62" i="1"/>
  <c r="K62" i="1"/>
  <c r="L62" i="1"/>
  <c r="M62" i="1"/>
  <c r="N62" i="1"/>
  <c r="O62" i="1"/>
  <c r="P62" i="1"/>
  <c r="Q62" i="1"/>
  <c r="E63" i="1"/>
  <c r="F63" i="1"/>
  <c r="G63" i="1"/>
  <c r="H63" i="1"/>
  <c r="I63" i="1"/>
  <c r="J63" i="1"/>
  <c r="K63" i="1"/>
  <c r="L63" i="1"/>
  <c r="M63" i="1"/>
  <c r="N63" i="1"/>
  <c r="O63" i="1"/>
  <c r="P63" i="1"/>
  <c r="Q63" i="1"/>
  <c r="E64" i="1"/>
  <c r="F64" i="1"/>
  <c r="G64" i="1"/>
  <c r="H64" i="1"/>
  <c r="I64" i="1"/>
  <c r="J64" i="1"/>
  <c r="K64" i="1"/>
  <c r="L64" i="1"/>
  <c r="M64" i="1"/>
  <c r="N64" i="1"/>
  <c r="O64" i="1"/>
  <c r="P64" i="1"/>
  <c r="Q64" i="1"/>
  <c r="E65" i="1"/>
  <c r="F65" i="1"/>
  <c r="G65" i="1"/>
  <c r="H65" i="1"/>
  <c r="I65" i="1"/>
  <c r="J65" i="1"/>
  <c r="K65" i="1"/>
  <c r="L65" i="1"/>
  <c r="M65" i="1"/>
  <c r="N65" i="1"/>
  <c r="O65" i="1"/>
  <c r="P65" i="1"/>
  <c r="Q65" i="1"/>
  <c r="E66" i="1"/>
  <c r="F66" i="1"/>
  <c r="G66" i="1"/>
  <c r="H66" i="1"/>
  <c r="I66" i="1"/>
  <c r="J66" i="1"/>
  <c r="K66" i="1"/>
  <c r="L66" i="1"/>
  <c r="M66" i="1"/>
  <c r="N66" i="1"/>
  <c r="O66" i="1"/>
  <c r="P66" i="1"/>
  <c r="Q66" i="1"/>
  <c r="E67" i="1"/>
  <c r="F67" i="1"/>
  <c r="G67" i="1"/>
  <c r="H67" i="1"/>
  <c r="I67" i="1"/>
  <c r="J67" i="1"/>
  <c r="K67" i="1"/>
  <c r="L67" i="1"/>
  <c r="M67" i="1"/>
  <c r="N67" i="1"/>
  <c r="O67" i="1"/>
  <c r="P67" i="1"/>
  <c r="Q67" i="1"/>
  <c r="E68" i="1"/>
  <c r="F68" i="1"/>
  <c r="G68" i="1"/>
  <c r="H68" i="1"/>
  <c r="I68" i="1"/>
  <c r="J68" i="1"/>
  <c r="K68" i="1"/>
  <c r="L68" i="1"/>
  <c r="M68" i="1"/>
  <c r="N68" i="1"/>
  <c r="O68" i="1"/>
  <c r="P68" i="1"/>
  <c r="Q68" i="1"/>
  <c r="E69" i="1"/>
  <c r="F69" i="1"/>
  <c r="G69" i="1"/>
  <c r="H69" i="1"/>
  <c r="I69" i="1"/>
  <c r="J69" i="1"/>
  <c r="K69" i="1"/>
  <c r="L69" i="1"/>
  <c r="M69" i="1"/>
  <c r="N69" i="1"/>
  <c r="O69" i="1"/>
  <c r="P69" i="1"/>
  <c r="Q69" i="1"/>
  <c r="E70" i="1"/>
  <c r="F70" i="1"/>
  <c r="G70" i="1"/>
  <c r="H70" i="1"/>
  <c r="I70" i="1"/>
  <c r="J70" i="1"/>
  <c r="K70" i="1"/>
  <c r="L70" i="1"/>
  <c r="M70" i="1"/>
  <c r="N70" i="1"/>
  <c r="O70" i="1"/>
  <c r="P70" i="1"/>
  <c r="Q70" i="1"/>
  <c r="E71" i="1"/>
  <c r="F71" i="1"/>
  <c r="G71" i="1"/>
  <c r="H71" i="1"/>
  <c r="I71" i="1"/>
  <c r="J71" i="1"/>
  <c r="K71" i="1"/>
  <c r="L71" i="1"/>
  <c r="M71" i="1"/>
  <c r="N71" i="1"/>
  <c r="O71" i="1"/>
  <c r="P71" i="1"/>
  <c r="Q71" i="1"/>
  <c r="E72" i="1"/>
  <c r="F72" i="1"/>
  <c r="G72" i="1"/>
  <c r="H72" i="1"/>
  <c r="I72" i="1"/>
  <c r="J72" i="1"/>
  <c r="K72" i="1"/>
  <c r="L72" i="1"/>
  <c r="M72" i="1"/>
  <c r="N72" i="1"/>
  <c r="O72" i="1"/>
  <c r="P72" i="1"/>
  <c r="Q72" i="1"/>
  <c r="E73" i="1"/>
  <c r="F73" i="1"/>
  <c r="G73" i="1"/>
  <c r="H73" i="1"/>
  <c r="I73" i="1"/>
  <c r="J73" i="1"/>
  <c r="K73" i="1"/>
  <c r="L73" i="1"/>
  <c r="M73" i="1"/>
  <c r="N73" i="1"/>
  <c r="O73" i="1"/>
  <c r="P73" i="1"/>
  <c r="Q73" i="1"/>
  <c r="E74" i="1"/>
  <c r="F74" i="1"/>
  <c r="G74" i="1"/>
  <c r="H74" i="1"/>
  <c r="I74" i="1"/>
  <c r="J74" i="1"/>
  <c r="K74" i="1"/>
  <c r="L74" i="1"/>
  <c r="M74" i="1"/>
  <c r="N74" i="1"/>
  <c r="O74" i="1"/>
  <c r="P74" i="1"/>
  <c r="Q74" i="1"/>
  <c r="E75" i="1"/>
  <c r="F75" i="1"/>
  <c r="G75" i="1"/>
  <c r="H75" i="1"/>
  <c r="I75" i="1"/>
  <c r="J75" i="1"/>
  <c r="K75" i="1"/>
  <c r="L75" i="1"/>
  <c r="M75" i="1"/>
  <c r="N75" i="1"/>
  <c r="O75" i="1"/>
  <c r="P75" i="1"/>
  <c r="Q75" i="1"/>
  <c r="E76" i="1"/>
  <c r="F76" i="1"/>
  <c r="G76" i="1"/>
  <c r="H76" i="1"/>
  <c r="I76" i="1"/>
  <c r="J76" i="1"/>
  <c r="K76" i="1"/>
  <c r="L76" i="1"/>
  <c r="M76" i="1"/>
  <c r="N76" i="1"/>
  <c r="O76" i="1"/>
  <c r="P76" i="1"/>
  <c r="Q76" i="1"/>
  <c r="E77" i="1"/>
  <c r="F77" i="1"/>
  <c r="G77" i="1"/>
  <c r="H77" i="1"/>
  <c r="I77" i="1"/>
  <c r="J77" i="1"/>
  <c r="K77" i="1"/>
  <c r="L77" i="1"/>
  <c r="M77" i="1"/>
  <c r="N77" i="1"/>
  <c r="O77" i="1"/>
  <c r="P77" i="1"/>
  <c r="Q77" i="1"/>
  <c r="E78" i="1"/>
  <c r="F78" i="1"/>
  <c r="G78" i="1"/>
  <c r="H78" i="1"/>
  <c r="I78" i="1"/>
  <c r="J78" i="1"/>
  <c r="K78" i="1"/>
  <c r="L78" i="1"/>
  <c r="M78" i="1"/>
  <c r="N78" i="1"/>
  <c r="O78" i="1"/>
  <c r="P78" i="1"/>
  <c r="Q78" i="1"/>
  <c r="E79" i="1"/>
  <c r="F79" i="1"/>
  <c r="G79" i="1"/>
  <c r="H79" i="1"/>
  <c r="I79" i="1"/>
  <c r="J79" i="1"/>
  <c r="K79" i="1"/>
  <c r="L79" i="1"/>
  <c r="M79" i="1"/>
  <c r="N79" i="1"/>
  <c r="O79" i="1"/>
  <c r="P79" i="1"/>
  <c r="Q79" i="1"/>
  <c r="E80" i="1"/>
  <c r="F80" i="1"/>
  <c r="G80" i="1"/>
  <c r="H80" i="1"/>
  <c r="I80" i="1"/>
  <c r="J80" i="1"/>
  <c r="K80" i="1"/>
  <c r="L80" i="1"/>
  <c r="M80" i="1"/>
  <c r="N80" i="1"/>
  <c r="O80" i="1"/>
  <c r="P80" i="1"/>
  <c r="Q80" i="1"/>
  <c r="E81" i="1"/>
  <c r="F81" i="1"/>
  <c r="G81" i="1"/>
  <c r="H81" i="1"/>
  <c r="I81" i="1"/>
  <c r="J81" i="1"/>
  <c r="K81" i="1"/>
  <c r="L81" i="1"/>
  <c r="M81" i="1"/>
  <c r="N81" i="1"/>
  <c r="O81" i="1"/>
  <c r="P81" i="1"/>
  <c r="Q81" i="1"/>
  <c r="E82" i="1"/>
  <c r="F82" i="1"/>
  <c r="G82" i="1"/>
  <c r="H82" i="1"/>
  <c r="I82" i="1"/>
  <c r="J82" i="1"/>
  <c r="K82" i="1"/>
  <c r="L82" i="1"/>
  <c r="M82" i="1"/>
  <c r="N82" i="1"/>
  <c r="O82" i="1"/>
  <c r="P82" i="1"/>
  <c r="Q82" i="1"/>
  <c r="E83" i="1"/>
  <c r="F83" i="1"/>
  <c r="G83" i="1"/>
  <c r="H83" i="1"/>
  <c r="I83" i="1"/>
  <c r="J83" i="1"/>
  <c r="K83" i="1"/>
  <c r="L83" i="1"/>
  <c r="M83" i="1"/>
  <c r="N83" i="1"/>
  <c r="O83" i="1"/>
  <c r="P83" i="1"/>
  <c r="Q83" i="1"/>
  <c r="E84" i="1"/>
  <c r="F84" i="1"/>
  <c r="G84" i="1"/>
  <c r="H84" i="1"/>
  <c r="I84" i="1"/>
  <c r="J84" i="1"/>
  <c r="K84" i="1"/>
  <c r="L84" i="1"/>
  <c r="M84" i="1"/>
  <c r="N84" i="1"/>
  <c r="O84" i="1"/>
  <c r="P84" i="1"/>
  <c r="Q84" i="1"/>
  <c r="E85" i="1"/>
  <c r="F85" i="1"/>
  <c r="G85" i="1"/>
  <c r="H85" i="1"/>
  <c r="I85" i="1"/>
  <c r="J85" i="1"/>
  <c r="K85" i="1"/>
  <c r="L85" i="1"/>
  <c r="M85" i="1"/>
  <c r="N85" i="1"/>
  <c r="O85" i="1"/>
  <c r="P85" i="1"/>
  <c r="Q85" i="1"/>
  <c r="E86" i="1"/>
  <c r="F86" i="1"/>
  <c r="G86" i="1"/>
  <c r="H86" i="1"/>
  <c r="I86" i="1"/>
  <c r="J86" i="1"/>
  <c r="K86" i="1"/>
  <c r="L86" i="1"/>
  <c r="M86" i="1"/>
  <c r="N86" i="1"/>
  <c r="O86" i="1"/>
  <c r="P86" i="1"/>
  <c r="Q86" i="1"/>
  <c r="E87" i="1"/>
  <c r="F87" i="1"/>
  <c r="G87" i="1"/>
  <c r="H87" i="1"/>
  <c r="I87" i="1"/>
  <c r="J87" i="1"/>
  <c r="K87" i="1"/>
  <c r="L87" i="1"/>
  <c r="M87" i="1"/>
  <c r="N87" i="1"/>
  <c r="O87" i="1"/>
  <c r="P87" i="1"/>
  <c r="Q87" i="1"/>
  <c r="E88" i="1"/>
  <c r="F88" i="1"/>
  <c r="G88" i="1"/>
  <c r="H88" i="1"/>
  <c r="I88" i="1"/>
  <c r="J88" i="1"/>
  <c r="K88" i="1"/>
  <c r="L88" i="1"/>
  <c r="M88" i="1"/>
  <c r="N88" i="1"/>
  <c r="O88" i="1"/>
  <c r="P88" i="1"/>
  <c r="Q88" i="1"/>
  <c r="E89" i="1"/>
  <c r="F89" i="1"/>
  <c r="G89" i="1"/>
  <c r="H89" i="1"/>
  <c r="I89" i="1"/>
  <c r="J89" i="1"/>
  <c r="K89" i="1"/>
  <c r="L89" i="1"/>
  <c r="M89" i="1"/>
  <c r="N89" i="1"/>
  <c r="O89" i="1"/>
  <c r="P89" i="1"/>
  <c r="Q89" i="1"/>
  <c r="E90" i="1"/>
  <c r="F90" i="1"/>
  <c r="G90" i="1"/>
  <c r="H90" i="1"/>
  <c r="I90" i="1"/>
  <c r="J90" i="1"/>
  <c r="K90" i="1"/>
  <c r="L90" i="1"/>
  <c r="M90" i="1"/>
  <c r="N90" i="1"/>
  <c r="O90" i="1"/>
  <c r="P90" i="1"/>
  <c r="Q90" i="1"/>
  <c r="E91" i="1"/>
  <c r="F91" i="1"/>
  <c r="G91" i="1"/>
  <c r="H91" i="1"/>
  <c r="I91" i="1"/>
  <c r="J91" i="1"/>
  <c r="K91" i="1"/>
  <c r="L91" i="1"/>
  <c r="M91" i="1"/>
  <c r="N91" i="1"/>
  <c r="O91" i="1"/>
  <c r="P91" i="1"/>
  <c r="Q91" i="1"/>
  <c r="E92" i="1"/>
  <c r="F92" i="1"/>
  <c r="G92" i="1"/>
  <c r="H92" i="1"/>
  <c r="I92" i="1"/>
  <c r="J92" i="1"/>
  <c r="K92" i="1"/>
  <c r="L92" i="1"/>
  <c r="M92" i="1"/>
  <c r="N92" i="1"/>
  <c r="O92" i="1"/>
  <c r="P92" i="1"/>
  <c r="Q92" i="1"/>
  <c r="E93" i="1"/>
  <c r="F93" i="1"/>
  <c r="G93" i="1"/>
  <c r="H93" i="1"/>
  <c r="I93" i="1"/>
  <c r="J93" i="1"/>
  <c r="K93" i="1"/>
  <c r="L93" i="1"/>
  <c r="M93" i="1"/>
  <c r="N93" i="1"/>
  <c r="O93" i="1"/>
  <c r="P93" i="1"/>
  <c r="Q93" i="1"/>
  <c r="E94" i="1"/>
  <c r="F94" i="1"/>
  <c r="G94" i="1"/>
  <c r="H94" i="1"/>
  <c r="I94" i="1"/>
  <c r="J94" i="1"/>
  <c r="K94" i="1"/>
  <c r="L94" i="1"/>
  <c r="M94" i="1"/>
  <c r="N94" i="1"/>
  <c r="O94" i="1"/>
  <c r="P94" i="1"/>
  <c r="Q94" i="1"/>
  <c r="E95" i="1"/>
  <c r="F95" i="1"/>
  <c r="G95" i="1"/>
  <c r="H95" i="1"/>
  <c r="I95" i="1"/>
  <c r="J95" i="1"/>
  <c r="K95" i="1"/>
  <c r="L95" i="1"/>
  <c r="M95" i="1"/>
  <c r="N95" i="1"/>
  <c r="O95" i="1"/>
  <c r="P95" i="1"/>
  <c r="Q95" i="1"/>
  <c r="E96" i="1"/>
  <c r="F96" i="1"/>
  <c r="G96" i="1"/>
  <c r="H96" i="1"/>
  <c r="I96" i="1"/>
  <c r="J96" i="1"/>
  <c r="K96" i="1"/>
  <c r="L96" i="1"/>
  <c r="M96" i="1"/>
  <c r="N96" i="1"/>
  <c r="O96" i="1"/>
  <c r="P96" i="1"/>
  <c r="Q96" i="1"/>
  <c r="E97" i="1"/>
  <c r="F97" i="1"/>
  <c r="G97" i="1"/>
  <c r="H97" i="1"/>
  <c r="I97" i="1"/>
  <c r="J97" i="1"/>
  <c r="K97" i="1"/>
  <c r="L97" i="1"/>
  <c r="M97" i="1"/>
  <c r="N97" i="1"/>
  <c r="O97" i="1"/>
  <c r="P97" i="1"/>
  <c r="Q97" i="1"/>
  <c r="E98" i="1"/>
  <c r="F98" i="1"/>
  <c r="G98" i="1"/>
  <c r="H98" i="1"/>
  <c r="I98" i="1"/>
  <c r="J98" i="1"/>
  <c r="K98" i="1"/>
  <c r="L98" i="1"/>
  <c r="M98" i="1"/>
  <c r="N98" i="1"/>
  <c r="O98" i="1"/>
  <c r="P98" i="1"/>
  <c r="Q98" i="1"/>
  <c r="E99" i="1"/>
  <c r="F99" i="1"/>
  <c r="G99" i="1"/>
  <c r="H99" i="1"/>
  <c r="I99" i="1"/>
  <c r="J99" i="1"/>
  <c r="K99" i="1"/>
  <c r="L99" i="1"/>
  <c r="M99" i="1"/>
  <c r="N99" i="1"/>
  <c r="O99" i="1"/>
  <c r="P99" i="1"/>
  <c r="Q99" i="1"/>
  <c r="E100" i="1"/>
  <c r="F100" i="1"/>
  <c r="G100" i="1"/>
  <c r="H100" i="1"/>
  <c r="I100" i="1"/>
  <c r="J100" i="1"/>
  <c r="K100" i="1"/>
  <c r="L100" i="1"/>
  <c r="M100" i="1"/>
  <c r="N100" i="1"/>
  <c r="O100" i="1"/>
  <c r="P100" i="1"/>
  <c r="Q100" i="1"/>
  <c r="E101" i="1"/>
  <c r="F101" i="1"/>
  <c r="G101" i="1"/>
  <c r="H101" i="1"/>
  <c r="I101" i="1"/>
  <c r="J101" i="1"/>
  <c r="K101" i="1"/>
  <c r="L101" i="1"/>
  <c r="M101" i="1"/>
  <c r="N101" i="1"/>
  <c r="O101" i="1"/>
  <c r="P101" i="1"/>
  <c r="Q101" i="1"/>
  <c r="E102" i="1"/>
  <c r="F102" i="1"/>
  <c r="G102" i="1"/>
  <c r="H102" i="1"/>
  <c r="I102" i="1"/>
  <c r="J102" i="1"/>
  <c r="K102" i="1"/>
  <c r="L102" i="1"/>
  <c r="M102" i="1"/>
  <c r="N102" i="1"/>
  <c r="O102" i="1"/>
  <c r="P102" i="1"/>
  <c r="Q102" i="1"/>
  <c r="E103" i="1"/>
  <c r="F103" i="1"/>
  <c r="G103" i="1"/>
  <c r="H103" i="1"/>
  <c r="I103" i="1"/>
  <c r="J103" i="1"/>
  <c r="K103" i="1"/>
  <c r="L103" i="1"/>
  <c r="M103" i="1"/>
  <c r="N103" i="1"/>
  <c r="O103" i="1"/>
  <c r="P103" i="1"/>
  <c r="Q103" i="1"/>
  <c r="E104" i="1"/>
  <c r="F104" i="1"/>
  <c r="G104" i="1"/>
  <c r="H104" i="1"/>
  <c r="I104" i="1"/>
  <c r="J104" i="1"/>
  <c r="K104" i="1"/>
  <c r="L104" i="1"/>
  <c r="M104" i="1"/>
  <c r="N104" i="1"/>
  <c r="O104" i="1"/>
  <c r="P104" i="1"/>
  <c r="Q104" i="1"/>
  <c r="E105" i="1"/>
  <c r="F105" i="1"/>
  <c r="G105" i="1"/>
  <c r="H105" i="1"/>
  <c r="I105" i="1"/>
  <c r="J105" i="1"/>
  <c r="K105" i="1"/>
  <c r="L105" i="1"/>
  <c r="M105" i="1"/>
  <c r="N105" i="1"/>
  <c r="O105" i="1"/>
  <c r="P105" i="1"/>
  <c r="Q105" i="1"/>
  <c r="E106" i="1"/>
  <c r="F106" i="1"/>
  <c r="G106" i="1"/>
  <c r="H106" i="1"/>
  <c r="I106" i="1"/>
  <c r="J106" i="1"/>
  <c r="K106" i="1"/>
  <c r="L106" i="1"/>
  <c r="M106" i="1"/>
  <c r="N106" i="1"/>
  <c r="O106" i="1"/>
  <c r="P106" i="1"/>
  <c r="Q106" i="1"/>
  <c r="E107" i="1"/>
  <c r="F107" i="1"/>
  <c r="G107" i="1"/>
  <c r="H107" i="1"/>
  <c r="I107" i="1"/>
  <c r="J107" i="1"/>
  <c r="K107" i="1"/>
  <c r="L107" i="1"/>
  <c r="M107" i="1"/>
  <c r="N107" i="1"/>
  <c r="O107" i="1"/>
  <c r="P107" i="1"/>
  <c r="Q107" i="1"/>
  <c r="E108" i="1"/>
  <c r="F108" i="1"/>
  <c r="G108" i="1"/>
  <c r="H108" i="1"/>
  <c r="I108" i="1"/>
  <c r="J108" i="1"/>
  <c r="K108" i="1"/>
  <c r="L108" i="1"/>
  <c r="M108" i="1"/>
  <c r="N108" i="1"/>
  <c r="O108" i="1"/>
  <c r="P108" i="1"/>
  <c r="Q108" i="1"/>
  <c r="E109" i="1"/>
  <c r="F109" i="1"/>
  <c r="G109" i="1"/>
  <c r="H109" i="1"/>
  <c r="I109" i="1"/>
  <c r="J109" i="1"/>
  <c r="K109" i="1"/>
  <c r="L109" i="1"/>
  <c r="M109" i="1"/>
  <c r="N109" i="1"/>
  <c r="O109" i="1"/>
  <c r="P109" i="1"/>
  <c r="Q109" i="1"/>
  <c r="E110" i="1"/>
  <c r="F110" i="1"/>
  <c r="G110" i="1"/>
  <c r="H110" i="1"/>
  <c r="I110" i="1"/>
  <c r="J110" i="1"/>
  <c r="K110" i="1"/>
  <c r="L110" i="1"/>
  <c r="M110" i="1"/>
  <c r="N110" i="1"/>
  <c r="O110" i="1"/>
  <c r="P110" i="1"/>
  <c r="Q110" i="1"/>
  <c r="E111" i="1"/>
  <c r="F111" i="1"/>
  <c r="G111" i="1"/>
  <c r="H111" i="1"/>
  <c r="I111" i="1"/>
  <c r="J111" i="1"/>
  <c r="K111" i="1"/>
  <c r="L111" i="1"/>
  <c r="M111" i="1"/>
  <c r="N111" i="1"/>
  <c r="O111" i="1"/>
  <c r="P111" i="1"/>
  <c r="Q111" i="1"/>
  <c r="E112" i="1"/>
  <c r="F112" i="1"/>
  <c r="G112" i="1"/>
  <c r="H112" i="1"/>
  <c r="I112" i="1"/>
  <c r="J112" i="1"/>
  <c r="K112" i="1"/>
  <c r="L112" i="1"/>
  <c r="M112" i="1"/>
  <c r="N112" i="1"/>
  <c r="O112" i="1"/>
  <c r="P112" i="1"/>
  <c r="Q112" i="1"/>
  <c r="E113" i="1"/>
  <c r="F113" i="1"/>
  <c r="G113" i="1"/>
  <c r="H113" i="1"/>
  <c r="I113" i="1"/>
  <c r="J113" i="1"/>
  <c r="K113" i="1"/>
  <c r="L113" i="1"/>
  <c r="M113" i="1"/>
  <c r="N113" i="1"/>
  <c r="O113" i="1"/>
  <c r="P113" i="1"/>
  <c r="Q113" i="1"/>
  <c r="E114" i="1"/>
  <c r="F114" i="1"/>
  <c r="G114" i="1"/>
  <c r="H114" i="1"/>
  <c r="I114" i="1"/>
  <c r="J114" i="1"/>
  <c r="K114" i="1"/>
  <c r="L114" i="1"/>
  <c r="M114" i="1"/>
  <c r="N114" i="1"/>
  <c r="O114" i="1"/>
  <c r="P114" i="1"/>
  <c r="Q114" i="1"/>
  <c r="E115" i="1"/>
  <c r="F115" i="1"/>
  <c r="G115" i="1"/>
  <c r="H115" i="1"/>
  <c r="I115" i="1"/>
  <c r="J115" i="1"/>
  <c r="K115" i="1"/>
  <c r="L115" i="1"/>
  <c r="M115" i="1"/>
  <c r="N115" i="1"/>
  <c r="O115" i="1"/>
  <c r="P115" i="1"/>
  <c r="Q115" i="1"/>
  <c r="E116" i="1"/>
  <c r="F116" i="1"/>
  <c r="G116" i="1"/>
  <c r="H116" i="1"/>
  <c r="I116" i="1"/>
  <c r="J116" i="1"/>
  <c r="K116" i="1"/>
  <c r="L116" i="1"/>
  <c r="M116" i="1"/>
  <c r="N116" i="1"/>
  <c r="O116" i="1"/>
  <c r="P116" i="1"/>
  <c r="Q116" i="1"/>
  <c r="E117" i="1"/>
  <c r="F117" i="1"/>
  <c r="G117" i="1"/>
  <c r="H117" i="1"/>
  <c r="I117" i="1"/>
  <c r="J117" i="1"/>
  <c r="K117" i="1"/>
  <c r="L117" i="1"/>
  <c r="M117" i="1"/>
  <c r="N117" i="1"/>
  <c r="O117" i="1"/>
  <c r="P117" i="1"/>
  <c r="Q117" i="1"/>
  <c r="E118" i="1"/>
  <c r="F118" i="1"/>
  <c r="G118" i="1"/>
  <c r="H118" i="1"/>
  <c r="I118" i="1"/>
  <c r="J118" i="1"/>
  <c r="K118" i="1"/>
  <c r="L118" i="1"/>
  <c r="M118" i="1"/>
  <c r="N118" i="1"/>
  <c r="O118" i="1"/>
  <c r="P118" i="1"/>
  <c r="Q118" i="1"/>
  <c r="E119" i="1"/>
  <c r="F119" i="1"/>
  <c r="G119" i="1"/>
  <c r="H119" i="1"/>
  <c r="I119" i="1"/>
  <c r="J119" i="1"/>
  <c r="K119" i="1"/>
  <c r="L119" i="1"/>
  <c r="M119" i="1"/>
  <c r="N119" i="1"/>
  <c r="O119" i="1"/>
  <c r="P119" i="1"/>
  <c r="Q119" i="1"/>
  <c r="E120" i="1"/>
  <c r="F120" i="1"/>
  <c r="G120" i="1"/>
  <c r="H120" i="1"/>
  <c r="I120" i="1"/>
  <c r="J120" i="1"/>
  <c r="K120" i="1"/>
  <c r="L120" i="1"/>
  <c r="M120" i="1"/>
  <c r="N120" i="1"/>
  <c r="O120" i="1"/>
  <c r="P120" i="1"/>
  <c r="Q120" i="1"/>
  <c r="E121" i="1"/>
  <c r="F121" i="1"/>
  <c r="G121" i="1"/>
  <c r="H121" i="1"/>
  <c r="I121" i="1"/>
  <c r="J121" i="1"/>
  <c r="K121" i="1"/>
  <c r="L121" i="1"/>
  <c r="M121" i="1"/>
  <c r="N121" i="1"/>
  <c r="O121" i="1"/>
  <c r="P121" i="1"/>
  <c r="Q121" i="1"/>
  <c r="E122" i="1"/>
  <c r="F122" i="1"/>
  <c r="G122" i="1"/>
  <c r="H122" i="1"/>
  <c r="I122" i="1"/>
  <c r="J122" i="1"/>
  <c r="K122" i="1"/>
  <c r="L122" i="1"/>
  <c r="M122" i="1"/>
  <c r="N122" i="1"/>
  <c r="O122" i="1"/>
  <c r="P122" i="1"/>
  <c r="Q122" i="1"/>
  <c r="E123" i="1"/>
  <c r="F123" i="1"/>
  <c r="G123" i="1"/>
  <c r="H123" i="1"/>
  <c r="I123" i="1"/>
  <c r="J123" i="1"/>
  <c r="K123" i="1"/>
  <c r="L123" i="1"/>
  <c r="M123" i="1"/>
  <c r="N123" i="1"/>
  <c r="O123" i="1"/>
  <c r="P123" i="1"/>
  <c r="Q123" i="1"/>
  <c r="E124" i="1"/>
  <c r="F124" i="1"/>
  <c r="G124" i="1"/>
  <c r="H124" i="1"/>
  <c r="I124" i="1"/>
  <c r="J124" i="1"/>
  <c r="K124" i="1"/>
  <c r="L124" i="1"/>
  <c r="M124" i="1"/>
  <c r="N124" i="1"/>
  <c r="O124" i="1"/>
  <c r="P124" i="1"/>
  <c r="Q124" i="1"/>
  <c r="E125" i="1"/>
  <c r="F125" i="1"/>
  <c r="G125" i="1"/>
  <c r="H125" i="1"/>
  <c r="I125" i="1"/>
  <c r="J125" i="1"/>
  <c r="K125" i="1"/>
  <c r="L125" i="1"/>
  <c r="M125" i="1"/>
  <c r="N125" i="1"/>
  <c r="O125" i="1"/>
  <c r="P125" i="1"/>
  <c r="Q125" i="1"/>
  <c r="E126" i="1"/>
  <c r="F126" i="1"/>
  <c r="G126" i="1"/>
  <c r="H126" i="1"/>
  <c r="I126" i="1"/>
  <c r="J126" i="1"/>
  <c r="K126" i="1"/>
  <c r="L126" i="1"/>
  <c r="M126" i="1"/>
  <c r="N126" i="1"/>
  <c r="O126" i="1"/>
  <c r="P126" i="1"/>
  <c r="Q126" i="1"/>
  <c r="E127" i="1"/>
  <c r="F127" i="1"/>
  <c r="G127" i="1"/>
  <c r="H127" i="1"/>
  <c r="I127" i="1"/>
  <c r="J127" i="1"/>
  <c r="K127" i="1"/>
  <c r="L127" i="1"/>
  <c r="M127" i="1"/>
  <c r="N127" i="1"/>
  <c r="O127" i="1"/>
  <c r="P127" i="1"/>
  <c r="Q127" i="1"/>
  <c r="E128" i="1"/>
  <c r="F128" i="1"/>
  <c r="G128" i="1"/>
  <c r="H128" i="1"/>
  <c r="I128" i="1"/>
  <c r="J128" i="1"/>
  <c r="K128" i="1"/>
  <c r="L128" i="1"/>
  <c r="M128" i="1"/>
  <c r="N128" i="1"/>
  <c r="O128" i="1"/>
  <c r="P128" i="1"/>
  <c r="Q128" i="1"/>
  <c r="E129" i="1"/>
  <c r="F129" i="1"/>
  <c r="G129" i="1"/>
  <c r="H129" i="1"/>
  <c r="I129" i="1"/>
  <c r="J129" i="1"/>
  <c r="K129" i="1"/>
  <c r="L129" i="1"/>
  <c r="M129" i="1"/>
  <c r="N129" i="1"/>
  <c r="O129" i="1"/>
  <c r="P129" i="1"/>
  <c r="Q129" i="1"/>
  <c r="E130" i="1"/>
  <c r="F130" i="1"/>
  <c r="G130" i="1"/>
  <c r="H130" i="1"/>
  <c r="I130" i="1"/>
  <c r="J130" i="1"/>
  <c r="K130" i="1"/>
  <c r="L130" i="1"/>
  <c r="M130" i="1"/>
  <c r="N130" i="1"/>
  <c r="O130" i="1"/>
  <c r="P130" i="1"/>
  <c r="Q130" i="1"/>
  <c r="E131" i="1"/>
  <c r="F131" i="1"/>
  <c r="G131" i="1"/>
  <c r="H131" i="1"/>
  <c r="I131" i="1"/>
  <c r="J131" i="1"/>
  <c r="K131" i="1"/>
  <c r="L131" i="1"/>
  <c r="M131" i="1"/>
  <c r="N131" i="1"/>
  <c r="O131" i="1"/>
  <c r="P131" i="1"/>
  <c r="Q131" i="1"/>
  <c r="E132" i="1"/>
  <c r="F132" i="1"/>
  <c r="G132" i="1"/>
  <c r="H132" i="1"/>
  <c r="I132" i="1"/>
  <c r="J132" i="1"/>
  <c r="K132" i="1"/>
  <c r="L132" i="1"/>
  <c r="M132" i="1"/>
  <c r="N132" i="1"/>
  <c r="O132" i="1"/>
  <c r="P132" i="1"/>
  <c r="Q132" i="1"/>
  <c r="E133" i="1"/>
  <c r="F133" i="1"/>
  <c r="G133" i="1"/>
  <c r="H133" i="1"/>
  <c r="I133" i="1"/>
  <c r="J133" i="1"/>
  <c r="K133" i="1"/>
  <c r="L133" i="1"/>
  <c r="M133" i="1"/>
  <c r="N133" i="1"/>
  <c r="O133" i="1"/>
  <c r="P133" i="1"/>
  <c r="Q133" i="1"/>
  <c r="E2" i="1"/>
  <c r="G2" i="1"/>
  <c r="H2" i="1"/>
  <c r="I2" i="1"/>
  <c r="J2" i="1"/>
  <c r="K2" i="1"/>
  <c r="L2" i="1"/>
  <c r="M2" i="1"/>
  <c r="N2" i="1"/>
  <c r="O2" i="1"/>
  <c r="P2" i="1"/>
  <c r="Q2" i="1"/>
  <c r="F2" i="1"/>
  <c r="D3" i="1"/>
  <c r="D4" i="1"/>
  <c r="D5" i="1"/>
  <c r="D6" i="1"/>
  <c r="D7" i="1"/>
  <c r="D8" i="1"/>
  <c r="D9" i="1"/>
  <c r="D10" i="1"/>
  <c r="D11" i="1"/>
  <c r="D12" i="1"/>
  <c r="D13" i="1"/>
  <c r="D14" i="1"/>
  <c r="D15" i="1"/>
  <c r="D16" i="1"/>
  <c r="D17" i="1"/>
  <c r="D18" i="1"/>
  <c r="D19" i="1"/>
  <c r="D20" i="1"/>
  <c r="D21" i="1"/>
  <c r="D22" i="1"/>
  <c r="D23" i="1"/>
  <c r="D24" i="1"/>
  <c r="D25" i="1"/>
  <c r="D26" i="1"/>
  <c r="D27" i="1"/>
  <c r="D28" i="1"/>
  <c r="D29" i="1"/>
  <c r="D30" i="1"/>
  <c r="D31" i="1"/>
  <c r="D32" i="1"/>
  <c r="D33" i="1"/>
  <c r="D34" i="1"/>
  <c r="D35" i="1"/>
  <c r="D36" i="1"/>
  <c r="D37" i="1"/>
  <c r="D38" i="1"/>
  <c r="D39" i="1"/>
  <c r="D40" i="1"/>
  <c r="D41" i="1"/>
  <c r="D42" i="1"/>
  <c r="D43" i="1"/>
  <c r="D44" i="1"/>
  <c r="D45" i="1"/>
  <c r="D46" i="1"/>
  <c r="D47" i="1"/>
  <c r="D48" i="1"/>
  <c r="D49" i="1"/>
  <c r="D50" i="1"/>
  <c r="D51" i="1"/>
  <c r="D52" i="1"/>
  <c r="D53" i="1"/>
  <c r="D54" i="1"/>
  <c r="D55" i="1"/>
  <c r="D56" i="1"/>
  <c r="D57" i="1"/>
  <c r="D58" i="1"/>
  <c r="D59" i="1"/>
  <c r="D60" i="1"/>
  <c r="D61" i="1"/>
  <c r="D62" i="1"/>
  <c r="D63" i="1"/>
  <c r="D64" i="1"/>
  <c r="D65" i="1"/>
  <c r="D66" i="1"/>
  <c r="D67" i="1"/>
  <c r="D68" i="1"/>
  <c r="D69" i="1"/>
  <c r="D70" i="1"/>
  <c r="D71" i="1"/>
  <c r="D72" i="1"/>
  <c r="D73" i="1"/>
  <c r="D74" i="1"/>
  <c r="D75" i="1"/>
  <c r="D76" i="1"/>
  <c r="D77" i="1"/>
  <c r="D78" i="1"/>
  <c r="D79" i="1"/>
  <c r="D80" i="1"/>
  <c r="D81" i="1"/>
  <c r="D82" i="1"/>
  <c r="D83" i="1"/>
  <c r="D84" i="1"/>
  <c r="D85" i="1"/>
  <c r="D86" i="1"/>
  <c r="D87" i="1"/>
  <c r="D88" i="1"/>
  <c r="D89" i="1"/>
  <c r="D90" i="1"/>
  <c r="D91" i="1"/>
  <c r="D92" i="1"/>
  <c r="D93" i="1"/>
  <c r="D94" i="1"/>
  <c r="D95" i="1"/>
  <c r="D96" i="1"/>
  <c r="D97" i="1"/>
  <c r="D98" i="1"/>
  <c r="D99" i="1"/>
  <c r="D100" i="1"/>
  <c r="D101" i="1"/>
  <c r="D102" i="1"/>
  <c r="D103" i="1"/>
  <c r="D104" i="1"/>
  <c r="D105" i="1"/>
  <c r="D106" i="1"/>
  <c r="D107" i="1"/>
  <c r="D108" i="1"/>
  <c r="D109" i="1"/>
  <c r="D110" i="1"/>
  <c r="D111" i="1"/>
  <c r="D112" i="1"/>
  <c r="D113" i="1"/>
  <c r="D114" i="1"/>
  <c r="D115" i="1"/>
  <c r="D116" i="1"/>
  <c r="D117" i="1"/>
  <c r="D118" i="1"/>
  <c r="D119" i="1"/>
  <c r="D120" i="1"/>
  <c r="D121" i="1"/>
  <c r="D122" i="1"/>
  <c r="D123" i="1"/>
  <c r="D124" i="1"/>
  <c r="D125" i="1"/>
  <c r="D126" i="1"/>
  <c r="D127" i="1"/>
  <c r="D128" i="1"/>
  <c r="D129" i="1"/>
  <c r="D130" i="1"/>
  <c r="D131" i="1"/>
  <c r="D132" i="1"/>
  <c r="D133" i="1"/>
  <c r="D2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<sst xmlns="http://schemas.openxmlformats.org/spreadsheetml/2006/main" count="57" uniqueCount="30">
  <si>
    <t>Month</t>
  </si>
  <si>
    <t>Amount</t>
  </si>
  <si>
    <t>trend</t>
  </si>
  <si>
    <t>SUMMARY OUTPUT</t>
  </si>
  <si>
    <t>Regression Statistics</t>
  </si>
  <si>
    <t>Multiple R</t>
  </si>
  <si>
    <t>R Square</t>
  </si>
  <si>
    <t>Adjusted R Square</t>
  </si>
  <si>
    <t>Standard Error</t>
  </si>
  <si>
    <t>Observations</t>
  </si>
  <si>
    <t>ANOVA</t>
  </si>
  <si>
    <t>Regression</t>
  </si>
  <si>
    <t>Residual</t>
  </si>
  <si>
    <t>Total</t>
  </si>
  <si>
    <t>Intercept</t>
  </si>
  <si>
    <t>df</t>
  </si>
  <si>
    <t>SS</t>
  </si>
  <si>
    <t>MS</t>
  </si>
  <si>
    <t>F</t>
  </si>
  <si>
    <t>Significance F</t>
  </si>
  <si>
    <t>Coefficients</t>
  </si>
  <si>
    <t>t Stat</t>
  </si>
  <si>
    <t>P-value</t>
  </si>
  <si>
    <t>Lower 95%</t>
  </si>
  <si>
    <t>Upper 95%</t>
  </si>
  <si>
    <t>Lower 95.0%</t>
  </si>
  <si>
    <t>Upper 95.0%</t>
  </si>
  <si>
    <t>linear trend forecast</t>
  </si>
  <si>
    <t>MONTH</t>
  </si>
  <si>
    <t>FORECAST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</si>
</sst>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0"/>
      <name val="Arial"/>
    </font>
    <font>
      <b/>
      <sz val="10"/>
      <name val="Arial"/>
      <family val="2"/>
    </font>
    <font>
      <sz val="10"/>
      <name val="Arial"/>
      <family val="2"/>
    </font>
    <font>
      <i/>
      <sz val="10"/>
      <name val="Arial"/>
      <family val="2"/>
    </font>
    <font>
      <b/>
      <sz val="10"/>
      <color rgb="FFFF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double">
        <color auto="1"/>
      </bottom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17" fontId="0" fillId="0" borderId="0" xfId="0" applyNumberFormat="1"/>
    <xf numFmtId="2" fontId="0" fillId="0" borderId="0" xfId="0" applyNumberFormat="1"/>
    <xf numFmtId="0" fontId="1" fillId="0" borderId="1" xfId="0" applyFont="1" applyBorder="1"/>
    <xf numFmtId="2" fontId="1" fillId="0" borderId="1" xfId="0" applyNumberFormat="1" applyFont="1" applyBorder="1"/>
    <xf numFmtId="0" fontId="2" fillId="0" borderId="0" xfId="0" applyFont="1"/>
    <xf numFmtId="0" fontId="0" fillId="0" borderId="0" xfId="0" applyFill="1" applyBorder="1" applyAlignment="1"/>
    <xf numFmtId="0" fontId="0" fillId="0" borderId="2" xfId="0" applyFill="1" applyBorder="1" applyAlignment="1"/>
    <xf numFmtId="0" fontId="3" fillId="0" borderId="3" xfId="0" applyFont="1" applyFill="1" applyBorder="1" applyAlignment="1">
      <alignment horizontal="center"/>
    </xf>
    <xf numFmtId="0" fontId="3" fillId="0" borderId="3" xfId="0" applyFont="1" applyFill="1" applyBorder="1" applyAlignment="1">
      <alignment horizontal="centerContinuous"/>
    </xf>
    <xf numFmtId="0" fontId="0" fillId="2" borderId="2" xfId="0" applyFill="1" applyBorder="1" applyAlignment="1"/>
    <xf numFmtId="0" fontId="0" fillId="2" borderId="0" xfId="0" applyFill="1"/>
    <xf numFmtId="0" fontId="0" fillId="0" borderId="0" xfId="0" applyFill="1"/>
    <xf numFmtId="0" fontId="0" fillId="2" borderId="0" xfId="0" applyFill="1" applyBorder="1" applyAlignment="1"/>
    <xf numFmtId="0" fontId="4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spc="100" baseline="0">
                <a:solidFill>
                  <a:schemeClr val="lt1">
                    <a:lumMod val="95000"/>
                  </a:schemeClr>
                </a:solidFill>
                <a:effectLst>
                  <a:outerShdw blurRad="50800" dist="38100" dir="5400000" algn="t" rotWithShape="0">
                    <a:prstClr val="black">
                      <a:alpha val="40000"/>
                    </a:prstClr>
                  </a:outerShdw>
                </a:effectLst>
                <a:latin typeface="+mn-lt"/>
                <a:ea typeface="+mn-ea"/>
                <a:cs typeface="+mn-cs"/>
              </a:defRPr>
            </a:pPr>
            <a:r>
              <a:rPr lang="en-US"/>
              <a:t>Coal consumption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spc="100" baseline="0">
              <a:solidFill>
                <a:schemeClr val="lt1">
                  <a:lumMod val="95000"/>
                </a:schemeClr>
              </a:solidFill>
              <a:effectLst>
                <a:outerShdw blurRad="50800" dist="38100" dir="5400000" algn="t" rotWithShape="0">
                  <a:prstClr val="black">
                    <a:alpha val="40000"/>
                  </a:prstClr>
                </a:outerShdw>
              </a:effectLst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Data!$B$1</c:f>
              <c:strCache>
                <c:ptCount val="1"/>
                <c:pt idx="0">
                  <c:v>Amount</c:v>
                </c:pt>
              </c:strCache>
            </c:strRef>
          </c:tx>
          <c:spPr>
            <a:ln w="34925" cap="rnd">
              <a:solidFill>
                <a:schemeClr val="accent1"/>
              </a:solidFill>
              <a:round/>
            </a:ln>
            <a:effectLst>
              <a:outerShdw blurRad="40000" dist="23000" dir="5400000" rotWithShape="0">
                <a:srgbClr val="000000">
                  <a:alpha val="35000"/>
                </a:srgbClr>
              </a:outerShdw>
            </a:effectLst>
          </c:spPr>
          <c:marker>
            <c:symbol val="none"/>
          </c:marker>
          <c:cat>
            <c:numRef>
              <c:f>Data!$A$2:$A$135</c:f>
              <c:numCache>
                <c:formatCode>mmm\-yy</c:formatCode>
                <c:ptCount val="134"/>
                <c:pt idx="0">
                  <c:v>32874</c:v>
                </c:pt>
                <c:pt idx="1">
                  <c:v>32905</c:v>
                </c:pt>
                <c:pt idx="2">
                  <c:v>32933</c:v>
                </c:pt>
                <c:pt idx="3">
                  <c:v>32964</c:v>
                </c:pt>
                <c:pt idx="4">
                  <c:v>32994</c:v>
                </c:pt>
                <c:pt idx="5">
                  <c:v>33025</c:v>
                </c:pt>
                <c:pt idx="6">
                  <c:v>33055</c:v>
                </c:pt>
                <c:pt idx="7">
                  <c:v>33086</c:v>
                </c:pt>
                <c:pt idx="8">
                  <c:v>33117</c:v>
                </c:pt>
                <c:pt idx="9">
                  <c:v>33147</c:v>
                </c:pt>
                <c:pt idx="10">
                  <c:v>33178</c:v>
                </c:pt>
                <c:pt idx="11">
                  <c:v>33208</c:v>
                </c:pt>
                <c:pt idx="12">
                  <c:v>33239</c:v>
                </c:pt>
                <c:pt idx="13">
                  <c:v>33270</c:v>
                </c:pt>
                <c:pt idx="14">
                  <c:v>33298</c:v>
                </c:pt>
                <c:pt idx="15">
                  <c:v>33329</c:v>
                </c:pt>
                <c:pt idx="16">
                  <c:v>33359</c:v>
                </c:pt>
                <c:pt idx="17">
                  <c:v>33390</c:v>
                </c:pt>
                <c:pt idx="18">
                  <c:v>33420</c:v>
                </c:pt>
                <c:pt idx="19">
                  <c:v>33451</c:v>
                </c:pt>
                <c:pt idx="20">
                  <c:v>33482</c:v>
                </c:pt>
                <c:pt idx="21">
                  <c:v>33512</c:v>
                </c:pt>
                <c:pt idx="22">
                  <c:v>33543</c:v>
                </c:pt>
                <c:pt idx="23">
                  <c:v>33573</c:v>
                </c:pt>
                <c:pt idx="24">
                  <c:v>33604</c:v>
                </c:pt>
                <c:pt idx="25">
                  <c:v>33635</c:v>
                </c:pt>
                <c:pt idx="26">
                  <c:v>33664</c:v>
                </c:pt>
                <c:pt idx="27">
                  <c:v>33695</c:v>
                </c:pt>
                <c:pt idx="28">
                  <c:v>33725</c:v>
                </c:pt>
                <c:pt idx="29">
                  <c:v>33756</c:v>
                </c:pt>
                <c:pt idx="30">
                  <c:v>33786</c:v>
                </c:pt>
                <c:pt idx="31">
                  <c:v>33817</c:v>
                </c:pt>
                <c:pt idx="32">
                  <c:v>33848</c:v>
                </c:pt>
                <c:pt idx="33">
                  <c:v>33878</c:v>
                </c:pt>
                <c:pt idx="34">
                  <c:v>33909</c:v>
                </c:pt>
                <c:pt idx="35">
                  <c:v>33939</c:v>
                </c:pt>
                <c:pt idx="36">
                  <c:v>33970</c:v>
                </c:pt>
                <c:pt idx="37">
                  <c:v>34001</c:v>
                </c:pt>
                <c:pt idx="38">
                  <c:v>34029</c:v>
                </c:pt>
                <c:pt idx="39">
                  <c:v>34060</c:v>
                </c:pt>
                <c:pt idx="40">
                  <c:v>34090</c:v>
                </c:pt>
                <c:pt idx="41">
                  <c:v>34121</c:v>
                </c:pt>
                <c:pt idx="42">
                  <c:v>34151</c:v>
                </c:pt>
                <c:pt idx="43">
                  <c:v>34182</c:v>
                </c:pt>
                <c:pt idx="44">
                  <c:v>34213</c:v>
                </c:pt>
                <c:pt idx="45">
                  <c:v>34243</c:v>
                </c:pt>
                <c:pt idx="46">
                  <c:v>34274</c:v>
                </c:pt>
                <c:pt idx="47">
                  <c:v>34304</c:v>
                </c:pt>
                <c:pt idx="48">
                  <c:v>34335</c:v>
                </c:pt>
                <c:pt idx="49">
                  <c:v>34366</c:v>
                </c:pt>
                <c:pt idx="50">
                  <c:v>34394</c:v>
                </c:pt>
                <c:pt idx="51">
                  <c:v>34425</c:v>
                </c:pt>
                <c:pt idx="52">
                  <c:v>34455</c:v>
                </c:pt>
                <c:pt idx="53">
                  <c:v>34486</c:v>
                </c:pt>
                <c:pt idx="54">
                  <c:v>34516</c:v>
                </c:pt>
                <c:pt idx="55">
                  <c:v>34547</c:v>
                </c:pt>
                <c:pt idx="56">
                  <c:v>34578</c:v>
                </c:pt>
                <c:pt idx="57">
                  <c:v>34608</c:v>
                </c:pt>
                <c:pt idx="58">
                  <c:v>34639</c:v>
                </c:pt>
                <c:pt idx="59">
                  <c:v>34669</c:v>
                </c:pt>
                <c:pt idx="60">
                  <c:v>34700</c:v>
                </c:pt>
                <c:pt idx="61">
                  <c:v>34731</c:v>
                </c:pt>
                <c:pt idx="62">
                  <c:v>34759</c:v>
                </c:pt>
                <c:pt idx="63">
                  <c:v>34790</c:v>
                </c:pt>
                <c:pt idx="64">
                  <c:v>34820</c:v>
                </c:pt>
                <c:pt idx="65">
                  <c:v>34851</c:v>
                </c:pt>
                <c:pt idx="66">
                  <c:v>34881</c:v>
                </c:pt>
                <c:pt idx="67">
                  <c:v>34912</c:v>
                </c:pt>
                <c:pt idx="68">
                  <c:v>34943</c:v>
                </c:pt>
                <c:pt idx="69">
                  <c:v>34973</c:v>
                </c:pt>
                <c:pt idx="70">
                  <c:v>35004</c:v>
                </c:pt>
                <c:pt idx="71">
                  <c:v>35034</c:v>
                </c:pt>
                <c:pt idx="72">
                  <c:v>35065</c:v>
                </c:pt>
                <c:pt idx="73">
                  <c:v>35096</c:v>
                </c:pt>
                <c:pt idx="74">
                  <c:v>35125</c:v>
                </c:pt>
                <c:pt idx="75">
                  <c:v>35156</c:v>
                </c:pt>
                <c:pt idx="76">
                  <c:v>35186</c:v>
                </c:pt>
                <c:pt idx="77">
                  <c:v>35217</c:v>
                </c:pt>
                <c:pt idx="78">
                  <c:v>35247</c:v>
                </c:pt>
                <c:pt idx="79">
                  <c:v>35278</c:v>
                </c:pt>
                <c:pt idx="80">
                  <c:v>35309</c:v>
                </c:pt>
                <c:pt idx="81">
                  <c:v>35339</c:v>
                </c:pt>
                <c:pt idx="82">
                  <c:v>35370</c:v>
                </c:pt>
                <c:pt idx="83">
                  <c:v>35400</c:v>
                </c:pt>
                <c:pt idx="84">
                  <c:v>35431</c:v>
                </c:pt>
                <c:pt idx="85">
                  <c:v>35462</c:v>
                </c:pt>
                <c:pt idx="86">
                  <c:v>35490</c:v>
                </c:pt>
                <c:pt idx="87">
                  <c:v>35521</c:v>
                </c:pt>
                <c:pt idx="88">
                  <c:v>35551</c:v>
                </c:pt>
                <c:pt idx="89">
                  <c:v>35582</c:v>
                </c:pt>
                <c:pt idx="90">
                  <c:v>35612</c:v>
                </c:pt>
                <c:pt idx="91">
                  <c:v>35643</c:v>
                </c:pt>
                <c:pt idx="92">
                  <c:v>35674</c:v>
                </c:pt>
                <c:pt idx="93">
                  <c:v>35704</c:v>
                </c:pt>
                <c:pt idx="94">
                  <c:v>35735</c:v>
                </c:pt>
                <c:pt idx="95">
                  <c:v>35765</c:v>
                </c:pt>
                <c:pt idx="96">
                  <c:v>35796</c:v>
                </c:pt>
                <c:pt idx="97">
                  <c:v>35827</c:v>
                </c:pt>
                <c:pt idx="98">
                  <c:v>35855</c:v>
                </c:pt>
                <c:pt idx="99">
                  <c:v>35886</c:v>
                </c:pt>
                <c:pt idx="100">
                  <c:v>35916</c:v>
                </c:pt>
                <c:pt idx="101">
                  <c:v>35947</c:v>
                </c:pt>
                <c:pt idx="102">
                  <c:v>35977</c:v>
                </c:pt>
                <c:pt idx="103">
                  <c:v>36008</c:v>
                </c:pt>
                <c:pt idx="104">
                  <c:v>36039</c:v>
                </c:pt>
                <c:pt idx="105">
                  <c:v>36069</c:v>
                </c:pt>
                <c:pt idx="106">
                  <c:v>36100</c:v>
                </c:pt>
                <c:pt idx="107">
                  <c:v>36130</c:v>
                </c:pt>
                <c:pt idx="108">
                  <c:v>36161</c:v>
                </c:pt>
                <c:pt idx="109">
                  <c:v>36192</c:v>
                </c:pt>
                <c:pt idx="110">
                  <c:v>36220</c:v>
                </c:pt>
                <c:pt idx="111">
                  <c:v>36251</c:v>
                </c:pt>
                <c:pt idx="112">
                  <c:v>36281</c:v>
                </c:pt>
                <c:pt idx="113">
                  <c:v>36312</c:v>
                </c:pt>
                <c:pt idx="114">
                  <c:v>36342</c:v>
                </c:pt>
                <c:pt idx="115">
                  <c:v>36373</c:v>
                </c:pt>
                <c:pt idx="116">
                  <c:v>36404</c:v>
                </c:pt>
                <c:pt idx="117">
                  <c:v>36434</c:v>
                </c:pt>
                <c:pt idx="118">
                  <c:v>36465</c:v>
                </c:pt>
                <c:pt idx="119">
                  <c:v>36495</c:v>
                </c:pt>
                <c:pt idx="120">
                  <c:v>36526</c:v>
                </c:pt>
                <c:pt idx="121">
                  <c:v>36557</c:v>
                </c:pt>
                <c:pt idx="122">
                  <c:v>36586</c:v>
                </c:pt>
                <c:pt idx="123">
                  <c:v>36617</c:v>
                </c:pt>
                <c:pt idx="124">
                  <c:v>36647</c:v>
                </c:pt>
                <c:pt idx="125">
                  <c:v>36678</c:v>
                </c:pt>
                <c:pt idx="126">
                  <c:v>36708</c:v>
                </c:pt>
                <c:pt idx="127">
                  <c:v>36739</c:v>
                </c:pt>
                <c:pt idx="128">
                  <c:v>36770</c:v>
                </c:pt>
                <c:pt idx="129">
                  <c:v>36800</c:v>
                </c:pt>
                <c:pt idx="130">
                  <c:v>36831</c:v>
                </c:pt>
                <c:pt idx="131">
                  <c:v>36861</c:v>
                </c:pt>
              </c:numCache>
            </c:numRef>
          </c:cat>
          <c:val>
            <c:numRef>
              <c:f>Data!$B$2:$B$135</c:f>
              <c:numCache>
                <c:formatCode>0.00</c:formatCode>
                <c:ptCount val="134"/>
                <c:pt idx="0">
                  <c:v>16.495457999999999</c:v>
                </c:pt>
                <c:pt idx="1">
                  <c:v>15.170311999999999</c:v>
                </c:pt>
                <c:pt idx="2">
                  <c:v>12.748545</c:v>
                </c:pt>
                <c:pt idx="3">
                  <c:v>12.306327</c:v>
                </c:pt>
                <c:pt idx="4">
                  <c:v>8.3354750000000006</c:v>
                </c:pt>
                <c:pt idx="5">
                  <c:v>8.6308410000000002</c:v>
                </c:pt>
                <c:pt idx="6">
                  <c:v>12.373495</c:v>
                </c:pt>
                <c:pt idx="7">
                  <c:v>11.533300000000001</c:v>
                </c:pt>
                <c:pt idx="8">
                  <c:v>9.4710590000000003</c:v>
                </c:pt>
                <c:pt idx="9">
                  <c:v>9.5660830000000008</c:v>
                </c:pt>
                <c:pt idx="10">
                  <c:v>14.441103999999999</c:v>
                </c:pt>
                <c:pt idx="11">
                  <c:v>24.497757</c:v>
                </c:pt>
                <c:pt idx="12">
                  <c:v>19.935203999999999</c:v>
                </c:pt>
                <c:pt idx="13">
                  <c:v>13.989250999999999</c:v>
                </c:pt>
                <c:pt idx="14">
                  <c:v>12.49736</c:v>
                </c:pt>
                <c:pt idx="15">
                  <c:v>9.3156289999999995</c:v>
                </c:pt>
                <c:pt idx="16">
                  <c:v>7.632072</c:v>
                </c:pt>
                <c:pt idx="17">
                  <c:v>7.4356470000000003</c:v>
                </c:pt>
                <c:pt idx="18">
                  <c:v>9.8618640000000006</c:v>
                </c:pt>
                <c:pt idx="19">
                  <c:v>8.9212980000000002</c:v>
                </c:pt>
                <c:pt idx="20">
                  <c:v>7.382161</c:v>
                </c:pt>
                <c:pt idx="21">
                  <c:v>8.1688799999999997</c:v>
                </c:pt>
                <c:pt idx="22">
                  <c:v>15.654849</c:v>
                </c:pt>
                <c:pt idx="23">
                  <c:v>20.067626000000001</c:v>
                </c:pt>
                <c:pt idx="24">
                  <c:v>16.979825999999999</c:v>
                </c:pt>
                <c:pt idx="25">
                  <c:v>13.451544999999999</c:v>
                </c:pt>
                <c:pt idx="26">
                  <c:v>12.148491999999999</c:v>
                </c:pt>
                <c:pt idx="27">
                  <c:v>12.294813</c:v>
                </c:pt>
                <c:pt idx="28">
                  <c:v>7.4159069999999998</c:v>
                </c:pt>
                <c:pt idx="29">
                  <c:v>6.8304590000000003</c:v>
                </c:pt>
                <c:pt idx="30">
                  <c:v>10.961838999999999</c:v>
                </c:pt>
                <c:pt idx="31">
                  <c:v>9.0867850000000008</c:v>
                </c:pt>
                <c:pt idx="32">
                  <c:v>8.5098640000000003</c:v>
                </c:pt>
                <c:pt idx="33">
                  <c:v>8.4877059999999993</c:v>
                </c:pt>
                <c:pt idx="34">
                  <c:v>14.834148000000001</c:v>
                </c:pt>
                <c:pt idx="35">
                  <c:v>21.154781</c:v>
                </c:pt>
                <c:pt idx="36">
                  <c:v>15.210972</c:v>
                </c:pt>
                <c:pt idx="37">
                  <c:v>14.750581</c:v>
                </c:pt>
                <c:pt idx="38">
                  <c:v>11.811070000000001</c:v>
                </c:pt>
                <c:pt idx="39">
                  <c:v>14.105847000000001</c:v>
                </c:pt>
                <c:pt idx="40">
                  <c:v>7.4241190000000001</c:v>
                </c:pt>
                <c:pt idx="41">
                  <c:v>9.6142489999999992</c:v>
                </c:pt>
                <c:pt idx="42">
                  <c:v>9.7584</c:v>
                </c:pt>
                <c:pt idx="43">
                  <c:v>8.7772360000000003</c:v>
                </c:pt>
                <c:pt idx="44">
                  <c:v>6.629346</c:v>
                </c:pt>
                <c:pt idx="45">
                  <c:v>8.8834940000000007</c:v>
                </c:pt>
                <c:pt idx="46">
                  <c:v>14.920049000000001</c:v>
                </c:pt>
                <c:pt idx="47">
                  <c:v>21.167484999999999</c:v>
                </c:pt>
                <c:pt idx="48">
                  <c:v>19.735977999999999</c:v>
                </c:pt>
                <c:pt idx="49">
                  <c:v>15.465037000000001</c:v>
                </c:pt>
                <c:pt idx="50">
                  <c:v>11.389132999999999</c:v>
                </c:pt>
                <c:pt idx="51">
                  <c:v>10.512998</c:v>
                </c:pt>
                <c:pt idx="52">
                  <c:v>7.728288</c:v>
                </c:pt>
                <c:pt idx="53">
                  <c:v>9.1988760000000003</c:v>
                </c:pt>
                <c:pt idx="54">
                  <c:v>10.533937</c:v>
                </c:pt>
                <c:pt idx="55">
                  <c:v>9.0554679999999994</c:v>
                </c:pt>
                <c:pt idx="56">
                  <c:v>6.6530009999999997</c:v>
                </c:pt>
                <c:pt idx="57">
                  <c:v>7.7992179999999998</c:v>
                </c:pt>
                <c:pt idx="58">
                  <c:v>12.494142</c:v>
                </c:pt>
                <c:pt idx="59">
                  <c:v>18.394863000000001</c:v>
                </c:pt>
                <c:pt idx="60">
                  <c:v>14.741944999999999</c:v>
                </c:pt>
                <c:pt idx="61">
                  <c:v>13.230409</c:v>
                </c:pt>
                <c:pt idx="62">
                  <c:v>9.9050480000000007</c:v>
                </c:pt>
                <c:pt idx="63">
                  <c:v>10.377329</c:v>
                </c:pt>
                <c:pt idx="64">
                  <c:v>6.7255599999999998</c:v>
                </c:pt>
                <c:pt idx="65">
                  <c:v>6.7518459999999996</c:v>
                </c:pt>
                <c:pt idx="66">
                  <c:v>9.1634849999999997</c:v>
                </c:pt>
                <c:pt idx="67">
                  <c:v>9.2130039999999997</c:v>
                </c:pt>
                <c:pt idx="68">
                  <c:v>6.191554</c:v>
                </c:pt>
                <c:pt idx="69">
                  <c:v>7.854349</c:v>
                </c:pt>
                <c:pt idx="70">
                  <c:v>16.642444000000001</c:v>
                </c:pt>
                <c:pt idx="71">
                  <c:v>23.837672000000001</c:v>
                </c:pt>
                <c:pt idx="72">
                  <c:v>16.048622999999999</c:v>
                </c:pt>
                <c:pt idx="73">
                  <c:v>13.305263</c:v>
                </c:pt>
                <c:pt idx="74">
                  <c:v>12.105051</c:v>
                </c:pt>
                <c:pt idx="75">
                  <c:v>11.421255</c:v>
                </c:pt>
                <c:pt idx="76">
                  <c:v>8.7658210000000008</c:v>
                </c:pt>
                <c:pt idx="77">
                  <c:v>7.4523710000000003</c:v>
                </c:pt>
                <c:pt idx="78">
                  <c:v>10.186434</c:v>
                </c:pt>
                <c:pt idx="79">
                  <c:v>9.7550899999999992</c:v>
                </c:pt>
                <c:pt idx="80">
                  <c:v>7.6978749999999998</c:v>
                </c:pt>
                <c:pt idx="81">
                  <c:v>7.8624980000000004</c:v>
                </c:pt>
                <c:pt idx="82">
                  <c:v>15.266729</c:v>
                </c:pt>
                <c:pt idx="83">
                  <c:v>18.329734999999999</c:v>
                </c:pt>
                <c:pt idx="84">
                  <c:v>18.614497</c:v>
                </c:pt>
                <c:pt idx="85">
                  <c:v>13.534178000000001</c:v>
                </c:pt>
                <c:pt idx="86">
                  <c:v>11.465892</c:v>
                </c:pt>
                <c:pt idx="87">
                  <c:v>12.936538000000001</c:v>
                </c:pt>
                <c:pt idx="88">
                  <c:v>8.5319540000000007</c:v>
                </c:pt>
                <c:pt idx="89">
                  <c:v>7.6079080000000001</c:v>
                </c:pt>
                <c:pt idx="90">
                  <c:v>11.276628000000001</c:v>
                </c:pt>
                <c:pt idx="91">
                  <c:v>9.6805570000000003</c:v>
                </c:pt>
                <c:pt idx="92">
                  <c:v>8.1191689999999994</c:v>
                </c:pt>
                <c:pt idx="93">
                  <c:v>8.673349</c:v>
                </c:pt>
                <c:pt idx="94">
                  <c:v>14.794259</c:v>
                </c:pt>
                <c:pt idx="95">
                  <c:v>20.146958000000001</c:v>
                </c:pt>
                <c:pt idx="96">
                  <c:v>16.560002000000001</c:v>
                </c:pt>
                <c:pt idx="97">
                  <c:v>13.527293999999999</c:v>
                </c:pt>
                <c:pt idx="98">
                  <c:v>13.527293999999999</c:v>
                </c:pt>
                <c:pt idx="99">
                  <c:v>11.584885</c:v>
                </c:pt>
                <c:pt idx="100">
                  <c:v>8.0278220000000005</c:v>
                </c:pt>
                <c:pt idx="101">
                  <c:v>9.4636940000000003</c:v>
                </c:pt>
                <c:pt idx="102">
                  <c:v>10.751757</c:v>
                </c:pt>
                <c:pt idx="103">
                  <c:v>10.284291</c:v>
                </c:pt>
                <c:pt idx="104">
                  <c:v>8.0404409999999995</c:v>
                </c:pt>
                <c:pt idx="105">
                  <c:v>12.265948</c:v>
                </c:pt>
                <c:pt idx="106">
                  <c:v>14.018243999999999</c:v>
                </c:pt>
                <c:pt idx="107">
                  <c:v>17.522787999999998</c:v>
                </c:pt>
                <c:pt idx="108">
                  <c:v>15.997857</c:v>
                </c:pt>
                <c:pt idx="109">
                  <c:v>11.989145000000001</c:v>
                </c:pt>
                <c:pt idx="110">
                  <c:v>6.9644110000000001</c:v>
                </c:pt>
                <c:pt idx="111">
                  <c:v>10.016489999999999</c:v>
                </c:pt>
                <c:pt idx="112">
                  <c:v>6.1374230000000001</c:v>
                </c:pt>
                <c:pt idx="113">
                  <c:v>7.1470209999999996</c:v>
                </c:pt>
                <c:pt idx="114">
                  <c:v>9.7196610000000003</c:v>
                </c:pt>
                <c:pt idx="115">
                  <c:v>7.8545379999999998</c:v>
                </c:pt>
                <c:pt idx="116">
                  <c:v>5.7267340000000004</c:v>
                </c:pt>
                <c:pt idx="117">
                  <c:v>7.2719139999999998</c:v>
                </c:pt>
                <c:pt idx="118">
                  <c:v>10.134529000000001</c:v>
                </c:pt>
                <c:pt idx="119">
                  <c:v>17.544969999999999</c:v>
                </c:pt>
                <c:pt idx="120">
                  <c:v>15.042154999999999</c:v>
                </c:pt>
                <c:pt idx="121">
                  <c:v>11.209559</c:v>
                </c:pt>
                <c:pt idx="122">
                  <c:v>8.6996990000000007</c:v>
                </c:pt>
                <c:pt idx="123">
                  <c:v>9.9220210000000009</c:v>
                </c:pt>
                <c:pt idx="124">
                  <c:v>6.649864</c:v>
                </c:pt>
                <c:pt idx="125">
                  <c:v>6.72905</c:v>
                </c:pt>
                <c:pt idx="126">
                  <c:v>8.1212540000000004</c:v>
                </c:pt>
                <c:pt idx="127">
                  <c:v>8.3120309999999993</c:v>
                </c:pt>
                <c:pt idx="128">
                  <c:v>6.8676250000000003</c:v>
                </c:pt>
                <c:pt idx="129">
                  <c:v>5.4469799999999999</c:v>
                </c:pt>
                <c:pt idx="130">
                  <c:v>11.293424999999999</c:v>
                </c:pt>
                <c:pt idx="131">
                  <c:v>18.211103000000001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6472-4338-9A6A-B2BD43C4976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981359119"/>
        <c:axId val="1976971775"/>
      </c:lineChart>
      <c:dateAx>
        <c:axId val="1981359119"/>
        <c:scaling>
          <c:orientation val="minMax"/>
        </c:scaling>
        <c:delete val="0"/>
        <c:axPos val="b"/>
        <c:numFmt formatCode="mmm\-yy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lt1">
                <a:lumMod val="95000"/>
                <a:alpha val="10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76971775"/>
        <c:crosses val="autoZero"/>
        <c:auto val="1"/>
        <c:lblOffset val="100"/>
        <c:baseTimeUnit val="months"/>
      </c:dateAx>
      <c:valAx>
        <c:axId val="197697177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lt1">
                  <a:lumMod val="95000"/>
                  <a:alpha val="10000"/>
                </a:schemeClr>
              </a:solidFill>
              <a:round/>
            </a:ln>
            <a:effectLst/>
          </c:spPr>
        </c:majorGridlines>
        <c:numFmt formatCode="0.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81359119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gradFill flip="none" rotWithShape="1">
      <a:gsLst>
        <a:gs pos="0">
          <a:schemeClr val="dk1">
            <a:lumMod val="65000"/>
            <a:lumOff val="35000"/>
          </a:schemeClr>
        </a:gs>
        <a:gs pos="100000">
          <a:schemeClr val="dk1">
            <a:lumMod val="85000"/>
            <a:lumOff val="15000"/>
          </a:schemeClr>
        </a:gs>
      </a:gsLst>
      <a:path path="circle">
        <a:fillToRect l="50000" t="50000" r="50000" b="50000"/>
      </a:path>
      <a:tileRect/>
    </a:gradFill>
    <a:ln>
      <a:noFill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linear trend model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Data!$B$1</c:f>
              <c:strCache>
                <c:ptCount val="1"/>
                <c:pt idx="0">
                  <c:v>Amount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Data!$A$2:$A$135</c:f>
              <c:numCache>
                <c:formatCode>mmm\-yy</c:formatCode>
                <c:ptCount val="134"/>
                <c:pt idx="0">
                  <c:v>32874</c:v>
                </c:pt>
                <c:pt idx="1">
                  <c:v>32905</c:v>
                </c:pt>
                <c:pt idx="2">
                  <c:v>32933</c:v>
                </c:pt>
                <c:pt idx="3">
                  <c:v>32964</c:v>
                </c:pt>
                <c:pt idx="4">
                  <c:v>32994</c:v>
                </c:pt>
                <c:pt idx="5">
                  <c:v>33025</c:v>
                </c:pt>
                <c:pt idx="6">
                  <c:v>33055</c:v>
                </c:pt>
                <c:pt idx="7">
                  <c:v>33086</c:v>
                </c:pt>
                <c:pt idx="8">
                  <c:v>33117</c:v>
                </c:pt>
                <c:pt idx="9">
                  <c:v>33147</c:v>
                </c:pt>
                <c:pt idx="10">
                  <c:v>33178</c:v>
                </c:pt>
                <c:pt idx="11">
                  <c:v>33208</c:v>
                </c:pt>
                <c:pt idx="12">
                  <c:v>33239</c:v>
                </c:pt>
                <c:pt idx="13">
                  <c:v>33270</c:v>
                </c:pt>
                <c:pt idx="14">
                  <c:v>33298</c:v>
                </c:pt>
                <c:pt idx="15">
                  <c:v>33329</c:v>
                </c:pt>
                <c:pt idx="16">
                  <c:v>33359</c:v>
                </c:pt>
                <c:pt idx="17">
                  <c:v>33390</c:v>
                </c:pt>
                <c:pt idx="18">
                  <c:v>33420</c:v>
                </c:pt>
                <c:pt idx="19">
                  <c:v>33451</c:v>
                </c:pt>
                <c:pt idx="20">
                  <c:v>33482</c:v>
                </c:pt>
                <c:pt idx="21">
                  <c:v>33512</c:v>
                </c:pt>
                <c:pt idx="22">
                  <c:v>33543</c:v>
                </c:pt>
                <c:pt idx="23">
                  <c:v>33573</c:v>
                </c:pt>
                <c:pt idx="24">
                  <c:v>33604</c:v>
                </c:pt>
                <c:pt idx="25">
                  <c:v>33635</c:v>
                </c:pt>
                <c:pt idx="26">
                  <c:v>33664</c:v>
                </c:pt>
                <c:pt idx="27">
                  <c:v>33695</c:v>
                </c:pt>
                <c:pt idx="28">
                  <c:v>33725</c:v>
                </c:pt>
                <c:pt idx="29">
                  <c:v>33756</c:v>
                </c:pt>
                <c:pt idx="30">
                  <c:v>33786</c:v>
                </c:pt>
                <c:pt idx="31">
                  <c:v>33817</c:v>
                </c:pt>
                <c:pt idx="32">
                  <c:v>33848</c:v>
                </c:pt>
                <c:pt idx="33">
                  <c:v>33878</c:v>
                </c:pt>
                <c:pt idx="34">
                  <c:v>33909</c:v>
                </c:pt>
                <c:pt idx="35">
                  <c:v>33939</c:v>
                </c:pt>
                <c:pt idx="36">
                  <c:v>33970</c:v>
                </c:pt>
                <c:pt idx="37">
                  <c:v>34001</c:v>
                </c:pt>
                <c:pt idx="38">
                  <c:v>34029</c:v>
                </c:pt>
                <c:pt idx="39">
                  <c:v>34060</c:v>
                </c:pt>
                <c:pt idx="40">
                  <c:v>34090</c:v>
                </c:pt>
                <c:pt idx="41">
                  <c:v>34121</c:v>
                </c:pt>
                <c:pt idx="42">
                  <c:v>34151</c:v>
                </c:pt>
                <c:pt idx="43">
                  <c:v>34182</c:v>
                </c:pt>
                <c:pt idx="44">
                  <c:v>34213</c:v>
                </c:pt>
                <c:pt idx="45">
                  <c:v>34243</c:v>
                </c:pt>
                <c:pt idx="46">
                  <c:v>34274</c:v>
                </c:pt>
                <c:pt idx="47">
                  <c:v>34304</c:v>
                </c:pt>
                <c:pt idx="48">
                  <c:v>34335</c:v>
                </c:pt>
                <c:pt idx="49">
                  <c:v>34366</c:v>
                </c:pt>
                <c:pt idx="50">
                  <c:v>34394</c:v>
                </c:pt>
                <c:pt idx="51">
                  <c:v>34425</c:v>
                </c:pt>
                <c:pt idx="52">
                  <c:v>34455</c:v>
                </c:pt>
                <c:pt idx="53">
                  <c:v>34486</c:v>
                </c:pt>
                <c:pt idx="54">
                  <c:v>34516</c:v>
                </c:pt>
                <c:pt idx="55">
                  <c:v>34547</c:v>
                </c:pt>
                <c:pt idx="56">
                  <c:v>34578</c:v>
                </c:pt>
                <c:pt idx="57">
                  <c:v>34608</c:v>
                </c:pt>
                <c:pt idx="58">
                  <c:v>34639</c:v>
                </c:pt>
                <c:pt idx="59">
                  <c:v>34669</c:v>
                </c:pt>
                <c:pt idx="60">
                  <c:v>34700</c:v>
                </c:pt>
                <c:pt idx="61">
                  <c:v>34731</c:v>
                </c:pt>
                <c:pt idx="62">
                  <c:v>34759</c:v>
                </c:pt>
                <c:pt idx="63">
                  <c:v>34790</c:v>
                </c:pt>
                <c:pt idx="64">
                  <c:v>34820</c:v>
                </c:pt>
                <c:pt idx="65">
                  <c:v>34851</c:v>
                </c:pt>
                <c:pt idx="66">
                  <c:v>34881</c:v>
                </c:pt>
                <c:pt idx="67">
                  <c:v>34912</c:v>
                </c:pt>
                <c:pt idx="68">
                  <c:v>34943</c:v>
                </c:pt>
                <c:pt idx="69">
                  <c:v>34973</c:v>
                </c:pt>
                <c:pt idx="70">
                  <c:v>35004</c:v>
                </c:pt>
                <c:pt idx="71">
                  <c:v>35034</c:v>
                </c:pt>
                <c:pt idx="72">
                  <c:v>35065</c:v>
                </c:pt>
                <c:pt idx="73">
                  <c:v>35096</c:v>
                </c:pt>
                <c:pt idx="74">
                  <c:v>35125</c:v>
                </c:pt>
                <c:pt idx="75">
                  <c:v>35156</c:v>
                </c:pt>
                <c:pt idx="76">
                  <c:v>35186</c:v>
                </c:pt>
                <c:pt idx="77">
                  <c:v>35217</c:v>
                </c:pt>
                <c:pt idx="78">
                  <c:v>35247</c:v>
                </c:pt>
                <c:pt idx="79">
                  <c:v>35278</c:v>
                </c:pt>
                <c:pt idx="80">
                  <c:v>35309</c:v>
                </c:pt>
                <c:pt idx="81">
                  <c:v>35339</c:v>
                </c:pt>
                <c:pt idx="82">
                  <c:v>35370</c:v>
                </c:pt>
                <c:pt idx="83">
                  <c:v>35400</c:v>
                </c:pt>
                <c:pt idx="84">
                  <c:v>35431</c:v>
                </c:pt>
                <c:pt idx="85">
                  <c:v>35462</c:v>
                </c:pt>
                <c:pt idx="86">
                  <c:v>35490</c:v>
                </c:pt>
                <c:pt idx="87">
                  <c:v>35521</c:v>
                </c:pt>
                <c:pt idx="88">
                  <c:v>35551</c:v>
                </c:pt>
                <c:pt idx="89">
                  <c:v>35582</c:v>
                </c:pt>
                <c:pt idx="90">
                  <c:v>35612</c:v>
                </c:pt>
                <c:pt idx="91">
                  <c:v>35643</c:v>
                </c:pt>
                <c:pt idx="92">
                  <c:v>35674</c:v>
                </c:pt>
                <c:pt idx="93">
                  <c:v>35704</c:v>
                </c:pt>
                <c:pt idx="94">
                  <c:v>35735</c:v>
                </c:pt>
                <c:pt idx="95">
                  <c:v>35765</c:v>
                </c:pt>
                <c:pt idx="96">
                  <c:v>35796</c:v>
                </c:pt>
                <c:pt idx="97">
                  <c:v>35827</c:v>
                </c:pt>
                <c:pt idx="98">
                  <c:v>35855</c:v>
                </c:pt>
                <c:pt idx="99">
                  <c:v>35886</c:v>
                </c:pt>
                <c:pt idx="100">
                  <c:v>35916</c:v>
                </c:pt>
                <c:pt idx="101">
                  <c:v>35947</c:v>
                </c:pt>
                <c:pt idx="102">
                  <c:v>35977</c:v>
                </c:pt>
                <c:pt idx="103">
                  <c:v>36008</c:v>
                </c:pt>
                <c:pt idx="104">
                  <c:v>36039</c:v>
                </c:pt>
                <c:pt idx="105">
                  <c:v>36069</c:v>
                </c:pt>
                <c:pt idx="106">
                  <c:v>36100</c:v>
                </c:pt>
                <c:pt idx="107">
                  <c:v>36130</c:v>
                </c:pt>
                <c:pt idx="108">
                  <c:v>36161</c:v>
                </c:pt>
                <c:pt idx="109">
                  <c:v>36192</c:v>
                </c:pt>
                <c:pt idx="110">
                  <c:v>36220</c:v>
                </c:pt>
                <c:pt idx="111">
                  <c:v>36251</c:v>
                </c:pt>
                <c:pt idx="112">
                  <c:v>36281</c:v>
                </c:pt>
                <c:pt idx="113">
                  <c:v>36312</c:v>
                </c:pt>
                <c:pt idx="114">
                  <c:v>36342</c:v>
                </c:pt>
                <c:pt idx="115">
                  <c:v>36373</c:v>
                </c:pt>
                <c:pt idx="116">
                  <c:v>36404</c:v>
                </c:pt>
                <c:pt idx="117">
                  <c:v>36434</c:v>
                </c:pt>
                <c:pt idx="118">
                  <c:v>36465</c:v>
                </c:pt>
                <c:pt idx="119">
                  <c:v>36495</c:v>
                </c:pt>
                <c:pt idx="120">
                  <c:v>36526</c:v>
                </c:pt>
                <c:pt idx="121">
                  <c:v>36557</c:v>
                </c:pt>
                <c:pt idx="122">
                  <c:v>36586</c:v>
                </c:pt>
                <c:pt idx="123">
                  <c:v>36617</c:v>
                </c:pt>
                <c:pt idx="124">
                  <c:v>36647</c:v>
                </c:pt>
                <c:pt idx="125">
                  <c:v>36678</c:v>
                </c:pt>
                <c:pt idx="126">
                  <c:v>36708</c:v>
                </c:pt>
                <c:pt idx="127">
                  <c:v>36739</c:v>
                </c:pt>
                <c:pt idx="128">
                  <c:v>36770</c:v>
                </c:pt>
                <c:pt idx="129">
                  <c:v>36800</c:v>
                </c:pt>
                <c:pt idx="130">
                  <c:v>36831</c:v>
                </c:pt>
                <c:pt idx="131">
                  <c:v>36861</c:v>
                </c:pt>
              </c:numCache>
            </c:numRef>
          </c:cat>
          <c:val>
            <c:numRef>
              <c:f>Data!$B$2:$B$135</c:f>
              <c:numCache>
                <c:formatCode>0.00</c:formatCode>
                <c:ptCount val="134"/>
                <c:pt idx="0">
                  <c:v>16.495457999999999</c:v>
                </c:pt>
                <c:pt idx="1">
                  <c:v>15.170311999999999</c:v>
                </c:pt>
                <c:pt idx="2">
                  <c:v>12.748545</c:v>
                </c:pt>
                <c:pt idx="3">
                  <c:v>12.306327</c:v>
                </c:pt>
                <c:pt idx="4">
                  <c:v>8.3354750000000006</c:v>
                </c:pt>
                <c:pt idx="5">
                  <c:v>8.6308410000000002</c:v>
                </c:pt>
                <c:pt idx="6">
                  <c:v>12.373495</c:v>
                </c:pt>
                <c:pt idx="7">
                  <c:v>11.533300000000001</c:v>
                </c:pt>
                <c:pt idx="8">
                  <c:v>9.4710590000000003</c:v>
                </c:pt>
                <c:pt idx="9">
                  <c:v>9.5660830000000008</c:v>
                </c:pt>
                <c:pt idx="10">
                  <c:v>14.441103999999999</c:v>
                </c:pt>
                <c:pt idx="11">
                  <c:v>24.497757</c:v>
                </c:pt>
                <c:pt idx="12">
                  <c:v>19.935203999999999</c:v>
                </c:pt>
                <c:pt idx="13">
                  <c:v>13.989250999999999</c:v>
                </c:pt>
                <c:pt idx="14">
                  <c:v>12.49736</c:v>
                </c:pt>
                <c:pt idx="15">
                  <c:v>9.3156289999999995</c:v>
                </c:pt>
                <c:pt idx="16">
                  <c:v>7.632072</c:v>
                </c:pt>
                <c:pt idx="17">
                  <c:v>7.4356470000000003</c:v>
                </c:pt>
                <c:pt idx="18">
                  <c:v>9.8618640000000006</c:v>
                </c:pt>
                <c:pt idx="19">
                  <c:v>8.9212980000000002</c:v>
                </c:pt>
                <c:pt idx="20">
                  <c:v>7.382161</c:v>
                </c:pt>
                <c:pt idx="21">
                  <c:v>8.1688799999999997</c:v>
                </c:pt>
                <c:pt idx="22">
                  <c:v>15.654849</c:v>
                </c:pt>
                <c:pt idx="23">
                  <c:v>20.067626000000001</c:v>
                </c:pt>
                <c:pt idx="24">
                  <c:v>16.979825999999999</c:v>
                </c:pt>
                <c:pt idx="25">
                  <c:v>13.451544999999999</c:v>
                </c:pt>
                <c:pt idx="26">
                  <c:v>12.148491999999999</c:v>
                </c:pt>
                <c:pt idx="27">
                  <c:v>12.294813</c:v>
                </c:pt>
                <c:pt idx="28">
                  <c:v>7.4159069999999998</c:v>
                </c:pt>
                <c:pt idx="29">
                  <c:v>6.8304590000000003</c:v>
                </c:pt>
                <c:pt idx="30">
                  <c:v>10.961838999999999</c:v>
                </c:pt>
                <c:pt idx="31">
                  <c:v>9.0867850000000008</c:v>
                </c:pt>
                <c:pt idx="32">
                  <c:v>8.5098640000000003</c:v>
                </c:pt>
                <c:pt idx="33">
                  <c:v>8.4877059999999993</c:v>
                </c:pt>
                <c:pt idx="34">
                  <c:v>14.834148000000001</c:v>
                </c:pt>
                <c:pt idx="35">
                  <c:v>21.154781</c:v>
                </c:pt>
                <c:pt idx="36">
                  <c:v>15.210972</c:v>
                </c:pt>
                <c:pt idx="37">
                  <c:v>14.750581</c:v>
                </c:pt>
                <c:pt idx="38">
                  <c:v>11.811070000000001</c:v>
                </c:pt>
                <c:pt idx="39">
                  <c:v>14.105847000000001</c:v>
                </c:pt>
                <c:pt idx="40">
                  <c:v>7.4241190000000001</c:v>
                </c:pt>
                <c:pt idx="41">
                  <c:v>9.6142489999999992</c:v>
                </c:pt>
                <c:pt idx="42">
                  <c:v>9.7584</c:v>
                </c:pt>
                <c:pt idx="43">
                  <c:v>8.7772360000000003</c:v>
                </c:pt>
                <c:pt idx="44">
                  <c:v>6.629346</c:v>
                </c:pt>
                <c:pt idx="45">
                  <c:v>8.8834940000000007</c:v>
                </c:pt>
                <c:pt idx="46">
                  <c:v>14.920049000000001</c:v>
                </c:pt>
                <c:pt idx="47">
                  <c:v>21.167484999999999</c:v>
                </c:pt>
                <c:pt idx="48">
                  <c:v>19.735977999999999</c:v>
                </c:pt>
                <c:pt idx="49">
                  <c:v>15.465037000000001</c:v>
                </c:pt>
                <c:pt idx="50">
                  <c:v>11.389132999999999</c:v>
                </c:pt>
                <c:pt idx="51">
                  <c:v>10.512998</c:v>
                </c:pt>
                <c:pt idx="52">
                  <c:v>7.728288</c:v>
                </c:pt>
                <c:pt idx="53">
                  <c:v>9.1988760000000003</c:v>
                </c:pt>
                <c:pt idx="54">
                  <c:v>10.533937</c:v>
                </c:pt>
                <c:pt idx="55">
                  <c:v>9.0554679999999994</c:v>
                </c:pt>
                <c:pt idx="56">
                  <c:v>6.6530009999999997</c:v>
                </c:pt>
                <c:pt idx="57">
                  <c:v>7.7992179999999998</c:v>
                </c:pt>
                <c:pt idx="58">
                  <c:v>12.494142</c:v>
                </c:pt>
                <c:pt idx="59">
                  <c:v>18.394863000000001</c:v>
                </c:pt>
                <c:pt idx="60">
                  <c:v>14.741944999999999</c:v>
                </c:pt>
                <c:pt idx="61">
                  <c:v>13.230409</c:v>
                </c:pt>
                <c:pt idx="62">
                  <c:v>9.9050480000000007</c:v>
                </c:pt>
                <c:pt idx="63">
                  <c:v>10.377329</c:v>
                </c:pt>
                <c:pt idx="64">
                  <c:v>6.7255599999999998</c:v>
                </c:pt>
                <c:pt idx="65">
                  <c:v>6.7518459999999996</c:v>
                </c:pt>
                <c:pt idx="66">
                  <c:v>9.1634849999999997</c:v>
                </c:pt>
                <c:pt idx="67">
                  <c:v>9.2130039999999997</c:v>
                </c:pt>
                <c:pt idx="68">
                  <c:v>6.191554</c:v>
                </c:pt>
                <c:pt idx="69">
                  <c:v>7.854349</c:v>
                </c:pt>
                <c:pt idx="70">
                  <c:v>16.642444000000001</c:v>
                </c:pt>
                <c:pt idx="71">
                  <c:v>23.837672000000001</c:v>
                </c:pt>
                <c:pt idx="72">
                  <c:v>16.048622999999999</c:v>
                </c:pt>
                <c:pt idx="73">
                  <c:v>13.305263</c:v>
                </c:pt>
                <c:pt idx="74">
                  <c:v>12.105051</c:v>
                </c:pt>
                <c:pt idx="75">
                  <c:v>11.421255</c:v>
                </c:pt>
                <c:pt idx="76">
                  <c:v>8.7658210000000008</c:v>
                </c:pt>
                <c:pt idx="77">
                  <c:v>7.4523710000000003</c:v>
                </c:pt>
                <c:pt idx="78">
                  <c:v>10.186434</c:v>
                </c:pt>
                <c:pt idx="79">
                  <c:v>9.7550899999999992</c:v>
                </c:pt>
                <c:pt idx="80">
                  <c:v>7.6978749999999998</c:v>
                </c:pt>
                <c:pt idx="81">
                  <c:v>7.8624980000000004</c:v>
                </c:pt>
                <c:pt idx="82">
                  <c:v>15.266729</c:v>
                </c:pt>
                <c:pt idx="83">
                  <c:v>18.329734999999999</c:v>
                </c:pt>
                <c:pt idx="84">
                  <c:v>18.614497</c:v>
                </c:pt>
                <c:pt idx="85">
                  <c:v>13.534178000000001</c:v>
                </c:pt>
                <c:pt idx="86">
                  <c:v>11.465892</c:v>
                </c:pt>
                <c:pt idx="87">
                  <c:v>12.936538000000001</c:v>
                </c:pt>
                <c:pt idx="88">
                  <c:v>8.5319540000000007</c:v>
                </c:pt>
                <c:pt idx="89">
                  <c:v>7.6079080000000001</c:v>
                </c:pt>
                <c:pt idx="90">
                  <c:v>11.276628000000001</c:v>
                </c:pt>
                <c:pt idx="91">
                  <c:v>9.6805570000000003</c:v>
                </c:pt>
                <c:pt idx="92">
                  <c:v>8.1191689999999994</c:v>
                </c:pt>
                <c:pt idx="93">
                  <c:v>8.673349</c:v>
                </c:pt>
                <c:pt idx="94">
                  <c:v>14.794259</c:v>
                </c:pt>
                <c:pt idx="95">
                  <c:v>20.146958000000001</c:v>
                </c:pt>
                <c:pt idx="96">
                  <c:v>16.560002000000001</c:v>
                </c:pt>
                <c:pt idx="97">
                  <c:v>13.527293999999999</c:v>
                </c:pt>
                <c:pt idx="98">
                  <c:v>13.527293999999999</c:v>
                </c:pt>
                <c:pt idx="99">
                  <c:v>11.584885</c:v>
                </c:pt>
                <c:pt idx="100">
                  <c:v>8.0278220000000005</c:v>
                </c:pt>
                <c:pt idx="101">
                  <c:v>9.4636940000000003</c:v>
                </c:pt>
                <c:pt idx="102">
                  <c:v>10.751757</c:v>
                </c:pt>
                <c:pt idx="103">
                  <c:v>10.284291</c:v>
                </c:pt>
                <c:pt idx="104">
                  <c:v>8.0404409999999995</c:v>
                </c:pt>
                <c:pt idx="105">
                  <c:v>12.265948</c:v>
                </c:pt>
                <c:pt idx="106">
                  <c:v>14.018243999999999</c:v>
                </c:pt>
                <c:pt idx="107">
                  <c:v>17.522787999999998</c:v>
                </c:pt>
                <c:pt idx="108">
                  <c:v>15.997857</c:v>
                </c:pt>
                <c:pt idx="109">
                  <c:v>11.989145000000001</c:v>
                </c:pt>
                <c:pt idx="110">
                  <c:v>6.9644110000000001</c:v>
                </c:pt>
                <c:pt idx="111">
                  <c:v>10.016489999999999</c:v>
                </c:pt>
                <c:pt idx="112">
                  <c:v>6.1374230000000001</c:v>
                </c:pt>
                <c:pt idx="113">
                  <c:v>7.1470209999999996</c:v>
                </c:pt>
                <c:pt idx="114">
                  <c:v>9.7196610000000003</c:v>
                </c:pt>
                <c:pt idx="115">
                  <c:v>7.8545379999999998</c:v>
                </c:pt>
                <c:pt idx="116">
                  <c:v>5.7267340000000004</c:v>
                </c:pt>
                <c:pt idx="117">
                  <c:v>7.2719139999999998</c:v>
                </c:pt>
                <c:pt idx="118">
                  <c:v>10.134529000000001</c:v>
                </c:pt>
                <c:pt idx="119">
                  <c:v>17.544969999999999</c:v>
                </c:pt>
                <c:pt idx="120">
                  <c:v>15.042154999999999</c:v>
                </c:pt>
                <c:pt idx="121">
                  <c:v>11.209559</c:v>
                </c:pt>
                <c:pt idx="122">
                  <c:v>8.6996990000000007</c:v>
                </c:pt>
                <c:pt idx="123">
                  <c:v>9.9220210000000009</c:v>
                </c:pt>
                <c:pt idx="124">
                  <c:v>6.649864</c:v>
                </c:pt>
                <c:pt idx="125">
                  <c:v>6.72905</c:v>
                </c:pt>
                <c:pt idx="126">
                  <c:v>8.1212540000000004</c:v>
                </c:pt>
                <c:pt idx="127">
                  <c:v>8.3120309999999993</c:v>
                </c:pt>
                <c:pt idx="128">
                  <c:v>6.8676250000000003</c:v>
                </c:pt>
                <c:pt idx="129">
                  <c:v>5.4469799999999999</c:v>
                </c:pt>
                <c:pt idx="130">
                  <c:v>11.293424999999999</c:v>
                </c:pt>
                <c:pt idx="131">
                  <c:v>18.211103000000001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B683-4B2F-AD45-B15E4BFA22F8}"/>
            </c:ext>
          </c:extLst>
        </c:ser>
        <c:ser>
          <c:idx val="1"/>
          <c:order val="1"/>
          <c:tx>
            <c:strRef>
              <c:f>Data!$D$1</c:f>
              <c:strCache>
                <c:ptCount val="1"/>
                <c:pt idx="0">
                  <c:v>linear trend forecast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Data!$A$2:$A$135</c:f>
              <c:numCache>
                <c:formatCode>mmm\-yy</c:formatCode>
                <c:ptCount val="134"/>
                <c:pt idx="0">
                  <c:v>32874</c:v>
                </c:pt>
                <c:pt idx="1">
                  <c:v>32905</c:v>
                </c:pt>
                <c:pt idx="2">
                  <c:v>32933</c:v>
                </c:pt>
                <c:pt idx="3">
                  <c:v>32964</c:v>
                </c:pt>
                <c:pt idx="4">
                  <c:v>32994</c:v>
                </c:pt>
                <c:pt idx="5">
                  <c:v>33025</c:v>
                </c:pt>
                <c:pt idx="6">
                  <c:v>33055</c:v>
                </c:pt>
                <c:pt idx="7">
                  <c:v>33086</c:v>
                </c:pt>
                <c:pt idx="8">
                  <c:v>33117</c:v>
                </c:pt>
                <c:pt idx="9">
                  <c:v>33147</c:v>
                </c:pt>
                <c:pt idx="10">
                  <c:v>33178</c:v>
                </c:pt>
                <c:pt idx="11">
                  <c:v>33208</c:v>
                </c:pt>
                <c:pt idx="12">
                  <c:v>33239</c:v>
                </c:pt>
                <c:pt idx="13">
                  <c:v>33270</c:v>
                </c:pt>
                <c:pt idx="14">
                  <c:v>33298</c:v>
                </c:pt>
                <c:pt idx="15">
                  <c:v>33329</c:v>
                </c:pt>
                <c:pt idx="16">
                  <c:v>33359</c:v>
                </c:pt>
                <c:pt idx="17">
                  <c:v>33390</c:v>
                </c:pt>
                <c:pt idx="18">
                  <c:v>33420</c:v>
                </c:pt>
                <c:pt idx="19">
                  <c:v>33451</c:v>
                </c:pt>
                <c:pt idx="20">
                  <c:v>33482</c:v>
                </c:pt>
                <c:pt idx="21">
                  <c:v>33512</c:v>
                </c:pt>
                <c:pt idx="22">
                  <c:v>33543</c:v>
                </c:pt>
                <c:pt idx="23">
                  <c:v>33573</c:v>
                </c:pt>
                <c:pt idx="24">
                  <c:v>33604</c:v>
                </c:pt>
                <c:pt idx="25">
                  <c:v>33635</c:v>
                </c:pt>
                <c:pt idx="26">
                  <c:v>33664</c:v>
                </c:pt>
                <c:pt idx="27">
                  <c:v>33695</c:v>
                </c:pt>
                <c:pt idx="28">
                  <c:v>33725</c:v>
                </c:pt>
                <c:pt idx="29">
                  <c:v>33756</c:v>
                </c:pt>
                <c:pt idx="30">
                  <c:v>33786</c:v>
                </c:pt>
                <c:pt idx="31">
                  <c:v>33817</c:v>
                </c:pt>
                <c:pt idx="32">
                  <c:v>33848</c:v>
                </c:pt>
                <c:pt idx="33">
                  <c:v>33878</c:v>
                </c:pt>
                <c:pt idx="34">
                  <c:v>33909</c:v>
                </c:pt>
                <c:pt idx="35">
                  <c:v>33939</c:v>
                </c:pt>
                <c:pt idx="36">
                  <c:v>33970</c:v>
                </c:pt>
                <c:pt idx="37">
                  <c:v>34001</c:v>
                </c:pt>
                <c:pt idx="38">
                  <c:v>34029</c:v>
                </c:pt>
                <c:pt idx="39">
                  <c:v>34060</c:v>
                </c:pt>
                <c:pt idx="40">
                  <c:v>34090</c:v>
                </c:pt>
                <c:pt idx="41">
                  <c:v>34121</c:v>
                </c:pt>
                <c:pt idx="42">
                  <c:v>34151</c:v>
                </c:pt>
                <c:pt idx="43">
                  <c:v>34182</c:v>
                </c:pt>
                <c:pt idx="44">
                  <c:v>34213</c:v>
                </c:pt>
                <c:pt idx="45">
                  <c:v>34243</c:v>
                </c:pt>
                <c:pt idx="46">
                  <c:v>34274</c:v>
                </c:pt>
                <c:pt idx="47">
                  <c:v>34304</c:v>
                </c:pt>
                <c:pt idx="48">
                  <c:v>34335</c:v>
                </c:pt>
                <c:pt idx="49">
                  <c:v>34366</c:v>
                </c:pt>
                <c:pt idx="50">
                  <c:v>34394</c:v>
                </c:pt>
                <c:pt idx="51">
                  <c:v>34425</c:v>
                </c:pt>
                <c:pt idx="52">
                  <c:v>34455</c:v>
                </c:pt>
                <c:pt idx="53">
                  <c:v>34486</c:v>
                </c:pt>
                <c:pt idx="54">
                  <c:v>34516</c:v>
                </c:pt>
                <c:pt idx="55">
                  <c:v>34547</c:v>
                </c:pt>
                <c:pt idx="56">
                  <c:v>34578</c:v>
                </c:pt>
                <c:pt idx="57">
                  <c:v>34608</c:v>
                </c:pt>
                <c:pt idx="58">
                  <c:v>34639</c:v>
                </c:pt>
                <c:pt idx="59">
                  <c:v>34669</c:v>
                </c:pt>
                <c:pt idx="60">
                  <c:v>34700</c:v>
                </c:pt>
                <c:pt idx="61">
                  <c:v>34731</c:v>
                </c:pt>
                <c:pt idx="62">
                  <c:v>34759</c:v>
                </c:pt>
                <c:pt idx="63">
                  <c:v>34790</c:v>
                </c:pt>
                <c:pt idx="64">
                  <c:v>34820</c:v>
                </c:pt>
                <c:pt idx="65">
                  <c:v>34851</c:v>
                </c:pt>
                <c:pt idx="66">
                  <c:v>34881</c:v>
                </c:pt>
                <c:pt idx="67">
                  <c:v>34912</c:v>
                </c:pt>
                <c:pt idx="68">
                  <c:v>34943</c:v>
                </c:pt>
                <c:pt idx="69">
                  <c:v>34973</c:v>
                </c:pt>
                <c:pt idx="70">
                  <c:v>35004</c:v>
                </c:pt>
                <c:pt idx="71">
                  <c:v>35034</c:v>
                </c:pt>
                <c:pt idx="72">
                  <c:v>35065</c:v>
                </c:pt>
                <c:pt idx="73">
                  <c:v>35096</c:v>
                </c:pt>
                <c:pt idx="74">
                  <c:v>35125</c:v>
                </c:pt>
                <c:pt idx="75">
                  <c:v>35156</c:v>
                </c:pt>
                <c:pt idx="76">
                  <c:v>35186</c:v>
                </c:pt>
                <c:pt idx="77">
                  <c:v>35217</c:v>
                </c:pt>
                <c:pt idx="78">
                  <c:v>35247</c:v>
                </c:pt>
                <c:pt idx="79">
                  <c:v>35278</c:v>
                </c:pt>
                <c:pt idx="80">
                  <c:v>35309</c:v>
                </c:pt>
                <c:pt idx="81">
                  <c:v>35339</c:v>
                </c:pt>
                <c:pt idx="82">
                  <c:v>35370</c:v>
                </c:pt>
                <c:pt idx="83">
                  <c:v>35400</c:v>
                </c:pt>
                <c:pt idx="84">
                  <c:v>35431</c:v>
                </c:pt>
                <c:pt idx="85">
                  <c:v>35462</c:v>
                </c:pt>
                <c:pt idx="86">
                  <c:v>35490</c:v>
                </c:pt>
                <c:pt idx="87">
                  <c:v>35521</c:v>
                </c:pt>
                <c:pt idx="88">
                  <c:v>35551</c:v>
                </c:pt>
                <c:pt idx="89">
                  <c:v>35582</c:v>
                </c:pt>
                <c:pt idx="90">
                  <c:v>35612</c:v>
                </c:pt>
                <c:pt idx="91">
                  <c:v>35643</c:v>
                </c:pt>
                <c:pt idx="92">
                  <c:v>35674</c:v>
                </c:pt>
                <c:pt idx="93">
                  <c:v>35704</c:v>
                </c:pt>
                <c:pt idx="94">
                  <c:v>35735</c:v>
                </c:pt>
                <c:pt idx="95">
                  <c:v>35765</c:v>
                </c:pt>
                <c:pt idx="96">
                  <c:v>35796</c:v>
                </c:pt>
                <c:pt idx="97">
                  <c:v>35827</c:v>
                </c:pt>
                <c:pt idx="98">
                  <c:v>35855</c:v>
                </c:pt>
                <c:pt idx="99">
                  <c:v>35886</c:v>
                </c:pt>
                <c:pt idx="100">
                  <c:v>35916</c:v>
                </c:pt>
                <c:pt idx="101">
                  <c:v>35947</c:v>
                </c:pt>
                <c:pt idx="102">
                  <c:v>35977</c:v>
                </c:pt>
                <c:pt idx="103">
                  <c:v>36008</c:v>
                </c:pt>
                <c:pt idx="104">
                  <c:v>36039</c:v>
                </c:pt>
                <c:pt idx="105">
                  <c:v>36069</c:v>
                </c:pt>
                <c:pt idx="106">
                  <c:v>36100</c:v>
                </c:pt>
                <c:pt idx="107">
                  <c:v>36130</c:v>
                </c:pt>
                <c:pt idx="108">
                  <c:v>36161</c:v>
                </c:pt>
                <c:pt idx="109">
                  <c:v>36192</c:v>
                </c:pt>
                <c:pt idx="110">
                  <c:v>36220</c:v>
                </c:pt>
                <c:pt idx="111">
                  <c:v>36251</c:v>
                </c:pt>
                <c:pt idx="112">
                  <c:v>36281</c:v>
                </c:pt>
                <c:pt idx="113">
                  <c:v>36312</c:v>
                </c:pt>
                <c:pt idx="114">
                  <c:v>36342</c:v>
                </c:pt>
                <c:pt idx="115">
                  <c:v>36373</c:v>
                </c:pt>
                <c:pt idx="116">
                  <c:v>36404</c:v>
                </c:pt>
                <c:pt idx="117">
                  <c:v>36434</c:v>
                </c:pt>
                <c:pt idx="118">
                  <c:v>36465</c:v>
                </c:pt>
                <c:pt idx="119">
                  <c:v>36495</c:v>
                </c:pt>
                <c:pt idx="120">
                  <c:v>36526</c:v>
                </c:pt>
                <c:pt idx="121">
                  <c:v>36557</c:v>
                </c:pt>
                <c:pt idx="122">
                  <c:v>36586</c:v>
                </c:pt>
                <c:pt idx="123">
                  <c:v>36617</c:v>
                </c:pt>
                <c:pt idx="124">
                  <c:v>36647</c:v>
                </c:pt>
                <c:pt idx="125">
                  <c:v>36678</c:v>
                </c:pt>
                <c:pt idx="126">
                  <c:v>36708</c:v>
                </c:pt>
                <c:pt idx="127">
                  <c:v>36739</c:v>
                </c:pt>
                <c:pt idx="128">
                  <c:v>36770</c:v>
                </c:pt>
                <c:pt idx="129">
                  <c:v>36800</c:v>
                </c:pt>
                <c:pt idx="130">
                  <c:v>36831</c:v>
                </c:pt>
                <c:pt idx="131">
                  <c:v>36861</c:v>
                </c:pt>
              </c:numCache>
            </c:numRef>
          </c:cat>
          <c:val>
            <c:numRef>
              <c:f>Data!$D$2:$D$135</c:f>
              <c:numCache>
                <c:formatCode>General</c:formatCode>
                <c:ptCount val="134"/>
                <c:pt idx="0">
                  <c:v>12.623825055821372</c:v>
                </c:pt>
                <c:pt idx="1">
                  <c:v>12.606597879974922</c:v>
                </c:pt>
                <c:pt idx="2">
                  <c:v>12.58937070412847</c:v>
                </c:pt>
                <c:pt idx="3">
                  <c:v>12.572143528282018</c:v>
                </c:pt>
                <c:pt idx="4">
                  <c:v>12.554916352435566</c:v>
                </c:pt>
                <c:pt idx="5">
                  <c:v>12.537689176589115</c:v>
                </c:pt>
                <c:pt idx="6">
                  <c:v>12.520462000742663</c:v>
                </c:pt>
                <c:pt idx="7">
                  <c:v>12.503234824896211</c:v>
                </c:pt>
                <c:pt idx="8">
                  <c:v>12.48600764904976</c:v>
                </c:pt>
                <c:pt idx="9">
                  <c:v>12.468780473203308</c:v>
                </c:pt>
                <c:pt idx="10">
                  <c:v>12.451553297356856</c:v>
                </c:pt>
                <c:pt idx="11">
                  <c:v>12.434326121510404</c:v>
                </c:pt>
                <c:pt idx="12">
                  <c:v>12.417098945663954</c:v>
                </c:pt>
                <c:pt idx="13">
                  <c:v>12.399871769817501</c:v>
                </c:pt>
                <c:pt idx="14">
                  <c:v>12.382644593971049</c:v>
                </c:pt>
                <c:pt idx="15">
                  <c:v>12.365417418124597</c:v>
                </c:pt>
                <c:pt idx="16">
                  <c:v>12.348190242278147</c:v>
                </c:pt>
                <c:pt idx="17">
                  <c:v>12.330963066431694</c:v>
                </c:pt>
                <c:pt idx="18">
                  <c:v>12.313735890585242</c:v>
                </c:pt>
                <c:pt idx="19">
                  <c:v>12.296508714738792</c:v>
                </c:pt>
                <c:pt idx="20">
                  <c:v>12.27928153889234</c:v>
                </c:pt>
                <c:pt idx="21">
                  <c:v>12.262054363045888</c:v>
                </c:pt>
                <c:pt idx="22">
                  <c:v>12.244827187199435</c:v>
                </c:pt>
                <c:pt idx="23">
                  <c:v>12.227600011352985</c:v>
                </c:pt>
                <c:pt idx="24">
                  <c:v>12.210372835506533</c:v>
                </c:pt>
                <c:pt idx="25">
                  <c:v>12.193145659660081</c:v>
                </c:pt>
                <c:pt idx="26">
                  <c:v>12.17591848381363</c:v>
                </c:pt>
                <c:pt idx="27">
                  <c:v>12.158691307967178</c:v>
                </c:pt>
                <c:pt idx="28">
                  <c:v>12.141464132120726</c:v>
                </c:pt>
                <c:pt idx="29">
                  <c:v>12.124236956274274</c:v>
                </c:pt>
                <c:pt idx="30">
                  <c:v>12.107009780427823</c:v>
                </c:pt>
                <c:pt idx="31">
                  <c:v>12.089782604581371</c:v>
                </c:pt>
                <c:pt idx="32">
                  <c:v>12.072555428734919</c:v>
                </c:pt>
                <c:pt idx="33">
                  <c:v>12.055328252888469</c:v>
                </c:pt>
                <c:pt idx="34">
                  <c:v>12.038101077042016</c:v>
                </c:pt>
                <c:pt idx="35">
                  <c:v>12.020873901195564</c:v>
                </c:pt>
                <c:pt idx="36">
                  <c:v>12.003646725349112</c:v>
                </c:pt>
                <c:pt idx="37">
                  <c:v>11.986419549502662</c:v>
                </c:pt>
                <c:pt idx="38">
                  <c:v>11.96919237365621</c:v>
                </c:pt>
                <c:pt idx="39">
                  <c:v>11.951965197809757</c:v>
                </c:pt>
                <c:pt idx="40">
                  <c:v>11.934738021963305</c:v>
                </c:pt>
                <c:pt idx="41">
                  <c:v>11.917510846116855</c:v>
                </c:pt>
                <c:pt idx="42">
                  <c:v>11.900283670270403</c:v>
                </c:pt>
                <c:pt idx="43">
                  <c:v>11.883056494423951</c:v>
                </c:pt>
                <c:pt idx="44">
                  <c:v>11.8658293185775</c:v>
                </c:pt>
                <c:pt idx="45">
                  <c:v>11.848602142731048</c:v>
                </c:pt>
                <c:pt idx="46">
                  <c:v>11.831374966884596</c:v>
                </c:pt>
                <c:pt idx="47">
                  <c:v>11.814147791038145</c:v>
                </c:pt>
                <c:pt idx="48">
                  <c:v>11.796920615191693</c:v>
                </c:pt>
                <c:pt idx="49">
                  <c:v>11.779693439345241</c:v>
                </c:pt>
                <c:pt idx="50">
                  <c:v>11.762466263498789</c:v>
                </c:pt>
                <c:pt idx="51">
                  <c:v>11.745239087652338</c:v>
                </c:pt>
                <c:pt idx="52">
                  <c:v>11.728011911805886</c:v>
                </c:pt>
                <c:pt idx="53">
                  <c:v>11.710784735959434</c:v>
                </c:pt>
                <c:pt idx="54">
                  <c:v>11.693557560112982</c:v>
                </c:pt>
                <c:pt idx="55">
                  <c:v>11.676330384266532</c:v>
                </c:pt>
                <c:pt idx="56">
                  <c:v>11.659103208420079</c:v>
                </c:pt>
                <c:pt idx="57">
                  <c:v>11.641876032573627</c:v>
                </c:pt>
                <c:pt idx="58">
                  <c:v>11.624648856727177</c:v>
                </c:pt>
                <c:pt idx="59">
                  <c:v>11.607421680880725</c:v>
                </c:pt>
                <c:pt idx="60">
                  <c:v>11.590194505034273</c:v>
                </c:pt>
                <c:pt idx="61">
                  <c:v>11.572967329187822</c:v>
                </c:pt>
                <c:pt idx="62">
                  <c:v>11.55574015334137</c:v>
                </c:pt>
                <c:pt idx="63">
                  <c:v>11.538512977494918</c:v>
                </c:pt>
                <c:pt idx="64">
                  <c:v>11.521285801648466</c:v>
                </c:pt>
                <c:pt idx="65">
                  <c:v>11.504058625802013</c:v>
                </c:pt>
                <c:pt idx="66">
                  <c:v>11.486831449955563</c:v>
                </c:pt>
                <c:pt idx="67">
                  <c:v>11.469604274109111</c:v>
                </c:pt>
                <c:pt idx="68">
                  <c:v>11.452377098262659</c:v>
                </c:pt>
                <c:pt idx="69">
                  <c:v>11.435149922416208</c:v>
                </c:pt>
                <c:pt idx="70">
                  <c:v>11.417922746569756</c:v>
                </c:pt>
                <c:pt idx="71">
                  <c:v>11.400695570723304</c:v>
                </c:pt>
                <c:pt idx="72">
                  <c:v>11.383468394876854</c:v>
                </c:pt>
                <c:pt idx="73">
                  <c:v>11.366241219030401</c:v>
                </c:pt>
                <c:pt idx="74">
                  <c:v>11.349014043183949</c:v>
                </c:pt>
                <c:pt idx="75">
                  <c:v>11.331786867337497</c:v>
                </c:pt>
                <c:pt idx="76">
                  <c:v>11.314559691491047</c:v>
                </c:pt>
                <c:pt idx="77">
                  <c:v>11.297332515644595</c:v>
                </c:pt>
                <c:pt idx="78">
                  <c:v>11.280105339798142</c:v>
                </c:pt>
                <c:pt idx="79">
                  <c:v>11.26287816395169</c:v>
                </c:pt>
                <c:pt idx="80">
                  <c:v>11.24565098810524</c:v>
                </c:pt>
                <c:pt idx="81">
                  <c:v>11.228423812258788</c:v>
                </c:pt>
                <c:pt idx="82">
                  <c:v>11.211196636412335</c:v>
                </c:pt>
                <c:pt idx="83">
                  <c:v>11.193969460565885</c:v>
                </c:pt>
                <c:pt idx="84">
                  <c:v>11.176742284719433</c:v>
                </c:pt>
                <c:pt idx="85">
                  <c:v>11.159515108872981</c:v>
                </c:pt>
                <c:pt idx="86">
                  <c:v>11.14228793302653</c:v>
                </c:pt>
                <c:pt idx="87">
                  <c:v>11.125060757180078</c:v>
                </c:pt>
                <c:pt idx="88">
                  <c:v>11.107833581333626</c:v>
                </c:pt>
                <c:pt idx="89">
                  <c:v>11.090606405487174</c:v>
                </c:pt>
                <c:pt idx="90">
                  <c:v>11.073379229640723</c:v>
                </c:pt>
                <c:pt idx="91">
                  <c:v>11.056152053794271</c:v>
                </c:pt>
                <c:pt idx="92">
                  <c:v>11.038924877947819</c:v>
                </c:pt>
                <c:pt idx="93">
                  <c:v>11.021697702101367</c:v>
                </c:pt>
                <c:pt idx="94">
                  <c:v>11.004470526254917</c:v>
                </c:pt>
                <c:pt idx="95">
                  <c:v>10.987243350408464</c:v>
                </c:pt>
                <c:pt idx="96">
                  <c:v>10.970016174562012</c:v>
                </c:pt>
                <c:pt idx="97">
                  <c:v>10.952788998715562</c:v>
                </c:pt>
                <c:pt idx="98">
                  <c:v>10.93556182286911</c:v>
                </c:pt>
                <c:pt idx="99">
                  <c:v>10.918334647022657</c:v>
                </c:pt>
                <c:pt idx="100">
                  <c:v>10.901107471176205</c:v>
                </c:pt>
                <c:pt idx="101">
                  <c:v>10.883880295329755</c:v>
                </c:pt>
                <c:pt idx="102">
                  <c:v>10.866653119483303</c:v>
                </c:pt>
                <c:pt idx="103">
                  <c:v>10.849425943636851</c:v>
                </c:pt>
                <c:pt idx="104">
                  <c:v>10.832198767790398</c:v>
                </c:pt>
                <c:pt idx="105">
                  <c:v>10.814971591943948</c:v>
                </c:pt>
                <c:pt idx="106">
                  <c:v>10.797744416097496</c:v>
                </c:pt>
                <c:pt idx="107">
                  <c:v>10.780517240251044</c:v>
                </c:pt>
                <c:pt idx="108">
                  <c:v>10.763290064404593</c:v>
                </c:pt>
                <c:pt idx="109">
                  <c:v>10.746062888558141</c:v>
                </c:pt>
                <c:pt idx="110">
                  <c:v>10.728835712711689</c:v>
                </c:pt>
                <c:pt idx="111">
                  <c:v>10.711608536865239</c:v>
                </c:pt>
                <c:pt idx="112">
                  <c:v>10.694381361018786</c:v>
                </c:pt>
                <c:pt idx="113">
                  <c:v>10.677154185172334</c:v>
                </c:pt>
                <c:pt idx="114">
                  <c:v>10.659927009325882</c:v>
                </c:pt>
                <c:pt idx="115">
                  <c:v>10.642699833479432</c:v>
                </c:pt>
                <c:pt idx="116">
                  <c:v>10.625472657632979</c:v>
                </c:pt>
                <c:pt idx="117">
                  <c:v>10.608245481786527</c:v>
                </c:pt>
                <c:pt idx="118">
                  <c:v>10.591018305940075</c:v>
                </c:pt>
                <c:pt idx="119">
                  <c:v>10.573791130093625</c:v>
                </c:pt>
                <c:pt idx="120">
                  <c:v>10.556563954247173</c:v>
                </c:pt>
                <c:pt idx="121">
                  <c:v>10.53933677840072</c:v>
                </c:pt>
                <c:pt idx="122">
                  <c:v>10.52210960255427</c:v>
                </c:pt>
                <c:pt idx="123">
                  <c:v>10.504882426707818</c:v>
                </c:pt>
                <c:pt idx="124">
                  <c:v>10.487655250861366</c:v>
                </c:pt>
                <c:pt idx="125">
                  <c:v>10.470428075014915</c:v>
                </c:pt>
                <c:pt idx="126">
                  <c:v>10.453200899168463</c:v>
                </c:pt>
                <c:pt idx="127">
                  <c:v>10.435973723322011</c:v>
                </c:pt>
                <c:pt idx="128">
                  <c:v>10.418746547475559</c:v>
                </c:pt>
                <c:pt idx="129">
                  <c:v>10.401519371629107</c:v>
                </c:pt>
                <c:pt idx="130">
                  <c:v>10.384292195782656</c:v>
                </c:pt>
                <c:pt idx="131">
                  <c:v>10.367065019936204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B683-4B2F-AD45-B15E4BFA22F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980924031"/>
        <c:axId val="1476929359"/>
      </c:lineChart>
      <c:dateAx>
        <c:axId val="1980924031"/>
        <c:scaling>
          <c:orientation val="minMax"/>
        </c:scaling>
        <c:delete val="0"/>
        <c:axPos val="b"/>
        <c:numFmt formatCode="mmm\-yy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76929359"/>
        <c:crosses val="autoZero"/>
        <c:auto val="1"/>
        <c:lblOffset val="100"/>
        <c:baseTimeUnit val="months"/>
      </c:dateAx>
      <c:valAx>
        <c:axId val="147692935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80924031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spc="100" baseline="0">
                <a:solidFill>
                  <a:schemeClr val="lt1">
                    <a:lumMod val="95000"/>
                  </a:schemeClr>
                </a:solidFill>
                <a:effectLst>
                  <a:outerShdw blurRad="50800" dist="38100" dir="5400000" algn="t" rotWithShape="0">
                    <a:prstClr val="black">
                      <a:alpha val="40000"/>
                    </a:prstClr>
                  </a:outerShdw>
                </a:effectLst>
                <a:latin typeface="+mn-lt"/>
                <a:ea typeface="+mn-ea"/>
                <a:cs typeface="+mn-cs"/>
              </a:defRPr>
            </a:pPr>
            <a:r>
              <a:rPr lang="en-US"/>
              <a:t>CAPTURING</a:t>
            </a:r>
            <a:r>
              <a:rPr lang="en-US" baseline="0"/>
              <a:t> SEASONALITY (monthly)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spc="100" baseline="0">
              <a:solidFill>
                <a:schemeClr val="lt1">
                  <a:lumMod val="95000"/>
                </a:schemeClr>
              </a:solidFill>
              <a:effectLst>
                <a:outerShdw blurRad="50800" dist="38100" dir="5400000" algn="t" rotWithShape="0">
                  <a:prstClr val="black">
                    <a:alpha val="40000"/>
                  </a:prstClr>
                </a:outerShdw>
              </a:effectLst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Data!$B$1</c:f>
              <c:strCache>
                <c:ptCount val="1"/>
                <c:pt idx="0">
                  <c:v>Amount</c:v>
                </c:pt>
              </c:strCache>
            </c:strRef>
          </c:tx>
          <c:spPr>
            <a:ln w="34925" cap="rnd">
              <a:solidFill>
                <a:schemeClr val="accent1"/>
              </a:solidFill>
              <a:round/>
            </a:ln>
            <a:effectLst>
              <a:outerShdw blurRad="40000" dist="23000" dir="5400000" rotWithShape="0">
                <a:srgbClr val="000000">
                  <a:alpha val="35000"/>
                </a:srgbClr>
              </a:outerShdw>
            </a:effectLst>
          </c:spPr>
          <c:marker>
            <c:symbol val="none"/>
          </c:marker>
          <c:cat>
            <c:numRef>
              <c:f>Data!$A$2:$A$135</c:f>
              <c:numCache>
                <c:formatCode>mmm\-yy</c:formatCode>
                <c:ptCount val="134"/>
                <c:pt idx="0">
                  <c:v>32874</c:v>
                </c:pt>
                <c:pt idx="1">
                  <c:v>32905</c:v>
                </c:pt>
                <c:pt idx="2">
                  <c:v>32933</c:v>
                </c:pt>
                <c:pt idx="3">
                  <c:v>32964</c:v>
                </c:pt>
                <c:pt idx="4">
                  <c:v>32994</c:v>
                </c:pt>
                <c:pt idx="5">
                  <c:v>33025</c:v>
                </c:pt>
                <c:pt idx="6">
                  <c:v>33055</c:v>
                </c:pt>
                <c:pt idx="7">
                  <c:v>33086</c:v>
                </c:pt>
                <c:pt idx="8">
                  <c:v>33117</c:v>
                </c:pt>
                <c:pt idx="9">
                  <c:v>33147</c:v>
                </c:pt>
                <c:pt idx="10">
                  <c:v>33178</c:v>
                </c:pt>
                <c:pt idx="11">
                  <c:v>33208</c:v>
                </c:pt>
                <c:pt idx="12">
                  <c:v>33239</c:v>
                </c:pt>
                <c:pt idx="13">
                  <c:v>33270</c:v>
                </c:pt>
                <c:pt idx="14">
                  <c:v>33298</c:v>
                </c:pt>
                <c:pt idx="15">
                  <c:v>33329</c:v>
                </c:pt>
                <c:pt idx="16">
                  <c:v>33359</c:v>
                </c:pt>
                <c:pt idx="17">
                  <c:v>33390</c:v>
                </c:pt>
                <c:pt idx="18">
                  <c:v>33420</c:v>
                </c:pt>
                <c:pt idx="19">
                  <c:v>33451</c:v>
                </c:pt>
                <c:pt idx="20">
                  <c:v>33482</c:v>
                </c:pt>
                <c:pt idx="21">
                  <c:v>33512</c:v>
                </c:pt>
                <c:pt idx="22">
                  <c:v>33543</c:v>
                </c:pt>
                <c:pt idx="23">
                  <c:v>33573</c:v>
                </c:pt>
                <c:pt idx="24">
                  <c:v>33604</c:v>
                </c:pt>
                <c:pt idx="25">
                  <c:v>33635</c:v>
                </c:pt>
                <c:pt idx="26">
                  <c:v>33664</c:v>
                </c:pt>
                <c:pt idx="27">
                  <c:v>33695</c:v>
                </c:pt>
                <c:pt idx="28">
                  <c:v>33725</c:v>
                </c:pt>
                <c:pt idx="29">
                  <c:v>33756</c:v>
                </c:pt>
                <c:pt idx="30">
                  <c:v>33786</c:v>
                </c:pt>
                <c:pt idx="31">
                  <c:v>33817</c:v>
                </c:pt>
                <c:pt idx="32">
                  <c:v>33848</c:v>
                </c:pt>
                <c:pt idx="33">
                  <c:v>33878</c:v>
                </c:pt>
                <c:pt idx="34">
                  <c:v>33909</c:v>
                </c:pt>
                <c:pt idx="35">
                  <c:v>33939</c:v>
                </c:pt>
                <c:pt idx="36">
                  <c:v>33970</c:v>
                </c:pt>
                <c:pt idx="37">
                  <c:v>34001</c:v>
                </c:pt>
                <c:pt idx="38">
                  <c:v>34029</c:v>
                </c:pt>
                <c:pt idx="39">
                  <c:v>34060</c:v>
                </c:pt>
                <c:pt idx="40">
                  <c:v>34090</c:v>
                </c:pt>
                <c:pt idx="41">
                  <c:v>34121</c:v>
                </c:pt>
                <c:pt idx="42">
                  <c:v>34151</c:v>
                </c:pt>
                <c:pt idx="43">
                  <c:v>34182</c:v>
                </c:pt>
                <c:pt idx="44">
                  <c:v>34213</c:v>
                </c:pt>
                <c:pt idx="45">
                  <c:v>34243</c:v>
                </c:pt>
                <c:pt idx="46">
                  <c:v>34274</c:v>
                </c:pt>
                <c:pt idx="47">
                  <c:v>34304</c:v>
                </c:pt>
                <c:pt idx="48">
                  <c:v>34335</c:v>
                </c:pt>
                <c:pt idx="49">
                  <c:v>34366</c:v>
                </c:pt>
                <c:pt idx="50">
                  <c:v>34394</c:v>
                </c:pt>
                <c:pt idx="51">
                  <c:v>34425</c:v>
                </c:pt>
                <c:pt idx="52">
                  <c:v>34455</c:v>
                </c:pt>
                <c:pt idx="53">
                  <c:v>34486</c:v>
                </c:pt>
                <c:pt idx="54">
                  <c:v>34516</c:v>
                </c:pt>
                <c:pt idx="55">
                  <c:v>34547</c:v>
                </c:pt>
                <c:pt idx="56">
                  <c:v>34578</c:v>
                </c:pt>
                <c:pt idx="57">
                  <c:v>34608</c:v>
                </c:pt>
                <c:pt idx="58">
                  <c:v>34639</c:v>
                </c:pt>
                <c:pt idx="59">
                  <c:v>34669</c:v>
                </c:pt>
                <c:pt idx="60">
                  <c:v>34700</c:v>
                </c:pt>
                <c:pt idx="61">
                  <c:v>34731</c:v>
                </c:pt>
                <c:pt idx="62">
                  <c:v>34759</c:v>
                </c:pt>
                <c:pt idx="63">
                  <c:v>34790</c:v>
                </c:pt>
                <c:pt idx="64">
                  <c:v>34820</c:v>
                </c:pt>
                <c:pt idx="65">
                  <c:v>34851</c:v>
                </c:pt>
                <c:pt idx="66">
                  <c:v>34881</c:v>
                </c:pt>
                <c:pt idx="67">
                  <c:v>34912</c:v>
                </c:pt>
                <c:pt idx="68">
                  <c:v>34943</c:v>
                </c:pt>
                <c:pt idx="69">
                  <c:v>34973</c:v>
                </c:pt>
                <c:pt idx="70">
                  <c:v>35004</c:v>
                </c:pt>
                <c:pt idx="71">
                  <c:v>35034</c:v>
                </c:pt>
                <c:pt idx="72">
                  <c:v>35065</c:v>
                </c:pt>
                <c:pt idx="73">
                  <c:v>35096</c:v>
                </c:pt>
                <c:pt idx="74">
                  <c:v>35125</c:v>
                </c:pt>
                <c:pt idx="75">
                  <c:v>35156</c:v>
                </c:pt>
                <c:pt idx="76">
                  <c:v>35186</c:v>
                </c:pt>
                <c:pt idx="77">
                  <c:v>35217</c:v>
                </c:pt>
                <c:pt idx="78">
                  <c:v>35247</c:v>
                </c:pt>
                <c:pt idx="79">
                  <c:v>35278</c:v>
                </c:pt>
                <c:pt idx="80">
                  <c:v>35309</c:v>
                </c:pt>
                <c:pt idx="81">
                  <c:v>35339</c:v>
                </c:pt>
                <c:pt idx="82">
                  <c:v>35370</c:v>
                </c:pt>
                <c:pt idx="83">
                  <c:v>35400</c:v>
                </c:pt>
                <c:pt idx="84">
                  <c:v>35431</c:v>
                </c:pt>
                <c:pt idx="85">
                  <c:v>35462</c:v>
                </c:pt>
                <c:pt idx="86">
                  <c:v>35490</c:v>
                </c:pt>
                <c:pt idx="87">
                  <c:v>35521</c:v>
                </c:pt>
                <c:pt idx="88">
                  <c:v>35551</c:v>
                </c:pt>
                <c:pt idx="89">
                  <c:v>35582</c:v>
                </c:pt>
                <c:pt idx="90">
                  <c:v>35612</c:v>
                </c:pt>
                <c:pt idx="91">
                  <c:v>35643</c:v>
                </c:pt>
                <c:pt idx="92">
                  <c:v>35674</c:v>
                </c:pt>
                <c:pt idx="93">
                  <c:v>35704</c:v>
                </c:pt>
                <c:pt idx="94">
                  <c:v>35735</c:v>
                </c:pt>
                <c:pt idx="95">
                  <c:v>35765</c:v>
                </c:pt>
                <c:pt idx="96">
                  <c:v>35796</c:v>
                </c:pt>
                <c:pt idx="97">
                  <c:v>35827</c:v>
                </c:pt>
                <c:pt idx="98">
                  <c:v>35855</c:v>
                </c:pt>
                <c:pt idx="99">
                  <c:v>35886</c:v>
                </c:pt>
                <c:pt idx="100">
                  <c:v>35916</c:v>
                </c:pt>
                <c:pt idx="101">
                  <c:v>35947</c:v>
                </c:pt>
                <c:pt idx="102">
                  <c:v>35977</c:v>
                </c:pt>
                <c:pt idx="103">
                  <c:v>36008</c:v>
                </c:pt>
                <c:pt idx="104">
                  <c:v>36039</c:v>
                </c:pt>
                <c:pt idx="105">
                  <c:v>36069</c:v>
                </c:pt>
                <c:pt idx="106">
                  <c:v>36100</c:v>
                </c:pt>
                <c:pt idx="107">
                  <c:v>36130</c:v>
                </c:pt>
                <c:pt idx="108">
                  <c:v>36161</c:v>
                </c:pt>
                <c:pt idx="109">
                  <c:v>36192</c:v>
                </c:pt>
                <c:pt idx="110">
                  <c:v>36220</c:v>
                </c:pt>
                <c:pt idx="111">
                  <c:v>36251</c:v>
                </c:pt>
                <c:pt idx="112">
                  <c:v>36281</c:v>
                </c:pt>
                <c:pt idx="113">
                  <c:v>36312</c:v>
                </c:pt>
                <c:pt idx="114">
                  <c:v>36342</c:v>
                </c:pt>
                <c:pt idx="115">
                  <c:v>36373</c:v>
                </c:pt>
                <c:pt idx="116">
                  <c:v>36404</c:v>
                </c:pt>
                <c:pt idx="117">
                  <c:v>36434</c:v>
                </c:pt>
                <c:pt idx="118">
                  <c:v>36465</c:v>
                </c:pt>
                <c:pt idx="119">
                  <c:v>36495</c:v>
                </c:pt>
                <c:pt idx="120">
                  <c:v>36526</c:v>
                </c:pt>
                <c:pt idx="121">
                  <c:v>36557</c:v>
                </c:pt>
                <c:pt idx="122">
                  <c:v>36586</c:v>
                </c:pt>
                <c:pt idx="123">
                  <c:v>36617</c:v>
                </c:pt>
                <c:pt idx="124">
                  <c:v>36647</c:v>
                </c:pt>
                <c:pt idx="125">
                  <c:v>36678</c:v>
                </c:pt>
                <c:pt idx="126">
                  <c:v>36708</c:v>
                </c:pt>
                <c:pt idx="127">
                  <c:v>36739</c:v>
                </c:pt>
                <c:pt idx="128">
                  <c:v>36770</c:v>
                </c:pt>
                <c:pt idx="129">
                  <c:v>36800</c:v>
                </c:pt>
                <c:pt idx="130">
                  <c:v>36831</c:v>
                </c:pt>
                <c:pt idx="131">
                  <c:v>36861</c:v>
                </c:pt>
              </c:numCache>
            </c:numRef>
          </c:cat>
          <c:val>
            <c:numRef>
              <c:f>Data!$B$2:$B$135</c:f>
              <c:numCache>
                <c:formatCode>0.00</c:formatCode>
                <c:ptCount val="134"/>
                <c:pt idx="0">
                  <c:v>16.495457999999999</c:v>
                </c:pt>
                <c:pt idx="1">
                  <c:v>15.170311999999999</c:v>
                </c:pt>
                <c:pt idx="2">
                  <c:v>12.748545</c:v>
                </c:pt>
                <c:pt idx="3">
                  <c:v>12.306327</c:v>
                </c:pt>
                <c:pt idx="4">
                  <c:v>8.3354750000000006</c:v>
                </c:pt>
                <c:pt idx="5">
                  <c:v>8.6308410000000002</c:v>
                </c:pt>
                <c:pt idx="6">
                  <c:v>12.373495</c:v>
                </c:pt>
                <c:pt idx="7">
                  <c:v>11.533300000000001</c:v>
                </c:pt>
                <c:pt idx="8">
                  <c:v>9.4710590000000003</c:v>
                </c:pt>
                <c:pt idx="9">
                  <c:v>9.5660830000000008</c:v>
                </c:pt>
                <c:pt idx="10">
                  <c:v>14.441103999999999</c:v>
                </c:pt>
                <c:pt idx="11">
                  <c:v>24.497757</c:v>
                </c:pt>
                <c:pt idx="12">
                  <c:v>19.935203999999999</c:v>
                </c:pt>
                <c:pt idx="13">
                  <c:v>13.989250999999999</c:v>
                </c:pt>
                <c:pt idx="14">
                  <c:v>12.49736</c:v>
                </c:pt>
                <c:pt idx="15">
                  <c:v>9.3156289999999995</c:v>
                </c:pt>
                <c:pt idx="16">
                  <c:v>7.632072</c:v>
                </c:pt>
                <c:pt idx="17">
                  <c:v>7.4356470000000003</c:v>
                </c:pt>
                <c:pt idx="18">
                  <c:v>9.8618640000000006</c:v>
                </c:pt>
                <c:pt idx="19">
                  <c:v>8.9212980000000002</c:v>
                </c:pt>
                <c:pt idx="20">
                  <c:v>7.382161</c:v>
                </c:pt>
                <c:pt idx="21">
                  <c:v>8.1688799999999997</c:v>
                </c:pt>
                <c:pt idx="22">
                  <c:v>15.654849</c:v>
                </c:pt>
                <c:pt idx="23">
                  <c:v>20.067626000000001</c:v>
                </c:pt>
                <c:pt idx="24">
                  <c:v>16.979825999999999</c:v>
                </c:pt>
                <c:pt idx="25">
                  <c:v>13.451544999999999</c:v>
                </c:pt>
                <c:pt idx="26">
                  <c:v>12.148491999999999</c:v>
                </c:pt>
                <c:pt idx="27">
                  <c:v>12.294813</c:v>
                </c:pt>
                <c:pt idx="28">
                  <c:v>7.4159069999999998</c:v>
                </c:pt>
                <c:pt idx="29">
                  <c:v>6.8304590000000003</c:v>
                </c:pt>
                <c:pt idx="30">
                  <c:v>10.961838999999999</c:v>
                </c:pt>
                <c:pt idx="31">
                  <c:v>9.0867850000000008</c:v>
                </c:pt>
                <c:pt idx="32">
                  <c:v>8.5098640000000003</c:v>
                </c:pt>
                <c:pt idx="33">
                  <c:v>8.4877059999999993</c:v>
                </c:pt>
                <c:pt idx="34">
                  <c:v>14.834148000000001</c:v>
                </c:pt>
                <c:pt idx="35">
                  <c:v>21.154781</c:v>
                </c:pt>
                <c:pt idx="36">
                  <c:v>15.210972</c:v>
                </c:pt>
                <c:pt idx="37">
                  <c:v>14.750581</c:v>
                </c:pt>
                <c:pt idx="38">
                  <c:v>11.811070000000001</c:v>
                </c:pt>
                <c:pt idx="39">
                  <c:v>14.105847000000001</c:v>
                </c:pt>
                <c:pt idx="40">
                  <c:v>7.4241190000000001</c:v>
                </c:pt>
                <c:pt idx="41">
                  <c:v>9.6142489999999992</c:v>
                </c:pt>
                <c:pt idx="42">
                  <c:v>9.7584</c:v>
                </c:pt>
                <c:pt idx="43">
                  <c:v>8.7772360000000003</c:v>
                </c:pt>
                <c:pt idx="44">
                  <c:v>6.629346</c:v>
                </c:pt>
                <c:pt idx="45">
                  <c:v>8.8834940000000007</c:v>
                </c:pt>
                <c:pt idx="46">
                  <c:v>14.920049000000001</c:v>
                </c:pt>
                <c:pt idx="47">
                  <c:v>21.167484999999999</c:v>
                </c:pt>
                <c:pt idx="48">
                  <c:v>19.735977999999999</c:v>
                </c:pt>
                <c:pt idx="49">
                  <c:v>15.465037000000001</c:v>
                </c:pt>
                <c:pt idx="50">
                  <c:v>11.389132999999999</c:v>
                </c:pt>
                <c:pt idx="51">
                  <c:v>10.512998</c:v>
                </c:pt>
                <c:pt idx="52">
                  <c:v>7.728288</c:v>
                </c:pt>
                <c:pt idx="53">
                  <c:v>9.1988760000000003</c:v>
                </c:pt>
                <c:pt idx="54">
                  <c:v>10.533937</c:v>
                </c:pt>
                <c:pt idx="55">
                  <c:v>9.0554679999999994</c:v>
                </c:pt>
                <c:pt idx="56">
                  <c:v>6.6530009999999997</c:v>
                </c:pt>
                <c:pt idx="57">
                  <c:v>7.7992179999999998</c:v>
                </c:pt>
                <c:pt idx="58">
                  <c:v>12.494142</c:v>
                </c:pt>
                <c:pt idx="59">
                  <c:v>18.394863000000001</c:v>
                </c:pt>
                <c:pt idx="60">
                  <c:v>14.741944999999999</c:v>
                </c:pt>
                <c:pt idx="61">
                  <c:v>13.230409</c:v>
                </c:pt>
                <c:pt idx="62">
                  <c:v>9.9050480000000007</c:v>
                </c:pt>
                <c:pt idx="63">
                  <c:v>10.377329</c:v>
                </c:pt>
                <c:pt idx="64">
                  <c:v>6.7255599999999998</c:v>
                </c:pt>
                <c:pt idx="65">
                  <c:v>6.7518459999999996</c:v>
                </c:pt>
                <c:pt idx="66">
                  <c:v>9.1634849999999997</c:v>
                </c:pt>
                <c:pt idx="67">
                  <c:v>9.2130039999999997</c:v>
                </c:pt>
                <c:pt idx="68">
                  <c:v>6.191554</c:v>
                </c:pt>
                <c:pt idx="69">
                  <c:v>7.854349</c:v>
                </c:pt>
                <c:pt idx="70">
                  <c:v>16.642444000000001</c:v>
                </c:pt>
                <c:pt idx="71">
                  <c:v>23.837672000000001</c:v>
                </c:pt>
                <c:pt idx="72">
                  <c:v>16.048622999999999</c:v>
                </c:pt>
                <c:pt idx="73">
                  <c:v>13.305263</c:v>
                </c:pt>
                <c:pt idx="74">
                  <c:v>12.105051</c:v>
                </c:pt>
                <c:pt idx="75">
                  <c:v>11.421255</c:v>
                </c:pt>
                <c:pt idx="76">
                  <c:v>8.7658210000000008</c:v>
                </c:pt>
                <c:pt idx="77">
                  <c:v>7.4523710000000003</c:v>
                </c:pt>
                <c:pt idx="78">
                  <c:v>10.186434</c:v>
                </c:pt>
                <c:pt idx="79">
                  <c:v>9.7550899999999992</c:v>
                </c:pt>
                <c:pt idx="80">
                  <c:v>7.6978749999999998</c:v>
                </c:pt>
                <c:pt idx="81">
                  <c:v>7.8624980000000004</c:v>
                </c:pt>
                <c:pt idx="82">
                  <c:v>15.266729</c:v>
                </c:pt>
                <c:pt idx="83">
                  <c:v>18.329734999999999</c:v>
                </c:pt>
                <c:pt idx="84">
                  <c:v>18.614497</c:v>
                </c:pt>
                <c:pt idx="85">
                  <c:v>13.534178000000001</c:v>
                </c:pt>
                <c:pt idx="86">
                  <c:v>11.465892</c:v>
                </c:pt>
                <c:pt idx="87">
                  <c:v>12.936538000000001</c:v>
                </c:pt>
                <c:pt idx="88">
                  <c:v>8.5319540000000007</c:v>
                </c:pt>
                <c:pt idx="89">
                  <c:v>7.6079080000000001</c:v>
                </c:pt>
                <c:pt idx="90">
                  <c:v>11.276628000000001</c:v>
                </c:pt>
                <c:pt idx="91">
                  <c:v>9.6805570000000003</c:v>
                </c:pt>
                <c:pt idx="92">
                  <c:v>8.1191689999999994</c:v>
                </c:pt>
                <c:pt idx="93">
                  <c:v>8.673349</c:v>
                </c:pt>
                <c:pt idx="94">
                  <c:v>14.794259</c:v>
                </c:pt>
                <c:pt idx="95">
                  <c:v>20.146958000000001</c:v>
                </c:pt>
                <c:pt idx="96">
                  <c:v>16.560002000000001</c:v>
                </c:pt>
                <c:pt idx="97">
                  <c:v>13.527293999999999</c:v>
                </c:pt>
                <c:pt idx="98">
                  <c:v>13.527293999999999</c:v>
                </c:pt>
                <c:pt idx="99">
                  <c:v>11.584885</c:v>
                </c:pt>
                <c:pt idx="100">
                  <c:v>8.0278220000000005</c:v>
                </c:pt>
                <c:pt idx="101">
                  <c:v>9.4636940000000003</c:v>
                </c:pt>
                <c:pt idx="102">
                  <c:v>10.751757</c:v>
                </c:pt>
                <c:pt idx="103">
                  <c:v>10.284291</c:v>
                </c:pt>
                <c:pt idx="104">
                  <c:v>8.0404409999999995</c:v>
                </c:pt>
                <c:pt idx="105">
                  <c:v>12.265948</c:v>
                </c:pt>
                <c:pt idx="106">
                  <c:v>14.018243999999999</c:v>
                </c:pt>
                <c:pt idx="107">
                  <c:v>17.522787999999998</c:v>
                </c:pt>
                <c:pt idx="108">
                  <c:v>15.997857</c:v>
                </c:pt>
                <c:pt idx="109">
                  <c:v>11.989145000000001</c:v>
                </c:pt>
                <c:pt idx="110">
                  <c:v>6.9644110000000001</c:v>
                </c:pt>
                <c:pt idx="111">
                  <c:v>10.016489999999999</c:v>
                </c:pt>
                <c:pt idx="112">
                  <c:v>6.1374230000000001</c:v>
                </c:pt>
                <c:pt idx="113">
                  <c:v>7.1470209999999996</c:v>
                </c:pt>
                <c:pt idx="114">
                  <c:v>9.7196610000000003</c:v>
                </c:pt>
                <c:pt idx="115">
                  <c:v>7.8545379999999998</c:v>
                </c:pt>
                <c:pt idx="116">
                  <c:v>5.7267340000000004</c:v>
                </c:pt>
                <c:pt idx="117">
                  <c:v>7.2719139999999998</c:v>
                </c:pt>
                <c:pt idx="118">
                  <c:v>10.134529000000001</c:v>
                </c:pt>
                <c:pt idx="119">
                  <c:v>17.544969999999999</c:v>
                </c:pt>
                <c:pt idx="120">
                  <c:v>15.042154999999999</c:v>
                </c:pt>
                <c:pt idx="121">
                  <c:v>11.209559</c:v>
                </c:pt>
                <c:pt idx="122">
                  <c:v>8.6996990000000007</c:v>
                </c:pt>
                <c:pt idx="123">
                  <c:v>9.9220210000000009</c:v>
                </c:pt>
                <c:pt idx="124">
                  <c:v>6.649864</c:v>
                </c:pt>
                <c:pt idx="125">
                  <c:v>6.72905</c:v>
                </c:pt>
                <c:pt idx="126">
                  <c:v>8.1212540000000004</c:v>
                </c:pt>
                <c:pt idx="127">
                  <c:v>8.3120309999999993</c:v>
                </c:pt>
                <c:pt idx="128">
                  <c:v>6.8676250000000003</c:v>
                </c:pt>
                <c:pt idx="129">
                  <c:v>5.4469799999999999</c:v>
                </c:pt>
                <c:pt idx="130">
                  <c:v>11.293424999999999</c:v>
                </c:pt>
                <c:pt idx="131">
                  <c:v>18.211103000000001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0F8D-4A72-B4FD-23B6D81D501A}"/>
            </c:ext>
          </c:extLst>
        </c:ser>
        <c:ser>
          <c:idx val="1"/>
          <c:order val="1"/>
          <c:tx>
            <c:strRef>
              <c:f>Data!$R$1</c:f>
              <c:strCache>
                <c:ptCount val="1"/>
                <c:pt idx="0">
                  <c:v>FORECAST</c:v>
                </c:pt>
              </c:strCache>
            </c:strRef>
          </c:tx>
          <c:spPr>
            <a:ln w="34925" cap="rnd">
              <a:solidFill>
                <a:schemeClr val="accent2"/>
              </a:solidFill>
              <a:round/>
            </a:ln>
            <a:effectLst>
              <a:outerShdw blurRad="40000" dist="23000" dir="5400000" rotWithShape="0">
                <a:srgbClr val="000000">
                  <a:alpha val="35000"/>
                </a:srgbClr>
              </a:outerShdw>
            </a:effectLst>
          </c:spPr>
          <c:marker>
            <c:symbol val="none"/>
          </c:marker>
          <c:cat>
            <c:numRef>
              <c:f>Data!$A$2:$A$135</c:f>
              <c:numCache>
                <c:formatCode>mmm\-yy</c:formatCode>
                <c:ptCount val="134"/>
                <c:pt idx="0">
                  <c:v>32874</c:v>
                </c:pt>
                <c:pt idx="1">
                  <c:v>32905</c:v>
                </c:pt>
                <c:pt idx="2">
                  <c:v>32933</c:v>
                </c:pt>
                <c:pt idx="3">
                  <c:v>32964</c:v>
                </c:pt>
                <c:pt idx="4">
                  <c:v>32994</c:v>
                </c:pt>
                <c:pt idx="5">
                  <c:v>33025</c:v>
                </c:pt>
                <c:pt idx="6">
                  <c:v>33055</c:v>
                </c:pt>
                <c:pt idx="7">
                  <c:v>33086</c:v>
                </c:pt>
                <c:pt idx="8">
                  <c:v>33117</c:v>
                </c:pt>
                <c:pt idx="9">
                  <c:v>33147</c:v>
                </c:pt>
                <c:pt idx="10">
                  <c:v>33178</c:v>
                </c:pt>
                <c:pt idx="11">
                  <c:v>33208</c:v>
                </c:pt>
                <c:pt idx="12">
                  <c:v>33239</c:v>
                </c:pt>
                <c:pt idx="13">
                  <c:v>33270</c:v>
                </c:pt>
                <c:pt idx="14">
                  <c:v>33298</c:v>
                </c:pt>
                <c:pt idx="15">
                  <c:v>33329</c:v>
                </c:pt>
                <c:pt idx="16">
                  <c:v>33359</c:v>
                </c:pt>
                <c:pt idx="17">
                  <c:v>33390</c:v>
                </c:pt>
                <c:pt idx="18">
                  <c:v>33420</c:v>
                </c:pt>
                <c:pt idx="19">
                  <c:v>33451</c:v>
                </c:pt>
                <c:pt idx="20">
                  <c:v>33482</c:v>
                </c:pt>
                <c:pt idx="21">
                  <c:v>33512</c:v>
                </c:pt>
                <c:pt idx="22">
                  <c:v>33543</c:v>
                </c:pt>
                <c:pt idx="23">
                  <c:v>33573</c:v>
                </c:pt>
                <c:pt idx="24">
                  <c:v>33604</c:v>
                </c:pt>
                <c:pt idx="25">
                  <c:v>33635</c:v>
                </c:pt>
                <c:pt idx="26">
                  <c:v>33664</c:v>
                </c:pt>
                <c:pt idx="27">
                  <c:v>33695</c:v>
                </c:pt>
                <c:pt idx="28">
                  <c:v>33725</c:v>
                </c:pt>
                <c:pt idx="29">
                  <c:v>33756</c:v>
                </c:pt>
                <c:pt idx="30">
                  <c:v>33786</c:v>
                </c:pt>
                <c:pt idx="31">
                  <c:v>33817</c:v>
                </c:pt>
                <c:pt idx="32">
                  <c:v>33848</c:v>
                </c:pt>
                <c:pt idx="33">
                  <c:v>33878</c:v>
                </c:pt>
                <c:pt idx="34">
                  <c:v>33909</c:v>
                </c:pt>
                <c:pt idx="35">
                  <c:v>33939</c:v>
                </c:pt>
                <c:pt idx="36">
                  <c:v>33970</c:v>
                </c:pt>
                <c:pt idx="37">
                  <c:v>34001</c:v>
                </c:pt>
                <c:pt idx="38">
                  <c:v>34029</c:v>
                </c:pt>
                <c:pt idx="39">
                  <c:v>34060</c:v>
                </c:pt>
                <c:pt idx="40">
                  <c:v>34090</c:v>
                </c:pt>
                <c:pt idx="41">
                  <c:v>34121</c:v>
                </c:pt>
                <c:pt idx="42">
                  <c:v>34151</c:v>
                </c:pt>
                <c:pt idx="43">
                  <c:v>34182</c:v>
                </c:pt>
                <c:pt idx="44">
                  <c:v>34213</c:v>
                </c:pt>
                <c:pt idx="45">
                  <c:v>34243</c:v>
                </c:pt>
                <c:pt idx="46">
                  <c:v>34274</c:v>
                </c:pt>
                <c:pt idx="47">
                  <c:v>34304</c:v>
                </c:pt>
                <c:pt idx="48">
                  <c:v>34335</c:v>
                </c:pt>
                <c:pt idx="49">
                  <c:v>34366</c:v>
                </c:pt>
                <c:pt idx="50">
                  <c:v>34394</c:v>
                </c:pt>
                <c:pt idx="51">
                  <c:v>34425</c:v>
                </c:pt>
                <c:pt idx="52">
                  <c:v>34455</c:v>
                </c:pt>
                <c:pt idx="53">
                  <c:v>34486</c:v>
                </c:pt>
                <c:pt idx="54">
                  <c:v>34516</c:v>
                </c:pt>
                <c:pt idx="55">
                  <c:v>34547</c:v>
                </c:pt>
                <c:pt idx="56">
                  <c:v>34578</c:v>
                </c:pt>
                <c:pt idx="57">
                  <c:v>34608</c:v>
                </c:pt>
                <c:pt idx="58">
                  <c:v>34639</c:v>
                </c:pt>
                <c:pt idx="59">
                  <c:v>34669</c:v>
                </c:pt>
                <c:pt idx="60">
                  <c:v>34700</c:v>
                </c:pt>
                <c:pt idx="61">
                  <c:v>34731</c:v>
                </c:pt>
                <c:pt idx="62">
                  <c:v>34759</c:v>
                </c:pt>
                <c:pt idx="63">
                  <c:v>34790</c:v>
                </c:pt>
                <c:pt idx="64">
                  <c:v>34820</c:v>
                </c:pt>
                <c:pt idx="65">
                  <c:v>34851</c:v>
                </c:pt>
                <c:pt idx="66">
                  <c:v>34881</c:v>
                </c:pt>
                <c:pt idx="67">
                  <c:v>34912</c:v>
                </c:pt>
                <c:pt idx="68">
                  <c:v>34943</c:v>
                </c:pt>
                <c:pt idx="69">
                  <c:v>34973</c:v>
                </c:pt>
                <c:pt idx="70">
                  <c:v>35004</c:v>
                </c:pt>
                <c:pt idx="71">
                  <c:v>35034</c:v>
                </c:pt>
                <c:pt idx="72">
                  <c:v>35065</c:v>
                </c:pt>
                <c:pt idx="73">
                  <c:v>35096</c:v>
                </c:pt>
                <c:pt idx="74">
                  <c:v>35125</c:v>
                </c:pt>
                <c:pt idx="75">
                  <c:v>35156</c:v>
                </c:pt>
                <c:pt idx="76">
                  <c:v>35186</c:v>
                </c:pt>
                <c:pt idx="77">
                  <c:v>35217</c:v>
                </c:pt>
                <c:pt idx="78">
                  <c:v>35247</c:v>
                </c:pt>
                <c:pt idx="79">
                  <c:v>35278</c:v>
                </c:pt>
                <c:pt idx="80">
                  <c:v>35309</c:v>
                </c:pt>
                <c:pt idx="81">
                  <c:v>35339</c:v>
                </c:pt>
                <c:pt idx="82">
                  <c:v>35370</c:v>
                </c:pt>
                <c:pt idx="83">
                  <c:v>35400</c:v>
                </c:pt>
                <c:pt idx="84">
                  <c:v>35431</c:v>
                </c:pt>
                <c:pt idx="85">
                  <c:v>35462</c:v>
                </c:pt>
                <c:pt idx="86">
                  <c:v>35490</c:v>
                </c:pt>
                <c:pt idx="87">
                  <c:v>35521</c:v>
                </c:pt>
                <c:pt idx="88">
                  <c:v>35551</c:v>
                </c:pt>
                <c:pt idx="89">
                  <c:v>35582</c:v>
                </c:pt>
                <c:pt idx="90">
                  <c:v>35612</c:v>
                </c:pt>
                <c:pt idx="91">
                  <c:v>35643</c:v>
                </c:pt>
                <c:pt idx="92">
                  <c:v>35674</c:v>
                </c:pt>
                <c:pt idx="93">
                  <c:v>35704</c:v>
                </c:pt>
                <c:pt idx="94">
                  <c:v>35735</c:v>
                </c:pt>
                <c:pt idx="95">
                  <c:v>35765</c:v>
                </c:pt>
                <c:pt idx="96">
                  <c:v>35796</c:v>
                </c:pt>
                <c:pt idx="97">
                  <c:v>35827</c:v>
                </c:pt>
                <c:pt idx="98">
                  <c:v>35855</c:v>
                </c:pt>
                <c:pt idx="99">
                  <c:v>35886</c:v>
                </c:pt>
                <c:pt idx="100">
                  <c:v>35916</c:v>
                </c:pt>
                <c:pt idx="101">
                  <c:v>35947</c:v>
                </c:pt>
                <c:pt idx="102">
                  <c:v>35977</c:v>
                </c:pt>
                <c:pt idx="103">
                  <c:v>36008</c:v>
                </c:pt>
                <c:pt idx="104">
                  <c:v>36039</c:v>
                </c:pt>
                <c:pt idx="105">
                  <c:v>36069</c:v>
                </c:pt>
                <c:pt idx="106">
                  <c:v>36100</c:v>
                </c:pt>
                <c:pt idx="107">
                  <c:v>36130</c:v>
                </c:pt>
                <c:pt idx="108">
                  <c:v>36161</c:v>
                </c:pt>
                <c:pt idx="109">
                  <c:v>36192</c:v>
                </c:pt>
                <c:pt idx="110">
                  <c:v>36220</c:v>
                </c:pt>
                <c:pt idx="111">
                  <c:v>36251</c:v>
                </c:pt>
                <c:pt idx="112">
                  <c:v>36281</c:v>
                </c:pt>
                <c:pt idx="113">
                  <c:v>36312</c:v>
                </c:pt>
                <c:pt idx="114">
                  <c:v>36342</c:v>
                </c:pt>
                <c:pt idx="115">
                  <c:v>36373</c:v>
                </c:pt>
                <c:pt idx="116">
                  <c:v>36404</c:v>
                </c:pt>
                <c:pt idx="117">
                  <c:v>36434</c:v>
                </c:pt>
                <c:pt idx="118">
                  <c:v>36465</c:v>
                </c:pt>
                <c:pt idx="119">
                  <c:v>36495</c:v>
                </c:pt>
                <c:pt idx="120">
                  <c:v>36526</c:v>
                </c:pt>
                <c:pt idx="121">
                  <c:v>36557</c:v>
                </c:pt>
                <c:pt idx="122">
                  <c:v>36586</c:v>
                </c:pt>
                <c:pt idx="123">
                  <c:v>36617</c:v>
                </c:pt>
                <c:pt idx="124">
                  <c:v>36647</c:v>
                </c:pt>
                <c:pt idx="125">
                  <c:v>36678</c:v>
                </c:pt>
                <c:pt idx="126">
                  <c:v>36708</c:v>
                </c:pt>
                <c:pt idx="127">
                  <c:v>36739</c:v>
                </c:pt>
                <c:pt idx="128">
                  <c:v>36770</c:v>
                </c:pt>
                <c:pt idx="129">
                  <c:v>36800</c:v>
                </c:pt>
                <c:pt idx="130">
                  <c:v>36831</c:v>
                </c:pt>
                <c:pt idx="131">
                  <c:v>36861</c:v>
                </c:pt>
              </c:numCache>
            </c:numRef>
          </c:cat>
          <c:val>
            <c:numRef>
              <c:f>Data!$R$2:$R$135</c:f>
              <c:numCache>
                <c:formatCode>General</c:formatCode>
                <c:ptCount val="134"/>
                <c:pt idx="0">
                  <c:v>16.851137909090902</c:v>
                </c:pt>
                <c:pt idx="1">
                  <c:v>13.602052181818173</c:v>
                </c:pt>
                <c:pt idx="2">
                  <c:v>11.205635909090905</c:v>
                </c:pt>
                <c:pt idx="3">
                  <c:v>11.344921090909107</c:v>
                </c:pt>
                <c:pt idx="4">
                  <c:v>7.5794822727272884</c:v>
                </c:pt>
                <c:pt idx="5">
                  <c:v>7.8965420000000108</c:v>
                </c:pt>
                <c:pt idx="6">
                  <c:v>10.246250363636358</c:v>
                </c:pt>
                <c:pt idx="7">
                  <c:v>9.3157816363636421</c:v>
                </c:pt>
                <c:pt idx="8">
                  <c:v>7.3898935454545533</c:v>
                </c:pt>
                <c:pt idx="9">
                  <c:v>8.3891290000000041</c:v>
                </c:pt>
                <c:pt idx="10">
                  <c:v>14.044902</c:v>
                </c:pt>
                <c:pt idx="11">
                  <c:v>20.079612545454538</c:v>
                </c:pt>
                <c:pt idx="12">
                  <c:v>16.851137909090902</c:v>
                </c:pt>
                <c:pt idx="13">
                  <c:v>13.602052181818173</c:v>
                </c:pt>
                <c:pt idx="14">
                  <c:v>11.205635909090905</c:v>
                </c:pt>
                <c:pt idx="15">
                  <c:v>11.344921090909107</c:v>
                </c:pt>
                <c:pt idx="16">
                  <c:v>7.5794822727272884</c:v>
                </c:pt>
                <c:pt idx="17">
                  <c:v>7.8965420000000108</c:v>
                </c:pt>
                <c:pt idx="18">
                  <c:v>10.246250363636358</c:v>
                </c:pt>
                <c:pt idx="19">
                  <c:v>9.3157816363636421</c:v>
                </c:pt>
                <c:pt idx="20">
                  <c:v>7.3898935454545533</c:v>
                </c:pt>
                <c:pt idx="21">
                  <c:v>8.3891290000000041</c:v>
                </c:pt>
                <c:pt idx="22">
                  <c:v>14.044902</c:v>
                </c:pt>
                <c:pt idx="23">
                  <c:v>20.079612545454538</c:v>
                </c:pt>
                <c:pt idx="24">
                  <c:v>16.851137909090902</c:v>
                </c:pt>
                <c:pt idx="25">
                  <c:v>13.602052181818173</c:v>
                </c:pt>
                <c:pt idx="26">
                  <c:v>11.205635909090905</c:v>
                </c:pt>
                <c:pt idx="27">
                  <c:v>11.344921090909107</c:v>
                </c:pt>
                <c:pt idx="28">
                  <c:v>7.5794822727272884</c:v>
                </c:pt>
                <c:pt idx="29">
                  <c:v>7.8965420000000108</c:v>
                </c:pt>
                <c:pt idx="30">
                  <c:v>10.246250363636358</c:v>
                </c:pt>
                <c:pt idx="31">
                  <c:v>9.3157816363636421</c:v>
                </c:pt>
                <c:pt idx="32">
                  <c:v>7.3898935454545533</c:v>
                </c:pt>
                <c:pt idx="33">
                  <c:v>8.3891290000000041</c:v>
                </c:pt>
                <c:pt idx="34">
                  <c:v>14.044902</c:v>
                </c:pt>
                <c:pt idx="35">
                  <c:v>20.079612545454538</c:v>
                </c:pt>
                <c:pt idx="36">
                  <c:v>16.851137909090902</c:v>
                </c:pt>
                <c:pt idx="37">
                  <c:v>13.602052181818173</c:v>
                </c:pt>
                <c:pt idx="38">
                  <c:v>11.205635909090905</c:v>
                </c:pt>
                <c:pt idx="39">
                  <c:v>11.344921090909107</c:v>
                </c:pt>
                <c:pt idx="40">
                  <c:v>7.5794822727272884</c:v>
                </c:pt>
                <c:pt idx="41">
                  <c:v>7.8965420000000108</c:v>
                </c:pt>
                <c:pt idx="42">
                  <c:v>10.246250363636358</c:v>
                </c:pt>
                <c:pt idx="43">
                  <c:v>9.3157816363636421</c:v>
                </c:pt>
                <c:pt idx="44">
                  <c:v>7.3898935454545533</c:v>
                </c:pt>
                <c:pt idx="45">
                  <c:v>8.3891290000000041</c:v>
                </c:pt>
                <c:pt idx="46">
                  <c:v>14.044902</c:v>
                </c:pt>
                <c:pt idx="47">
                  <c:v>20.079612545454538</c:v>
                </c:pt>
                <c:pt idx="48">
                  <c:v>16.851137909090902</c:v>
                </c:pt>
                <c:pt idx="49">
                  <c:v>13.602052181818173</c:v>
                </c:pt>
                <c:pt idx="50">
                  <c:v>11.205635909090905</c:v>
                </c:pt>
                <c:pt idx="51">
                  <c:v>11.344921090909107</c:v>
                </c:pt>
                <c:pt idx="52">
                  <c:v>7.5794822727272884</c:v>
                </c:pt>
                <c:pt idx="53">
                  <c:v>7.8965420000000108</c:v>
                </c:pt>
                <c:pt idx="54">
                  <c:v>10.246250363636358</c:v>
                </c:pt>
                <c:pt idx="55">
                  <c:v>9.3157816363636421</c:v>
                </c:pt>
                <c:pt idx="56">
                  <c:v>7.3898935454545533</c:v>
                </c:pt>
                <c:pt idx="57">
                  <c:v>8.3891290000000041</c:v>
                </c:pt>
                <c:pt idx="58">
                  <c:v>14.044902</c:v>
                </c:pt>
                <c:pt idx="59">
                  <c:v>20.079612545454538</c:v>
                </c:pt>
                <c:pt idx="60">
                  <c:v>16.851137909090902</c:v>
                </c:pt>
                <c:pt idx="61">
                  <c:v>13.602052181818173</c:v>
                </c:pt>
                <c:pt idx="62">
                  <c:v>11.205635909090905</c:v>
                </c:pt>
                <c:pt idx="63">
                  <c:v>11.344921090909107</c:v>
                </c:pt>
                <c:pt idx="64">
                  <c:v>7.5794822727272884</c:v>
                </c:pt>
                <c:pt idx="65">
                  <c:v>7.8965420000000108</c:v>
                </c:pt>
                <c:pt idx="66">
                  <c:v>10.246250363636358</c:v>
                </c:pt>
                <c:pt idx="67">
                  <c:v>9.3157816363636421</c:v>
                </c:pt>
                <c:pt idx="68">
                  <c:v>7.3898935454545533</c:v>
                </c:pt>
                <c:pt idx="69">
                  <c:v>8.3891290000000041</c:v>
                </c:pt>
                <c:pt idx="70">
                  <c:v>14.044902</c:v>
                </c:pt>
                <c:pt idx="71">
                  <c:v>20.079612545454538</c:v>
                </c:pt>
                <c:pt idx="72">
                  <c:v>16.851137909090902</c:v>
                </c:pt>
                <c:pt idx="73">
                  <c:v>13.602052181818173</c:v>
                </c:pt>
                <c:pt idx="74">
                  <c:v>11.205635909090905</c:v>
                </c:pt>
                <c:pt idx="75">
                  <c:v>11.344921090909107</c:v>
                </c:pt>
                <c:pt idx="76">
                  <c:v>7.5794822727272884</c:v>
                </c:pt>
                <c:pt idx="77">
                  <c:v>7.8965420000000108</c:v>
                </c:pt>
                <c:pt idx="78">
                  <c:v>10.246250363636358</c:v>
                </c:pt>
                <c:pt idx="79">
                  <c:v>9.3157816363636421</c:v>
                </c:pt>
                <c:pt idx="80">
                  <c:v>7.3898935454545533</c:v>
                </c:pt>
                <c:pt idx="81">
                  <c:v>8.3891290000000041</c:v>
                </c:pt>
                <c:pt idx="82">
                  <c:v>14.044902</c:v>
                </c:pt>
                <c:pt idx="83">
                  <c:v>20.079612545454538</c:v>
                </c:pt>
                <c:pt idx="84">
                  <c:v>16.851137909090902</c:v>
                </c:pt>
                <c:pt idx="85">
                  <c:v>13.602052181818173</c:v>
                </c:pt>
                <c:pt idx="86">
                  <c:v>11.205635909090905</c:v>
                </c:pt>
                <c:pt idx="87">
                  <c:v>11.344921090909107</c:v>
                </c:pt>
                <c:pt idx="88">
                  <c:v>7.5794822727272884</c:v>
                </c:pt>
                <c:pt idx="89">
                  <c:v>7.8965420000000108</c:v>
                </c:pt>
                <c:pt idx="90">
                  <c:v>10.246250363636358</c:v>
                </c:pt>
                <c:pt idx="91">
                  <c:v>9.3157816363636421</c:v>
                </c:pt>
                <c:pt idx="92">
                  <c:v>7.3898935454545533</c:v>
                </c:pt>
                <c:pt idx="93">
                  <c:v>8.3891290000000041</c:v>
                </c:pt>
                <c:pt idx="94">
                  <c:v>14.044902</c:v>
                </c:pt>
                <c:pt idx="95">
                  <c:v>20.079612545454538</c:v>
                </c:pt>
                <c:pt idx="96">
                  <c:v>16.851137909090902</c:v>
                </c:pt>
                <c:pt idx="97">
                  <c:v>13.602052181818173</c:v>
                </c:pt>
                <c:pt idx="98">
                  <c:v>11.205635909090905</c:v>
                </c:pt>
                <c:pt idx="99">
                  <c:v>11.344921090909107</c:v>
                </c:pt>
                <c:pt idx="100">
                  <c:v>7.5794822727272884</c:v>
                </c:pt>
                <c:pt idx="101">
                  <c:v>7.8965420000000108</c:v>
                </c:pt>
                <c:pt idx="102">
                  <c:v>10.246250363636358</c:v>
                </c:pt>
                <c:pt idx="103">
                  <c:v>9.3157816363636421</c:v>
                </c:pt>
                <c:pt idx="104">
                  <c:v>7.3898935454545533</c:v>
                </c:pt>
                <c:pt idx="105">
                  <c:v>8.3891290000000041</c:v>
                </c:pt>
                <c:pt idx="106">
                  <c:v>14.044902</c:v>
                </c:pt>
                <c:pt idx="107">
                  <c:v>20.079612545454538</c:v>
                </c:pt>
                <c:pt idx="108">
                  <c:v>16.851137909090902</c:v>
                </c:pt>
                <c:pt idx="109">
                  <c:v>13.602052181818173</c:v>
                </c:pt>
                <c:pt idx="110">
                  <c:v>11.205635909090905</c:v>
                </c:pt>
                <c:pt idx="111">
                  <c:v>11.344921090909107</c:v>
                </c:pt>
                <c:pt idx="112">
                  <c:v>7.5794822727272884</c:v>
                </c:pt>
                <c:pt idx="113">
                  <c:v>7.8965420000000108</c:v>
                </c:pt>
                <c:pt idx="114">
                  <c:v>10.246250363636358</c:v>
                </c:pt>
                <c:pt idx="115">
                  <c:v>9.3157816363636421</c:v>
                </c:pt>
                <c:pt idx="116">
                  <c:v>7.3898935454545533</c:v>
                </c:pt>
                <c:pt idx="117">
                  <c:v>8.3891290000000041</c:v>
                </c:pt>
                <c:pt idx="118">
                  <c:v>14.044902</c:v>
                </c:pt>
                <c:pt idx="119">
                  <c:v>20.079612545454538</c:v>
                </c:pt>
                <c:pt idx="120">
                  <c:v>16.851137909090902</c:v>
                </c:pt>
                <c:pt idx="121">
                  <c:v>13.602052181818173</c:v>
                </c:pt>
                <c:pt idx="122">
                  <c:v>11.205635909090905</c:v>
                </c:pt>
                <c:pt idx="123">
                  <c:v>11.344921090909107</c:v>
                </c:pt>
                <c:pt idx="124">
                  <c:v>7.5794822727272884</c:v>
                </c:pt>
                <c:pt idx="125">
                  <c:v>7.8965420000000108</c:v>
                </c:pt>
                <c:pt idx="126">
                  <c:v>10.246250363636358</c:v>
                </c:pt>
                <c:pt idx="127">
                  <c:v>9.3157816363636421</c:v>
                </c:pt>
                <c:pt idx="128">
                  <c:v>7.3898935454545533</c:v>
                </c:pt>
                <c:pt idx="129">
                  <c:v>8.3891290000000041</c:v>
                </c:pt>
                <c:pt idx="130">
                  <c:v>14.044902</c:v>
                </c:pt>
                <c:pt idx="131">
                  <c:v>20.079612545454538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0F8D-4A72-B4FD-23B6D81D501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984097231"/>
        <c:axId val="1590328431"/>
      </c:lineChart>
      <c:dateAx>
        <c:axId val="1984097231"/>
        <c:scaling>
          <c:orientation val="minMax"/>
        </c:scaling>
        <c:delete val="0"/>
        <c:axPos val="b"/>
        <c:numFmt formatCode="mmm\-yy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lt1">
                <a:lumMod val="95000"/>
                <a:alpha val="10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90328431"/>
        <c:crosses val="autoZero"/>
        <c:auto val="1"/>
        <c:lblOffset val="100"/>
        <c:baseTimeUnit val="months"/>
      </c:dateAx>
      <c:valAx>
        <c:axId val="159032843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lt1">
                  <a:lumMod val="95000"/>
                  <a:alpha val="10000"/>
                </a:schemeClr>
              </a:solidFill>
              <a:round/>
            </a:ln>
            <a:effectLst/>
          </c:spPr>
        </c:majorGridlines>
        <c:numFmt formatCode="0.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84097231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lt1">
                  <a:lumMod val="8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gradFill flip="none" rotWithShape="1">
      <a:gsLst>
        <a:gs pos="0">
          <a:schemeClr val="dk1">
            <a:lumMod val="65000"/>
            <a:lumOff val="35000"/>
          </a:schemeClr>
        </a:gs>
        <a:gs pos="100000">
          <a:schemeClr val="dk1">
            <a:lumMod val="85000"/>
            <a:lumOff val="15000"/>
          </a:schemeClr>
        </a:gs>
      </a:gsLst>
      <a:path path="circle">
        <a:fillToRect l="50000" t="50000" r="50000" b="50000"/>
      </a:path>
      <a:tileRect/>
    </a:gradFill>
    <a:ln>
      <a:noFill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33">
  <cs:axisTitle>
    <cs:lnRef idx="0"/>
    <cs:fillRef idx="0"/>
    <cs:effectRef idx="0"/>
    <cs:fontRef idx="minor">
      <a:schemeClr val="lt1">
        <a:lumMod val="85000"/>
      </a:schemeClr>
    </cs:fontRef>
    <cs:defRPr sz="900" b="1" kern="1200" cap="all"/>
  </cs:axisTitle>
  <cs:categoryAxis>
    <cs:lnRef idx="0"/>
    <cs:fillRef idx="0"/>
    <cs:effectRef idx="0"/>
    <cs:fontRef idx="minor">
      <a:schemeClr val="lt1">
        <a:lumMod val="85000"/>
      </a:schemeClr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 kern="1200"/>
  </cs:chartArea>
  <cs:dataLabel>
    <cs:lnRef idx="0"/>
    <cs:fillRef idx="0"/>
    <cs:effectRef idx="0"/>
    <cs:fontRef idx="minor">
      <a:schemeClr val="lt1">
        <a:lumMod val="8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tx1"/>
    </cs:fontRef>
  </cs:dataPoint>
  <cs:dataPoint3D>
    <cs:lnRef idx="0"/>
    <cs:fillRef idx="3">
      <cs:styleClr val="auto"/>
    </cs:fillRef>
    <cs:effectRef idx="3"/>
    <cs:fontRef idx="minor">
      <a:schemeClr val="tx1"/>
    </cs:fontRef>
  </cs:dataPoint3D>
  <cs:dataPointLine>
    <cs:lnRef idx="0">
      <cs:styleClr val="auto"/>
    </cs:lnRef>
    <cs:fillRef idx="3"/>
    <cs:effectRef idx="3"/>
    <cs:fontRef idx="minor">
      <a:schemeClr val="tx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tx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8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>
        <a:solidFill>
          <a:schemeClr val="lt1">
            <a:lumMod val="95000"/>
            <a:alpha val="54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>
        <a:solidFill>
          <a:schemeClr val="lt1">
            <a:lumMod val="95000"/>
            <a:alpha val="5000"/>
          </a:schemeClr>
        </a:solidFill>
      </a:ln>
    </cs:spPr>
  </cs:gridlineMinor>
  <cs:hiLo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85000"/>
      </a:schemeClr>
    </cs:fontRef>
    <cs:defRPr sz="900" kern="1200"/>
  </cs:legend>
  <cs:plotArea>
    <cs:lnRef idx="0"/>
    <cs:fillRef idx="0"/>
    <cs:effectRef idx="0"/>
    <cs:fontRef idx="minor">
      <a:schemeClr val="tx1"/>
    </cs:fontRef>
  </cs:plotArea>
  <cs:plotArea3D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54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kern="1200" spc="100" baseline="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lt1">
        <a:lumMod val="8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>
        <a:solidFill>
          <a:schemeClr val="lt1">
            <a:lumMod val="95000"/>
            <a:alpha val="54000"/>
          </a:schemeClr>
        </a:solidFill>
      </a:ln>
    </cs:spPr>
  </cs:upBar>
  <cs:valueAxis>
    <cs:lnRef idx="0"/>
    <cs:fillRef idx="0"/>
    <cs:effectRef idx="0"/>
    <cs:fontRef idx="minor">
      <a:schemeClr val="lt1">
        <a:lumMod val="85000"/>
      </a:schemeClr>
    </cs:fontRef>
    <cs:defRPr sz="900" kern="1200"/>
  </cs:valueAxis>
  <cs:wall>
    <cs:lnRef idx="0"/>
    <cs:fillRef idx="0"/>
    <cs:effectRef idx="0"/>
    <cs:fontRef idx="minor">
      <a:schemeClr val="tx1"/>
    </cs:fontRef>
  </cs:wall>
</cs:chartStyle>
</file>

<file path=xl/charts/style2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33">
  <cs:axisTitle>
    <cs:lnRef idx="0"/>
    <cs:fillRef idx="0"/>
    <cs:effectRef idx="0"/>
    <cs:fontRef idx="minor">
      <a:schemeClr val="lt1">
        <a:lumMod val="85000"/>
      </a:schemeClr>
    </cs:fontRef>
    <cs:defRPr sz="900" b="1" kern="1200" cap="all"/>
  </cs:axisTitle>
  <cs:categoryAxis>
    <cs:lnRef idx="0"/>
    <cs:fillRef idx="0"/>
    <cs:effectRef idx="0"/>
    <cs:fontRef idx="minor">
      <a:schemeClr val="lt1">
        <a:lumMod val="85000"/>
      </a:schemeClr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 kern="1200"/>
  </cs:chartArea>
  <cs:dataLabel>
    <cs:lnRef idx="0"/>
    <cs:fillRef idx="0"/>
    <cs:effectRef idx="0"/>
    <cs:fontRef idx="minor">
      <a:schemeClr val="lt1">
        <a:lumMod val="8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tx1"/>
    </cs:fontRef>
  </cs:dataPoint>
  <cs:dataPoint3D>
    <cs:lnRef idx="0"/>
    <cs:fillRef idx="3">
      <cs:styleClr val="auto"/>
    </cs:fillRef>
    <cs:effectRef idx="3"/>
    <cs:fontRef idx="minor">
      <a:schemeClr val="tx1"/>
    </cs:fontRef>
  </cs:dataPoint3D>
  <cs:dataPointLine>
    <cs:lnRef idx="0">
      <cs:styleClr val="auto"/>
    </cs:lnRef>
    <cs:fillRef idx="3"/>
    <cs:effectRef idx="3"/>
    <cs:fontRef idx="minor">
      <a:schemeClr val="tx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tx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8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>
        <a:solidFill>
          <a:schemeClr val="lt1">
            <a:lumMod val="95000"/>
            <a:alpha val="54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>
        <a:solidFill>
          <a:schemeClr val="lt1">
            <a:lumMod val="95000"/>
            <a:alpha val="5000"/>
          </a:schemeClr>
        </a:solidFill>
      </a:ln>
    </cs:spPr>
  </cs:gridlineMinor>
  <cs:hiLo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85000"/>
      </a:schemeClr>
    </cs:fontRef>
    <cs:defRPr sz="900" kern="1200"/>
  </cs:legend>
  <cs:plotArea>
    <cs:lnRef idx="0"/>
    <cs:fillRef idx="0"/>
    <cs:effectRef idx="0"/>
    <cs:fontRef idx="minor">
      <a:schemeClr val="tx1"/>
    </cs:fontRef>
  </cs:plotArea>
  <cs:plotArea3D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54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kern="1200" spc="100" baseline="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lt1">
        <a:lumMod val="8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>
        <a:solidFill>
          <a:schemeClr val="lt1">
            <a:lumMod val="95000"/>
            <a:alpha val="54000"/>
          </a:schemeClr>
        </a:solidFill>
      </a:ln>
    </cs:spPr>
  </cs:upBar>
  <cs:valueAxis>
    <cs:lnRef idx="0"/>
    <cs:fillRef idx="0"/>
    <cs:effectRef idx="0"/>
    <cs:fontRef idx="minor">
      <a:schemeClr val="lt1">
        <a:lumMod val="85000"/>
      </a:schemeClr>
    </cs:fontRef>
    <cs:defRPr sz="900" kern="1200"/>
  </cs:valueAxis>
  <cs:wall>
    <cs:lnRef idx="0"/>
    <cs:fillRef idx="0"/>
    <cs:effectRef idx="0"/>
    <cs:fontRef idx="minor">
      <a:schemeClr val="tx1"/>
    </cs:fontRef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201595</xdr:colOff>
      <xdr:row>4</xdr:row>
      <xdr:rowOff>73102</xdr:rowOff>
    </xdr:from>
    <xdr:to>
      <xdr:col>6</xdr:col>
      <xdr:colOff>554101</xdr:colOff>
      <xdr:row>21</xdr:row>
      <xdr:rowOff>65822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182810F5-633C-7EFE-E962-B6D8419B1564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23</xdr:col>
      <xdr:colOff>231496</xdr:colOff>
      <xdr:row>0</xdr:row>
      <xdr:rowOff>37958</xdr:rowOff>
    </xdr:from>
    <xdr:to>
      <xdr:col>31</xdr:col>
      <xdr:colOff>56242</xdr:colOff>
      <xdr:row>17</xdr:row>
      <xdr:rowOff>7944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C2108BE0-3775-D530-7B4A-9F65E29769CD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38</xdr:col>
      <xdr:colOff>315057</xdr:colOff>
      <xdr:row>2</xdr:row>
      <xdr:rowOff>124924</xdr:rowOff>
    </xdr:from>
    <xdr:to>
      <xdr:col>46</xdr:col>
      <xdr:colOff>139211</xdr:colOff>
      <xdr:row>19</xdr:row>
      <xdr:rowOff>63744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831A9BED-79B2-511B-1684-D244869A094D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19</xdr:col>
      <xdr:colOff>171450</xdr:colOff>
      <xdr:row>14</xdr:row>
      <xdr:rowOff>123825</xdr:rowOff>
    </xdr:from>
    <xdr:to>
      <xdr:col>28</xdr:col>
      <xdr:colOff>9525</xdr:colOff>
      <xdr:row>45</xdr:row>
      <xdr:rowOff>9525</xdr:rowOff>
    </xdr:to>
    <xdr:sp macro="" textlink="">
      <xdr:nvSpPr>
        <xdr:cNvPr id="5" name="Multiplication Sign 4">
          <a:extLst>
            <a:ext uri="{FF2B5EF4-FFF2-40B4-BE49-F238E27FC236}">
              <a16:creationId xmlns:a16="http://schemas.microsoft.com/office/drawing/2014/main" id="{5B72C65C-0C99-459C-C14D-F58BB8D2DABF}"/>
            </a:ext>
          </a:extLst>
        </xdr:cNvPr>
        <xdr:cNvSpPr/>
      </xdr:nvSpPr>
      <xdr:spPr bwMode="auto">
        <a:xfrm>
          <a:off x="12068175" y="2466975"/>
          <a:ext cx="5153025" cy="4953000"/>
        </a:xfrm>
        <a:prstGeom prst="mathMultiply">
          <a:avLst/>
        </a:prstGeom>
        <a:solidFill>
          <a:schemeClr val="accent2">
            <a:lumMod val="40000"/>
            <a:lumOff val="60000"/>
          </a:schemeClr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l"/>
          <a:endParaRPr lang="en-US" sz="1100" b="1" cap="none" spc="0">
            <a:ln w="22225">
              <a:solidFill>
                <a:schemeClr val="accent2"/>
              </a:solidFill>
              <a:prstDash val="solid"/>
            </a:ln>
            <a:solidFill>
              <a:schemeClr val="accent2">
                <a:lumMod val="40000"/>
                <a:lumOff val="60000"/>
              </a:schemeClr>
            </a:solidFill>
            <a:effectLst/>
          </a:endParaRP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O133"/>
  <sheetViews>
    <sheetView tabSelected="1" topLeftCell="J1" zoomScaleNormal="100" workbookViewId="0">
      <pane ySplit="1" topLeftCell="A2" activePane="bottomLeft" state="frozen"/>
      <selection activeCell="D1" sqref="D1"/>
      <selection pane="bottomLeft" activeCell="AD23" sqref="AD23"/>
    </sheetView>
  </sheetViews>
  <sheetFormatPr defaultColWidth="8.85546875" defaultRowHeight="12.75" x14ac:dyDescent="0.2"/>
  <cols>
    <col min="1" max="1" width="10.140625" customWidth="1"/>
    <col min="2" max="2" width="9.140625" style="2" customWidth="1"/>
    <col min="4" max="4" width="17.42578125" customWidth="1"/>
  </cols>
  <sheetData>
    <row r="1" spans="1:38" ht="13.5" thickBot="1" x14ac:dyDescent="0.25">
      <c r="A1" s="3" t="s">
        <v>0</v>
      </c>
      <c r="B1" s="4" t="s">
        <v>1</v>
      </c>
      <c r="C1" s="5" t="s">
        <v>2</v>
      </c>
      <c r="D1" s="5" t="s">
        <v>27</v>
      </c>
      <c r="E1" s="5" t="s">
        <v>28</v>
      </c>
      <c r="F1" s="11">
        <v>1</v>
      </c>
      <c r="G1" s="11">
        <v>2</v>
      </c>
      <c r="H1" s="11">
        <v>3</v>
      </c>
      <c r="I1" s="11">
        <v>4</v>
      </c>
      <c r="J1" s="11">
        <v>5</v>
      </c>
      <c r="K1" s="11">
        <v>6</v>
      </c>
      <c r="L1" s="11">
        <v>7</v>
      </c>
      <c r="M1" s="11">
        <v>8</v>
      </c>
      <c r="N1" s="11">
        <v>9</v>
      </c>
      <c r="O1" s="11">
        <v>10</v>
      </c>
      <c r="P1" s="11">
        <v>11</v>
      </c>
      <c r="Q1" s="12">
        <v>12</v>
      </c>
      <c r="R1" s="14" t="s">
        <v>29</v>
      </c>
    </row>
    <row r="2" spans="1:38" ht="13.5" thickTop="1" x14ac:dyDescent="0.2">
      <c r="A2" s="1">
        <v>32874</v>
      </c>
      <c r="B2" s="2">
        <v>16.495457999999999</v>
      </c>
      <c r="C2">
        <v>1</v>
      </c>
      <c r="D2">
        <f>U$19+U$20*C2</f>
        <v>12.623825055821372</v>
      </c>
      <c r="E2">
        <f>MONTH(A2)</f>
        <v>1</v>
      </c>
      <c r="F2">
        <f>IF($E2=F$1,1,0)</f>
        <v>1</v>
      </c>
      <c r="G2">
        <f t="shared" ref="G2:Q17" si="0">IF($E2=G$1,1,0)</f>
        <v>0</v>
      </c>
      <c r="H2">
        <f t="shared" si="0"/>
        <v>0</v>
      </c>
      <c r="I2">
        <f t="shared" si="0"/>
        <v>0</v>
      </c>
      <c r="J2">
        <f t="shared" si="0"/>
        <v>0</v>
      </c>
      <c r="K2">
        <f t="shared" si="0"/>
        <v>0</v>
      </c>
      <c r="L2">
        <f t="shared" si="0"/>
        <v>0</v>
      </c>
      <c r="M2">
        <f t="shared" si="0"/>
        <v>0</v>
      </c>
      <c r="N2">
        <f t="shared" si="0"/>
        <v>0</v>
      </c>
      <c r="O2">
        <f t="shared" si="0"/>
        <v>0</v>
      </c>
      <c r="P2">
        <f t="shared" si="0"/>
        <v>0</v>
      </c>
      <c r="Q2">
        <f t="shared" si="0"/>
        <v>0</v>
      </c>
      <c r="R2" cm="1">
        <f t="array" ref="R2">AH$18+SUMPRODUCT(TRANSPOSE(AH$19:AH$29),F2:P2)</f>
        <v>16.851137909090902</v>
      </c>
      <c r="AG2" t="s">
        <v>3</v>
      </c>
    </row>
    <row r="3" spans="1:38" ht="13.5" thickBot="1" x14ac:dyDescent="0.25">
      <c r="A3" s="1">
        <v>32905</v>
      </c>
      <c r="B3" s="2">
        <v>15.170311999999999</v>
      </c>
      <c r="C3">
        <v>2</v>
      </c>
      <c r="D3">
        <f t="shared" ref="D3:D66" si="1">U$19+U$20*C3</f>
        <v>12.606597879974922</v>
      </c>
      <c r="E3">
        <f t="shared" ref="E3:E66" si="2">MONTH(A3)</f>
        <v>2</v>
      </c>
      <c r="F3">
        <f t="shared" ref="F3:Q34" si="3">IF($E3=F$1,1,0)</f>
        <v>0</v>
      </c>
      <c r="G3">
        <f t="shared" si="0"/>
        <v>1</v>
      </c>
      <c r="H3">
        <f t="shared" si="0"/>
        <v>0</v>
      </c>
      <c r="I3">
        <f t="shared" si="0"/>
        <v>0</v>
      </c>
      <c r="J3">
        <f t="shared" si="0"/>
        <v>0</v>
      </c>
      <c r="K3">
        <f t="shared" si="0"/>
        <v>0</v>
      </c>
      <c r="L3">
        <f t="shared" si="0"/>
        <v>0</v>
      </c>
      <c r="M3">
        <f t="shared" si="0"/>
        <v>0</v>
      </c>
      <c r="N3">
        <f t="shared" si="0"/>
        <v>0</v>
      </c>
      <c r="O3">
        <f t="shared" si="0"/>
        <v>0</v>
      </c>
      <c r="P3">
        <f t="shared" si="0"/>
        <v>0</v>
      </c>
      <c r="Q3">
        <f t="shared" si="0"/>
        <v>0</v>
      </c>
      <c r="R3" cm="1">
        <f t="array" ref="R3">AH$18+SUMPRODUCT(TRANSPOSE(AH$19:AH$29),F3:P3)</f>
        <v>13.602052181818173</v>
      </c>
      <c r="T3" t="s">
        <v>3</v>
      </c>
    </row>
    <row r="4" spans="1:38" ht="13.5" thickBot="1" x14ac:dyDescent="0.25">
      <c r="A4" s="1">
        <v>32933</v>
      </c>
      <c r="B4" s="2">
        <v>12.748545</v>
      </c>
      <c r="C4">
        <v>3</v>
      </c>
      <c r="D4">
        <f t="shared" si="1"/>
        <v>12.58937070412847</v>
      </c>
      <c r="E4">
        <f t="shared" si="2"/>
        <v>3</v>
      </c>
      <c r="F4">
        <f t="shared" si="3"/>
        <v>0</v>
      </c>
      <c r="G4">
        <f t="shared" si="0"/>
        <v>0</v>
      </c>
      <c r="H4">
        <f t="shared" si="0"/>
        <v>1</v>
      </c>
      <c r="I4">
        <f t="shared" si="0"/>
        <v>0</v>
      </c>
      <c r="J4">
        <f t="shared" si="0"/>
        <v>0</v>
      </c>
      <c r="K4">
        <f t="shared" si="0"/>
        <v>0</v>
      </c>
      <c r="L4">
        <f t="shared" si="0"/>
        <v>0</v>
      </c>
      <c r="M4">
        <f t="shared" si="0"/>
        <v>0</v>
      </c>
      <c r="N4">
        <f t="shared" si="0"/>
        <v>0</v>
      </c>
      <c r="O4">
        <f t="shared" si="0"/>
        <v>0</v>
      </c>
      <c r="P4">
        <f t="shared" si="0"/>
        <v>0</v>
      </c>
      <c r="Q4">
        <f t="shared" si="0"/>
        <v>0</v>
      </c>
      <c r="R4" cm="1">
        <f t="array" ref="R4">AH$18+SUMPRODUCT(TRANSPOSE(AH$19:AH$29),F4:P4)</f>
        <v>11.205635909090905</v>
      </c>
      <c r="AG4" s="9" t="s">
        <v>4</v>
      </c>
      <c r="AH4" s="9"/>
    </row>
    <row r="5" spans="1:38" x14ac:dyDescent="0.2">
      <c r="A5" s="1">
        <v>32964</v>
      </c>
      <c r="B5" s="2">
        <v>12.306327</v>
      </c>
      <c r="C5">
        <v>4</v>
      </c>
      <c r="D5">
        <f t="shared" si="1"/>
        <v>12.572143528282018</v>
      </c>
      <c r="E5">
        <f t="shared" si="2"/>
        <v>4</v>
      </c>
      <c r="F5">
        <f t="shared" si="3"/>
        <v>0</v>
      </c>
      <c r="G5">
        <f t="shared" si="0"/>
        <v>0</v>
      </c>
      <c r="H5">
        <f t="shared" si="0"/>
        <v>0</v>
      </c>
      <c r="I5">
        <f t="shared" si="0"/>
        <v>1</v>
      </c>
      <c r="J5">
        <f t="shared" si="0"/>
        <v>0</v>
      </c>
      <c r="K5">
        <f t="shared" si="0"/>
        <v>0</v>
      </c>
      <c r="L5">
        <f t="shared" si="0"/>
        <v>0</v>
      </c>
      <c r="M5">
        <f t="shared" si="0"/>
        <v>0</v>
      </c>
      <c r="N5">
        <f t="shared" si="0"/>
        <v>0</v>
      </c>
      <c r="O5">
        <f t="shared" si="0"/>
        <v>0</v>
      </c>
      <c r="P5">
        <f t="shared" si="0"/>
        <v>0</v>
      </c>
      <c r="Q5">
        <f t="shared" si="0"/>
        <v>0</v>
      </c>
      <c r="R5" cm="1">
        <f t="array" ref="R5">AH$18+SUMPRODUCT(TRANSPOSE(AH$19:AH$29),F5:P5)</f>
        <v>11.344921090909107</v>
      </c>
      <c r="T5" s="9" t="s">
        <v>4</v>
      </c>
      <c r="U5" s="9"/>
      <c r="AG5" s="6" t="s">
        <v>5</v>
      </c>
      <c r="AH5" s="6">
        <v>0.93280983777759607</v>
      </c>
    </row>
    <row r="6" spans="1:38" x14ac:dyDescent="0.2">
      <c r="A6" s="1">
        <v>32994</v>
      </c>
      <c r="B6" s="2">
        <v>8.3354750000000006</v>
      </c>
      <c r="C6">
        <v>5</v>
      </c>
      <c r="D6">
        <f t="shared" si="1"/>
        <v>12.554916352435566</v>
      </c>
      <c r="E6">
        <f t="shared" si="2"/>
        <v>5</v>
      </c>
      <c r="F6">
        <f t="shared" si="3"/>
        <v>0</v>
      </c>
      <c r="G6">
        <f t="shared" si="0"/>
        <v>0</v>
      </c>
      <c r="H6">
        <f t="shared" si="0"/>
        <v>0</v>
      </c>
      <c r="I6">
        <f t="shared" si="0"/>
        <v>0</v>
      </c>
      <c r="J6">
        <f t="shared" si="0"/>
        <v>1</v>
      </c>
      <c r="K6">
        <f t="shared" si="0"/>
        <v>0</v>
      </c>
      <c r="L6">
        <f t="shared" si="0"/>
        <v>0</v>
      </c>
      <c r="M6">
        <f t="shared" si="0"/>
        <v>0</v>
      </c>
      <c r="N6">
        <f t="shared" si="0"/>
        <v>0</v>
      </c>
      <c r="O6">
        <f t="shared" si="0"/>
        <v>0</v>
      </c>
      <c r="P6">
        <f t="shared" si="0"/>
        <v>0</v>
      </c>
      <c r="Q6">
        <f t="shared" si="0"/>
        <v>0</v>
      </c>
      <c r="R6" cm="1">
        <f t="array" ref="R6">AH$18+SUMPRODUCT(TRANSPOSE(AH$19:AH$29),F6:P6)</f>
        <v>7.5794822727272884</v>
      </c>
      <c r="T6" s="6" t="s">
        <v>5</v>
      </c>
      <c r="U6" s="6">
        <v>0.16056386970455835</v>
      </c>
      <c r="AG6" s="6" t="s">
        <v>6</v>
      </c>
      <c r="AH6" s="6">
        <v>0.87013419345466514</v>
      </c>
    </row>
    <row r="7" spans="1:38" x14ac:dyDescent="0.2">
      <c r="A7" s="1">
        <v>33025</v>
      </c>
      <c r="B7" s="2">
        <v>8.6308410000000002</v>
      </c>
      <c r="C7">
        <v>6</v>
      </c>
      <c r="D7">
        <f t="shared" si="1"/>
        <v>12.537689176589115</v>
      </c>
      <c r="E7">
        <f t="shared" si="2"/>
        <v>6</v>
      </c>
      <c r="F7">
        <f t="shared" si="3"/>
        <v>0</v>
      </c>
      <c r="G7">
        <f t="shared" si="0"/>
        <v>0</v>
      </c>
      <c r="H7">
        <f t="shared" si="0"/>
        <v>0</v>
      </c>
      <c r="I7">
        <f t="shared" si="0"/>
        <v>0</v>
      </c>
      <c r="J7">
        <f t="shared" si="0"/>
        <v>0</v>
      </c>
      <c r="K7">
        <f t="shared" si="0"/>
        <v>1</v>
      </c>
      <c r="L7">
        <f t="shared" si="0"/>
        <v>0</v>
      </c>
      <c r="M7">
        <f t="shared" si="0"/>
        <v>0</v>
      </c>
      <c r="N7">
        <f t="shared" si="0"/>
        <v>0</v>
      </c>
      <c r="O7">
        <f t="shared" si="0"/>
        <v>0</v>
      </c>
      <c r="P7">
        <f t="shared" si="0"/>
        <v>0</v>
      </c>
      <c r="Q7">
        <f t="shared" si="0"/>
        <v>0</v>
      </c>
      <c r="R7" cm="1">
        <f t="array" ref="R7">AH$18+SUMPRODUCT(TRANSPOSE(AH$19:AH$29),F7:P7)</f>
        <v>7.8965420000000108</v>
      </c>
      <c r="T7" s="6" t="s">
        <v>6</v>
      </c>
      <c r="U7" s="6">
        <v>2.578075625450239E-2</v>
      </c>
      <c r="AG7" s="13" t="s">
        <v>7</v>
      </c>
      <c r="AH7" s="13">
        <v>0.85822982785467616</v>
      </c>
    </row>
    <row r="8" spans="1:38" x14ac:dyDescent="0.2">
      <c r="A8" s="1">
        <v>33055</v>
      </c>
      <c r="B8" s="2">
        <v>12.373495</v>
      </c>
      <c r="C8">
        <v>7</v>
      </c>
      <c r="D8">
        <f t="shared" si="1"/>
        <v>12.520462000742663</v>
      </c>
      <c r="E8">
        <f t="shared" si="2"/>
        <v>7</v>
      </c>
      <c r="F8">
        <f t="shared" si="3"/>
        <v>0</v>
      </c>
      <c r="G8">
        <f t="shared" si="0"/>
        <v>0</v>
      </c>
      <c r="H8">
        <f t="shared" si="0"/>
        <v>0</v>
      </c>
      <c r="I8">
        <f t="shared" si="0"/>
        <v>0</v>
      </c>
      <c r="J8">
        <f t="shared" si="0"/>
        <v>0</v>
      </c>
      <c r="K8">
        <f t="shared" si="0"/>
        <v>0</v>
      </c>
      <c r="L8">
        <f t="shared" si="0"/>
        <v>1</v>
      </c>
      <c r="M8">
        <f t="shared" si="0"/>
        <v>0</v>
      </c>
      <c r="N8">
        <f t="shared" si="0"/>
        <v>0</v>
      </c>
      <c r="O8">
        <f t="shared" si="0"/>
        <v>0</v>
      </c>
      <c r="P8">
        <f t="shared" si="0"/>
        <v>0</v>
      </c>
      <c r="Q8">
        <f t="shared" si="0"/>
        <v>0</v>
      </c>
      <c r="R8" cm="1">
        <f t="array" ref="R8">AH$18+SUMPRODUCT(TRANSPOSE(AH$19:AH$29),F8:P8)</f>
        <v>10.246250363636358</v>
      </c>
      <c r="T8" s="13" t="s">
        <v>7</v>
      </c>
      <c r="U8" s="13">
        <v>1.8286762071844716E-2</v>
      </c>
      <c r="AG8" s="6" t="s">
        <v>8</v>
      </c>
      <c r="AH8" s="6">
        <v>1.5451863280152738</v>
      </c>
    </row>
    <row r="9" spans="1:38" ht="13.5" thickBot="1" x14ac:dyDescent="0.25">
      <c r="A9" s="1">
        <v>33086</v>
      </c>
      <c r="B9" s="2">
        <v>11.533300000000001</v>
      </c>
      <c r="C9">
        <v>8</v>
      </c>
      <c r="D9">
        <f t="shared" si="1"/>
        <v>12.503234824896211</v>
      </c>
      <c r="E9">
        <f t="shared" si="2"/>
        <v>8</v>
      </c>
      <c r="F9">
        <f t="shared" si="3"/>
        <v>0</v>
      </c>
      <c r="G9">
        <f t="shared" si="0"/>
        <v>0</v>
      </c>
      <c r="H9">
        <f t="shared" si="0"/>
        <v>0</v>
      </c>
      <c r="I9">
        <f t="shared" si="0"/>
        <v>0</v>
      </c>
      <c r="J9">
        <f t="shared" si="0"/>
        <v>0</v>
      </c>
      <c r="K9">
        <f t="shared" si="0"/>
        <v>0</v>
      </c>
      <c r="L9">
        <f t="shared" si="0"/>
        <v>0</v>
      </c>
      <c r="M9">
        <f t="shared" si="0"/>
        <v>1</v>
      </c>
      <c r="N9">
        <f t="shared" si="0"/>
        <v>0</v>
      </c>
      <c r="O9">
        <f t="shared" si="0"/>
        <v>0</v>
      </c>
      <c r="P9">
        <f t="shared" si="0"/>
        <v>0</v>
      </c>
      <c r="Q9">
        <f t="shared" si="0"/>
        <v>0</v>
      </c>
      <c r="R9" cm="1">
        <f t="array" ref="R9">AH$18+SUMPRODUCT(TRANSPOSE(AH$19:AH$29),F9:P9)</f>
        <v>9.3157816363636421</v>
      </c>
      <c r="T9" s="6" t="s">
        <v>8</v>
      </c>
      <c r="U9" s="6">
        <v>4.06612520215314</v>
      </c>
      <c r="AG9" s="7" t="s">
        <v>9</v>
      </c>
      <c r="AH9" s="7">
        <v>132</v>
      </c>
    </row>
    <row r="10" spans="1:38" ht="13.5" thickBot="1" x14ac:dyDescent="0.25">
      <c r="A10" s="1">
        <v>33117</v>
      </c>
      <c r="B10" s="2">
        <v>9.4710590000000003</v>
      </c>
      <c r="C10">
        <v>9</v>
      </c>
      <c r="D10">
        <f t="shared" si="1"/>
        <v>12.48600764904976</v>
      </c>
      <c r="E10">
        <f t="shared" si="2"/>
        <v>9</v>
      </c>
      <c r="F10">
        <f t="shared" si="3"/>
        <v>0</v>
      </c>
      <c r="G10">
        <f t="shared" si="0"/>
        <v>0</v>
      </c>
      <c r="H10">
        <f t="shared" si="0"/>
        <v>0</v>
      </c>
      <c r="I10">
        <f t="shared" si="0"/>
        <v>0</v>
      </c>
      <c r="J10">
        <f t="shared" si="0"/>
        <v>0</v>
      </c>
      <c r="K10">
        <f t="shared" si="0"/>
        <v>0</v>
      </c>
      <c r="L10">
        <f t="shared" si="0"/>
        <v>0</v>
      </c>
      <c r="M10">
        <f t="shared" si="0"/>
        <v>0</v>
      </c>
      <c r="N10">
        <f t="shared" si="0"/>
        <v>1</v>
      </c>
      <c r="O10">
        <f t="shared" si="0"/>
        <v>0</v>
      </c>
      <c r="P10">
        <f t="shared" si="0"/>
        <v>0</v>
      </c>
      <c r="Q10">
        <f t="shared" si="0"/>
        <v>0</v>
      </c>
      <c r="R10" cm="1">
        <f t="array" ref="R10">AH$18+SUMPRODUCT(TRANSPOSE(AH$19:AH$29),F10:P10)</f>
        <v>7.3898935454545533</v>
      </c>
      <c r="T10" s="7" t="s">
        <v>9</v>
      </c>
      <c r="U10" s="7">
        <v>132</v>
      </c>
    </row>
    <row r="11" spans="1:38" ht="13.5" thickBot="1" x14ac:dyDescent="0.25">
      <c r="A11" s="1">
        <v>33147</v>
      </c>
      <c r="B11" s="2">
        <v>9.5660830000000008</v>
      </c>
      <c r="C11">
        <v>10</v>
      </c>
      <c r="D11">
        <f t="shared" si="1"/>
        <v>12.468780473203308</v>
      </c>
      <c r="E11">
        <f t="shared" si="2"/>
        <v>10</v>
      </c>
      <c r="F11">
        <f t="shared" si="3"/>
        <v>0</v>
      </c>
      <c r="G11">
        <f t="shared" si="0"/>
        <v>0</v>
      </c>
      <c r="H11">
        <f t="shared" si="0"/>
        <v>0</v>
      </c>
      <c r="I11">
        <f t="shared" si="0"/>
        <v>0</v>
      </c>
      <c r="J11">
        <f t="shared" si="0"/>
        <v>0</v>
      </c>
      <c r="K11">
        <f t="shared" si="0"/>
        <v>0</v>
      </c>
      <c r="L11">
        <f t="shared" si="0"/>
        <v>0</v>
      </c>
      <c r="M11">
        <f t="shared" si="0"/>
        <v>0</v>
      </c>
      <c r="N11">
        <f t="shared" si="0"/>
        <v>0</v>
      </c>
      <c r="O11">
        <f t="shared" si="0"/>
        <v>1</v>
      </c>
      <c r="P11">
        <f t="shared" si="0"/>
        <v>0</v>
      </c>
      <c r="Q11">
        <f t="shared" si="0"/>
        <v>0</v>
      </c>
      <c r="R11" cm="1">
        <f t="array" ref="R11">AH$18+SUMPRODUCT(TRANSPOSE(AH$19:AH$29),F11:P11)</f>
        <v>8.3891290000000041</v>
      </c>
      <c r="AG11" t="s">
        <v>10</v>
      </c>
    </row>
    <row r="12" spans="1:38" ht="13.5" thickBot="1" x14ac:dyDescent="0.25">
      <c r="A12" s="1">
        <v>33178</v>
      </c>
      <c r="B12" s="2">
        <v>14.441103999999999</v>
      </c>
      <c r="C12">
        <v>11</v>
      </c>
      <c r="D12">
        <f t="shared" si="1"/>
        <v>12.451553297356856</v>
      </c>
      <c r="E12">
        <f t="shared" si="2"/>
        <v>11</v>
      </c>
      <c r="F12">
        <f t="shared" si="3"/>
        <v>0</v>
      </c>
      <c r="G12">
        <f t="shared" si="0"/>
        <v>0</v>
      </c>
      <c r="H12">
        <f t="shared" si="0"/>
        <v>0</v>
      </c>
      <c r="I12">
        <f t="shared" si="0"/>
        <v>0</v>
      </c>
      <c r="J12">
        <f t="shared" si="0"/>
        <v>0</v>
      </c>
      <c r="K12">
        <f t="shared" si="0"/>
        <v>0</v>
      </c>
      <c r="L12">
        <f t="shared" si="0"/>
        <v>0</v>
      </c>
      <c r="M12">
        <f t="shared" si="0"/>
        <v>0</v>
      </c>
      <c r="N12">
        <f t="shared" si="0"/>
        <v>0</v>
      </c>
      <c r="O12">
        <f t="shared" si="0"/>
        <v>0</v>
      </c>
      <c r="P12">
        <f t="shared" si="0"/>
        <v>1</v>
      </c>
      <c r="Q12">
        <f t="shared" si="0"/>
        <v>0</v>
      </c>
      <c r="R12" cm="1">
        <f t="array" ref="R12">AH$18+SUMPRODUCT(TRANSPOSE(AH$19:AH$29),F12:P12)</f>
        <v>14.044902</v>
      </c>
      <c r="T12" t="s">
        <v>10</v>
      </c>
      <c r="AG12" s="8"/>
      <c r="AH12" s="8" t="s">
        <v>15</v>
      </c>
      <c r="AI12" s="8" t="s">
        <v>16</v>
      </c>
      <c r="AJ12" s="8" t="s">
        <v>17</v>
      </c>
      <c r="AK12" s="8" t="s">
        <v>18</v>
      </c>
      <c r="AL12" s="8" t="s">
        <v>19</v>
      </c>
    </row>
    <row r="13" spans="1:38" x14ac:dyDescent="0.2">
      <c r="A13" s="1">
        <v>33208</v>
      </c>
      <c r="B13" s="2">
        <v>24.497757</v>
      </c>
      <c r="C13">
        <v>12</v>
      </c>
      <c r="D13">
        <f t="shared" si="1"/>
        <v>12.434326121510404</v>
      </c>
      <c r="E13">
        <f t="shared" si="2"/>
        <v>12</v>
      </c>
      <c r="F13">
        <f t="shared" si="3"/>
        <v>0</v>
      </c>
      <c r="G13">
        <f t="shared" si="0"/>
        <v>0</v>
      </c>
      <c r="H13">
        <f t="shared" si="0"/>
        <v>0</v>
      </c>
      <c r="I13">
        <f t="shared" si="0"/>
        <v>0</v>
      </c>
      <c r="J13">
        <f t="shared" si="0"/>
        <v>0</v>
      </c>
      <c r="K13">
        <f t="shared" si="0"/>
        <v>0</v>
      </c>
      <c r="L13">
        <f t="shared" si="0"/>
        <v>0</v>
      </c>
      <c r="M13">
        <f t="shared" si="0"/>
        <v>0</v>
      </c>
      <c r="N13">
        <f t="shared" si="0"/>
        <v>0</v>
      </c>
      <c r="O13">
        <f t="shared" si="0"/>
        <v>0</v>
      </c>
      <c r="P13">
        <f t="shared" si="0"/>
        <v>0</v>
      </c>
      <c r="Q13">
        <f t="shared" si="0"/>
        <v>1</v>
      </c>
      <c r="R13" cm="1">
        <f t="array" ref="R13">AH$18+SUMPRODUCT(TRANSPOSE(AH$19:AH$29),F13:P13)</f>
        <v>20.079612545454538</v>
      </c>
      <c r="T13" s="8"/>
      <c r="U13" s="8" t="s">
        <v>15</v>
      </c>
      <c r="V13" s="8" t="s">
        <v>16</v>
      </c>
      <c r="W13" s="8" t="s">
        <v>17</v>
      </c>
      <c r="X13" s="8" t="s">
        <v>18</v>
      </c>
      <c r="Y13" s="8" t="s">
        <v>19</v>
      </c>
      <c r="AG13" s="6" t="s">
        <v>11</v>
      </c>
      <c r="AH13" s="6">
        <v>11</v>
      </c>
      <c r="AI13" s="6">
        <v>1919.7044778506447</v>
      </c>
      <c r="AJ13" s="6">
        <v>174.51858889551315</v>
      </c>
      <c r="AK13" s="6">
        <v>73.093705510478202</v>
      </c>
      <c r="AL13" s="6">
        <v>8.1776674970371764E-48</v>
      </c>
    </row>
    <row r="14" spans="1:38" x14ac:dyDescent="0.2">
      <c r="A14" s="1">
        <v>33239</v>
      </c>
      <c r="B14" s="2">
        <v>19.935203999999999</v>
      </c>
      <c r="C14">
        <v>13</v>
      </c>
      <c r="D14">
        <f t="shared" si="1"/>
        <v>12.417098945663954</v>
      </c>
      <c r="E14">
        <f t="shared" si="2"/>
        <v>1</v>
      </c>
      <c r="F14">
        <f t="shared" si="3"/>
        <v>1</v>
      </c>
      <c r="G14">
        <f t="shared" si="0"/>
        <v>0</v>
      </c>
      <c r="H14">
        <f t="shared" si="0"/>
        <v>0</v>
      </c>
      <c r="I14">
        <f t="shared" si="0"/>
        <v>0</v>
      </c>
      <c r="J14">
        <f t="shared" si="0"/>
        <v>0</v>
      </c>
      <c r="K14">
        <f t="shared" si="0"/>
        <v>0</v>
      </c>
      <c r="L14">
        <f t="shared" si="0"/>
        <v>0</v>
      </c>
      <c r="M14">
        <f t="shared" si="0"/>
        <v>0</v>
      </c>
      <c r="N14">
        <f t="shared" si="0"/>
        <v>0</v>
      </c>
      <c r="O14">
        <f t="shared" si="0"/>
        <v>0</v>
      </c>
      <c r="P14">
        <f t="shared" si="0"/>
        <v>0</v>
      </c>
      <c r="Q14">
        <f t="shared" si="0"/>
        <v>0</v>
      </c>
      <c r="R14" cm="1">
        <f t="array" ref="R14">AH$18+SUMPRODUCT(TRANSPOSE(AH$19:AH$29),F14:P14)</f>
        <v>16.851137909090902</v>
      </c>
      <c r="T14" s="6" t="s">
        <v>11</v>
      </c>
      <c r="U14" s="6">
        <v>1</v>
      </c>
      <c r="V14" s="6">
        <v>56.877931698845259</v>
      </c>
      <c r="W14" s="6">
        <v>56.877931698845259</v>
      </c>
      <c r="X14" s="6">
        <v>3.4401889868240447</v>
      </c>
      <c r="Y14" s="6">
        <v>6.5893964653166423E-2</v>
      </c>
      <c r="AG14" s="6" t="s">
        <v>12</v>
      </c>
      <c r="AH14" s="6">
        <v>120</v>
      </c>
      <c r="AI14" s="6">
        <v>286.51209459423899</v>
      </c>
      <c r="AJ14" s="6">
        <v>2.387600788285325</v>
      </c>
      <c r="AK14" s="6"/>
      <c r="AL14" s="6"/>
    </row>
    <row r="15" spans="1:38" ht="13.5" thickBot="1" x14ac:dyDescent="0.25">
      <c r="A15" s="1">
        <v>33270</v>
      </c>
      <c r="B15" s="2">
        <v>13.989250999999999</v>
      </c>
      <c r="C15">
        <v>14</v>
      </c>
      <c r="D15">
        <f t="shared" si="1"/>
        <v>12.399871769817501</v>
      </c>
      <c r="E15">
        <f t="shared" si="2"/>
        <v>2</v>
      </c>
      <c r="F15">
        <f t="shared" si="3"/>
        <v>0</v>
      </c>
      <c r="G15">
        <f t="shared" si="0"/>
        <v>1</v>
      </c>
      <c r="H15">
        <f t="shared" si="0"/>
        <v>0</v>
      </c>
      <c r="I15">
        <f t="shared" si="0"/>
        <v>0</v>
      </c>
      <c r="J15">
        <f t="shared" si="0"/>
        <v>0</v>
      </c>
      <c r="K15">
        <f t="shared" si="0"/>
        <v>0</v>
      </c>
      <c r="L15">
        <f t="shared" si="0"/>
        <v>0</v>
      </c>
      <c r="M15">
        <f t="shared" si="0"/>
        <v>0</v>
      </c>
      <c r="N15">
        <f t="shared" si="0"/>
        <v>0</v>
      </c>
      <c r="O15">
        <f t="shared" si="0"/>
        <v>0</v>
      </c>
      <c r="P15">
        <f t="shared" si="0"/>
        <v>0</v>
      </c>
      <c r="Q15">
        <f t="shared" si="0"/>
        <v>0</v>
      </c>
      <c r="R15" cm="1">
        <f t="array" ref="R15">AH$18+SUMPRODUCT(TRANSPOSE(AH$19:AH$29),F15:P15)</f>
        <v>13.602052181818173</v>
      </c>
      <c r="T15" s="6" t="s">
        <v>12</v>
      </c>
      <c r="U15" s="6">
        <v>130</v>
      </c>
      <c r="V15" s="6">
        <v>2149.3386407460384</v>
      </c>
      <c r="W15" s="6">
        <v>16.533374159584913</v>
      </c>
      <c r="X15" s="6"/>
      <c r="Y15" s="6"/>
      <c r="AG15" s="7" t="s">
        <v>13</v>
      </c>
      <c r="AH15" s="7">
        <v>131</v>
      </c>
      <c r="AI15" s="7">
        <v>2206.2165724448837</v>
      </c>
      <c r="AJ15" s="7"/>
      <c r="AK15" s="7"/>
      <c r="AL15" s="7"/>
    </row>
    <row r="16" spans="1:38" ht="13.5" thickBot="1" x14ac:dyDescent="0.25">
      <c r="A16" s="1">
        <v>33298</v>
      </c>
      <c r="B16" s="2">
        <v>12.49736</v>
      </c>
      <c r="C16">
        <v>15</v>
      </c>
      <c r="D16">
        <f t="shared" si="1"/>
        <v>12.382644593971049</v>
      </c>
      <c r="E16">
        <f t="shared" si="2"/>
        <v>3</v>
      </c>
      <c r="F16">
        <f t="shared" si="3"/>
        <v>0</v>
      </c>
      <c r="G16">
        <f t="shared" si="0"/>
        <v>0</v>
      </c>
      <c r="H16">
        <f t="shared" si="0"/>
        <v>1</v>
      </c>
      <c r="I16">
        <f t="shared" si="0"/>
        <v>0</v>
      </c>
      <c r="J16">
        <f t="shared" si="0"/>
        <v>0</v>
      </c>
      <c r="K16">
        <f t="shared" si="0"/>
        <v>0</v>
      </c>
      <c r="L16">
        <f t="shared" si="0"/>
        <v>0</v>
      </c>
      <c r="M16">
        <f t="shared" si="0"/>
        <v>0</v>
      </c>
      <c r="N16">
        <f t="shared" si="0"/>
        <v>0</v>
      </c>
      <c r="O16">
        <f t="shared" si="0"/>
        <v>0</v>
      </c>
      <c r="P16">
        <f t="shared" si="0"/>
        <v>0</v>
      </c>
      <c r="Q16">
        <f t="shared" si="0"/>
        <v>0</v>
      </c>
      <c r="R16" cm="1">
        <f t="array" ref="R16">AH$18+SUMPRODUCT(TRANSPOSE(AH$19:AH$29),F16:P16)</f>
        <v>11.205635909090905</v>
      </c>
      <c r="T16" s="7" t="s">
        <v>13</v>
      </c>
      <c r="U16" s="7">
        <v>131</v>
      </c>
      <c r="V16" s="7">
        <v>2206.2165724448837</v>
      </c>
      <c r="W16" s="7"/>
      <c r="X16" s="7"/>
      <c r="Y16" s="7"/>
    </row>
    <row r="17" spans="1:41" ht="13.5" thickBot="1" x14ac:dyDescent="0.25">
      <c r="A17" s="1">
        <v>33329</v>
      </c>
      <c r="B17" s="2">
        <v>9.3156289999999995</v>
      </c>
      <c r="C17">
        <v>16</v>
      </c>
      <c r="D17">
        <f t="shared" si="1"/>
        <v>12.365417418124597</v>
      </c>
      <c r="E17">
        <f t="shared" si="2"/>
        <v>4</v>
      </c>
      <c r="F17">
        <f t="shared" si="3"/>
        <v>0</v>
      </c>
      <c r="G17">
        <f t="shared" si="0"/>
        <v>0</v>
      </c>
      <c r="H17">
        <f t="shared" si="0"/>
        <v>0</v>
      </c>
      <c r="I17">
        <f t="shared" si="0"/>
        <v>1</v>
      </c>
      <c r="J17">
        <f t="shared" si="0"/>
        <v>0</v>
      </c>
      <c r="K17">
        <f t="shared" si="0"/>
        <v>0</v>
      </c>
      <c r="L17">
        <f t="shared" si="0"/>
        <v>0</v>
      </c>
      <c r="M17">
        <f t="shared" si="0"/>
        <v>0</v>
      </c>
      <c r="N17">
        <f t="shared" si="0"/>
        <v>0</v>
      </c>
      <c r="O17">
        <f t="shared" si="0"/>
        <v>0</v>
      </c>
      <c r="P17">
        <f t="shared" si="0"/>
        <v>0</v>
      </c>
      <c r="Q17">
        <f t="shared" si="0"/>
        <v>0</v>
      </c>
      <c r="R17" cm="1">
        <f t="array" ref="R17">AH$18+SUMPRODUCT(TRANSPOSE(AH$19:AH$29),F17:P17)</f>
        <v>11.344921090909107</v>
      </c>
      <c r="AG17" s="8"/>
      <c r="AH17" s="8" t="s">
        <v>20</v>
      </c>
      <c r="AI17" s="8" t="s">
        <v>8</v>
      </c>
      <c r="AJ17" s="8" t="s">
        <v>21</v>
      </c>
      <c r="AK17" s="8" t="s">
        <v>22</v>
      </c>
      <c r="AL17" s="8" t="s">
        <v>23</v>
      </c>
      <c r="AM17" s="8" t="s">
        <v>24</v>
      </c>
      <c r="AN17" s="8" t="s">
        <v>25</v>
      </c>
      <c r="AO17" s="8" t="s">
        <v>26</v>
      </c>
    </row>
    <row r="18" spans="1:41" x14ac:dyDescent="0.2">
      <c r="A18" s="1">
        <v>33359</v>
      </c>
      <c r="B18" s="2">
        <v>7.632072</v>
      </c>
      <c r="C18">
        <v>17</v>
      </c>
      <c r="D18">
        <f t="shared" si="1"/>
        <v>12.348190242278147</v>
      </c>
      <c r="E18">
        <f t="shared" si="2"/>
        <v>5</v>
      </c>
      <c r="F18">
        <f t="shared" si="3"/>
        <v>0</v>
      </c>
      <c r="G18">
        <f t="shared" si="3"/>
        <v>0</v>
      </c>
      <c r="H18">
        <f t="shared" si="3"/>
        <v>0</v>
      </c>
      <c r="I18">
        <f t="shared" si="3"/>
        <v>0</v>
      </c>
      <c r="J18">
        <f t="shared" si="3"/>
        <v>1</v>
      </c>
      <c r="K18">
        <f t="shared" si="3"/>
        <v>0</v>
      </c>
      <c r="L18">
        <f t="shared" si="3"/>
        <v>0</v>
      </c>
      <c r="M18">
        <f t="shared" si="3"/>
        <v>0</v>
      </c>
      <c r="N18">
        <f t="shared" si="3"/>
        <v>0</v>
      </c>
      <c r="O18">
        <f t="shared" si="3"/>
        <v>0</v>
      </c>
      <c r="P18">
        <f t="shared" si="3"/>
        <v>0</v>
      </c>
      <c r="Q18">
        <f t="shared" si="3"/>
        <v>0</v>
      </c>
      <c r="R18" cm="1">
        <f t="array" ref="R18">AH$18+SUMPRODUCT(TRANSPOSE(AH$19:AH$29),F18:P18)</f>
        <v>7.5794822727272884</v>
      </c>
      <c r="T18" s="8"/>
      <c r="U18" s="8" t="s">
        <v>20</v>
      </c>
      <c r="V18" s="8" t="s">
        <v>8</v>
      </c>
      <c r="W18" s="8" t="s">
        <v>21</v>
      </c>
      <c r="X18" s="8" t="s">
        <v>22</v>
      </c>
      <c r="Y18" s="8" t="s">
        <v>23</v>
      </c>
      <c r="Z18" s="8" t="s">
        <v>24</v>
      </c>
      <c r="AA18" s="8" t="s">
        <v>25</v>
      </c>
      <c r="AB18" s="8" t="s">
        <v>26</v>
      </c>
      <c r="AG18" s="6" t="s">
        <v>14</v>
      </c>
      <c r="AH18" s="6">
        <v>20.079612545454538</v>
      </c>
      <c r="AI18" s="6">
        <v>0.46589120738306228</v>
      </c>
      <c r="AJ18" s="6">
        <v>43.099359308030039</v>
      </c>
      <c r="AK18" s="6">
        <v>7.2106089685895668E-75</v>
      </c>
      <c r="AL18" s="6">
        <v>19.157180378496243</v>
      </c>
      <c r="AM18" s="6">
        <v>21.002044712412832</v>
      </c>
      <c r="AN18" s="6">
        <v>19.157180378496243</v>
      </c>
      <c r="AO18" s="6">
        <v>21.002044712412832</v>
      </c>
    </row>
    <row r="19" spans="1:41" x14ac:dyDescent="0.2">
      <c r="A19" s="1">
        <v>33390</v>
      </c>
      <c r="B19" s="2">
        <v>7.4356470000000003</v>
      </c>
      <c r="C19">
        <v>18</v>
      </c>
      <c r="D19">
        <f t="shared" si="1"/>
        <v>12.330963066431694</v>
      </c>
      <c r="E19">
        <f t="shared" si="2"/>
        <v>6</v>
      </c>
      <c r="F19">
        <f t="shared" si="3"/>
        <v>0</v>
      </c>
      <c r="G19">
        <f t="shared" si="3"/>
        <v>0</v>
      </c>
      <c r="H19">
        <f t="shared" si="3"/>
        <v>0</v>
      </c>
      <c r="I19">
        <f t="shared" si="3"/>
        <v>0</v>
      </c>
      <c r="J19">
        <f t="shared" si="3"/>
        <v>0</v>
      </c>
      <c r="K19">
        <f t="shared" si="3"/>
        <v>1</v>
      </c>
      <c r="L19">
        <f t="shared" si="3"/>
        <v>0</v>
      </c>
      <c r="M19">
        <f t="shared" si="3"/>
        <v>0</v>
      </c>
      <c r="N19">
        <f t="shared" si="3"/>
        <v>0</v>
      </c>
      <c r="O19">
        <f t="shared" si="3"/>
        <v>0</v>
      </c>
      <c r="P19">
        <f t="shared" si="3"/>
        <v>0</v>
      </c>
      <c r="Q19">
        <f t="shared" si="3"/>
        <v>0</v>
      </c>
      <c r="R19" cm="1">
        <f t="array" ref="R19">AH$18+SUMPRODUCT(TRANSPOSE(AH$19:AH$29),F19:P19)</f>
        <v>7.8965420000000108</v>
      </c>
      <c r="T19" s="6" t="s">
        <v>14</v>
      </c>
      <c r="U19" s="6">
        <v>12.641052231667825</v>
      </c>
      <c r="V19" s="6">
        <v>0.71186242295613489</v>
      </c>
      <c r="W19" s="6">
        <v>17.757718098356161</v>
      </c>
      <c r="X19" s="6">
        <v>1.4431774953087079E-36</v>
      </c>
      <c r="Y19" s="6">
        <v>11.232717562717367</v>
      </c>
      <c r="Z19" s="6">
        <v>14.049386900618282</v>
      </c>
      <c r="AA19" s="6">
        <v>11.232717562717367</v>
      </c>
      <c r="AB19" s="6">
        <v>14.049386900618282</v>
      </c>
      <c r="AG19" s="6">
        <v>1</v>
      </c>
      <c r="AH19" s="6">
        <v>-3.2284746363636359</v>
      </c>
      <c r="AI19" s="6">
        <v>0.65886966407150493</v>
      </c>
      <c r="AJ19" s="6">
        <v>-4.900020159394165</v>
      </c>
      <c r="AK19" s="6">
        <v>3.0300026107181312E-6</v>
      </c>
      <c r="AL19" s="6">
        <v>-4.5329907172452621</v>
      </c>
      <c r="AM19" s="6">
        <v>-1.9239585554820091</v>
      </c>
      <c r="AN19" s="6">
        <v>-4.5329907172452621</v>
      </c>
      <c r="AO19" s="6">
        <v>-1.9239585554820091</v>
      </c>
    </row>
    <row r="20" spans="1:41" ht="13.5" thickBot="1" x14ac:dyDescent="0.25">
      <c r="A20" s="1">
        <v>33420</v>
      </c>
      <c r="B20" s="2">
        <v>9.8618640000000006</v>
      </c>
      <c r="C20">
        <v>19</v>
      </c>
      <c r="D20">
        <f t="shared" si="1"/>
        <v>12.313735890585242</v>
      </c>
      <c r="E20">
        <f t="shared" si="2"/>
        <v>7</v>
      </c>
      <c r="F20">
        <f t="shared" si="3"/>
        <v>0</v>
      </c>
      <c r="G20">
        <f t="shared" si="3"/>
        <v>0</v>
      </c>
      <c r="H20">
        <f t="shared" si="3"/>
        <v>0</v>
      </c>
      <c r="I20">
        <f t="shared" si="3"/>
        <v>0</v>
      </c>
      <c r="J20">
        <f t="shared" si="3"/>
        <v>0</v>
      </c>
      <c r="K20">
        <f t="shared" si="3"/>
        <v>0</v>
      </c>
      <c r="L20">
        <f t="shared" si="3"/>
        <v>1</v>
      </c>
      <c r="M20">
        <f t="shared" si="3"/>
        <v>0</v>
      </c>
      <c r="N20">
        <f t="shared" si="3"/>
        <v>0</v>
      </c>
      <c r="O20">
        <f t="shared" si="3"/>
        <v>0</v>
      </c>
      <c r="P20">
        <f t="shared" si="3"/>
        <v>0</v>
      </c>
      <c r="Q20">
        <f t="shared" si="3"/>
        <v>0</v>
      </c>
      <c r="R20" cm="1">
        <f t="array" ref="R20">AH$18+SUMPRODUCT(TRANSPOSE(AH$19:AH$29),F20:P20)</f>
        <v>10.246250363636358</v>
      </c>
      <c r="T20" s="7" t="s">
        <v>2</v>
      </c>
      <c r="U20" s="7">
        <v>-1.722717584645167E-2</v>
      </c>
      <c r="V20" s="7">
        <v>9.2880156007939755E-3</v>
      </c>
      <c r="W20" s="7">
        <v>-1.8547746458327465</v>
      </c>
      <c r="X20" s="10">
        <v>6.5893964653168768E-2</v>
      </c>
      <c r="Y20" s="7">
        <v>-3.5602403916548724E-2</v>
      </c>
      <c r="Z20" s="7">
        <v>1.1480522236453836E-3</v>
      </c>
      <c r="AA20" s="7">
        <v>-3.5602403916548724E-2</v>
      </c>
      <c r="AB20" s="7">
        <v>1.1480522236453836E-3</v>
      </c>
      <c r="AG20" s="6">
        <v>2</v>
      </c>
      <c r="AH20" s="6">
        <v>-6.477560363636365</v>
      </c>
      <c r="AI20" s="6">
        <v>0.65886966407150316</v>
      </c>
      <c r="AJ20" s="6">
        <v>-9.8313228197639315</v>
      </c>
      <c r="AK20" s="6">
        <v>4.3367607215003058E-17</v>
      </c>
      <c r="AL20" s="6">
        <v>-7.7820764445179886</v>
      </c>
      <c r="AM20" s="6">
        <v>-5.1730442827547414</v>
      </c>
      <c r="AN20" s="6">
        <v>-7.7820764445179886</v>
      </c>
      <c r="AO20" s="6">
        <v>-5.1730442827547414</v>
      </c>
    </row>
    <row r="21" spans="1:41" x14ac:dyDescent="0.2">
      <c r="A21" s="1">
        <v>33451</v>
      </c>
      <c r="B21" s="2">
        <v>8.9212980000000002</v>
      </c>
      <c r="C21">
        <v>20</v>
      </c>
      <c r="D21">
        <f t="shared" si="1"/>
        <v>12.296508714738792</v>
      </c>
      <c r="E21">
        <f t="shared" si="2"/>
        <v>8</v>
      </c>
      <c r="F21">
        <f t="shared" si="3"/>
        <v>0</v>
      </c>
      <c r="G21">
        <f t="shared" si="3"/>
        <v>0</v>
      </c>
      <c r="H21">
        <f t="shared" si="3"/>
        <v>0</v>
      </c>
      <c r="I21">
        <f t="shared" si="3"/>
        <v>0</v>
      </c>
      <c r="J21">
        <f t="shared" si="3"/>
        <v>0</v>
      </c>
      <c r="K21">
        <f t="shared" si="3"/>
        <v>0</v>
      </c>
      <c r="L21">
        <f t="shared" si="3"/>
        <v>0</v>
      </c>
      <c r="M21">
        <f t="shared" si="3"/>
        <v>1</v>
      </c>
      <c r="N21">
        <f t="shared" si="3"/>
        <v>0</v>
      </c>
      <c r="O21">
        <f t="shared" si="3"/>
        <v>0</v>
      </c>
      <c r="P21">
        <f t="shared" si="3"/>
        <v>0</v>
      </c>
      <c r="Q21">
        <f t="shared" si="3"/>
        <v>0</v>
      </c>
      <c r="R21" cm="1">
        <f t="array" ref="R21">AH$18+SUMPRODUCT(TRANSPOSE(AH$19:AH$29),F21:P21)</f>
        <v>9.3157816363636421</v>
      </c>
      <c r="AG21" s="6">
        <v>3</v>
      </c>
      <c r="AH21" s="6">
        <v>-8.8739766363636328</v>
      </c>
      <c r="AI21" s="6">
        <v>0.65886966407150327</v>
      </c>
      <c r="AJ21" s="6">
        <v>-13.468485681260008</v>
      </c>
      <c r="AK21" s="6">
        <v>9.3679361315484426E-26</v>
      </c>
      <c r="AL21" s="6">
        <v>-10.178492717245256</v>
      </c>
      <c r="AM21" s="6">
        <v>-7.5694605554820091</v>
      </c>
      <c r="AN21" s="6">
        <v>-10.178492717245256</v>
      </c>
      <c r="AO21" s="6">
        <v>-7.5694605554820091</v>
      </c>
    </row>
    <row r="22" spans="1:41" x14ac:dyDescent="0.2">
      <c r="A22" s="1">
        <v>33482</v>
      </c>
      <c r="B22" s="2">
        <v>7.382161</v>
      </c>
      <c r="C22">
        <v>21</v>
      </c>
      <c r="D22">
        <f t="shared" si="1"/>
        <v>12.27928153889234</v>
      </c>
      <c r="E22">
        <f t="shared" si="2"/>
        <v>9</v>
      </c>
      <c r="F22">
        <f t="shared" si="3"/>
        <v>0</v>
      </c>
      <c r="G22">
        <f t="shared" si="3"/>
        <v>0</v>
      </c>
      <c r="H22">
        <f t="shared" si="3"/>
        <v>0</v>
      </c>
      <c r="I22">
        <f t="shared" si="3"/>
        <v>0</v>
      </c>
      <c r="J22">
        <f t="shared" si="3"/>
        <v>0</v>
      </c>
      <c r="K22">
        <f t="shared" si="3"/>
        <v>0</v>
      </c>
      <c r="L22">
        <f t="shared" si="3"/>
        <v>0</v>
      </c>
      <c r="M22">
        <f t="shared" si="3"/>
        <v>0</v>
      </c>
      <c r="N22">
        <f t="shared" si="3"/>
        <v>1</v>
      </c>
      <c r="O22">
        <f t="shared" si="3"/>
        <v>0</v>
      </c>
      <c r="P22">
        <f t="shared" si="3"/>
        <v>0</v>
      </c>
      <c r="Q22">
        <f t="shared" si="3"/>
        <v>0</v>
      </c>
      <c r="R22" cm="1">
        <f t="array" ref="R22">AH$18+SUMPRODUCT(TRANSPOSE(AH$19:AH$29),F22:P22)</f>
        <v>7.3898935454545533</v>
      </c>
      <c r="AG22" s="6">
        <v>4</v>
      </c>
      <c r="AH22" s="6">
        <v>-8.7346914545454304</v>
      </c>
      <c r="AI22" s="6">
        <v>0.65886966407150238</v>
      </c>
      <c r="AJ22" s="6">
        <v>-13.257085476616385</v>
      </c>
      <c r="AK22" s="6">
        <v>2.9337487456864063E-25</v>
      </c>
      <c r="AL22" s="6">
        <v>-10.039207535427053</v>
      </c>
      <c r="AM22" s="6">
        <v>-7.4301753736638085</v>
      </c>
      <c r="AN22" s="6">
        <v>-10.039207535427053</v>
      </c>
      <c r="AO22" s="6">
        <v>-7.4301753736638085</v>
      </c>
    </row>
    <row r="23" spans="1:41" x14ac:dyDescent="0.2">
      <c r="A23" s="1">
        <v>33512</v>
      </c>
      <c r="B23" s="2">
        <v>8.1688799999999997</v>
      </c>
      <c r="C23">
        <v>22</v>
      </c>
      <c r="D23">
        <f t="shared" si="1"/>
        <v>12.262054363045888</v>
      </c>
      <c r="E23">
        <f t="shared" si="2"/>
        <v>10</v>
      </c>
      <c r="F23">
        <f t="shared" si="3"/>
        <v>0</v>
      </c>
      <c r="G23">
        <f t="shared" si="3"/>
        <v>0</v>
      </c>
      <c r="H23">
        <f t="shared" si="3"/>
        <v>0</v>
      </c>
      <c r="I23">
        <f t="shared" si="3"/>
        <v>0</v>
      </c>
      <c r="J23">
        <f t="shared" si="3"/>
        <v>0</v>
      </c>
      <c r="K23">
        <f t="shared" si="3"/>
        <v>0</v>
      </c>
      <c r="L23">
        <f t="shared" si="3"/>
        <v>0</v>
      </c>
      <c r="M23">
        <f t="shared" si="3"/>
        <v>0</v>
      </c>
      <c r="N23">
        <f t="shared" si="3"/>
        <v>0</v>
      </c>
      <c r="O23">
        <f t="shared" si="3"/>
        <v>1</v>
      </c>
      <c r="P23">
        <f t="shared" si="3"/>
        <v>0</v>
      </c>
      <c r="Q23">
        <f t="shared" si="3"/>
        <v>0</v>
      </c>
      <c r="R23" cm="1">
        <f t="array" ref="R23">AH$18+SUMPRODUCT(TRANSPOSE(AH$19:AH$29),F23:P23)</f>
        <v>8.3891290000000041</v>
      </c>
      <c r="AG23" s="6">
        <v>5</v>
      </c>
      <c r="AH23" s="6">
        <v>-12.500130272727249</v>
      </c>
      <c r="AI23" s="6">
        <v>0.65886966407150271</v>
      </c>
      <c r="AJ23" s="6">
        <v>-18.972083485347252</v>
      </c>
      <c r="AK23" s="6">
        <v>6.3446066019423513E-38</v>
      </c>
      <c r="AL23" s="6">
        <v>-13.804646353608872</v>
      </c>
      <c r="AM23" s="6">
        <v>-11.195614191845626</v>
      </c>
      <c r="AN23" s="6">
        <v>-13.804646353608872</v>
      </c>
      <c r="AO23" s="6">
        <v>-11.195614191845626</v>
      </c>
    </row>
    <row r="24" spans="1:41" x14ac:dyDescent="0.2">
      <c r="A24" s="1">
        <v>33543</v>
      </c>
      <c r="B24" s="2">
        <v>15.654849</v>
      </c>
      <c r="C24">
        <v>23</v>
      </c>
      <c r="D24">
        <f t="shared" si="1"/>
        <v>12.244827187199435</v>
      </c>
      <c r="E24">
        <f t="shared" si="2"/>
        <v>11</v>
      </c>
      <c r="F24">
        <f t="shared" si="3"/>
        <v>0</v>
      </c>
      <c r="G24">
        <f t="shared" si="3"/>
        <v>0</v>
      </c>
      <c r="H24">
        <f t="shared" si="3"/>
        <v>0</v>
      </c>
      <c r="I24">
        <f t="shared" si="3"/>
        <v>0</v>
      </c>
      <c r="J24">
        <f t="shared" si="3"/>
        <v>0</v>
      </c>
      <c r="K24">
        <f t="shared" si="3"/>
        <v>0</v>
      </c>
      <c r="L24">
        <f t="shared" si="3"/>
        <v>0</v>
      </c>
      <c r="M24">
        <f t="shared" si="3"/>
        <v>0</v>
      </c>
      <c r="N24">
        <f t="shared" si="3"/>
        <v>0</v>
      </c>
      <c r="O24">
        <f t="shared" si="3"/>
        <v>0</v>
      </c>
      <c r="P24">
        <f t="shared" si="3"/>
        <v>1</v>
      </c>
      <c r="Q24">
        <f t="shared" si="3"/>
        <v>0</v>
      </c>
      <c r="R24" cm="1">
        <f t="array" ref="R24">AH$18+SUMPRODUCT(TRANSPOSE(AH$19:AH$29),F24:P24)</f>
        <v>14.044902</v>
      </c>
      <c r="AG24" s="6">
        <v>6</v>
      </c>
      <c r="AH24" s="6">
        <v>-12.183070545454527</v>
      </c>
      <c r="AI24" s="6">
        <v>0.65886966407150271</v>
      </c>
      <c r="AJ24" s="6">
        <v>-18.490865811257596</v>
      </c>
      <c r="AK24" s="6">
        <v>6.3509663012694871E-37</v>
      </c>
      <c r="AL24" s="6">
        <v>-13.487586626336149</v>
      </c>
      <c r="AM24" s="6">
        <v>-10.878554464572904</v>
      </c>
      <c r="AN24" s="6">
        <v>-13.487586626336149</v>
      </c>
      <c r="AO24" s="6">
        <v>-10.878554464572904</v>
      </c>
    </row>
    <row r="25" spans="1:41" x14ac:dyDescent="0.2">
      <c r="A25" s="1">
        <v>33573</v>
      </c>
      <c r="B25" s="2">
        <v>20.067626000000001</v>
      </c>
      <c r="C25">
        <v>24</v>
      </c>
      <c r="D25">
        <f t="shared" si="1"/>
        <v>12.227600011352985</v>
      </c>
      <c r="E25">
        <f t="shared" si="2"/>
        <v>12</v>
      </c>
      <c r="F25">
        <f t="shared" si="3"/>
        <v>0</v>
      </c>
      <c r="G25">
        <f t="shared" si="3"/>
        <v>0</v>
      </c>
      <c r="H25">
        <f t="shared" si="3"/>
        <v>0</v>
      </c>
      <c r="I25">
        <f t="shared" si="3"/>
        <v>0</v>
      </c>
      <c r="J25">
        <f t="shared" si="3"/>
        <v>0</v>
      </c>
      <c r="K25">
        <f t="shared" si="3"/>
        <v>0</v>
      </c>
      <c r="L25">
        <f t="shared" si="3"/>
        <v>0</v>
      </c>
      <c r="M25">
        <f t="shared" si="3"/>
        <v>0</v>
      </c>
      <c r="N25">
        <f t="shared" si="3"/>
        <v>0</v>
      </c>
      <c r="O25">
        <f t="shared" si="3"/>
        <v>0</v>
      </c>
      <c r="P25">
        <f t="shared" si="3"/>
        <v>0</v>
      </c>
      <c r="Q25">
        <f t="shared" si="3"/>
        <v>1</v>
      </c>
      <c r="R25" cm="1">
        <f t="array" ref="R25">AH$18+SUMPRODUCT(TRANSPOSE(AH$19:AH$29),F25:P25)</f>
        <v>20.079612545454538</v>
      </c>
      <c r="AG25" s="6">
        <v>7</v>
      </c>
      <c r="AH25" s="6">
        <v>-9.8333621818181793</v>
      </c>
      <c r="AI25" s="6">
        <v>0.65886966407150349</v>
      </c>
      <c r="AJ25" s="6">
        <v>-14.924593919004622</v>
      </c>
      <c r="AK25" s="6">
        <v>4.0350614981639274E-29</v>
      </c>
      <c r="AL25" s="6">
        <v>-11.137878262699804</v>
      </c>
      <c r="AM25" s="6">
        <v>-8.5288461009365548</v>
      </c>
      <c r="AN25" s="6">
        <v>-11.137878262699804</v>
      </c>
      <c r="AO25" s="6">
        <v>-8.5288461009365548</v>
      </c>
    </row>
    <row r="26" spans="1:41" x14ac:dyDescent="0.2">
      <c r="A26" s="1">
        <v>33604</v>
      </c>
      <c r="B26" s="2">
        <v>16.979825999999999</v>
      </c>
      <c r="C26">
        <v>25</v>
      </c>
      <c r="D26">
        <f t="shared" si="1"/>
        <v>12.210372835506533</v>
      </c>
      <c r="E26">
        <f t="shared" si="2"/>
        <v>1</v>
      </c>
      <c r="F26">
        <f t="shared" si="3"/>
        <v>1</v>
      </c>
      <c r="G26">
        <f t="shared" si="3"/>
        <v>0</v>
      </c>
      <c r="H26">
        <f t="shared" si="3"/>
        <v>0</v>
      </c>
      <c r="I26">
        <f t="shared" si="3"/>
        <v>0</v>
      </c>
      <c r="J26">
        <f t="shared" si="3"/>
        <v>0</v>
      </c>
      <c r="K26">
        <f t="shared" si="3"/>
        <v>0</v>
      </c>
      <c r="L26">
        <f t="shared" si="3"/>
        <v>0</v>
      </c>
      <c r="M26">
        <f t="shared" si="3"/>
        <v>0</v>
      </c>
      <c r="N26">
        <f t="shared" si="3"/>
        <v>0</v>
      </c>
      <c r="O26">
        <f t="shared" si="3"/>
        <v>0</v>
      </c>
      <c r="P26">
        <f t="shared" si="3"/>
        <v>0</v>
      </c>
      <c r="Q26">
        <f t="shared" si="3"/>
        <v>0</v>
      </c>
      <c r="R26" cm="1">
        <f t="array" ref="R26">AH$18+SUMPRODUCT(TRANSPOSE(AH$19:AH$29),F26:P26)</f>
        <v>16.851137909090902</v>
      </c>
      <c r="AG26" s="6">
        <v>8</v>
      </c>
      <c r="AH26" s="6">
        <v>-10.763830909090895</v>
      </c>
      <c r="AI26" s="6">
        <v>0.65886966407150327</v>
      </c>
      <c r="AJ26" s="6">
        <v>-16.336813631053378</v>
      </c>
      <c r="AK26" s="6">
        <v>2.7290430516825054E-32</v>
      </c>
      <c r="AL26" s="6">
        <v>-12.068346989972518</v>
      </c>
      <c r="AM26" s="6">
        <v>-9.4593148282092727</v>
      </c>
      <c r="AN26" s="6">
        <v>-12.068346989972518</v>
      </c>
      <c r="AO26" s="6">
        <v>-9.4593148282092727</v>
      </c>
    </row>
    <row r="27" spans="1:41" x14ac:dyDescent="0.2">
      <c r="A27" s="1">
        <v>33635</v>
      </c>
      <c r="B27" s="2">
        <v>13.451544999999999</v>
      </c>
      <c r="C27">
        <v>26</v>
      </c>
      <c r="D27">
        <f t="shared" si="1"/>
        <v>12.193145659660081</v>
      </c>
      <c r="E27">
        <f t="shared" si="2"/>
        <v>2</v>
      </c>
      <c r="F27">
        <f t="shared" si="3"/>
        <v>0</v>
      </c>
      <c r="G27">
        <f t="shared" si="3"/>
        <v>1</v>
      </c>
      <c r="H27">
        <f t="shared" si="3"/>
        <v>0</v>
      </c>
      <c r="I27">
        <f t="shared" si="3"/>
        <v>0</v>
      </c>
      <c r="J27">
        <f t="shared" si="3"/>
        <v>0</v>
      </c>
      <c r="K27">
        <f t="shared" si="3"/>
        <v>0</v>
      </c>
      <c r="L27">
        <f t="shared" si="3"/>
        <v>0</v>
      </c>
      <c r="M27">
        <f t="shared" si="3"/>
        <v>0</v>
      </c>
      <c r="N27">
        <f t="shared" si="3"/>
        <v>0</v>
      </c>
      <c r="O27">
        <f t="shared" si="3"/>
        <v>0</v>
      </c>
      <c r="P27">
        <f t="shared" si="3"/>
        <v>0</v>
      </c>
      <c r="Q27">
        <f t="shared" si="3"/>
        <v>0</v>
      </c>
      <c r="R27" cm="1">
        <f t="array" ref="R27">AH$18+SUMPRODUCT(TRANSPOSE(AH$19:AH$29),F27:P27)</f>
        <v>13.602052181818173</v>
      </c>
      <c r="AG27" s="6">
        <v>9</v>
      </c>
      <c r="AH27" s="6">
        <v>-12.689718999999984</v>
      </c>
      <c r="AI27" s="6">
        <v>0.65886966407150316</v>
      </c>
      <c r="AJ27" s="6">
        <v>-19.259831939421094</v>
      </c>
      <c r="AK27" s="6">
        <v>1.6228282637006095E-38</v>
      </c>
      <c r="AL27" s="6">
        <v>-13.994235080881607</v>
      </c>
      <c r="AM27" s="6">
        <v>-11.385202919118361</v>
      </c>
      <c r="AN27" s="6">
        <v>-13.994235080881607</v>
      </c>
      <c r="AO27" s="6">
        <v>-11.385202919118361</v>
      </c>
    </row>
    <row r="28" spans="1:41" x14ac:dyDescent="0.2">
      <c r="A28" s="1">
        <v>33664</v>
      </c>
      <c r="B28" s="2">
        <v>12.148491999999999</v>
      </c>
      <c r="C28">
        <v>27</v>
      </c>
      <c r="D28">
        <f t="shared" si="1"/>
        <v>12.17591848381363</v>
      </c>
      <c r="E28">
        <f t="shared" si="2"/>
        <v>3</v>
      </c>
      <c r="F28">
        <f t="shared" si="3"/>
        <v>0</v>
      </c>
      <c r="G28">
        <f t="shared" si="3"/>
        <v>0</v>
      </c>
      <c r="H28">
        <f t="shared" si="3"/>
        <v>1</v>
      </c>
      <c r="I28">
        <f t="shared" si="3"/>
        <v>0</v>
      </c>
      <c r="J28">
        <f t="shared" si="3"/>
        <v>0</v>
      </c>
      <c r="K28">
        <f t="shared" si="3"/>
        <v>0</v>
      </c>
      <c r="L28">
        <f t="shared" si="3"/>
        <v>0</v>
      </c>
      <c r="M28">
        <f t="shared" si="3"/>
        <v>0</v>
      </c>
      <c r="N28">
        <f t="shared" si="3"/>
        <v>0</v>
      </c>
      <c r="O28">
        <f t="shared" si="3"/>
        <v>0</v>
      </c>
      <c r="P28">
        <f t="shared" si="3"/>
        <v>0</v>
      </c>
      <c r="Q28">
        <f t="shared" si="3"/>
        <v>0</v>
      </c>
      <c r="R28" cm="1">
        <f t="array" ref="R28">AH$18+SUMPRODUCT(TRANSPOSE(AH$19:AH$29),F28:P28)</f>
        <v>11.205635909090905</v>
      </c>
      <c r="AG28" s="6">
        <v>10</v>
      </c>
      <c r="AH28" s="6">
        <v>-11.690483545454533</v>
      </c>
      <c r="AI28" s="6">
        <v>0.65886966407150327</v>
      </c>
      <c r="AJ28" s="6">
        <v>-17.743241467838825</v>
      </c>
      <c r="AK28" s="6">
        <v>2.4119501066319247E-35</v>
      </c>
      <c r="AL28" s="6">
        <v>-12.994999626336156</v>
      </c>
      <c r="AM28" s="6">
        <v>-10.385967464572911</v>
      </c>
      <c r="AN28" s="6">
        <v>-12.994999626336156</v>
      </c>
      <c r="AO28" s="6">
        <v>-10.385967464572911</v>
      </c>
    </row>
    <row r="29" spans="1:41" ht="13.5" thickBot="1" x14ac:dyDescent="0.25">
      <c r="A29" s="1">
        <v>33695</v>
      </c>
      <c r="B29" s="2">
        <v>12.294813</v>
      </c>
      <c r="C29">
        <v>28</v>
      </c>
      <c r="D29">
        <f t="shared" si="1"/>
        <v>12.158691307967178</v>
      </c>
      <c r="E29">
        <f t="shared" si="2"/>
        <v>4</v>
      </c>
      <c r="F29">
        <f t="shared" si="3"/>
        <v>0</v>
      </c>
      <c r="G29">
        <f t="shared" si="3"/>
        <v>0</v>
      </c>
      <c r="H29">
        <f t="shared" si="3"/>
        <v>0</v>
      </c>
      <c r="I29">
        <f t="shared" si="3"/>
        <v>1</v>
      </c>
      <c r="J29">
        <f t="shared" si="3"/>
        <v>0</v>
      </c>
      <c r="K29">
        <f t="shared" si="3"/>
        <v>0</v>
      </c>
      <c r="L29">
        <f t="shared" si="3"/>
        <v>0</v>
      </c>
      <c r="M29">
        <f t="shared" si="3"/>
        <v>0</v>
      </c>
      <c r="N29">
        <f t="shared" si="3"/>
        <v>0</v>
      </c>
      <c r="O29">
        <f t="shared" si="3"/>
        <v>0</v>
      </c>
      <c r="P29">
        <f t="shared" si="3"/>
        <v>0</v>
      </c>
      <c r="Q29">
        <f t="shared" si="3"/>
        <v>0</v>
      </c>
      <c r="R29" cm="1">
        <f t="array" ref="R29">AH$18+SUMPRODUCT(TRANSPOSE(AH$19:AH$29),F29:P29)</f>
        <v>11.344921090909107</v>
      </c>
      <c r="AG29" s="7">
        <v>11</v>
      </c>
      <c r="AH29" s="7">
        <v>-6.0347105454545362</v>
      </c>
      <c r="AI29" s="7">
        <v>0.65886966407150305</v>
      </c>
      <c r="AJ29" s="7">
        <v>-9.1591871268785976</v>
      </c>
      <c r="AK29" s="7">
        <v>1.7233037272429208E-15</v>
      </c>
      <c r="AL29" s="7">
        <v>-7.339226626336159</v>
      </c>
      <c r="AM29" s="7">
        <v>-4.7301944645729135</v>
      </c>
      <c r="AN29" s="7">
        <v>-7.339226626336159</v>
      </c>
      <c r="AO29" s="7">
        <v>-4.7301944645729135</v>
      </c>
    </row>
    <row r="30" spans="1:41" x14ac:dyDescent="0.2">
      <c r="A30" s="1">
        <v>33725</v>
      </c>
      <c r="B30" s="2">
        <v>7.4159069999999998</v>
      </c>
      <c r="C30">
        <v>29</v>
      </c>
      <c r="D30">
        <f t="shared" si="1"/>
        <v>12.141464132120726</v>
      </c>
      <c r="E30">
        <f t="shared" si="2"/>
        <v>5</v>
      </c>
      <c r="F30">
        <f t="shared" si="3"/>
        <v>0</v>
      </c>
      <c r="G30">
        <f t="shared" si="3"/>
        <v>0</v>
      </c>
      <c r="H30">
        <f t="shared" si="3"/>
        <v>0</v>
      </c>
      <c r="I30">
        <f t="shared" si="3"/>
        <v>0</v>
      </c>
      <c r="J30">
        <f t="shared" si="3"/>
        <v>1</v>
      </c>
      <c r="K30">
        <f t="shared" si="3"/>
        <v>0</v>
      </c>
      <c r="L30">
        <f t="shared" si="3"/>
        <v>0</v>
      </c>
      <c r="M30">
        <f t="shared" si="3"/>
        <v>0</v>
      </c>
      <c r="N30">
        <f t="shared" si="3"/>
        <v>0</v>
      </c>
      <c r="O30">
        <f t="shared" si="3"/>
        <v>0</v>
      </c>
      <c r="P30">
        <f t="shared" si="3"/>
        <v>0</v>
      </c>
      <c r="Q30">
        <f t="shared" si="3"/>
        <v>0</v>
      </c>
      <c r="R30" cm="1">
        <f t="array" ref="R30">AH$18+SUMPRODUCT(TRANSPOSE(AH$19:AH$29),F30:P30)</f>
        <v>7.5794822727272884</v>
      </c>
    </row>
    <row r="31" spans="1:41" x14ac:dyDescent="0.2">
      <c r="A31" s="1">
        <v>33756</v>
      </c>
      <c r="B31" s="2">
        <v>6.8304590000000003</v>
      </c>
      <c r="C31">
        <v>30</v>
      </c>
      <c r="D31">
        <f t="shared" si="1"/>
        <v>12.124236956274274</v>
      </c>
      <c r="E31">
        <f t="shared" si="2"/>
        <v>6</v>
      </c>
      <c r="F31">
        <f t="shared" si="3"/>
        <v>0</v>
      </c>
      <c r="G31">
        <f t="shared" si="3"/>
        <v>0</v>
      </c>
      <c r="H31">
        <f t="shared" si="3"/>
        <v>0</v>
      </c>
      <c r="I31">
        <f t="shared" si="3"/>
        <v>0</v>
      </c>
      <c r="J31">
        <f t="shared" si="3"/>
        <v>0</v>
      </c>
      <c r="K31">
        <f t="shared" si="3"/>
        <v>1</v>
      </c>
      <c r="L31">
        <f t="shared" si="3"/>
        <v>0</v>
      </c>
      <c r="M31">
        <f t="shared" si="3"/>
        <v>0</v>
      </c>
      <c r="N31">
        <f t="shared" si="3"/>
        <v>0</v>
      </c>
      <c r="O31">
        <f t="shared" si="3"/>
        <v>0</v>
      </c>
      <c r="P31">
        <f t="shared" si="3"/>
        <v>0</v>
      </c>
      <c r="Q31">
        <f t="shared" si="3"/>
        <v>0</v>
      </c>
      <c r="R31" cm="1">
        <f t="array" ref="R31">AH$18+SUMPRODUCT(TRANSPOSE(AH$19:AH$29),F31:P31)</f>
        <v>7.8965420000000108</v>
      </c>
    </row>
    <row r="32" spans="1:41" x14ac:dyDescent="0.2">
      <c r="A32" s="1">
        <v>33786</v>
      </c>
      <c r="B32" s="2">
        <v>10.961838999999999</v>
      </c>
      <c r="C32">
        <v>31</v>
      </c>
      <c r="D32">
        <f t="shared" si="1"/>
        <v>12.107009780427823</v>
      </c>
      <c r="E32">
        <f t="shared" si="2"/>
        <v>7</v>
      </c>
      <c r="F32">
        <f t="shared" si="3"/>
        <v>0</v>
      </c>
      <c r="G32">
        <f t="shared" si="3"/>
        <v>0</v>
      </c>
      <c r="H32">
        <f t="shared" si="3"/>
        <v>0</v>
      </c>
      <c r="I32">
        <f t="shared" si="3"/>
        <v>0</v>
      </c>
      <c r="J32">
        <f t="shared" si="3"/>
        <v>0</v>
      </c>
      <c r="K32">
        <f t="shared" si="3"/>
        <v>0</v>
      </c>
      <c r="L32">
        <f t="shared" si="3"/>
        <v>1</v>
      </c>
      <c r="M32">
        <f t="shared" si="3"/>
        <v>0</v>
      </c>
      <c r="N32">
        <f t="shared" si="3"/>
        <v>0</v>
      </c>
      <c r="O32">
        <f t="shared" si="3"/>
        <v>0</v>
      </c>
      <c r="P32">
        <f t="shared" si="3"/>
        <v>0</v>
      </c>
      <c r="Q32">
        <f t="shared" si="3"/>
        <v>0</v>
      </c>
      <c r="R32" cm="1">
        <f t="array" ref="R32">AH$18+SUMPRODUCT(TRANSPOSE(AH$19:AH$29),F32:P32)</f>
        <v>10.246250363636358</v>
      </c>
    </row>
    <row r="33" spans="1:18" x14ac:dyDescent="0.2">
      <c r="A33" s="1">
        <v>33817</v>
      </c>
      <c r="B33" s="2">
        <v>9.0867850000000008</v>
      </c>
      <c r="C33">
        <v>32</v>
      </c>
      <c r="D33">
        <f t="shared" si="1"/>
        <v>12.089782604581371</v>
      </c>
      <c r="E33">
        <f t="shared" si="2"/>
        <v>8</v>
      </c>
      <c r="F33">
        <f t="shared" si="3"/>
        <v>0</v>
      </c>
      <c r="G33">
        <f t="shared" si="3"/>
        <v>0</v>
      </c>
      <c r="H33">
        <f t="shared" si="3"/>
        <v>0</v>
      </c>
      <c r="I33">
        <f t="shared" si="3"/>
        <v>0</v>
      </c>
      <c r="J33">
        <f t="shared" si="3"/>
        <v>0</v>
      </c>
      <c r="K33">
        <f t="shared" si="3"/>
        <v>0</v>
      </c>
      <c r="L33">
        <f t="shared" si="3"/>
        <v>0</v>
      </c>
      <c r="M33">
        <f t="shared" si="3"/>
        <v>1</v>
      </c>
      <c r="N33">
        <f t="shared" si="3"/>
        <v>0</v>
      </c>
      <c r="O33">
        <f t="shared" si="3"/>
        <v>0</v>
      </c>
      <c r="P33">
        <f t="shared" si="3"/>
        <v>0</v>
      </c>
      <c r="Q33">
        <f t="shared" si="3"/>
        <v>0</v>
      </c>
      <c r="R33" cm="1">
        <f t="array" ref="R33">AH$18+SUMPRODUCT(TRANSPOSE(AH$19:AH$29),F33:P33)</f>
        <v>9.3157816363636421</v>
      </c>
    </row>
    <row r="34" spans="1:18" x14ac:dyDescent="0.2">
      <c r="A34" s="1">
        <v>33848</v>
      </c>
      <c r="B34" s="2">
        <v>8.5098640000000003</v>
      </c>
      <c r="C34">
        <v>33</v>
      </c>
      <c r="D34">
        <f t="shared" si="1"/>
        <v>12.072555428734919</v>
      </c>
      <c r="E34">
        <f t="shared" si="2"/>
        <v>9</v>
      </c>
      <c r="F34">
        <f t="shared" si="3"/>
        <v>0</v>
      </c>
      <c r="G34">
        <f t="shared" si="3"/>
        <v>0</v>
      </c>
      <c r="H34">
        <f t="shared" si="3"/>
        <v>0</v>
      </c>
      <c r="I34">
        <f t="shared" si="3"/>
        <v>0</v>
      </c>
      <c r="J34">
        <f t="shared" si="3"/>
        <v>0</v>
      </c>
      <c r="K34">
        <f t="shared" si="3"/>
        <v>0</v>
      </c>
      <c r="L34">
        <f t="shared" si="3"/>
        <v>0</v>
      </c>
      <c r="M34">
        <f t="shared" si="3"/>
        <v>0</v>
      </c>
      <c r="N34">
        <f t="shared" si="3"/>
        <v>1</v>
      </c>
      <c r="O34">
        <f t="shared" si="3"/>
        <v>0</v>
      </c>
      <c r="P34">
        <f t="shared" si="3"/>
        <v>0</v>
      </c>
      <c r="Q34">
        <f t="shared" si="3"/>
        <v>0</v>
      </c>
      <c r="R34" cm="1">
        <f t="array" ref="R34">AH$18+SUMPRODUCT(TRANSPOSE(AH$19:AH$29),F34:P34)</f>
        <v>7.3898935454545533</v>
      </c>
    </row>
    <row r="35" spans="1:18" x14ac:dyDescent="0.2">
      <c r="A35" s="1">
        <v>33878</v>
      </c>
      <c r="B35" s="2">
        <v>8.4877059999999993</v>
      </c>
      <c r="C35">
        <v>34</v>
      </c>
      <c r="D35">
        <f t="shared" si="1"/>
        <v>12.055328252888469</v>
      </c>
      <c r="E35">
        <f t="shared" si="2"/>
        <v>10</v>
      </c>
      <c r="F35">
        <f t="shared" ref="F35:Q56" si="4">IF($E35=F$1,1,0)</f>
        <v>0</v>
      </c>
      <c r="G35">
        <f t="shared" si="4"/>
        <v>0</v>
      </c>
      <c r="H35">
        <f t="shared" si="4"/>
        <v>0</v>
      </c>
      <c r="I35">
        <f t="shared" si="4"/>
        <v>0</v>
      </c>
      <c r="J35">
        <f t="shared" si="4"/>
        <v>0</v>
      </c>
      <c r="K35">
        <f t="shared" si="4"/>
        <v>0</v>
      </c>
      <c r="L35">
        <f t="shared" si="4"/>
        <v>0</v>
      </c>
      <c r="M35">
        <f t="shared" si="4"/>
        <v>0</v>
      </c>
      <c r="N35">
        <f t="shared" si="4"/>
        <v>0</v>
      </c>
      <c r="O35">
        <f t="shared" si="4"/>
        <v>1</v>
      </c>
      <c r="P35">
        <f t="shared" si="4"/>
        <v>0</v>
      </c>
      <c r="Q35">
        <f t="shared" si="4"/>
        <v>0</v>
      </c>
      <c r="R35" cm="1">
        <f t="array" ref="R35">AH$18+SUMPRODUCT(TRANSPOSE(AH$19:AH$29),F35:P35)</f>
        <v>8.3891290000000041</v>
      </c>
    </row>
    <row r="36" spans="1:18" x14ac:dyDescent="0.2">
      <c r="A36" s="1">
        <v>33909</v>
      </c>
      <c r="B36" s="2">
        <v>14.834148000000001</v>
      </c>
      <c r="C36">
        <v>35</v>
      </c>
      <c r="D36">
        <f t="shared" si="1"/>
        <v>12.038101077042016</v>
      </c>
      <c r="E36">
        <f t="shared" si="2"/>
        <v>11</v>
      </c>
      <c r="F36">
        <f t="shared" si="4"/>
        <v>0</v>
      </c>
      <c r="G36">
        <f t="shared" si="4"/>
        <v>0</v>
      </c>
      <c r="H36">
        <f t="shared" si="4"/>
        <v>0</v>
      </c>
      <c r="I36">
        <f t="shared" si="4"/>
        <v>0</v>
      </c>
      <c r="J36">
        <f t="shared" si="4"/>
        <v>0</v>
      </c>
      <c r="K36">
        <f t="shared" si="4"/>
        <v>0</v>
      </c>
      <c r="L36">
        <f t="shared" si="4"/>
        <v>0</v>
      </c>
      <c r="M36">
        <f t="shared" si="4"/>
        <v>0</v>
      </c>
      <c r="N36">
        <f t="shared" si="4"/>
        <v>0</v>
      </c>
      <c r="O36">
        <f t="shared" si="4"/>
        <v>0</v>
      </c>
      <c r="P36">
        <f t="shared" si="4"/>
        <v>1</v>
      </c>
      <c r="Q36">
        <f t="shared" si="4"/>
        <v>0</v>
      </c>
      <c r="R36" cm="1">
        <f t="array" ref="R36">AH$18+SUMPRODUCT(TRANSPOSE(AH$19:AH$29),F36:P36)</f>
        <v>14.044902</v>
      </c>
    </row>
    <row r="37" spans="1:18" x14ac:dyDescent="0.2">
      <c r="A37" s="1">
        <v>33939</v>
      </c>
      <c r="B37" s="2">
        <v>21.154781</v>
      </c>
      <c r="C37">
        <v>36</v>
      </c>
      <c r="D37">
        <f t="shared" si="1"/>
        <v>12.020873901195564</v>
      </c>
      <c r="E37">
        <f t="shared" si="2"/>
        <v>12</v>
      </c>
      <c r="F37">
        <f t="shared" si="4"/>
        <v>0</v>
      </c>
      <c r="G37">
        <f t="shared" si="4"/>
        <v>0</v>
      </c>
      <c r="H37">
        <f t="shared" si="4"/>
        <v>0</v>
      </c>
      <c r="I37">
        <f t="shared" si="4"/>
        <v>0</v>
      </c>
      <c r="J37">
        <f t="shared" si="4"/>
        <v>0</v>
      </c>
      <c r="K37">
        <f t="shared" si="4"/>
        <v>0</v>
      </c>
      <c r="L37">
        <f t="shared" si="4"/>
        <v>0</v>
      </c>
      <c r="M37">
        <f t="shared" si="4"/>
        <v>0</v>
      </c>
      <c r="N37">
        <f t="shared" si="4"/>
        <v>0</v>
      </c>
      <c r="O37">
        <f t="shared" si="4"/>
        <v>0</v>
      </c>
      <c r="P37">
        <f t="shared" si="4"/>
        <v>0</v>
      </c>
      <c r="Q37">
        <f t="shared" si="4"/>
        <v>1</v>
      </c>
      <c r="R37" cm="1">
        <f t="array" ref="R37">AH$18+SUMPRODUCT(TRANSPOSE(AH$19:AH$29),F37:P37)</f>
        <v>20.079612545454538</v>
      </c>
    </row>
    <row r="38" spans="1:18" x14ac:dyDescent="0.2">
      <c r="A38" s="1">
        <v>33970</v>
      </c>
      <c r="B38" s="2">
        <v>15.210972</v>
      </c>
      <c r="C38">
        <v>37</v>
      </c>
      <c r="D38">
        <f t="shared" si="1"/>
        <v>12.003646725349112</v>
      </c>
      <c r="E38">
        <f t="shared" si="2"/>
        <v>1</v>
      </c>
      <c r="F38">
        <f t="shared" si="4"/>
        <v>1</v>
      </c>
      <c r="G38">
        <f t="shared" si="4"/>
        <v>0</v>
      </c>
      <c r="H38">
        <f t="shared" si="4"/>
        <v>0</v>
      </c>
      <c r="I38">
        <f t="shared" si="4"/>
        <v>0</v>
      </c>
      <c r="J38">
        <f t="shared" si="4"/>
        <v>0</v>
      </c>
      <c r="K38">
        <f t="shared" si="4"/>
        <v>0</v>
      </c>
      <c r="L38">
        <f t="shared" si="4"/>
        <v>0</v>
      </c>
      <c r="M38">
        <f t="shared" si="4"/>
        <v>0</v>
      </c>
      <c r="N38">
        <f t="shared" si="4"/>
        <v>0</v>
      </c>
      <c r="O38">
        <f t="shared" si="4"/>
        <v>0</v>
      </c>
      <c r="P38">
        <f t="shared" si="4"/>
        <v>0</v>
      </c>
      <c r="Q38">
        <f t="shared" si="4"/>
        <v>0</v>
      </c>
      <c r="R38" cm="1">
        <f t="array" ref="R38">AH$18+SUMPRODUCT(TRANSPOSE(AH$19:AH$29),F38:P38)</f>
        <v>16.851137909090902</v>
      </c>
    </row>
    <row r="39" spans="1:18" x14ac:dyDescent="0.2">
      <c r="A39" s="1">
        <v>34001</v>
      </c>
      <c r="B39" s="2">
        <v>14.750581</v>
      </c>
      <c r="C39">
        <v>38</v>
      </c>
      <c r="D39">
        <f t="shared" si="1"/>
        <v>11.986419549502662</v>
      </c>
      <c r="E39">
        <f t="shared" si="2"/>
        <v>2</v>
      </c>
      <c r="F39">
        <f t="shared" si="4"/>
        <v>0</v>
      </c>
      <c r="G39">
        <f t="shared" si="4"/>
        <v>1</v>
      </c>
      <c r="H39">
        <f t="shared" si="4"/>
        <v>0</v>
      </c>
      <c r="I39">
        <f t="shared" si="4"/>
        <v>0</v>
      </c>
      <c r="J39">
        <f t="shared" si="4"/>
        <v>0</v>
      </c>
      <c r="K39">
        <f t="shared" si="4"/>
        <v>0</v>
      </c>
      <c r="L39">
        <f t="shared" si="4"/>
        <v>0</v>
      </c>
      <c r="M39">
        <f t="shared" si="4"/>
        <v>0</v>
      </c>
      <c r="N39">
        <f t="shared" si="4"/>
        <v>0</v>
      </c>
      <c r="O39">
        <f t="shared" si="4"/>
        <v>0</v>
      </c>
      <c r="P39">
        <f t="shared" si="4"/>
        <v>0</v>
      </c>
      <c r="Q39">
        <f t="shared" si="4"/>
        <v>0</v>
      </c>
      <c r="R39" cm="1">
        <f t="array" ref="R39">AH$18+SUMPRODUCT(TRANSPOSE(AH$19:AH$29),F39:P39)</f>
        <v>13.602052181818173</v>
      </c>
    </row>
    <row r="40" spans="1:18" x14ac:dyDescent="0.2">
      <c r="A40" s="1">
        <v>34029</v>
      </c>
      <c r="B40" s="2">
        <v>11.811070000000001</v>
      </c>
      <c r="C40">
        <v>39</v>
      </c>
      <c r="D40">
        <f t="shared" si="1"/>
        <v>11.96919237365621</v>
      </c>
      <c r="E40">
        <f t="shared" si="2"/>
        <v>3</v>
      </c>
      <c r="F40">
        <f t="shared" si="4"/>
        <v>0</v>
      </c>
      <c r="G40">
        <f t="shared" si="4"/>
        <v>0</v>
      </c>
      <c r="H40">
        <f t="shared" si="4"/>
        <v>1</v>
      </c>
      <c r="I40">
        <f t="shared" si="4"/>
        <v>0</v>
      </c>
      <c r="J40">
        <f t="shared" si="4"/>
        <v>0</v>
      </c>
      <c r="K40">
        <f t="shared" si="4"/>
        <v>0</v>
      </c>
      <c r="L40">
        <f t="shared" si="4"/>
        <v>0</v>
      </c>
      <c r="M40">
        <f t="shared" si="4"/>
        <v>0</v>
      </c>
      <c r="N40">
        <f t="shared" si="4"/>
        <v>0</v>
      </c>
      <c r="O40">
        <f t="shared" si="4"/>
        <v>0</v>
      </c>
      <c r="P40">
        <f t="shared" si="4"/>
        <v>0</v>
      </c>
      <c r="Q40">
        <f t="shared" si="4"/>
        <v>0</v>
      </c>
      <c r="R40" cm="1">
        <f t="array" ref="R40">AH$18+SUMPRODUCT(TRANSPOSE(AH$19:AH$29),F40:P40)</f>
        <v>11.205635909090905</v>
      </c>
    </row>
    <row r="41" spans="1:18" x14ac:dyDescent="0.2">
      <c r="A41" s="1">
        <v>34060</v>
      </c>
      <c r="B41" s="2">
        <v>14.105847000000001</v>
      </c>
      <c r="C41">
        <v>40</v>
      </c>
      <c r="D41">
        <f t="shared" si="1"/>
        <v>11.951965197809757</v>
      </c>
      <c r="E41">
        <f t="shared" si="2"/>
        <v>4</v>
      </c>
      <c r="F41">
        <f t="shared" si="4"/>
        <v>0</v>
      </c>
      <c r="G41">
        <f t="shared" si="4"/>
        <v>0</v>
      </c>
      <c r="H41">
        <f t="shared" si="4"/>
        <v>0</v>
      </c>
      <c r="I41">
        <f t="shared" si="4"/>
        <v>1</v>
      </c>
      <c r="J41">
        <f t="shared" si="4"/>
        <v>0</v>
      </c>
      <c r="K41">
        <f t="shared" si="4"/>
        <v>0</v>
      </c>
      <c r="L41">
        <f t="shared" si="4"/>
        <v>0</v>
      </c>
      <c r="M41">
        <f t="shared" si="4"/>
        <v>0</v>
      </c>
      <c r="N41">
        <f t="shared" si="4"/>
        <v>0</v>
      </c>
      <c r="O41">
        <f t="shared" si="4"/>
        <v>0</v>
      </c>
      <c r="P41">
        <f t="shared" si="4"/>
        <v>0</v>
      </c>
      <c r="Q41">
        <f t="shared" si="4"/>
        <v>0</v>
      </c>
      <c r="R41" cm="1">
        <f t="array" ref="R41">AH$18+SUMPRODUCT(TRANSPOSE(AH$19:AH$29),F41:P41)</f>
        <v>11.344921090909107</v>
      </c>
    </row>
    <row r="42" spans="1:18" x14ac:dyDescent="0.2">
      <c r="A42" s="1">
        <v>34090</v>
      </c>
      <c r="B42" s="2">
        <v>7.4241190000000001</v>
      </c>
      <c r="C42">
        <v>41</v>
      </c>
      <c r="D42">
        <f t="shared" si="1"/>
        <v>11.934738021963305</v>
      </c>
      <c r="E42">
        <f t="shared" si="2"/>
        <v>5</v>
      </c>
      <c r="F42">
        <f t="shared" si="4"/>
        <v>0</v>
      </c>
      <c r="G42">
        <f t="shared" si="4"/>
        <v>0</v>
      </c>
      <c r="H42">
        <f t="shared" si="4"/>
        <v>0</v>
      </c>
      <c r="I42">
        <f t="shared" si="4"/>
        <v>0</v>
      </c>
      <c r="J42">
        <f t="shared" si="4"/>
        <v>1</v>
      </c>
      <c r="K42">
        <f t="shared" si="4"/>
        <v>0</v>
      </c>
      <c r="L42">
        <f t="shared" si="4"/>
        <v>0</v>
      </c>
      <c r="M42">
        <f t="shared" si="4"/>
        <v>0</v>
      </c>
      <c r="N42">
        <f t="shared" si="4"/>
        <v>0</v>
      </c>
      <c r="O42">
        <f t="shared" si="4"/>
        <v>0</v>
      </c>
      <c r="P42">
        <f t="shared" si="4"/>
        <v>0</v>
      </c>
      <c r="Q42">
        <f t="shared" si="4"/>
        <v>0</v>
      </c>
      <c r="R42" cm="1">
        <f t="array" ref="R42">AH$18+SUMPRODUCT(TRANSPOSE(AH$19:AH$29),F42:P42)</f>
        <v>7.5794822727272884</v>
      </c>
    </row>
    <row r="43" spans="1:18" x14ac:dyDescent="0.2">
      <c r="A43" s="1">
        <v>34121</v>
      </c>
      <c r="B43" s="2">
        <v>9.6142489999999992</v>
      </c>
      <c r="C43">
        <v>42</v>
      </c>
      <c r="D43">
        <f t="shared" si="1"/>
        <v>11.917510846116855</v>
      </c>
      <c r="E43">
        <f t="shared" si="2"/>
        <v>6</v>
      </c>
      <c r="F43">
        <f t="shared" si="4"/>
        <v>0</v>
      </c>
      <c r="G43">
        <f t="shared" si="4"/>
        <v>0</v>
      </c>
      <c r="H43">
        <f t="shared" si="4"/>
        <v>0</v>
      </c>
      <c r="I43">
        <f t="shared" si="4"/>
        <v>0</v>
      </c>
      <c r="J43">
        <f t="shared" si="4"/>
        <v>0</v>
      </c>
      <c r="K43">
        <f t="shared" si="4"/>
        <v>1</v>
      </c>
      <c r="L43">
        <f t="shared" si="4"/>
        <v>0</v>
      </c>
      <c r="M43">
        <f t="shared" si="4"/>
        <v>0</v>
      </c>
      <c r="N43">
        <f t="shared" si="4"/>
        <v>0</v>
      </c>
      <c r="O43">
        <f t="shared" si="4"/>
        <v>0</v>
      </c>
      <c r="P43">
        <f t="shared" si="4"/>
        <v>0</v>
      </c>
      <c r="Q43">
        <f t="shared" si="4"/>
        <v>0</v>
      </c>
      <c r="R43" cm="1">
        <f t="array" ref="R43">AH$18+SUMPRODUCT(TRANSPOSE(AH$19:AH$29),F43:P43)</f>
        <v>7.8965420000000108</v>
      </c>
    </row>
    <row r="44" spans="1:18" x14ac:dyDescent="0.2">
      <c r="A44" s="1">
        <v>34151</v>
      </c>
      <c r="B44" s="2">
        <v>9.7584</v>
      </c>
      <c r="C44">
        <v>43</v>
      </c>
      <c r="D44">
        <f t="shared" si="1"/>
        <v>11.900283670270403</v>
      </c>
      <c r="E44">
        <f t="shared" si="2"/>
        <v>7</v>
      </c>
      <c r="F44">
        <f t="shared" si="4"/>
        <v>0</v>
      </c>
      <c r="G44">
        <f t="shared" si="4"/>
        <v>0</v>
      </c>
      <c r="H44">
        <f t="shared" si="4"/>
        <v>0</v>
      </c>
      <c r="I44">
        <f t="shared" si="4"/>
        <v>0</v>
      </c>
      <c r="J44">
        <f t="shared" si="4"/>
        <v>0</v>
      </c>
      <c r="K44">
        <f t="shared" si="4"/>
        <v>0</v>
      </c>
      <c r="L44">
        <f t="shared" si="4"/>
        <v>1</v>
      </c>
      <c r="M44">
        <f t="shared" si="4"/>
        <v>0</v>
      </c>
      <c r="N44">
        <f t="shared" si="4"/>
        <v>0</v>
      </c>
      <c r="O44">
        <f t="shared" si="4"/>
        <v>0</v>
      </c>
      <c r="P44">
        <f t="shared" si="4"/>
        <v>0</v>
      </c>
      <c r="Q44">
        <f t="shared" si="4"/>
        <v>0</v>
      </c>
      <c r="R44" cm="1">
        <f t="array" ref="R44">AH$18+SUMPRODUCT(TRANSPOSE(AH$19:AH$29),F44:P44)</f>
        <v>10.246250363636358</v>
      </c>
    </row>
    <row r="45" spans="1:18" x14ac:dyDescent="0.2">
      <c r="A45" s="1">
        <v>34182</v>
      </c>
      <c r="B45" s="2">
        <v>8.7772360000000003</v>
      </c>
      <c r="C45">
        <v>44</v>
      </c>
      <c r="D45">
        <f t="shared" si="1"/>
        <v>11.883056494423951</v>
      </c>
      <c r="E45">
        <f t="shared" si="2"/>
        <v>8</v>
      </c>
      <c r="F45">
        <f t="shared" si="4"/>
        <v>0</v>
      </c>
      <c r="G45">
        <f t="shared" si="4"/>
        <v>0</v>
      </c>
      <c r="H45">
        <f t="shared" si="4"/>
        <v>0</v>
      </c>
      <c r="I45">
        <f t="shared" si="4"/>
        <v>0</v>
      </c>
      <c r="J45">
        <f t="shared" si="4"/>
        <v>0</v>
      </c>
      <c r="K45">
        <f t="shared" si="4"/>
        <v>0</v>
      </c>
      <c r="L45">
        <f t="shared" si="4"/>
        <v>0</v>
      </c>
      <c r="M45">
        <f t="shared" si="4"/>
        <v>1</v>
      </c>
      <c r="N45">
        <f t="shared" si="4"/>
        <v>0</v>
      </c>
      <c r="O45">
        <f t="shared" si="4"/>
        <v>0</v>
      </c>
      <c r="P45">
        <f t="shared" si="4"/>
        <v>0</v>
      </c>
      <c r="Q45">
        <f t="shared" si="4"/>
        <v>0</v>
      </c>
      <c r="R45" cm="1">
        <f t="array" ref="R45">AH$18+SUMPRODUCT(TRANSPOSE(AH$19:AH$29),F45:P45)</f>
        <v>9.3157816363636421</v>
      </c>
    </row>
    <row r="46" spans="1:18" x14ac:dyDescent="0.2">
      <c r="A46" s="1">
        <v>34213</v>
      </c>
      <c r="B46" s="2">
        <v>6.629346</v>
      </c>
      <c r="C46">
        <v>45</v>
      </c>
      <c r="D46">
        <f t="shared" si="1"/>
        <v>11.8658293185775</v>
      </c>
      <c r="E46">
        <f t="shared" si="2"/>
        <v>9</v>
      </c>
      <c r="F46">
        <f t="shared" si="4"/>
        <v>0</v>
      </c>
      <c r="G46">
        <f t="shared" si="4"/>
        <v>0</v>
      </c>
      <c r="H46">
        <f t="shared" si="4"/>
        <v>0</v>
      </c>
      <c r="I46">
        <f t="shared" si="4"/>
        <v>0</v>
      </c>
      <c r="J46">
        <f t="shared" si="4"/>
        <v>0</v>
      </c>
      <c r="K46">
        <f t="shared" si="4"/>
        <v>0</v>
      </c>
      <c r="L46">
        <f t="shared" si="4"/>
        <v>0</v>
      </c>
      <c r="M46">
        <f t="shared" si="4"/>
        <v>0</v>
      </c>
      <c r="N46">
        <f t="shared" si="4"/>
        <v>1</v>
      </c>
      <c r="O46">
        <f t="shared" si="4"/>
        <v>0</v>
      </c>
      <c r="P46">
        <f t="shared" si="4"/>
        <v>0</v>
      </c>
      <c r="Q46">
        <f t="shared" si="4"/>
        <v>0</v>
      </c>
      <c r="R46" cm="1">
        <f t="array" ref="R46">AH$18+SUMPRODUCT(TRANSPOSE(AH$19:AH$29),F46:P46)</f>
        <v>7.3898935454545533</v>
      </c>
    </row>
    <row r="47" spans="1:18" x14ac:dyDescent="0.2">
      <c r="A47" s="1">
        <v>34243</v>
      </c>
      <c r="B47" s="2">
        <v>8.8834940000000007</v>
      </c>
      <c r="C47">
        <v>46</v>
      </c>
      <c r="D47">
        <f t="shared" si="1"/>
        <v>11.848602142731048</v>
      </c>
      <c r="E47">
        <f t="shared" si="2"/>
        <v>10</v>
      </c>
      <c r="F47">
        <f t="shared" si="4"/>
        <v>0</v>
      </c>
      <c r="G47">
        <f t="shared" si="4"/>
        <v>0</v>
      </c>
      <c r="H47">
        <f t="shared" si="4"/>
        <v>0</v>
      </c>
      <c r="I47">
        <f t="shared" si="4"/>
        <v>0</v>
      </c>
      <c r="J47">
        <f t="shared" si="4"/>
        <v>0</v>
      </c>
      <c r="K47">
        <f t="shared" si="4"/>
        <v>0</v>
      </c>
      <c r="L47">
        <f t="shared" si="4"/>
        <v>0</v>
      </c>
      <c r="M47">
        <f t="shared" si="4"/>
        <v>0</v>
      </c>
      <c r="N47">
        <f t="shared" si="4"/>
        <v>0</v>
      </c>
      <c r="O47">
        <f t="shared" si="4"/>
        <v>1</v>
      </c>
      <c r="P47">
        <f t="shared" si="4"/>
        <v>0</v>
      </c>
      <c r="Q47">
        <f t="shared" si="4"/>
        <v>0</v>
      </c>
      <c r="R47" cm="1">
        <f t="array" ref="R47">AH$18+SUMPRODUCT(TRANSPOSE(AH$19:AH$29),F47:P47)</f>
        <v>8.3891290000000041</v>
      </c>
    </row>
    <row r="48" spans="1:18" x14ac:dyDescent="0.2">
      <c r="A48" s="1">
        <v>34274</v>
      </c>
      <c r="B48" s="2">
        <v>14.920049000000001</v>
      </c>
      <c r="C48">
        <v>47</v>
      </c>
      <c r="D48">
        <f t="shared" si="1"/>
        <v>11.831374966884596</v>
      </c>
      <c r="E48">
        <f t="shared" si="2"/>
        <v>11</v>
      </c>
      <c r="F48">
        <f t="shared" si="4"/>
        <v>0</v>
      </c>
      <c r="G48">
        <f t="shared" si="4"/>
        <v>0</v>
      </c>
      <c r="H48">
        <f t="shared" si="4"/>
        <v>0</v>
      </c>
      <c r="I48">
        <f t="shared" si="4"/>
        <v>0</v>
      </c>
      <c r="J48">
        <f t="shared" si="4"/>
        <v>0</v>
      </c>
      <c r="K48">
        <f t="shared" si="4"/>
        <v>0</v>
      </c>
      <c r="L48">
        <f t="shared" si="4"/>
        <v>0</v>
      </c>
      <c r="M48">
        <f t="shared" si="4"/>
        <v>0</v>
      </c>
      <c r="N48">
        <f t="shared" si="4"/>
        <v>0</v>
      </c>
      <c r="O48">
        <f t="shared" si="4"/>
        <v>0</v>
      </c>
      <c r="P48">
        <f t="shared" si="4"/>
        <v>1</v>
      </c>
      <c r="Q48">
        <f t="shared" si="4"/>
        <v>0</v>
      </c>
      <c r="R48" cm="1">
        <f t="array" ref="R48">AH$18+SUMPRODUCT(TRANSPOSE(AH$19:AH$29),F48:P48)</f>
        <v>14.044902</v>
      </c>
    </row>
    <row r="49" spans="1:18" x14ac:dyDescent="0.2">
      <c r="A49" s="1">
        <v>34304</v>
      </c>
      <c r="B49" s="2">
        <v>21.167484999999999</v>
      </c>
      <c r="C49">
        <v>48</v>
      </c>
      <c r="D49">
        <f t="shared" si="1"/>
        <v>11.814147791038145</v>
      </c>
      <c r="E49">
        <f t="shared" si="2"/>
        <v>12</v>
      </c>
      <c r="F49">
        <f t="shared" si="4"/>
        <v>0</v>
      </c>
      <c r="G49">
        <f t="shared" si="4"/>
        <v>0</v>
      </c>
      <c r="H49">
        <f t="shared" si="4"/>
        <v>0</v>
      </c>
      <c r="I49">
        <f t="shared" si="4"/>
        <v>0</v>
      </c>
      <c r="J49">
        <f t="shared" si="4"/>
        <v>0</v>
      </c>
      <c r="K49">
        <f t="shared" si="4"/>
        <v>0</v>
      </c>
      <c r="L49">
        <f t="shared" si="4"/>
        <v>0</v>
      </c>
      <c r="M49">
        <f t="shared" si="4"/>
        <v>0</v>
      </c>
      <c r="N49">
        <f t="shared" si="4"/>
        <v>0</v>
      </c>
      <c r="O49">
        <f t="shared" si="4"/>
        <v>0</v>
      </c>
      <c r="P49">
        <f t="shared" si="4"/>
        <v>0</v>
      </c>
      <c r="Q49">
        <f t="shared" si="4"/>
        <v>1</v>
      </c>
      <c r="R49" cm="1">
        <f t="array" ref="R49">AH$18+SUMPRODUCT(TRANSPOSE(AH$19:AH$29),F49:P49)</f>
        <v>20.079612545454538</v>
      </c>
    </row>
    <row r="50" spans="1:18" x14ac:dyDescent="0.2">
      <c r="A50" s="1">
        <v>34335</v>
      </c>
      <c r="B50" s="2">
        <v>19.735977999999999</v>
      </c>
      <c r="C50">
        <v>49</v>
      </c>
      <c r="D50">
        <f t="shared" si="1"/>
        <v>11.796920615191693</v>
      </c>
      <c r="E50">
        <f t="shared" si="2"/>
        <v>1</v>
      </c>
      <c r="F50">
        <f t="shared" si="4"/>
        <v>1</v>
      </c>
      <c r="G50">
        <f t="shared" si="4"/>
        <v>0</v>
      </c>
      <c r="H50">
        <f t="shared" si="4"/>
        <v>0</v>
      </c>
      <c r="I50">
        <f t="shared" si="4"/>
        <v>0</v>
      </c>
      <c r="J50">
        <f t="shared" si="4"/>
        <v>0</v>
      </c>
      <c r="K50">
        <f t="shared" si="4"/>
        <v>0</v>
      </c>
      <c r="L50">
        <f t="shared" si="4"/>
        <v>0</v>
      </c>
      <c r="M50">
        <f t="shared" si="4"/>
        <v>0</v>
      </c>
      <c r="N50">
        <f t="shared" si="4"/>
        <v>0</v>
      </c>
      <c r="O50">
        <f t="shared" si="4"/>
        <v>0</v>
      </c>
      <c r="P50">
        <f t="shared" si="4"/>
        <v>0</v>
      </c>
      <c r="Q50">
        <f t="shared" si="4"/>
        <v>0</v>
      </c>
      <c r="R50" cm="1">
        <f t="array" ref="R50">AH$18+SUMPRODUCT(TRANSPOSE(AH$19:AH$29),F50:P50)</f>
        <v>16.851137909090902</v>
      </c>
    </row>
    <row r="51" spans="1:18" x14ac:dyDescent="0.2">
      <c r="A51" s="1">
        <v>34366</v>
      </c>
      <c r="B51" s="2">
        <v>15.465037000000001</v>
      </c>
      <c r="C51">
        <v>50</v>
      </c>
      <c r="D51">
        <f t="shared" si="1"/>
        <v>11.779693439345241</v>
      </c>
      <c r="E51">
        <f t="shared" si="2"/>
        <v>2</v>
      </c>
      <c r="F51">
        <f t="shared" si="4"/>
        <v>0</v>
      </c>
      <c r="G51">
        <f t="shared" si="4"/>
        <v>1</v>
      </c>
      <c r="H51">
        <f t="shared" si="4"/>
        <v>0</v>
      </c>
      <c r="I51">
        <f t="shared" si="4"/>
        <v>0</v>
      </c>
      <c r="J51">
        <f t="shared" si="4"/>
        <v>0</v>
      </c>
      <c r="K51">
        <f t="shared" si="4"/>
        <v>0</v>
      </c>
      <c r="L51">
        <f t="shared" si="4"/>
        <v>0</v>
      </c>
      <c r="M51">
        <f t="shared" si="4"/>
        <v>0</v>
      </c>
      <c r="N51">
        <f t="shared" si="4"/>
        <v>0</v>
      </c>
      <c r="O51">
        <f t="shared" si="4"/>
        <v>0</v>
      </c>
      <c r="P51">
        <f t="shared" si="4"/>
        <v>0</v>
      </c>
      <c r="Q51">
        <f t="shared" si="4"/>
        <v>0</v>
      </c>
      <c r="R51" cm="1">
        <f t="array" ref="R51">AH$18+SUMPRODUCT(TRANSPOSE(AH$19:AH$29),F51:P51)</f>
        <v>13.602052181818173</v>
      </c>
    </row>
    <row r="52" spans="1:18" x14ac:dyDescent="0.2">
      <c r="A52" s="1">
        <v>34394</v>
      </c>
      <c r="B52" s="2">
        <v>11.389132999999999</v>
      </c>
      <c r="C52">
        <v>51</v>
      </c>
      <c r="D52">
        <f t="shared" si="1"/>
        <v>11.762466263498789</v>
      </c>
      <c r="E52">
        <f t="shared" si="2"/>
        <v>3</v>
      </c>
      <c r="F52">
        <f t="shared" si="4"/>
        <v>0</v>
      </c>
      <c r="G52">
        <f t="shared" si="4"/>
        <v>0</v>
      </c>
      <c r="H52">
        <f t="shared" si="4"/>
        <v>1</v>
      </c>
      <c r="I52">
        <f t="shared" si="4"/>
        <v>0</v>
      </c>
      <c r="J52">
        <f t="shared" si="4"/>
        <v>0</v>
      </c>
      <c r="K52">
        <f t="shared" si="4"/>
        <v>0</v>
      </c>
      <c r="L52">
        <f t="shared" si="4"/>
        <v>0</v>
      </c>
      <c r="M52">
        <f t="shared" si="4"/>
        <v>0</v>
      </c>
      <c r="N52">
        <f t="shared" si="4"/>
        <v>0</v>
      </c>
      <c r="O52">
        <f t="shared" si="4"/>
        <v>0</v>
      </c>
      <c r="P52">
        <f t="shared" si="4"/>
        <v>0</v>
      </c>
      <c r="Q52">
        <f t="shared" si="4"/>
        <v>0</v>
      </c>
      <c r="R52" cm="1">
        <f t="array" ref="R52">AH$18+SUMPRODUCT(TRANSPOSE(AH$19:AH$29),F52:P52)</f>
        <v>11.205635909090905</v>
      </c>
    </row>
    <row r="53" spans="1:18" x14ac:dyDescent="0.2">
      <c r="A53" s="1">
        <v>34425</v>
      </c>
      <c r="B53" s="2">
        <v>10.512998</v>
      </c>
      <c r="C53">
        <v>52</v>
      </c>
      <c r="D53">
        <f t="shared" si="1"/>
        <v>11.745239087652338</v>
      </c>
      <c r="E53">
        <f t="shared" si="2"/>
        <v>4</v>
      </c>
      <c r="F53">
        <f t="shared" si="4"/>
        <v>0</v>
      </c>
      <c r="G53">
        <f t="shared" si="4"/>
        <v>0</v>
      </c>
      <c r="H53">
        <f t="shared" si="4"/>
        <v>0</v>
      </c>
      <c r="I53">
        <f t="shared" si="4"/>
        <v>1</v>
      </c>
      <c r="J53">
        <f t="shared" si="4"/>
        <v>0</v>
      </c>
      <c r="K53">
        <f t="shared" si="4"/>
        <v>0</v>
      </c>
      <c r="L53">
        <f t="shared" si="4"/>
        <v>0</v>
      </c>
      <c r="M53">
        <f t="shared" si="4"/>
        <v>0</v>
      </c>
      <c r="N53">
        <f t="shared" si="4"/>
        <v>0</v>
      </c>
      <c r="O53">
        <f t="shared" si="4"/>
        <v>0</v>
      </c>
      <c r="P53">
        <f t="shared" si="4"/>
        <v>0</v>
      </c>
      <c r="Q53">
        <f t="shared" si="4"/>
        <v>0</v>
      </c>
      <c r="R53" cm="1">
        <f t="array" ref="R53">AH$18+SUMPRODUCT(TRANSPOSE(AH$19:AH$29),F53:P53)</f>
        <v>11.344921090909107</v>
      </c>
    </row>
    <row r="54" spans="1:18" x14ac:dyDescent="0.2">
      <c r="A54" s="1">
        <v>34455</v>
      </c>
      <c r="B54" s="2">
        <v>7.728288</v>
      </c>
      <c r="C54">
        <v>53</v>
      </c>
      <c r="D54">
        <f t="shared" si="1"/>
        <v>11.728011911805886</v>
      </c>
      <c r="E54">
        <f t="shared" si="2"/>
        <v>5</v>
      </c>
      <c r="F54">
        <f t="shared" si="4"/>
        <v>0</v>
      </c>
      <c r="G54">
        <f t="shared" si="4"/>
        <v>0</v>
      </c>
      <c r="H54">
        <f t="shared" si="4"/>
        <v>0</v>
      </c>
      <c r="I54">
        <f t="shared" si="4"/>
        <v>0</v>
      </c>
      <c r="J54">
        <f t="shared" si="4"/>
        <v>1</v>
      </c>
      <c r="K54">
        <f t="shared" si="4"/>
        <v>0</v>
      </c>
      <c r="L54">
        <f t="shared" si="4"/>
        <v>0</v>
      </c>
      <c r="M54">
        <f t="shared" si="4"/>
        <v>0</v>
      </c>
      <c r="N54">
        <f t="shared" si="4"/>
        <v>0</v>
      </c>
      <c r="O54">
        <f t="shared" si="4"/>
        <v>0</v>
      </c>
      <c r="P54">
        <f t="shared" si="4"/>
        <v>0</v>
      </c>
      <c r="Q54">
        <f t="shared" si="4"/>
        <v>0</v>
      </c>
      <c r="R54" cm="1">
        <f t="array" ref="R54">AH$18+SUMPRODUCT(TRANSPOSE(AH$19:AH$29),F54:P54)</f>
        <v>7.5794822727272884</v>
      </c>
    </row>
    <row r="55" spans="1:18" x14ac:dyDescent="0.2">
      <c r="A55" s="1">
        <v>34486</v>
      </c>
      <c r="B55" s="2">
        <v>9.1988760000000003</v>
      </c>
      <c r="C55">
        <v>54</v>
      </c>
      <c r="D55">
        <f t="shared" si="1"/>
        <v>11.710784735959434</v>
      </c>
      <c r="E55">
        <f t="shared" si="2"/>
        <v>6</v>
      </c>
      <c r="F55">
        <f t="shared" si="4"/>
        <v>0</v>
      </c>
      <c r="G55">
        <f t="shared" si="4"/>
        <v>0</v>
      </c>
      <c r="H55">
        <f t="shared" si="4"/>
        <v>0</v>
      </c>
      <c r="I55">
        <f t="shared" si="4"/>
        <v>0</v>
      </c>
      <c r="J55">
        <f t="shared" si="4"/>
        <v>0</v>
      </c>
      <c r="K55">
        <f t="shared" si="4"/>
        <v>1</v>
      </c>
      <c r="L55">
        <f t="shared" si="4"/>
        <v>0</v>
      </c>
      <c r="M55">
        <f t="shared" si="4"/>
        <v>0</v>
      </c>
      <c r="N55">
        <f t="shared" si="4"/>
        <v>0</v>
      </c>
      <c r="O55">
        <f t="shared" si="4"/>
        <v>0</v>
      </c>
      <c r="P55">
        <f t="shared" si="4"/>
        <v>0</v>
      </c>
      <c r="Q55">
        <f t="shared" si="4"/>
        <v>0</v>
      </c>
      <c r="R55" cm="1">
        <f t="array" ref="R55">AH$18+SUMPRODUCT(TRANSPOSE(AH$19:AH$29),F55:P55)</f>
        <v>7.8965420000000108</v>
      </c>
    </row>
    <row r="56" spans="1:18" x14ac:dyDescent="0.2">
      <c r="A56" s="1">
        <v>34516</v>
      </c>
      <c r="B56" s="2">
        <v>10.533937</v>
      </c>
      <c r="C56">
        <v>55</v>
      </c>
      <c r="D56">
        <f t="shared" si="1"/>
        <v>11.693557560112982</v>
      </c>
      <c r="E56">
        <f t="shared" si="2"/>
        <v>7</v>
      </c>
      <c r="F56">
        <f t="shared" si="4"/>
        <v>0</v>
      </c>
      <c r="G56">
        <f t="shared" si="4"/>
        <v>0</v>
      </c>
      <c r="H56">
        <f t="shared" si="4"/>
        <v>0</v>
      </c>
      <c r="I56">
        <f t="shared" ref="G56:Q79" si="5">IF($E56=I$1,1,0)</f>
        <v>0</v>
      </c>
      <c r="J56">
        <f t="shared" si="5"/>
        <v>0</v>
      </c>
      <c r="K56">
        <f t="shared" si="5"/>
        <v>0</v>
      </c>
      <c r="L56">
        <f t="shared" si="5"/>
        <v>1</v>
      </c>
      <c r="M56">
        <f t="shared" si="5"/>
        <v>0</v>
      </c>
      <c r="N56">
        <f t="shared" si="5"/>
        <v>0</v>
      </c>
      <c r="O56">
        <f t="shared" si="5"/>
        <v>0</v>
      </c>
      <c r="P56">
        <f t="shared" si="5"/>
        <v>0</v>
      </c>
      <c r="Q56">
        <f t="shared" si="5"/>
        <v>0</v>
      </c>
      <c r="R56" cm="1">
        <f t="array" ref="R56">AH$18+SUMPRODUCT(TRANSPOSE(AH$19:AH$29),F56:P56)</f>
        <v>10.246250363636358</v>
      </c>
    </row>
    <row r="57" spans="1:18" x14ac:dyDescent="0.2">
      <c r="A57" s="1">
        <v>34547</v>
      </c>
      <c r="B57" s="2">
        <v>9.0554679999999994</v>
      </c>
      <c r="C57">
        <v>56</v>
      </c>
      <c r="D57">
        <f t="shared" si="1"/>
        <v>11.676330384266532</v>
      </c>
      <c r="E57">
        <f t="shared" si="2"/>
        <v>8</v>
      </c>
      <c r="F57">
        <f t="shared" ref="F57:F120" si="6">IF($E57=F$1,1,0)</f>
        <v>0</v>
      </c>
      <c r="G57">
        <f t="shared" si="5"/>
        <v>0</v>
      </c>
      <c r="H57">
        <f t="shared" si="5"/>
        <v>0</v>
      </c>
      <c r="I57">
        <f t="shared" si="5"/>
        <v>0</v>
      </c>
      <c r="J57">
        <f t="shared" si="5"/>
        <v>0</v>
      </c>
      <c r="K57">
        <f t="shared" si="5"/>
        <v>0</v>
      </c>
      <c r="L57">
        <f t="shared" si="5"/>
        <v>0</v>
      </c>
      <c r="M57">
        <f t="shared" si="5"/>
        <v>1</v>
      </c>
      <c r="N57">
        <f t="shared" si="5"/>
        <v>0</v>
      </c>
      <c r="O57">
        <f t="shared" si="5"/>
        <v>0</v>
      </c>
      <c r="P57">
        <f t="shared" si="5"/>
        <v>0</v>
      </c>
      <c r="Q57">
        <f t="shared" si="5"/>
        <v>0</v>
      </c>
      <c r="R57" cm="1">
        <f t="array" ref="R57">AH$18+SUMPRODUCT(TRANSPOSE(AH$19:AH$29),F57:P57)</f>
        <v>9.3157816363636421</v>
      </c>
    </row>
    <row r="58" spans="1:18" x14ac:dyDescent="0.2">
      <c r="A58" s="1">
        <v>34578</v>
      </c>
      <c r="B58" s="2">
        <v>6.6530009999999997</v>
      </c>
      <c r="C58">
        <v>57</v>
      </c>
      <c r="D58">
        <f t="shared" si="1"/>
        <v>11.659103208420079</v>
      </c>
      <c r="E58">
        <f t="shared" si="2"/>
        <v>9</v>
      </c>
      <c r="F58">
        <f t="shared" si="6"/>
        <v>0</v>
      </c>
      <c r="G58">
        <f t="shared" si="5"/>
        <v>0</v>
      </c>
      <c r="H58">
        <f t="shared" si="5"/>
        <v>0</v>
      </c>
      <c r="I58">
        <f t="shared" si="5"/>
        <v>0</v>
      </c>
      <c r="J58">
        <f t="shared" si="5"/>
        <v>0</v>
      </c>
      <c r="K58">
        <f t="shared" si="5"/>
        <v>0</v>
      </c>
      <c r="L58">
        <f t="shared" si="5"/>
        <v>0</v>
      </c>
      <c r="M58">
        <f t="shared" si="5"/>
        <v>0</v>
      </c>
      <c r="N58">
        <f t="shared" si="5"/>
        <v>1</v>
      </c>
      <c r="O58">
        <f t="shared" si="5"/>
        <v>0</v>
      </c>
      <c r="P58">
        <f t="shared" si="5"/>
        <v>0</v>
      </c>
      <c r="Q58">
        <f t="shared" si="5"/>
        <v>0</v>
      </c>
      <c r="R58" cm="1">
        <f t="array" ref="R58">AH$18+SUMPRODUCT(TRANSPOSE(AH$19:AH$29),F58:P58)</f>
        <v>7.3898935454545533</v>
      </c>
    </row>
    <row r="59" spans="1:18" x14ac:dyDescent="0.2">
      <c r="A59" s="1">
        <v>34608</v>
      </c>
      <c r="B59" s="2">
        <v>7.7992179999999998</v>
      </c>
      <c r="C59">
        <v>58</v>
      </c>
      <c r="D59">
        <f t="shared" si="1"/>
        <v>11.641876032573627</v>
      </c>
      <c r="E59">
        <f t="shared" si="2"/>
        <v>10</v>
      </c>
      <c r="F59">
        <f t="shared" si="6"/>
        <v>0</v>
      </c>
      <c r="G59">
        <f t="shared" si="5"/>
        <v>0</v>
      </c>
      <c r="H59">
        <f t="shared" si="5"/>
        <v>0</v>
      </c>
      <c r="I59">
        <f t="shared" si="5"/>
        <v>0</v>
      </c>
      <c r="J59">
        <f t="shared" si="5"/>
        <v>0</v>
      </c>
      <c r="K59">
        <f t="shared" si="5"/>
        <v>0</v>
      </c>
      <c r="L59">
        <f t="shared" si="5"/>
        <v>0</v>
      </c>
      <c r="M59">
        <f t="shared" si="5"/>
        <v>0</v>
      </c>
      <c r="N59">
        <f t="shared" si="5"/>
        <v>0</v>
      </c>
      <c r="O59">
        <f t="shared" si="5"/>
        <v>1</v>
      </c>
      <c r="P59">
        <f t="shared" si="5"/>
        <v>0</v>
      </c>
      <c r="Q59">
        <f t="shared" si="5"/>
        <v>0</v>
      </c>
      <c r="R59" cm="1">
        <f t="array" ref="R59">AH$18+SUMPRODUCT(TRANSPOSE(AH$19:AH$29),F59:P59)</f>
        <v>8.3891290000000041</v>
      </c>
    </row>
    <row r="60" spans="1:18" x14ac:dyDescent="0.2">
      <c r="A60" s="1">
        <v>34639</v>
      </c>
      <c r="B60" s="2">
        <v>12.494142</v>
      </c>
      <c r="C60">
        <v>59</v>
      </c>
      <c r="D60">
        <f t="shared" si="1"/>
        <v>11.624648856727177</v>
      </c>
      <c r="E60">
        <f t="shared" si="2"/>
        <v>11</v>
      </c>
      <c r="F60">
        <f t="shared" si="6"/>
        <v>0</v>
      </c>
      <c r="G60">
        <f t="shared" si="5"/>
        <v>0</v>
      </c>
      <c r="H60">
        <f t="shared" si="5"/>
        <v>0</v>
      </c>
      <c r="I60">
        <f t="shared" si="5"/>
        <v>0</v>
      </c>
      <c r="J60">
        <f t="shared" si="5"/>
        <v>0</v>
      </c>
      <c r="K60">
        <f t="shared" si="5"/>
        <v>0</v>
      </c>
      <c r="L60">
        <f t="shared" si="5"/>
        <v>0</v>
      </c>
      <c r="M60">
        <f t="shared" si="5"/>
        <v>0</v>
      </c>
      <c r="N60">
        <f t="shared" si="5"/>
        <v>0</v>
      </c>
      <c r="O60">
        <f t="shared" si="5"/>
        <v>0</v>
      </c>
      <c r="P60">
        <f t="shared" si="5"/>
        <v>1</v>
      </c>
      <c r="Q60">
        <f t="shared" si="5"/>
        <v>0</v>
      </c>
      <c r="R60" cm="1">
        <f t="array" ref="R60">AH$18+SUMPRODUCT(TRANSPOSE(AH$19:AH$29),F60:P60)</f>
        <v>14.044902</v>
      </c>
    </row>
    <row r="61" spans="1:18" x14ac:dyDescent="0.2">
      <c r="A61" s="1">
        <v>34669</v>
      </c>
      <c r="B61" s="2">
        <v>18.394863000000001</v>
      </c>
      <c r="C61">
        <v>60</v>
      </c>
      <c r="D61">
        <f t="shared" si="1"/>
        <v>11.607421680880725</v>
      </c>
      <c r="E61">
        <f t="shared" si="2"/>
        <v>12</v>
      </c>
      <c r="F61">
        <f t="shared" si="6"/>
        <v>0</v>
      </c>
      <c r="G61">
        <f t="shared" si="5"/>
        <v>0</v>
      </c>
      <c r="H61">
        <f t="shared" si="5"/>
        <v>0</v>
      </c>
      <c r="I61">
        <f t="shared" si="5"/>
        <v>0</v>
      </c>
      <c r="J61">
        <f t="shared" si="5"/>
        <v>0</v>
      </c>
      <c r="K61">
        <f t="shared" si="5"/>
        <v>0</v>
      </c>
      <c r="L61">
        <f t="shared" si="5"/>
        <v>0</v>
      </c>
      <c r="M61">
        <f t="shared" si="5"/>
        <v>0</v>
      </c>
      <c r="N61">
        <f t="shared" si="5"/>
        <v>0</v>
      </c>
      <c r="O61">
        <f t="shared" si="5"/>
        <v>0</v>
      </c>
      <c r="P61">
        <f t="shared" si="5"/>
        <v>0</v>
      </c>
      <c r="Q61">
        <f t="shared" si="5"/>
        <v>1</v>
      </c>
      <c r="R61" cm="1">
        <f t="array" ref="R61">AH$18+SUMPRODUCT(TRANSPOSE(AH$19:AH$29),F61:P61)</f>
        <v>20.079612545454538</v>
      </c>
    </row>
    <row r="62" spans="1:18" x14ac:dyDescent="0.2">
      <c r="A62" s="1">
        <v>34700</v>
      </c>
      <c r="B62" s="2">
        <v>14.741944999999999</v>
      </c>
      <c r="C62">
        <v>61</v>
      </c>
      <c r="D62">
        <f t="shared" si="1"/>
        <v>11.590194505034273</v>
      </c>
      <c r="E62">
        <f t="shared" si="2"/>
        <v>1</v>
      </c>
      <c r="F62">
        <f t="shared" si="6"/>
        <v>1</v>
      </c>
      <c r="G62">
        <f t="shared" si="5"/>
        <v>0</v>
      </c>
      <c r="H62">
        <f t="shared" si="5"/>
        <v>0</v>
      </c>
      <c r="I62">
        <f t="shared" si="5"/>
        <v>0</v>
      </c>
      <c r="J62">
        <f t="shared" si="5"/>
        <v>0</v>
      </c>
      <c r="K62">
        <f t="shared" si="5"/>
        <v>0</v>
      </c>
      <c r="L62">
        <f t="shared" si="5"/>
        <v>0</v>
      </c>
      <c r="M62">
        <f t="shared" si="5"/>
        <v>0</v>
      </c>
      <c r="N62">
        <f t="shared" si="5"/>
        <v>0</v>
      </c>
      <c r="O62">
        <f t="shared" si="5"/>
        <v>0</v>
      </c>
      <c r="P62">
        <f t="shared" si="5"/>
        <v>0</v>
      </c>
      <c r="Q62">
        <f t="shared" si="5"/>
        <v>0</v>
      </c>
      <c r="R62" cm="1">
        <f t="array" ref="R62">AH$18+SUMPRODUCT(TRANSPOSE(AH$19:AH$29),F62:P62)</f>
        <v>16.851137909090902</v>
      </c>
    </row>
    <row r="63" spans="1:18" x14ac:dyDescent="0.2">
      <c r="A63" s="1">
        <v>34731</v>
      </c>
      <c r="B63" s="2">
        <v>13.230409</v>
      </c>
      <c r="C63">
        <v>62</v>
      </c>
      <c r="D63">
        <f t="shared" si="1"/>
        <v>11.572967329187822</v>
      </c>
      <c r="E63">
        <f t="shared" si="2"/>
        <v>2</v>
      </c>
      <c r="F63">
        <f t="shared" si="6"/>
        <v>0</v>
      </c>
      <c r="G63">
        <f t="shared" si="5"/>
        <v>1</v>
      </c>
      <c r="H63">
        <f t="shared" si="5"/>
        <v>0</v>
      </c>
      <c r="I63">
        <f t="shared" si="5"/>
        <v>0</v>
      </c>
      <c r="J63">
        <f t="shared" si="5"/>
        <v>0</v>
      </c>
      <c r="K63">
        <f t="shared" si="5"/>
        <v>0</v>
      </c>
      <c r="L63">
        <f t="shared" si="5"/>
        <v>0</v>
      </c>
      <c r="M63">
        <f t="shared" si="5"/>
        <v>0</v>
      </c>
      <c r="N63">
        <f t="shared" si="5"/>
        <v>0</v>
      </c>
      <c r="O63">
        <f t="shared" si="5"/>
        <v>0</v>
      </c>
      <c r="P63">
        <f t="shared" si="5"/>
        <v>0</v>
      </c>
      <c r="Q63">
        <f t="shared" si="5"/>
        <v>0</v>
      </c>
      <c r="R63" cm="1">
        <f t="array" ref="R63">AH$18+SUMPRODUCT(TRANSPOSE(AH$19:AH$29),F63:P63)</f>
        <v>13.602052181818173</v>
      </c>
    </row>
    <row r="64" spans="1:18" x14ac:dyDescent="0.2">
      <c r="A64" s="1">
        <v>34759</v>
      </c>
      <c r="B64" s="2">
        <v>9.9050480000000007</v>
      </c>
      <c r="C64">
        <v>63</v>
      </c>
      <c r="D64">
        <f t="shared" si="1"/>
        <v>11.55574015334137</v>
      </c>
      <c r="E64">
        <f t="shared" si="2"/>
        <v>3</v>
      </c>
      <c r="F64">
        <f t="shared" si="6"/>
        <v>0</v>
      </c>
      <c r="G64">
        <f t="shared" si="5"/>
        <v>0</v>
      </c>
      <c r="H64">
        <f t="shared" si="5"/>
        <v>1</v>
      </c>
      <c r="I64">
        <f t="shared" si="5"/>
        <v>0</v>
      </c>
      <c r="J64">
        <f t="shared" si="5"/>
        <v>0</v>
      </c>
      <c r="K64">
        <f t="shared" si="5"/>
        <v>0</v>
      </c>
      <c r="L64">
        <f t="shared" si="5"/>
        <v>0</v>
      </c>
      <c r="M64">
        <f t="shared" si="5"/>
        <v>0</v>
      </c>
      <c r="N64">
        <f t="shared" si="5"/>
        <v>0</v>
      </c>
      <c r="O64">
        <f t="shared" si="5"/>
        <v>0</v>
      </c>
      <c r="P64">
        <f t="shared" si="5"/>
        <v>0</v>
      </c>
      <c r="Q64">
        <f t="shared" si="5"/>
        <v>0</v>
      </c>
      <c r="R64" cm="1">
        <f t="array" ref="R64">AH$18+SUMPRODUCT(TRANSPOSE(AH$19:AH$29),F64:P64)</f>
        <v>11.205635909090905</v>
      </c>
    </row>
    <row r="65" spans="1:18" x14ac:dyDescent="0.2">
      <c r="A65" s="1">
        <v>34790</v>
      </c>
      <c r="B65" s="2">
        <v>10.377329</v>
      </c>
      <c r="C65">
        <v>64</v>
      </c>
      <c r="D65">
        <f t="shared" si="1"/>
        <v>11.538512977494918</v>
      </c>
      <c r="E65">
        <f t="shared" si="2"/>
        <v>4</v>
      </c>
      <c r="F65">
        <f t="shared" si="6"/>
        <v>0</v>
      </c>
      <c r="G65">
        <f t="shared" si="5"/>
        <v>0</v>
      </c>
      <c r="H65">
        <f t="shared" si="5"/>
        <v>0</v>
      </c>
      <c r="I65">
        <f t="shared" si="5"/>
        <v>1</v>
      </c>
      <c r="J65">
        <f t="shared" si="5"/>
        <v>0</v>
      </c>
      <c r="K65">
        <f t="shared" si="5"/>
        <v>0</v>
      </c>
      <c r="L65">
        <f t="shared" si="5"/>
        <v>0</v>
      </c>
      <c r="M65">
        <f t="shared" si="5"/>
        <v>0</v>
      </c>
      <c r="N65">
        <f t="shared" si="5"/>
        <v>0</v>
      </c>
      <c r="O65">
        <f t="shared" si="5"/>
        <v>0</v>
      </c>
      <c r="P65">
        <f t="shared" si="5"/>
        <v>0</v>
      </c>
      <c r="Q65">
        <f t="shared" si="5"/>
        <v>0</v>
      </c>
      <c r="R65" cm="1">
        <f t="array" ref="R65">AH$18+SUMPRODUCT(TRANSPOSE(AH$19:AH$29),F65:P65)</f>
        <v>11.344921090909107</v>
      </c>
    </row>
    <row r="66" spans="1:18" x14ac:dyDescent="0.2">
      <c r="A66" s="1">
        <v>34820</v>
      </c>
      <c r="B66" s="2">
        <v>6.7255599999999998</v>
      </c>
      <c r="C66">
        <v>65</v>
      </c>
      <c r="D66">
        <f t="shared" si="1"/>
        <v>11.521285801648466</v>
      </c>
      <c r="E66">
        <f t="shared" si="2"/>
        <v>5</v>
      </c>
      <c r="F66">
        <f t="shared" si="6"/>
        <v>0</v>
      </c>
      <c r="G66">
        <f t="shared" si="5"/>
        <v>0</v>
      </c>
      <c r="H66">
        <f t="shared" si="5"/>
        <v>0</v>
      </c>
      <c r="I66">
        <f t="shared" si="5"/>
        <v>0</v>
      </c>
      <c r="J66">
        <f t="shared" si="5"/>
        <v>1</v>
      </c>
      <c r="K66">
        <f t="shared" si="5"/>
        <v>0</v>
      </c>
      <c r="L66">
        <f t="shared" si="5"/>
        <v>0</v>
      </c>
      <c r="M66">
        <f t="shared" si="5"/>
        <v>0</v>
      </c>
      <c r="N66">
        <f t="shared" si="5"/>
        <v>0</v>
      </c>
      <c r="O66">
        <f t="shared" si="5"/>
        <v>0</v>
      </c>
      <c r="P66">
        <f t="shared" si="5"/>
        <v>0</v>
      </c>
      <c r="Q66">
        <f t="shared" si="5"/>
        <v>0</v>
      </c>
      <c r="R66" cm="1">
        <f t="array" ref="R66">AH$18+SUMPRODUCT(TRANSPOSE(AH$19:AH$29),F66:P66)</f>
        <v>7.5794822727272884</v>
      </c>
    </row>
    <row r="67" spans="1:18" x14ac:dyDescent="0.2">
      <c r="A67" s="1">
        <v>34851</v>
      </c>
      <c r="B67" s="2">
        <v>6.7518459999999996</v>
      </c>
      <c r="C67">
        <v>66</v>
      </c>
      <c r="D67">
        <f t="shared" ref="D67:D130" si="7">U$19+U$20*C67</f>
        <v>11.504058625802013</v>
      </c>
      <c r="E67">
        <f t="shared" ref="E67:E130" si="8">MONTH(A67)</f>
        <v>6</v>
      </c>
      <c r="F67">
        <f t="shared" si="6"/>
        <v>0</v>
      </c>
      <c r="G67">
        <f t="shared" si="5"/>
        <v>0</v>
      </c>
      <c r="H67">
        <f t="shared" si="5"/>
        <v>0</v>
      </c>
      <c r="I67">
        <f t="shared" si="5"/>
        <v>0</v>
      </c>
      <c r="J67">
        <f t="shared" si="5"/>
        <v>0</v>
      </c>
      <c r="K67">
        <f t="shared" si="5"/>
        <v>1</v>
      </c>
      <c r="L67">
        <f t="shared" si="5"/>
        <v>0</v>
      </c>
      <c r="M67">
        <f t="shared" si="5"/>
        <v>0</v>
      </c>
      <c r="N67">
        <f t="shared" si="5"/>
        <v>0</v>
      </c>
      <c r="O67">
        <f t="shared" si="5"/>
        <v>0</v>
      </c>
      <c r="P67">
        <f t="shared" si="5"/>
        <v>0</v>
      </c>
      <c r="Q67">
        <f t="shared" si="5"/>
        <v>0</v>
      </c>
      <c r="R67" cm="1">
        <f t="array" ref="R67">AH$18+SUMPRODUCT(TRANSPOSE(AH$19:AH$29),F67:P67)</f>
        <v>7.8965420000000108</v>
      </c>
    </row>
    <row r="68" spans="1:18" x14ac:dyDescent="0.2">
      <c r="A68" s="1">
        <v>34881</v>
      </c>
      <c r="B68" s="2">
        <v>9.1634849999999997</v>
      </c>
      <c r="C68">
        <v>67</v>
      </c>
      <c r="D68">
        <f t="shared" si="7"/>
        <v>11.486831449955563</v>
      </c>
      <c r="E68">
        <f t="shared" si="8"/>
        <v>7</v>
      </c>
      <c r="F68">
        <f t="shared" si="6"/>
        <v>0</v>
      </c>
      <c r="G68">
        <f t="shared" si="5"/>
        <v>0</v>
      </c>
      <c r="H68">
        <f t="shared" si="5"/>
        <v>0</v>
      </c>
      <c r="I68">
        <f t="shared" si="5"/>
        <v>0</v>
      </c>
      <c r="J68">
        <f t="shared" si="5"/>
        <v>0</v>
      </c>
      <c r="K68">
        <f t="shared" si="5"/>
        <v>0</v>
      </c>
      <c r="L68">
        <f t="shared" si="5"/>
        <v>1</v>
      </c>
      <c r="M68">
        <f t="shared" si="5"/>
        <v>0</v>
      </c>
      <c r="N68">
        <f t="shared" si="5"/>
        <v>0</v>
      </c>
      <c r="O68">
        <f t="shared" si="5"/>
        <v>0</v>
      </c>
      <c r="P68">
        <f t="shared" si="5"/>
        <v>0</v>
      </c>
      <c r="Q68">
        <f t="shared" si="5"/>
        <v>0</v>
      </c>
      <c r="R68" cm="1">
        <f t="array" ref="R68">AH$18+SUMPRODUCT(TRANSPOSE(AH$19:AH$29),F68:P68)</f>
        <v>10.246250363636358</v>
      </c>
    </row>
    <row r="69" spans="1:18" x14ac:dyDescent="0.2">
      <c r="A69" s="1">
        <v>34912</v>
      </c>
      <c r="B69" s="2">
        <v>9.2130039999999997</v>
      </c>
      <c r="C69">
        <v>68</v>
      </c>
      <c r="D69">
        <f t="shared" si="7"/>
        <v>11.469604274109111</v>
      </c>
      <c r="E69">
        <f t="shared" si="8"/>
        <v>8</v>
      </c>
      <c r="F69">
        <f t="shared" si="6"/>
        <v>0</v>
      </c>
      <c r="G69">
        <f t="shared" si="5"/>
        <v>0</v>
      </c>
      <c r="H69">
        <f t="shared" si="5"/>
        <v>0</v>
      </c>
      <c r="I69">
        <f t="shared" si="5"/>
        <v>0</v>
      </c>
      <c r="J69">
        <f t="shared" si="5"/>
        <v>0</v>
      </c>
      <c r="K69">
        <f t="shared" si="5"/>
        <v>0</v>
      </c>
      <c r="L69">
        <f t="shared" si="5"/>
        <v>0</v>
      </c>
      <c r="M69">
        <f t="shared" si="5"/>
        <v>1</v>
      </c>
      <c r="N69">
        <f t="shared" si="5"/>
        <v>0</v>
      </c>
      <c r="O69">
        <f t="shared" si="5"/>
        <v>0</v>
      </c>
      <c r="P69">
        <f t="shared" si="5"/>
        <v>0</v>
      </c>
      <c r="Q69">
        <f t="shared" si="5"/>
        <v>0</v>
      </c>
      <c r="R69" cm="1">
        <f t="array" ref="R69">AH$18+SUMPRODUCT(TRANSPOSE(AH$19:AH$29),F69:P69)</f>
        <v>9.3157816363636421</v>
      </c>
    </row>
    <row r="70" spans="1:18" x14ac:dyDescent="0.2">
      <c r="A70" s="1">
        <v>34943</v>
      </c>
      <c r="B70" s="2">
        <v>6.191554</v>
      </c>
      <c r="C70">
        <v>69</v>
      </c>
      <c r="D70">
        <f t="shared" si="7"/>
        <v>11.452377098262659</v>
      </c>
      <c r="E70">
        <f t="shared" si="8"/>
        <v>9</v>
      </c>
      <c r="F70">
        <f t="shared" si="6"/>
        <v>0</v>
      </c>
      <c r="G70">
        <f t="shared" si="5"/>
        <v>0</v>
      </c>
      <c r="H70">
        <f t="shared" si="5"/>
        <v>0</v>
      </c>
      <c r="I70">
        <f t="shared" si="5"/>
        <v>0</v>
      </c>
      <c r="J70">
        <f t="shared" si="5"/>
        <v>0</v>
      </c>
      <c r="K70">
        <f t="shared" si="5"/>
        <v>0</v>
      </c>
      <c r="L70">
        <f t="shared" si="5"/>
        <v>0</v>
      </c>
      <c r="M70">
        <f t="shared" si="5"/>
        <v>0</v>
      </c>
      <c r="N70">
        <f t="shared" si="5"/>
        <v>1</v>
      </c>
      <c r="O70">
        <f t="shared" si="5"/>
        <v>0</v>
      </c>
      <c r="P70">
        <f t="shared" si="5"/>
        <v>0</v>
      </c>
      <c r="Q70">
        <f t="shared" si="5"/>
        <v>0</v>
      </c>
      <c r="R70" cm="1">
        <f t="array" ref="R70">AH$18+SUMPRODUCT(TRANSPOSE(AH$19:AH$29),F70:P70)</f>
        <v>7.3898935454545533</v>
      </c>
    </row>
    <row r="71" spans="1:18" x14ac:dyDescent="0.2">
      <c r="A71" s="1">
        <v>34973</v>
      </c>
      <c r="B71" s="2">
        <v>7.854349</v>
      </c>
      <c r="C71">
        <v>70</v>
      </c>
      <c r="D71">
        <f t="shared" si="7"/>
        <v>11.435149922416208</v>
      </c>
      <c r="E71">
        <f t="shared" si="8"/>
        <v>10</v>
      </c>
      <c r="F71">
        <f t="shared" si="6"/>
        <v>0</v>
      </c>
      <c r="G71">
        <f t="shared" si="5"/>
        <v>0</v>
      </c>
      <c r="H71">
        <f t="shared" si="5"/>
        <v>0</v>
      </c>
      <c r="I71">
        <f t="shared" si="5"/>
        <v>0</v>
      </c>
      <c r="J71">
        <f t="shared" si="5"/>
        <v>0</v>
      </c>
      <c r="K71">
        <f t="shared" si="5"/>
        <v>0</v>
      </c>
      <c r="L71">
        <f t="shared" si="5"/>
        <v>0</v>
      </c>
      <c r="M71">
        <f t="shared" si="5"/>
        <v>0</v>
      </c>
      <c r="N71">
        <f t="shared" si="5"/>
        <v>0</v>
      </c>
      <c r="O71">
        <f t="shared" si="5"/>
        <v>1</v>
      </c>
      <c r="P71">
        <f t="shared" si="5"/>
        <v>0</v>
      </c>
      <c r="Q71">
        <f t="shared" si="5"/>
        <v>0</v>
      </c>
      <c r="R71" cm="1">
        <f t="array" ref="R71">AH$18+SUMPRODUCT(TRANSPOSE(AH$19:AH$29),F71:P71)</f>
        <v>8.3891290000000041</v>
      </c>
    </row>
    <row r="72" spans="1:18" x14ac:dyDescent="0.2">
      <c r="A72" s="1">
        <v>35004</v>
      </c>
      <c r="B72" s="2">
        <v>16.642444000000001</v>
      </c>
      <c r="C72">
        <v>71</v>
      </c>
      <c r="D72">
        <f t="shared" si="7"/>
        <v>11.417922746569756</v>
      </c>
      <c r="E72">
        <f t="shared" si="8"/>
        <v>11</v>
      </c>
      <c r="F72">
        <f t="shared" si="6"/>
        <v>0</v>
      </c>
      <c r="G72">
        <f t="shared" si="5"/>
        <v>0</v>
      </c>
      <c r="H72">
        <f t="shared" si="5"/>
        <v>0</v>
      </c>
      <c r="I72">
        <f t="shared" si="5"/>
        <v>0</v>
      </c>
      <c r="J72">
        <f t="shared" si="5"/>
        <v>0</v>
      </c>
      <c r="K72">
        <f t="shared" si="5"/>
        <v>0</v>
      </c>
      <c r="L72">
        <f t="shared" si="5"/>
        <v>0</v>
      </c>
      <c r="M72">
        <f t="shared" si="5"/>
        <v>0</v>
      </c>
      <c r="N72">
        <f t="shared" si="5"/>
        <v>0</v>
      </c>
      <c r="O72">
        <f t="shared" si="5"/>
        <v>0</v>
      </c>
      <c r="P72">
        <f t="shared" si="5"/>
        <v>1</v>
      </c>
      <c r="Q72">
        <f t="shared" si="5"/>
        <v>0</v>
      </c>
      <c r="R72" cm="1">
        <f t="array" ref="R72">AH$18+SUMPRODUCT(TRANSPOSE(AH$19:AH$29),F72:P72)</f>
        <v>14.044902</v>
      </c>
    </row>
    <row r="73" spans="1:18" x14ac:dyDescent="0.2">
      <c r="A73" s="1">
        <v>35034</v>
      </c>
      <c r="B73" s="2">
        <v>23.837672000000001</v>
      </c>
      <c r="C73">
        <v>72</v>
      </c>
      <c r="D73">
        <f t="shared" si="7"/>
        <v>11.400695570723304</v>
      </c>
      <c r="E73">
        <f t="shared" si="8"/>
        <v>12</v>
      </c>
      <c r="F73">
        <f t="shared" si="6"/>
        <v>0</v>
      </c>
      <c r="G73">
        <f t="shared" si="5"/>
        <v>0</v>
      </c>
      <c r="H73">
        <f t="shared" si="5"/>
        <v>0</v>
      </c>
      <c r="I73">
        <f t="shared" si="5"/>
        <v>0</v>
      </c>
      <c r="J73">
        <f t="shared" si="5"/>
        <v>0</v>
      </c>
      <c r="K73">
        <f t="shared" si="5"/>
        <v>0</v>
      </c>
      <c r="L73">
        <f t="shared" si="5"/>
        <v>0</v>
      </c>
      <c r="M73">
        <f t="shared" si="5"/>
        <v>0</v>
      </c>
      <c r="N73">
        <f t="shared" si="5"/>
        <v>0</v>
      </c>
      <c r="O73">
        <f t="shared" si="5"/>
        <v>0</v>
      </c>
      <c r="P73">
        <f t="shared" si="5"/>
        <v>0</v>
      </c>
      <c r="Q73">
        <f t="shared" si="5"/>
        <v>1</v>
      </c>
      <c r="R73" cm="1">
        <f t="array" ref="R73">AH$18+SUMPRODUCT(TRANSPOSE(AH$19:AH$29),F73:P73)</f>
        <v>20.079612545454538</v>
      </c>
    </row>
    <row r="74" spans="1:18" x14ac:dyDescent="0.2">
      <c r="A74" s="1">
        <v>35065</v>
      </c>
      <c r="B74" s="2">
        <v>16.048622999999999</v>
      </c>
      <c r="C74">
        <v>73</v>
      </c>
      <c r="D74">
        <f t="shared" si="7"/>
        <v>11.383468394876854</v>
      </c>
      <c r="E74">
        <f t="shared" si="8"/>
        <v>1</v>
      </c>
      <c r="F74">
        <f t="shared" si="6"/>
        <v>1</v>
      </c>
      <c r="G74">
        <f t="shared" si="5"/>
        <v>0</v>
      </c>
      <c r="H74">
        <f t="shared" si="5"/>
        <v>0</v>
      </c>
      <c r="I74">
        <f t="shared" si="5"/>
        <v>0</v>
      </c>
      <c r="J74">
        <f t="shared" si="5"/>
        <v>0</v>
      </c>
      <c r="K74">
        <f t="shared" si="5"/>
        <v>0</v>
      </c>
      <c r="L74">
        <f t="shared" si="5"/>
        <v>0</v>
      </c>
      <c r="M74">
        <f t="shared" si="5"/>
        <v>0</v>
      </c>
      <c r="N74">
        <f t="shared" si="5"/>
        <v>0</v>
      </c>
      <c r="O74">
        <f t="shared" si="5"/>
        <v>0</v>
      </c>
      <c r="P74">
        <f t="shared" si="5"/>
        <v>0</v>
      </c>
      <c r="Q74">
        <f t="shared" si="5"/>
        <v>0</v>
      </c>
      <c r="R74" cm="1">
        <f t="array" ref="R74">AH$18+SUMPRODUCT(TRANSPOSE(AH$19:AH$29),F74:P74)</f>
        <v>16.851137909090902</v>
      </c>
    </row>
    <row r="75" spans="1:18" x14ac:dyDescent="0.2">
      <c r="A75" s="1">
        <v>35096</v>
      </c>
      <c r="B75" s="2">
        <v>13.305263</v>
      </c>
      <c r="C75">
        <v>74</v>
      </c>
      <c r="D75">
        <f t="shared" si="7"/>
        <v>11.366241219030401</v>
      </c>
      <c r="E75">
        <f t="shared" si="8"/>
        <v>2</v>
      </c>
      <c r="F75">
        <f t="shared" si="6"/>
        <v>0</v>
      </c>
      <c r="G75">
        <f t="shared" si="5"/>
        <v>1</v>
      </c>
      <c r="H75">
        <f t="shared" si="5"/>
        <v>0</v>
      </c>
      <c r="I75">
        <f t="shared" si="5"/>
        <v>0</v>
      </c>
      <c r="J75">
        <f t="shared" si="5"/>
        <v>0</v>
      </c>
      <c r="K75">
        <f t="shared" si="5"/>
        <v>0</v>
      </c>
      <c r="L75">
        <f t="shared" si="5"/>
        <v>0</v>
      </c>
      <c r="M75">
        <f t="shared" si="5"/>
        <v>0</v>
      </c>
      <c r="N75">
        <f t="shared" si="5"/>
        <v>0</v>
      </c>
      <c r="O75">
        <f t="shared" si="5"/>
        <v>0</v>
      </c>
      <c r="P75">
        <f t="shared" si="5"/>
        <v>0</v>
      </c>
      <c r="Q75">
        <f t="shared" si="5"/>
        <v>0</v>
      </c>
      <c r="R75" cm="1">
        <f t="array" ref="R75">AH$18+SUMPRODUCT(TRANSPOSE(AH$19:AH$29),F75:P75)</f>
        <v>13.602052181818173</v>
      </c>
    </row>
    <row r="76" spans="1:18" x14ac:dyDescent="0.2">
      <c r="A76" s="1">
        <v>35125</v>
      </c>
      <c r="B76" s="2">
        <v>12.105051</v>
      </c>
      <c r="C76">
        <v>75</v>
      </c>
      <c r="D76">
        <f t="shared" si="7"/>
        <v>11.349014043183949</v>
      </c>
      <c r="E76">
        <f t="shared" si="8"/>
        <v>3</v>
      </c>
      <c r="F76">
        <f t="shared" si="6"/>
        <v>0</v>
      </c>
      <c r="G76">
        <f t="shared" si="5"/>
        <v>0</v>
      </c>
      <c r="H76">
        <f t="shared" si="5"/>
        <v>1</v>
      </c>
      <c r="I76">
        <f t="shared" si="5"/>
        <v>0</v>
      </c>
      <c r="J76">
        <f t="shared" si="5"/>
        <v>0</v>
      </c>
      <c r="K76">
        <f t="shared" si="5"/>
        <v>0</v>
      </c>
      <c r="L76">
        <f t="shared" si="5"/>
        <v>0</v>
      </c>
      <c r="M76">
        <f t="shared" si="5"/>
        <v>0</v>
      </c>
      <c r="N76">
        <f t="shared" si="5"/>
        <v>0</v>
      </c>
      <c r="O76">
        <f t="shared" si="5"/>
        <v>0</v>
      </c>
      <c r="P76">
        <f t="shared" si="5"/>
        <v>0</v>
      </c>
      <c r="Q76">
        <f t="shared" si="5"/>
        <v>0</v>
      </c>
      <c r="R76" cm="1">
        <f t="array" ref="R76">AH$18+SUMPRODUCT(TRANSPOSE(AH$19:AH$29),F76:P76)</f>
        <v>11.205635909090905</v>
      </c>
    </row>
    <row r="77" spans="1:18" x14ac:dyDescent="0.2">
      <c r="A77" s="1">
        <v>35156</v>
      </c>
      <c r="B77" s="2">
        <v>11.421255</v>
      </c>
      <c r="C77">
        <v>76</v>
      </c>
      <c r="D77">
        <f t="shared" si="7"/>
        <v>11.331786867337497</v>
      </c>
      <c r="E77">
        <f t="shared" si="8"/>
        <v>4</v>
      </c>
      <c r="F77">
        <f t="shared" si="6"/>
        <v>0</v>
      </c>
      <c r="G77">
        <f t="shared" si="5"/>
        <v>0</v>
      </c>
      <c r="H77">
        <f t="shared" si="5"/>
        <v>0</v>
      </c>
      <c r="I77">
        <f t="shared" si="5"/>
        <v>1</v>
      </c>
      <c r="J77">
        <f t="shared" si="5"/>
        <v>0</v>
      </c>
      <c r="K77">
        <f t="shared" si="5"/>
        <v>0</v>
      </c>
      <c r="L77">
        <f t="shared" si="5"/>
        <v>0</v>
      </c>
      <c r="M77">
        <f t="shared" si="5"/>
        <v>0</v>
      </c>
      <c r="N77">
        <f t="shared" si="5"/>
        <v>0</v>
      </c>
      <c r="O77">
        <f t="shared" si="5"/>
        <v>0</v>
      </c>
      <c r="P77">
        <f t="shared" si="5"/>
        <v>0</v>
      </c>
      <c r="Q77">
        <f t="shared" si="5"/>
        <v>0</v>
      </c>
      <c r="R77" cm="1">
        <f t="array" ref="R77">AH$18+SUMPRODUCT(TRANSPOSE(AH$19:AH$29),F77:P77)</f>
        <v>11.344921090909107</v>
      </c>
    </row>
    <row r="78" spans="1:18" x14ac:dyDescent="0.2">
      <c r="A78" s="1">
        <v>35186</v>
      </c>
      <c r="B78" s="2">
        <v>8.7658210000000008</v>
      </c>
      <c r="C78">
        <v>77</v>
      </c>
      <c r="D78">
        <f t="shared" si="7"/>
        <v>11.314559691491047</v>
      </c>
      <c r="E78">
        <f t="shared" si="8"/>
        <v>5</v>
      </c>
      <c r="F78">
        <f t="shared" si="6"/>
        <v>0</v>
      </c>
      <c r="G78">
        <f t="shared" si="5"/>
        <v>0</v>
      </c>
      <c r="H78">
        <f t="shared" si="5"/>
        <v>0</v>
      </c>
      <c r="I78">
        <f t="shared" si="5"/>
        <v>0</v>
      </c>
      <c r="J78">
        <f t="shared" si="5"/>
        <v>1</v>
      </c>
      <c r="K78">
        <f t="shared" si="5"/>
        <v>0</v>
      </c>
      <c r="L78">
        <f t="shared" si="5"/>
        <v>0</v>
      </c>
      <c r="M78">
        <f t="shared" si="5"/>
        <v>0</v>
      </c>
      <c r="N78">
        <f t="shared" si="5"/>
        <v>0</v>
      </c>
      <c r="O78">
        <f t="shared" si="5"/>
        <v>0</v>
      </c>
      <c r="P78">
        <f t="shared" si="5"/>
        <v>0</v>
      </c>
      <c r="Q78">
        <f t="shared" si="5"/>
        <v>0</v>
      </c>
      <c r="R78" cm="1">
        <f t="array" ref="R78">AH$18+SUMPRODUCT(TRANSPOSE(AH$19:AH$29),F78:P78)</f>
        <v>7.5794822727272884</v>
      </c>
    </row>
    <row r="79" spans="1:18" x14ac:dyDescent="0.2">
      <c r="A79" s="1">
        <v>35217</v>
      </c>
      <c r="B79" s="2">
        <v>7.4523710000000003</v>
      </c>
      <c r="C79">
        <v>78</v>
      </c>
      <c r="D79">
        <f t="shared" si="7"/>
        <v>11.297332515644595</v>
      </c>
      <c r="E79">
        <f t="shared" si="8"/>
        <v>6</v>
      </c>
      <c r="F79">
        <f t="shared" si="6"/>
        <v>0</v>
      </c>
      <c r="G79">
        <f t="shared" si="5"/>
        <v>0</v>
      </c>
      <c r="H79">
        <f t="shared" si="5"/>
        <v>0</v>
      </c>
      <c r="I79">
        <f t="shared" si="5"/>
        <v>0</v>
      </c>
      <c r="J79">
        <f t="shared" si="5"/>
        <v>0</v>
      </c>
      <c r="K79">
        <f t="shared" ref="G79:Q102" si="9">IF($E79=K$1,1,0)</f>
        <v>1</v>
      </c>
      <c r="L79">
        <f t="shared" si="9"/>
        <v>0</v>
      </c>
      <c r="M79">
        <f t="shared" si="9"/>
        <v>0</v>
      </c>
      <c r="N79">
        <f t="shared" si="9"/>
        <v>0</v>
      </c>
      <c r="O79">
        <f t="shared" si="9"/>
        <v>0</v>
      </c>
      <c r="P79">
        <f t="shared" si="9"/>
        <v>0</v>
      </c>
      <c r="Q79">
        <f t="shared" si="9"/>
        <v>0</v>
      </c>
      <c r="R79" cm="1">
        <f t="array" ref="R79">AH$18+SUMPRODUCT(TRANSPOSE(AH$19:AH$29),F79:P79)</f>
        <v>7.8965420000000108</v>
      </c>
    </row>
    <row r="80" spans="1:18" x14ac:dyDescent="0.2">
      <c r="A80" s="1">
        <v>35247</v>
      </c>
      <c r="B80" s="2">
        <v>10.186434</v>
      </c>
      <c r="C80">
        <v>79</v>
      </c>
      <c r="D80">
        <f t="shared" si="7"/>
        <v>11.280105339798142</v>
      </c>
      <c r="E80">
        <f t="shared" si="8"/>
        <v>7</v>
      </c>
      <c r="F80">
        <f t="shared" si="6"/>
        <v>0</v>
      </c>
      <c r="G80">
        <f t="shared" si="9"/>
        <v>0</v>
      </c>
      <c r="H80">
        <f t="shared" si="9"/>
        <v>0</v>
      </c>
      <c r="I80">
        <f t="shared" si="9"/>
        <v>0</v>
      </c>
      <c r="J80">
        <f t="shared" si="9"/>
        <v>0</v>
      </c>
      <c r="K80">
        <f t="shared" si="9"/>
        <v>0</v>
      </c>
      <c r="L80">
        <f t="shared" si="9"/>
        <v>1</v>
      </c>
      <c r="M80">
        <f t="shared" si="9"/>
        <v>0</v>
      </c>
      <c r="N80">
        <f t="shared" si="9"/>
        <v>0</v>
      </c>
      <c r="O80">
        <f t="shared" si="9"/>
        <v>0</v>
      </c>
      <c r="P80">
        <f t="shared" si="9"/>
        <v>0</v>
      </c>
      <c r="Q80">
        <f t="shared" si="9"/>
        <v>0</v>
      </c>
      <c r="R80" cm="1">
        <f t="array" ref="R80">AH$18+SUMPRODUCT(TRANSPOSE(AH$19:AH$29),F80:P80)</f>
        <v>10.246250363636358</v>
      </c>
    </row>
    <row r="81" spans="1:18" x14ac:dyDescent="0.2">
      <c r="A81" s="1">
        <v>35278</v>
      </c>
      <c r="B81" s="2">
        <v>9.7550899999999992</v>
      </c>
      <c r="C81">
        <v>80</v>
      </c>
      <c r="D81">
        <f t="shared" si="7"/>
        <v>11.26287816395169</v>
      </c>
      <c r="E81">
        <f t="shared" si="8"/>
        <v>8</v>
      </c>
      <c r="F81">
        <f t="shared" si="6"/>
        <v>0</v>
      </c>
      <c r="G81">
        <f t="shared" si="9"/>
        <v>0</v>
      </c>
      <c r="H81">
        <f t="shared" si="9"/>
        <v>0</v>
      </c>
      <c r="I81">
        <f t="shared" si="9"/>
        <v>0</v>
      </c>
      <c r="J81">
        <f t="shared" si="9"/>
        <v>0</v>
      </c>
      <c r="K81">
        <f t="shared" si="9"/>
        <v>0</v>
      </c>
      <c r="L81">
        <f t="shared" si="9"/>
        <v>0</v>
      </c>
      <c r="M81">
        <f t="shared" si="9"/>
        <v>1</v>
      </c>
      <c r="N81">
        <f t="shared" si="9"/>
        <v>0</v>
      </c>
      <c r="O81">
        <f t="shared" si="9"/>
        <v>0</v>
      </c>
      <c r="P81">
        <f t="shared" si="9"/>
        <v>0</v>
      </c>
      <c r="Q81">
        <f t="shared" si="9"/>
        <v>0</v>
      </c>
      <c r="R81" cm="1">
        <f t="array" ref="R81">AH$18+SUMPRODUCT(TRANSPOSE(AH$19:AH$29),F81:P81)</f>
        <v>9.3157816363636421</v>
      </c>
    </row>
    <row r="82" spans="1:18" x14ac:dyDescent="0.2">
      <c r="A82" s="1">
        <v>35309</v>
      </c>
      <c r="B82" s="2">
        <v>7.6978749999999998</v>
      </c>
      <c r="C82">
        <v>81</v>
      </c>
      <c r="D82">
        <f t="shared" si="7"/>
        <v>11.24565098810524</v>
      </c>
      <c r="E82">
        <f t="shared" si="8"/>
        <v>9</v>
      </c>
      <c r="F82">
        <f t="shared" si="6"/>
        <v>0</v>
      </c>
      <c r="G82">
        <f t="shared" si="9"/>
        <v>0</v>
      </c>
      <c r="H82">
        <f t="shared" si="9"/>
        <v>0</v>
      </c>
      <c r="I82">
        <f t="shared" si="9"/>
        <v>0</v>
      </c>
      <c r="J82">
        <f t="shared" si="9"/>
        <v>0</v>
      </c>
      <c r="K82">
        <f t="shared" si="9"/>
        <v>0</v>
      </c>
      <c r="L82">
        <f t="shared" si="9"/>
        <v>0</v>
      </c>
      <c r="M82">
        <f t="shared" si="9"/>
        <v>0</v>
      </c>
      <c r="N82">
        <f t="shared" si="9"/>
        <v>1</v>
      </c>
      <c r="O82">
        <f t="shared" si="9"/>
        <v>0</v>
      </c>
      <c r="P82">
        <f t="shared" si="9"/>
        <v>0</v>
      </c>
      <c r="Q82">
        <f t="shared" si="9"/>
        <v>0</v>
      </c>
      <c r="R82" cm="1">
        <f t="array" ref="R82">AH$18+SUMPRODUCT(TRANSPOSE(AH$19:AH$29),F82:P82)</f>
        <v>7.3898935454545533</v>
      </c>
    </row>
    <row r="83" spans="1:18" x14ac:dyDescent="0.2">
      <c r="A83" s="1">
        <v>35339</v>
      </c>
      <c r="B83" s="2">
        <v>7.8624980000000004</v>
      </c>
      <c r="C83">
        <v>82</v>
      </c>
      <c r="D83">
        <f t="shared" si="7"/>
        <v>11.228423812258788</v>
      </c>
      <c r="E83">
        <f t="shared" si="8"/>
        <v>10</v>
      </c>
      <c r="F83">
        <f t="shared" si="6"/>
        <v>0</v>
      </c>
      <c r="G83">
        <f t="shared" si="9"/>
        <v>0</v>
      </c>
      <c r="H83">
        <f t="shared" si="9"/>
        <v>0</v>
      </c>
      <c r="I83">
        <f t="shared" si="9"/>
        <v>0</v>
      </c>
      <c r="J83">
        <f t="shared" si="9"/>
        <v>0</v>
      </c>
      <c r="K83">
        <f t="shared" si="9"/>
        <v>0</v>
      </c>
      <c r="L83">
        <f t="shared" si="9"/>
        <v>0</v>
      </c>
      <c r="M83">
        <f t="shared" si="9"/>
        <v>0</v>
      </c>
      <c r="N83">
        <f t="shared" si="9"/>
        <v>0</v>
      </c>
      <c r="O83">
        <f t="shared" si="9"/>
        <v>1</v>
      </c>
      <c r="P83">
        <f t="shared" si="9"/>
        <v>0</v>
      </c>
      <c r="Q83">
        <f t="shared" si="9"/>
        <v>0</v>
      </c>
      <c r="R83" cm="1">
        <f t="array" ref="R83">AH$18+SUMPRODUCT(TRANSPOSE(AH$19:AH$29),F83:P83)</f>
        <v>8.3891290000000041</v>
      </c>
    </row>
    <row r="84" spans="1:18" x14ac:dyDescent="0.2">
      <c r="A84" s="1">
        <v>35370</v>
      </c>
      <c r="B84" s="2">
        <v>15.266729</v>
      </c>
      <c r="C84">
        <v>83</v>
      </c>
      <c r="D84">
        <f t="shared" si="7"/>
        <v>11.211196636412335</v>
      </c>
      <c r="E84">
        <f t="shared" si="8"/>
        <v>11</v>
      </c>
      <c r="F84">
        <f t="shared" si="6"/>
        <v>0</v>
      </c>
      <c r="G84">
        <f t="shared" si="9"/>
        <v>0</v>
      </c>
      <c r="H84">
        <f t="shared" si="9"/>
        <v>0</v>
      </c>
      <c r="I84">
        <f t="shared" si="9"/>
        <v>0</v>
      </c>
      <c r="J84">
        <f t="shared" si="9"/>
        <v>0</v>
      </c>
      <c r="K84">
        <f t="shared" si="9"/>
        <v>0</v>
      </c>
      <c r="L84">
        <f t="shared" si="9"/>
        <v>0</v>
      </c>
      <c r="M84">
        <f t="shared" si="9"/>
        <v>0</v>
      </c>
      <c r="N84">
        <f t="shared" si="9"/>
        <v>0</v>
      </c>
      <c r="O84">
        <f t="shared" si="9"/>
        <v>0</v>
      </c>
      <c r="P84">
        <f t="shared" si="9"/>
        <v>1</v>
      </c>
      <c r="Q84">
        <f t="shared" si="9"/>
        <v>0</v>
      </c>
      <c r="R84" cm="1">
        <f t="array" ref="R84">AH$18+SUMPRODUCT(TRANSPOSE(AH$19:AH$29),F84:P84)</f>
        <v>14.044902</v>
      </c>
    </row>
    <row r="85" spans="1:18" x14ac:dyDescent="0.2">
      <c r="A85" s="1">
        <v>35400</v>
      </c>
      <c r="B85" s="2">
        <v>18.329734999999999</v>
      </c>
      <c r="C85">
        <v>84</v>
      </c>
      <c r="D85">
        <f t="shared" si="7"/>
        <v>11.193969460565885</v>
      </c>
      <c r="E85">
        <f t="shared" si="8"/>
        <v>12</v>
      </c>
      <c r="F85">
        <f t="shared" si="6"/>
        <v>0</v>
      </c>
      <c r="G85">
        <f t="shared" si="9"/>
        <v>0</v>
      </c>
      <c r="H85">
        <f t="shared" si="9"/>
        <v>0</v>
      </c>
      <c r="I85">
        <f t="shared" si="9"/>
        <v>0</v>
      </c>
      <c r="J85">
        <f t="shared" si="9"/>
        <v>0</v>
      </c>
      <c r="K85">
        <f t="shared" si="9"/>
        <v>0</v>
      </c>
      <c r="L85">
        <f t="shared" si="9"/>
        <v>0</v>
      </c>
      <c r="M85">
        <f t="shared" si="9"/>
        <v>0</v>
      </c>
      <c r="N85">
        <f t="shared" si="9"/>
        <v>0</v>
      </c>
      <c r="O85">
        <f t="shared" si="9"/>
        <v>0</v>
      </c>
      <c r="P85">
        <f t="shared" si="9"/>
        <v>0</v>
      </c>
      <c r="Q85">
        <f t="shared" si="9"/>
        <v>1</v>
      </c>
      <c r="R85" cm="1">
        <f t="array" ref="R85">AH$18+SUMPRODUCT(TRANSPOSE(AH$19:AH$29),F85:P85)</f>
        <v>20.079612545454538</v>
      </c>
    </row>
    <row r="86" spans="1:18" x14ac:dyDescent="0.2">
      <c r="A86" s="1">
        <v>35431</v>
      </c>
      <c r="B86" s="2">
        <v>18.614497</v>
      </c>
      <c r="C86">
        <v>85</v>
      </c>
      <c r="D86">
        <f t="shared" si="7"/>
        <v>11.176742284719433</v>
      </c>
      <c r="E86">
        <f t="shared" si="8"/>
        <v>1</v>
      </c>
      <c r="F86">
        <f t="shared" si="6"/>
        <v>1</v>
      </c>
      <c r="G86">
        <f t="shared" si="9"/>
        <v>0</v>
      </c>
      <c r="H86">
        <f t="shared" si="9"/>
        <v>0</v>
      </c>
      <c r="I86">
        <f t="shared" si="9"/>
        <v>0</v>
      </c>
      <c r="J86">
        <f t="shared" si="9"/>
        <v>0</v>
      </c>
      <c r="K86">
        <f t="shared" si="9"/>
        <v>0</v>
      </c>
      <c r="L86">
        <f t="shared" si="9"/>
        <v>0</v>
      </c>
      <c r="M86">
        <f t="shared" si="9"/>
        <v>0</v>
      </c>
      <c r="N86">
        <f t="shared" si="9"/>
        <v>0</v>
      </c>
      <c r="O86">
        <f t="shared" si="9"/>
        <v>0</v>
      </c>
      <c r="P86">
        <f t="shared" si="9"/>
        <v>0</v>
      </c>
      <c r="Q86">
        <f t="shared" si="9"/>
        <v>0</v>
      </c>
      <c r="R86" cm="1">
        <f t="array" ref="R86">AH$18+SUMPRODUCT(TRANSPOSE(AH$19:AH$29),F86:P86)</f>
        <v>16.851137909090902</v>
      </c>
    </row>
    <row r="87" spans="1:18" x14ac:dyDescent="0.2">
      <c r="A87" s="1">
        <v>35462</v>
      </c>
      <c r="B87" s="2">
        <v>13.534178000000001</v>
      </c>
      <c r="C87">
        <v>86</v>
      </c>
      <c r="D87">
        <f t="shared" si="7"/>
        <v>11.159515108872981</v>
      </c>
      <c r="E87">
        <f t="shared" si="8"/>
        <v>2</v>
      </c>
      <c r="F87">
        <f t="shared" si="6"/>
        <v>0</v>
      </c>
      <c r="G87">
        <f t="shared" si="9"/>
        <v>1</v>
      </c>
      <c r="H87">
        <f t="shared" si="9"/>
        <v>0</v>
      </c>
      <c r="I87">
        <f t="shared" si="9"/>
        <v>0</v>
      </c>
      <c r="J87">
        <f t="shared" si="9"/>
        <v>0</v>
      </c>
      <c r="K87">
        <f t="shared" si="9"/>
        <v>0</v>
      </c>
      <c r="L87">
        <f t="shared" si="9"/>
        <v>0</v>
      </c>
      <c r="M87">
        <f t="shared" si="9"/>
        <v>0</v>
      </c>
      <c r="N87">
        <f t="shared" si="9"/>
        <v>0</v>
      </c>
      <c r="O87">
        <f t="shared" si="9"/>
        <v>0</v>
      </c>
      <c r="P87">
        <f t="shared" si="9"/>
        <v>0</v>
      </c>
      <c r="Q87">
        <f t="shared" si="9"/>
        <v>0</v>
      </c>
      <c r="R87" cm="1">
        <f t="array" ref="R87">AH$18+SUMPRODUCT(TRANSPOSE(AH$19:AH$29),F87:P87)</f>
        <v>13.602052181818173</v>
      </c>
    </row>
    <row r="88" spans="1:18" x14ac:dyDescent="0.2">
      <c r="A88" s="1">
        <v>35490</v>
      </c>
      <c r="B88" s="2">
        <v>11.465892</v>
      </c>
      <c r="C88">
        <v>87</v>
      </c>
      <c r="D88">
        <f t="shared" si="7"/>
        <v>11.14228793302653</v>
      </c>
      <c r="E88">
        <f t="shared" si="8"/>
        <v>3</v>
      </c>
      <c r="F88">
        <f t="shared" si="6"/>
        <v>0</v>
      </c>
      <c r="G88">
        <f t="shared" si="9"/>
        <v>0</v>
      </c>
      <c r="H88">
        <f t="shared" si="9"/>
        <v>1</v>
      </c>
      <c r="I88">
        <f t="shared" si="9"/>
        <v>0</v>
      </c>
      <c r="J88">
        <f t="shared" si="9"/>
        <v>0</v>
      </c>
      <c r="K88">
        <f t="shared" si="9"/>
        <v>0</v>
      </c>
      <c r="L88">
        <f t="shared" si="9"/>
        <v>0</v>
      </c>
      <c r="M88">
        <f t="shared" si="9"/>
        <v>0</v>
      </c>
      <c r="N88">
        <f t="shared" si="9"/>
        <v>0</v>
      </c>
      <c r="O88">
        <f t="shared" si="9"/>
        <v>0</v>
      </c>
      <c r="P88">
        <f t="shared" si="9"/>
        <v>0</v>
      </c>
      <c r="Q88">
        <f t="shared" si="9"/>
        <v>0</v>
      </c>
      <c r="R88" cm="1">
        <f t="array" ref="R88">AH$18+SUMPRODUCT(TRANSPOSE(AH$19:AH$29),F88:P88)</f>
        <v>11.205635909090905</v>
      </c>
    </row>
    <row r="89" spans="1:18" x14ac:dyDescent="0.2">
      <c r="A89" s="1">
        <v>35521</v>
      </c>
      <c r="B89" s="2">
        <v>12.936538000000001</v>
      </c>
      <c r="C89">
        <v>88</v>
      </c>
      <c r="D89">
        <f t="shared" si="7"/>
        <v>11.125060757180078</v>
      </c>
      <c r="E89">
        <f t="shared" si="8"/>
        <v>4</v>
      </c>
      <c r="F89">
        <f t="shared" si="6"/>
        <v>0</v>
      </c>
      <c r="G89">
        <f t="shared" si="9"/>
        <v>0</v>
      </c>
      <c r="H89">
        <f t="shared" si="9"/>
        <v>0</v>
      </c>
      <c r="I89">
        <f t="shared" si="9"/>
        <v>1</v>
      </c>
      <c r="J89">
        <f t="shared" si="9"/>
        <v>0</v>
      </c>
      <c r="K89">
        <f t="shared" si="9"/>
        <v>0</v>
      </c>
      <c r="L89">
        <f t="shared" si="9"/>
        <v>0</v>
      </c>
      <c r="M89">
        <f t="shared" si="9"/>
        <v>0</v>
      </c>
      <c r="N89">
        <f t="shared" si="9"/>
        <v>0</v>
      </c>
      <c r="O89">
        <f t="shared" si="9"/>
        <v>0</v>
      </c>
      <c r="P89">
        <f t="shared" si="9"/>
        <v>0</v>
      </c>
      <c r="Q89">
        <f t="shared" si="9"/>
        <v>0</v>
      </c>
      <c r="R89" cm="1">
        <f t="array" ref="R89">AH$18+SUMPRODUCT(TRANSPOSE(AH$19:AH$29),F89:P89)</f>
        <v>11.344921090909107</v>
      </c>
    </row>
    <row r="90" spans="1:18" x14ac:dyDescent="0.2">
      <c r="A90" s="1">
        <v>35551</v>
      </c>
      <c r="B90" s="2">
        <v>8.5319540000000007</v>
      </c>
      <c r="C90">
        <v>89</v>
      </c>
      <c r="D90">
        <f t="shared" si="7"/>
        <v>11.107833581333626</v>
      </c>
      <c r="E90">
        <f t="shared" si="8"/>
        <v>5</v>
      </c>
      <c r="F90">
        <f t="shared" si="6"/>
        <v>0</v>
      </c>
      <c r="G90">
        <f t="shared" si="9"/>
        <v>0</v>
      </c>
      <c r="H90">
        <f t="shared" si="9"/>
        <v>0</v>
      </c>
      <c r="I90">
        <f t="shared" si="9"/>
        <v>0</v>
      </c>
      <c r="J90">
        <f t="shared" si="9"/>
        <v>1</v>
      </c>
      <c r="K90">
        <f t="shared" si="9"/>
        <v>0</v>
      </c>
      <c r="L90">
        <f t="shared" si="9"/>
        <v>0</v>
      </c>
      <c r="M90">
        <f t="shared" si="9"/>
        <v>0</v>
      </c>
      <c r="N90">
        <f t="shared" si="9"/>
        <v>0</v>
      </c>
      <c r="O90">
        <f t="shared" si="9"/>
        <v>0</v>
      </c>
      <c r="P90">
        <f t="shared" si="9"/>
        <v>0</v>
      </c>
      <c r="Q90">
        <f t="shared" si="9"/>
        <v>0</v>
      </c>
      <c r="R90" cm="1">
        <f t="array" ref="R90">AH$18+SUMPRODUCT(TRANSPOSE(AH$19:AH$29),F90:P90)</f>
        <v>7.5794822727272884</v>
      </c>
    </row>
    <row r="91" spans="1:18" x14ac:dyDescent="0.2">
      <c r="A91" s="1">
        <v>35582</v>
      </c>
      <c r="B91" s="2">
        <v>7.6079080000000001</v>
      </c>
      <c r="C91">
        <v>90</v>
      </c>
      <c r="D91">
        <f t="shared" si="7"/>
        <v>11.090606405487174</v>
      </c>
      <c r="E91">
        <f t="shared" si="8"/>
        <v>6</v>
      </c>
      <c r="F91">
        <f t="shared" si="6"/>
        <v>0</v>
      </c>
      <c r="G91">
        <f t="shared" si="9"/>
        <v>0</v>
      </c>
      <c r="H91">
        <f t="shared" si="9"/>
        <v>0</v>
      </c>
      <c r="I91">
        <f t="shared" si="9"/>
        <v>0</v>
      </c>
      <c r="J91">
        <f t="shared" si="9"/>
        <v>0</v>
      </c>
      <c r="K91">
        <f t="shared" si="9"/>
        <v>1</v>
      </c>
      <c r="L91">
        <f t="shared" si="9"/>
        <v>0</v>
      </c>
      <c r="M91">
        <f t="shared" si="9"/>
        <v>0</v>
      </c>
      <c r="N91">
        <f t="shared" si="9"/>
        <v>0</v>
      </c>
      <c r="O91">
        <f t="shared" si="9"/>
        <v>0</v>
      </c>
      <c r="P91">
        <f t="shared" si="9"/>
        <v>0</v>
      </c>
      <c r="Q91">
        <f t="shared" si="9"/>
        <v>0</v>
      </c>
      <c r="R91" cm="1">
        <f t="array" ref="R91">AH$18+SUMPRODUCT(TRANSPOSE(AH$19:AH$29),F91:P91)</f>
        <v>7.8965420000000108</v>
      </c>
    </row>
    <row r="92" spans="1:18" x14ac:dyDescent="0.2">
      <c r="A92" s="1">
        <v>35612</v>
      </c>
      <c r="B92" s="2">
        <v>11.276628000000001</v>
      </c>
      <c r="C92">
        <v>91</v>
      </c>
      <c r="D92">
        <f t="shared" si="7"/>
        <v>11.073379229640723</v>
      </c>
      <c r="E92">
        <f t="shared" si="8"/>
        <v>7</v>
      </c>
      <c r="F92">
        <f t="shared" si="6"/>
        <v>0</v>
      </c>
      <c r="G92">
        <f t="shared" si="9"/>
        <v>0</v>
      </c>
      <c r="H92">
        <f t="shared" si="9"/>
        <v>0</v>
      </c>
      <c r="I92">
        <f t="shared" si="9"/>
        <v>0</v>
      </c>
      <c r="J92">
        <f t="shared" si="9"/>
        <v>0</v>
      </c>
      <c r="K92">
        <f t="shared" si="9"/>
        <v>0</v>
      </c>
      <c r="L92">
        <f t="shared" si="9"/>
        <v>1</v>
      </c>
      <c r="M92">
        <f t="shared" si="9"/>
        <v>0</v>
      </c>
      <c r="N92">
        <f t="shared" si="9"/>
        <v>0</v>
      </c>
      <c r="O92">
        <f t="shared" si="9"/>
        <v>0</v>
      </c>
      <c r="P92">
        <f t="shared" si="9"/>
        <v>0</v>
      </c>
      <c r="Q92">
        <f t="shared" si="9"/>
        <v>0</v>
      </c>
      <c r="R92" cm="1">
        <f t="array" ref="R92">AH$18+SUMPRODUCT(TRANSPOSE(AH$19:AH$29),F92:P92)</f>
        <v>10.246250363636358</v>
      </c>
    </row>
    <row r="93" spans="1:18" x14ac:dyDescent="0.2">
      <c r="A93" s="1">
        <v>35643</v>
      </c>
      <c r="B93" s="2">
        <v>9.6805570000000003</v>
      </c>
      <c r="C93">
        <v>92</v>
      </c>
      <c r="D93">
        <f t="shared" si="7"/>
        <v>11.056152053794271</v>
      </c>
      <c r="E93">
        <f t="shared" si="8"/>
        <v>8</v>
      </c>
      <c r="F93">
        <f t="shared" si="6"/>
        <v>0</v>
      </c>
      <c r="G93">
        <f t="shared" si="9"/>
        <v>0</v>
      </c>
      <c r="H93">
        <f t="shared" si="9"/>
        <v>0</v>
      </c>
      <c r="I93">
        <f t="shared" si="9"/>
        <v>0</v>
      </c>
      <c r="J93">
        <f t="shared" si="9"/>
        <v>0</v>
      </c>
      <c r="K93">
        <f t="shared" si="9"/>
        <v>0</v>
      </c>
      <c r="L93">
        <f t="shared" si="9"/>
        <v>0</v>
      </c>
      <c r="M93">
        <f t="shared" si="9"/>
        <v>1</v>
      </c>
      <c r="N93">
        <f t="shared" si="9"/>
        <v>0</v>
      </c>
      <c r="O93">
        <f t="shared" si="9"/>
        <v>0</v>
      </c>
      <c r="P93">
        <f t="shared" si="9"/>
        <v>0</v>
      </c>
      <c r="Q93">
        <f t="shared" si="9"/>
        <v>0</v>
      </c>
      <c r="R93" cm="1">
        <f t="array" ref="R93">AH$18+SUMPRODUCT(TRANSPOSE(AH$19:AH$29),F93:P93)</f>
        <v>9.3157816363636421</v>
      </c>
    </row>
    <row r="94" spans="1:18" x14ac:dyDescent="0.2">
      <c r="A94" s="1">
        <v>35674</v>
      </c>
      <c r="B94" s="2">
        <v>8.1191689999999994</v>
      </c>
      <c r="C94">
        <v>93</v>
      </c>
      <c r="D94">
        <f t="shared" si="7"/>
        <v>11.038924877947819</v>
      </c>
      <c r="E94">
        <f t="shared" si="8"/>
        <v>9</v>
      </c>
      <c r="F94">
        <f t="shared" si="6"/>
        <v>0</v>
      </c>
      <c r="G94">
        <f t="shared" si="9"/>
        <v>0</v>
      </c>
      <c r="H94">
        <f t="shared" si="9"/>
        <v>0</v>
      </c>
      <c r="I94">
        <f t="shared" si="9"/>
        <v>0</v>
      </c>
      <c r="J94">
        <f t="shared" si="9"/>
        <v>0</v>
      </c>
      <c r="K94">
        <f t="shared" si="9"/>
        <v>0</v>
      </c>
      <c r="L94">
        <f t="shared" si="9"/>
        <v>0</v>
      </c>
      <c r="M94">
        <f t="shared" si="9"/>
        <v>0</v>
      </c>
      <c r="N94">
        <f t="shared" si="9"/>
        <v>1</v>
      </c>
      <c r="O94">
        <f t="shared" si="9"/>
        <v>0</v>
      </c>
      <c r="P94">
        <f t="shared" si="9"/>
        <v>0</v>
      </c>
      <c r="Q94">
        <f t="shared" si="9"/>
        <v>0</v>
      </c>
      <c r="R94" cm="1">
        <f t="array" ref="R94">AH$18+SUMPRODUCT(TRANSPOSE(AH$19:AH$29),F94:P94)</f>
        <v>7.3898935454545533</v>
      </c>
    </row>
    <row r="95" spans="1:18" x14ac:dyDescent="0.2">
      <c r="A95" s="1">
        <v>35704</v>
      </c>
      <c r="B95" s="2">
        <v>8.673349</v>
      </c>
      <c r="C95">
        <v>94</v>
      </c>
      <c r="D95">
        <f t="shared" si="7"/>
        <v>11.021697702101367</v>
      </c>
      <c r="E95">
        <f t="shared" si="8"/>
        <v>10</v>
      </c>
      <c r="F95">
        <f t="shared" si="6"/>
        <v>0</v>
      </c>
      <c r="G95">
        <f t="shared" si="9"/>
        <v>0</v>
      </c>
      <c r="H95">
        <f t="shared" si="9"/>
        <v>0</v>
      </c>
      <c r="I95">
        <f t="shared" si="9"/>
        <v>0</v>
      </c>
      <c r="J95">
        <f t="shared" si="9"/>
        <v>0</v>
      </c>
      <c r="K95">
        <f t="shared" si="9"/>
        <v>0</v>
      </c>
      <c r="L95">
        <f t="shared" si="9"/>
        <v>0</v>
      </c>
      <c r="M95">
        <f t="shared" si="9"/>
        <v>0</v>
      </c>
      <c r="N95">
        <f t="shared" si="9"/>
        <v>0</v>
      </c>
      <c r="O95">
        <f t="shared" si="9"/>
        <v>1</v>
      </c>
      <c r="P95">
        <f t="shared" si="9"/>
        <v>0</v>
      </c>
      <c r="Q95">
        <f t="shared" si="9"/>
        <v>0</v>
      </c>
      <c r="R95" cm="1">
        <f t="array" ref="R95">AH$18+SUMPRODUCT(TRANSPOSE(AH$19:AH$29),F95:P95)</f>
        <v>8.3891290000000041</v>
      </c>
    </row>
    <row r="96" spans="1:18" x14ac:dyDescent="0.2">
      <c r="A96" s="1">
        <v>35735</v>
      </c>
      <c r="B96" s="2">
        <v>14.794259</v>
      </c>
      <c r="C96">
        <v>95</v>
      </c>
      <c r="D96">
        <f t="shared" si="7"/>
        <v>11.004470526254917</v>
      </c>
      <c r="E96">
        <f t="shared" si="8"/>
        <v>11</v>
      </c>
      <c r="F96">
        <f t="shared" si="6"/>
        <v>0</v>
      </c>
      <c r="G96">
        <f t="shared" si="9"/>
        <v>0</v>
      </c>
      <c r="H96">
        <f t="shared" si="9"/>
        <v>0</v>
      </c>
      <c r="I96">
        <f t="shared" si="9"/>
        <v>0</v>
      </c>
      <c r="J96">
        <f t="shared" si="9"/>
        <v>0</v>
      </c>
      <c r="K96">
        <f t="shared" si="9"/>
        <v>0</v>
      </c>
      <c r="L96">
        <f t="shared" si="9"/>
        <v>0</v>
      </c>
      <c r="M96">
        <f t="shared" si="9"/>
        <v>0</v>
      </c>
      <c r="N96">
        <f t="shared" si="9"/>
        <v>0</v>
      </c>
      <c r="O96">
        <f t="shared" si="9"/>
        <v>0</v>
      </c>
      <c r="P96">
        <f t="shared" si="9"/>
        <v>1</v>
      </c>
      <c r="Q96">
        <f t="shared" si="9"/>
        <v>0</v>
      </c>
      <c r="R96" cm="1">
        <f t="array" ref="R96">AH$18+SUMPRODUCT(TRANSPOSE(AH$19:AH$29),F96:P96)</f>
        <v>14.044902</v>
      </c>
    </row>
    <row r="97" spans="1:18" x14ac:dyDescent="0.2">
      <c r="A97" s="1">
        <v>35765</v>
      </c>
      <c r="B97" s="2">
        <v>20.146958000000001</v>
      </c>
      <c r="C97">
        <v>96</v>
      </c>
      <c r="D97">
        <f t="shared" si="7"/>
        <v>10.987243350408464</v>
      </c>
      <c r="E97">
        <f t="shared" si="8"/>
        <v>12</v>
      </c>
      <c r="F97">
        <f t="shared" si="6"/>
        <v>0</v>
      </c>
      <c r="G97">
        <f t="shared" si="9"/>
        <v>0</v>
      </c>
      <c r="H97">
        <f t="shared" si="9"/>
        <v>0</v>
      </c>
      <c r="I97">
        <f t="shared" si="9"/>
        <v>0</v>
      </c>
      <c r="J97">
        <f t="shared" si="9"/>
        <v>0</v>
      </c>
      <c r="K97">
        <f t="shared" si="9"/>
        <v>0</v>
      </c>
      <c r="L97">
        <f t="shared" si="9"/>
        <v>0</v>
      </c>
      <c r="M97">
        <f t="shared" si="9"/>
        <v>0</v>
      </c>
      <c r="N97">
        <f t="shared" si="9"/>
        <v>0</v>
      </c>
      <c r="O97">
        <f t="shared" si="9"/>
        <v>0</v>
      </c>
      <c r="P97">
        <f t="shared" si="9"/>
        <v>0</v>
      </c>
      <c r="Q97">
        <f t="shared" si="9"/>
        <v>1</v>
      </c>
      <c r="R97" cm="1">
        <f t="array" ref="R97">AH$18+SUMPRODUCT(TRANSPOSE(AH$19:AH$29),F97:P97)</f>
        <v>20.079612545454538</v>
      </c>
    </row>
    <row r="98" spans="1:18" x14ac:dyDescent="0.2">
      <c r="A98" s="1">
        <v>35796</v>
      </c>
      <c r="B98" s="2">
        <v>16.560002000000001</v>
      </c>
      <c r="C98">
        <v>97</v>
      </c>
      <c r="D98">
        <f t="shared" si="7"/>
        <v>10.970016174562012</v>
      </c>
      <c r="E98">
        <f t="shared" si="8"/>
        <v>1</v>
      </c>
      <c r="F98">
        <f t="shared" si="6"/>
        <v>1</v>
      </c>
      <c r="G98">
        <f t="shared" si="9"/>
        <v>0</v>
      </c>
      <c r="H98">
        <f t="shared" si="9"/>
        <v>0</v>
      </c>
      <c r="I98">
        <f t="shared" si="9"/>
        <v>0</v>
      </c>
      <c r="J98">
        <f t="shared" si="9"/>
        <v>0</v>
      </c>
      <c r="K98">
        <f t="shared" si="9"/>
        <v>0</v>
      </c>
      <c r="L98">
        <f t="shared" si="9"/>
        <v>0</v>
      </c>
      <c r="M98">
        <f t="shared" si="9"/>
        <v>0</v>
      </c>
      <c r="N98">
        <f t="shared" si="9"/>
        <v>0</v>
      </c>
      <c r="O98">
        <f t="shared" si="9"/>
        <v>0</v>
      </c>
      <c r="P98">
        <f t="shared" si="9"/>
        <v>0</v>
      </c>
      <c r="Q98">
        <f t="shared" si="9"/>
        <v>0</v>
      </c>
      <c r="R98" cm="1">
        <f t="array" ref="R98">AH$18+SUMPRODUCT(TRANSPOSE(AH$19:AH$29),F98:P98)</f>
        <v>16.851137909090902</v>
      </c>
    </row>
    <row r="99" spans="1:18" x14ac:dyDescent="0.2">
      <c r="A99" s="1">
        <v>35827</v>
      </c>
      <c r="B99" s="2">
        <v>13.527293999999999</v>
      </c>
      <c r="C99">
        <v>98</v>
      </c>
      <c r="D99">
        <f t="shared" si="7"/>
        <v>10.952788998715562</v>
      </c>
      <c r="E99">
        <f t="shared" si="8"/>
        <v>2</v>
      </c>
      <c r="F99">
        <f t="shared" si="6"/>
        <v>0</v>
      </c>
      <c r="G99">
        <f t="shared" si="9"/>
        <v>1</v>
      </c>
      <c r="H99">
        <f t="shared" si="9"/>
        <v>0</v>
      </c>
      <c r="I99">
        <f t="shared" si="9"/>
        <v>0</v>
      </c>
      <c r="J99">
        <f t="shared" si="9"/>
        <v>0</v>
      </c>
      <c r="K99">
        <f t="shared" si="9"/>
        <v>0</v>
      </c>
      <c r="L99">
        <f t="shared" si="9"/>
        <v>0</v>
      </c>
      <c r="M99">
        <f t="shared" si="9"/>
        <v>0</v>
      </c>
      <c r="N99">
        <f t="shared" si="9"/>
        <v>0</v>
      </c>
      <c r="O99">
        <f t="shared" si="9"/>
        <v>0</v>
      </c>
      <c r="P99">
        <f t="shared" si="9"/>
        <v>0</v>
      </c>
      <c r="Q99">
        <f t="shared" si="9"/>
        <v>0</v>
      </c>
      <c r="R99" cm="1">
        <f t="array" ref="R99">AH$18+SUMPRODUCT(TRANSPOSE(AH$19:AH$29),F99:P99)</f>
        <v>13.602052181818173</v>
      </c>
    </row>
    <row r="100" spans="1:18" x14ac:dyDescent="0.2">
      <c r="A100" s="1">
        <v>35855</v>
      </c>
      <c r="B100" s="2">
        <v>13.527293999999999</v>
      </c>
      <c r="C100">
        <v>99</v>
      </c>
      <c r="D100">
        <f t="shared" si="7"/>
        <v>10.93556182286911</v>
      </c>
      <c r="E100">
        <f t="shared" si="8"/>
        <v>3</v>
      </c>
      <c r="F100">
        <f t="shared" si="6"/>
        <v>0</v>
      </c>
      <c r="G100">
        <f t="shared" si="9"/>
        <v>0</v>
      </c>
      <c r="H100">
        <f t="shared" si="9"/>
        <v>1</v>
      </c>
      <c r="I100">
        <f t="shared" si="9"/>
        <v>0</v>
      </c>
      <c r="J100">
        <f t="shared" si="9"/>
        <v>0</v>
      </c>
      <c r="K100">
        <f t="shared" si="9"/>
        <v>0</v>
      </c>
      <c r="L100">
        <f t="shared" si="9"/>
        <v>0</v>
      </c>
      <c r="M100">
        <f t="shared" si="9"/>
        <v>0</v>
      </c>
      <c r="N100">
        <f t="shared" si="9"/>
        <v>0</v>
      </c>
      <c r="O100">
        <f t="shared" si="9"/>
        <v>0</v>
      </c>
      <c r="P100">
        <f t="shared" si="9"/>
        <v>0</v>
      </c>
      <c r="Q100">
        <f t="shared" si="9"/>
        <v>0</v>
      </c>
      <c r="R100" cm="1">
        <f t="array" ref="R100">AH$18+SUMPRODUCT(TRANSPOSE(AH$19:AH$29),F100:P100)</f>
        <v>11.205635909090905</v>
      </c>
    </row>
    <row r="101" spans="1:18" x14ac:dyDescent="0.2">
      <c r="A101" s="1">
        <v>35886</v>
      </c>
      <c r="B101" s="2">
        <v>11.584885</v>
      </c>
      <c r="C101">
        <v>100</v>
      </c>
      <c r="D101">
        <f t="shared" si="7"/>
        <v>10.918334647022657</v>
      </c>
      <c r="E101">
        <f t="shared" si="8"/>
        <v>4</v>
      </c>
      <c r="F101">
        <f t="shared" si="6"/>
        <v>0</v>
      </c>
      <c r="G101">
        <f t="shared" si="9"/>
        <v>0</v>
      </c>
      <c r="H101">
        <f t="shared" si="9"/>
        <v>0</v>
      </c>
      <c r="I101">
        <f t="shared" si="9"/>
        <v>1</v>
      </c>
      <c r="J101">
        <f t="shared" si="9"/>
        <v>0</v>
      </c>
      <c r="K101">
        <f t="shared" si="9"/>
        <v>0</v>
      </c>
      <c r="L101">
        <f t="shared" si="9"/>
        <v>0</v>
      </c>
      <c r="M101">
        <f t="shared" si="9"/>
        <v>0</v>
      </c>
      <c r="N101">
        <f t="shared" si="9"/>
        <v>0</v>
      </c>
      <c r="O101">
        <f t="shared" si="9"/>
        <v>0</v>
      </c>
      <c r="P101">
        <f t="shared" si="9"/>
        <v>0</v>
      </c>
      <c r="Q101">
        <f t="shared" si="9"/>
        <v>0</v>
      </c>
      <c r="R101" cm="1">
        <f t="array" ref="R101">AH$18+SUMPRODUCT(TRANSPOSE(AH$19:AH$29),F101:P101)</f>
        <v>11.344921090909107</v>
      </c>
    </row>
    <row r="102" spans="1:18" x14ac:dyDescent="0.2">
      <c r="A102" s="1">
        <v>35916</v>
      </c>
      <c r="B102" s="2">
        <v>8.0278220000000005</v>
      </c>
      <c r="C102">
        <v>101</v>
      </c>
      <c r="D102">
        <f t="shared" si="7"/>
        <v>10.901107471176205</v>
      </c>
      <c r="E102">
        <f t="shared" si="8"/>
        <v>5</v>
      </c>
      <c r="F102">
        <f t="shared" si="6"/>
        <v>0</v>
      </c>
      <c r="G102">
        <f t="shared" si="9"/>
        <v>0</v>
      </c>
      <c r="H102">
        <f t="shared" si="9"/>
        <v>0</v>
      </c>
      <c r="I102">
        <f t="shared" si="9"/>
        <v>0</v>
      </c>
      <c r="J102">
        <f t="shared" si="9"/>
        <v>1</v>
      </c>
      <c r="K102">
        <f t="shared" si="9"/>
        <v>0</v>
      </c>
      <c r="L102">
        <f t="shared" si="9"/>
        <v>0</v>
      </c>
      <c r="M102">
        <f t="shared" ref="G102:Q125" si="10">IF($E102=M$1,1,0)</f>
        <v>0</v>
      </c>
      <c r="N102">
        <f t="shared" si="10"/>
        <v>0</v>
      </c>
      <c r="O102">
        <f t="shared" si="10"/>
        <v>0</v>
      </c>
      <c r="P102">
        <f t="shared" si="10"/>
        <v>0</v>
      </c>
      <c r="Q102">
        <f t="shared" si="10"/>
        <v>0</v>
      </c>
      <c r="R102" cm="1">
        <f t="array" ref="R102">AH$18+SUMPRODUCT(TRANSPOSE(AH$19:AH$29),F102:P102)</f>
        <v>7.5794822727272884</v>
      </c>
    </row>
    <row r="103" spans="1:18" x14ac:dyDescent="0.2">
      <c r="A103" s="1">
        <v>35947</v>
      </c>
      <c r="B103" s="2">
        <v>9.4636940000000003</v>
      </c>
      <c r="C103">
        <v>102</v>
      </c>
      <c r="D103">
        <f t="shared" si="7"/>
        <v>10.883880295329755</v>
      </c>
      <c r="E103">
        <f t="shared" si="8"/>
        <v>6</v>
      </c>
      <c r="F103">
        <f t="shared" si="6"/>
        <v>0</v>
      </c>
      <c r="G103">
        <f t="shared" si="10"/>
        <v>0</v>
      </c>
      <c r="H103">
        <f t="shared" si="10"/>
        <v>0</v>
      </c>
      <c r="I103">
        <f t="shared" si="10"/>
        <v>0</v>
      </c>
      <c r="J103">
        <f t="shared" si="10"/>
        <v>0</v>
      </c>
      <c r="K103">
        <f t="shared" si="10"/>
        <v>1</v>
      </c>
      <c r="L103">
        <f t="shared" si="10"/>
        <v>0</v>
      </c>
      <c r="M103">
        <f t="shared" si="10"/>
        <v>0</v>
      </c>
      <c r="N103">
        <f t="shared" si="10"/>
        <v>0</v>
      </c>
      <c r="O103">
        <f t="shared" si="10"/>
        <v>0</v>
      </c>
      <c r="P103">
        <f t="shared" si="10"/>
        <v>0</v>
      </c>
      <c r="Q103">
        <f t="shared" si="10"/>
        <v>0</v>
      </c>
      <c r="R103" cm="1">
        <f t="array" ref="R103">AH$18+SUMPRODUCT(TRANSPOSE(AH$19:AH$29),F103:P103)</f>
        <v>7.8965420000000108</v>
      </c>
    </row>
    <row r="104" spans="1:18" x14ac:dyDescent="0.2">
      <c r="A104" s="1">
        <v>35977</v>
      </c>
      <c r="B104" s="2">
        <v>10.751757</v>
      </c>
      <c r="C104">
        <v>103</v>
      </c>
      <c r="D104">
        <f t="shared" si="7"/>
        <v>10.866653119483303</v>
      </c>
      <c r="E104">
        <f t="shared" si="8"/>
        <v>7</v>
      </c>
      <c r="F104">
        <f t="shared" si="6"/>
        <v>0</v>
      </c>
      <c r="G104">
        <f t="shared" si="10"/>
        <v>0</v>
      </c>
      <c r="H104">
        <f t="shared" si="10"/>
        <v>0</v>
      </c>
      <c r="I104">
        <f t="shared" si="10"/>
        <v>0</v>
      </c>
      <c r="J104">
        <f t="shared" si="10"/>
        <v>0</v>
      </c>
      <c r="K104">
        <f t="shared" si="10"/>
        <v>0</v>
      </c>
      <c r="L104">
        <f t="shared" si="10"/>
        <v>1</v>
      </c>
      <c r="M104">
        <f t="shared" si="10"/>
        <v>0</v>
      </c>
      <c r="N104">
        <f t="shared" si="10"/>
        <v>0</v>
      </c>
      <c r="O104">
        <f t="shared" si="10"/>
        <v>0</v>
      </c>
      <c r="P104">
        <f t="shared" si="10"/>
        <v>0</v>
      </c>
      <c r="Q104">
        <f t="shared" si="10"/>
        <v>0</v>
      </c>
      <c r="R104" cm="1">
        <f t="array" ref="R104">AH$18+SUMPRODUCT(TRANSPOSE(AH$19:AH$29),F104:P104)</f>
        <v>10.246250363636358</v>
      </c>
    </row>
    <row r="105" spans="1:18" x14ac:dyDescent="0.2">
      <c r="A105" s="1">
        <v>36008</v>
      </c>
      <c r="B105" s="2">
        <v>10.284291</v>
      </c>
      <c r="C105">
        <v>104</v>
      </c>
      <c r="D105">
        <f t="shared" si="7"/>
        <v>10.849425943636851</v>
      </c>
      <c r="E105">
        <f t="shared" si="8"/>
        <v>8</v>
      </c>
      <c r="F105">
        <f t="shared" si="6"/>
        <v>0</v>
      </c>
      <c r="G105">
        <f t="shared" si="10"/>
        <v>0</v>
      </c>
      <c r="H105">
        <f t="shared" si="10"/>
        <v>0</v>
      </c>
      <c r="I105">
        <f t="shared" si="10"/>
        <v>0</v>
      </c>
      <c r="J105">
        <f t="shared" si="10"/>
        <v>0</v>
      </c>
      <c r="K105">
        <f t="shared" si="10"/>
        <v>0</v>
      </c>
      <c r="L105">
        <f t="shared" si="10"/>
        <v>0</v>
      </c>
      <c r="M105">
        <f t="shared" si="10"/>
        <v>1</v>
      </c>
      <c r="N105">
        <f t="shared" si="10"/>
        <v>0</v>
      </c>
      <c r="O105">
        <f t="shared" si="10"/>
        <v>0</v>
      </c>
      <c r="P105">
        <f t="shared" si="10"/>
        <v>0</v>
      </c>
      <c r="Q105">
        <f t="shared" si="10"/>
        <v>0</v>
      </c>
      <c r="R105" cm="1">
        <f t="array" ref="R105">AH$18+SUMPRODUCT(TRANSPOSE(AH$19:AH$29),F105:P105)</f>
        <v>9.3157816363636421</v>
      </c>
    </row>
    <row r="106" spans="1:18" x14ac:dyDescent="0.2">
      <c r="A106" s="1">
        <v>36039</v>
      </c>
      <c r="B106" s="2">
        <v>8.0404409999999995</v>
      </c>
      <c r="C106">
        <v>105</v>
      </c>
      <c r="D106">
        <f t="shared" si="7"/>
        <v>10.832198767790398</v>
      </c>
      <c r="E106">
        <f t="shared" si="8"/>
        <v>9</v>
      </c>
      <c r="F106">
        <f t="shared" si="6"/>
        <v>0</v>
      </c>
      <c r="G106">
        <f t="shared" si="10"/>
        <v>0</v>
      </c>
      <c r="H106">
        <f t="shared" si="10"/>
        <v>0</v>
      </c>
      <c r="I106">
        <f t="shared" si="10"/>
        <v>0</v>
      </c>
      <c r="J106">
        <f t="shared" si="10"/>
        <v>0</v>
      </c>
      <c r="K106">
        <f t="shared" si="10"/>
        <v>0</v>
      </c>
      <c r="L106">
        <f t="shared" si="10"/>
        <v>0</v>
      </c>
      <c r="M106">
        <f t="shared" si="10"/>
        <v>0</v>
      </c>
      <c r="N106">
        <f t="shared" si="10"/>
        <v>1</v>
      </c>
      <c r="O106">
        <f t="shared" si="10"/>
        <v>0</v>
      </c>
      <c r="P106">
        <f t="shared" si="10"/>
        <v>0</v>
      </c>
      <c r="Q106">
        <f t="shared" si="10"/>
        <v>0</v>
      </c>
      <c r="R106" cm="1">
        <f t="array" ref="R106">AH$18+SUMPRODUCT(TRANSPOSE(AH$19:AH$29),F106:P106)</f>
        <v>7.3898935454545533</v>
      </c>
    </row>
    <row r="107" spans="1:18" x14ac:dyDescent="0.2">
      <c r="A107" s="1">
        <v>36069</v>
      </c>
      <c r="B107" s="2">
        <v>12.265948</v>
      </c>
      <c r="C107">
        <v>106</v>
      </c>
      <c r="D107">
        <f t="shared" si="7"/>
        <v>10.814971591943948</v>
      </c>
      <c r="E107">
        <f t="shared" si="8"/>
        <v>10</v>
      </c>
      <c r="F107">
        <f t="shared" si="6"/>
        <v>0</v>
      </c>
      <c r="G107">
        <f t="shared" si="10"/>
        <v>0</v>
      </c>
      <c r="H107">
        <f t="shared" si="10"/>
        <v>0</v>
      </c>
      <c r="I107">
        <f t="shared" si="10"/>
        <v>0</v>
      </c>
      <c r="J107">
        <f t="shared" si="10"/>
        <v>0</v>
      </c>
      <c r="K107">
        <f t="shared" si="10"/>
        <v>0</v>
      </c>
      <c r="L107">
        <f t="shared" si="10"/>
        <v>0</v>
      </c>
      <c r="M107">
        <f t="shared" si="10"/>
        <v>0</v>
      </c>
      <c r="N107">
        <f t="shared" si="10"/>
        <v>0</v>
      </c>
      <c r="O107">
        <f t="shared" si="10"/>
        <v>1</v>
      </c>
      <c r="P107">
        <f t="shared" si="10"/>
        <v>0</v>
      </c>
      <c r="Q107">
        <f t="shared" si="10"/>
        <v>0</v>
      </c>
      <c r="R107" cm="1">
        <f t="array" ref="R107">AH$18+SUMPRODUCT(TRANSPOSE(AH$19:AH$29),F107:P107)</f>
        <v>8.3891290000000041</v>
      </c>
    </row>
    <row r="108" spans="1:18" x14ac:dyDescent="0.2">
      <c r="A108" s="1">
        <v>36100</v>
      </c>
      <c r="B108" s="2">
        <v>14.018243999999999</v>
      </c>
      <c r="C108">
        <v>107</v>
      </c>
      <c r="D108">
        <f t="shared" si="7"/>
        <v>10.797744416097496</v>
      </c>
      <c r="E108">
        <f t="shared" si="8"/>
        <v>11</v>
      </c>
      <c r="F108">
        <f t="shared" si="6"/>
        <v>0</v>
      </c>
      <c r="G108">
        <f t="shared" si="10"/>
        <v>0</v>
      </c>
      <c r="H108">
        <f t="shared" si="10"/>
        <v>0</v>
      </c>
      <c r="I108">
        <f t="shared" si="10"/>
        <v>0</v>
      </c>
      <c r="J108">
        <f t="shared" si="10"/>
        <v>0</v>
      </c>
      <c r="K108">
        <f t="shared" si="10"/>
        <v>0</v>
      </c>
      <c r="L108">
        <f t="shared" si="10"/>
        <v>0</v>
      </c>
      <c r="M108">
        <f t="shared" si="10"/>
        <v>0</v>
      </c>
      <c r="N108">
        <f t="shared" si="10"/>
        <v>0</v>
      </c>
      <c r="O108">
        <f t="shared" si="10"/>
        <v>0</v>
      </c>
      <c r="P108">
        <f t="shared" si="10"/>
        <v>1</v>
      </c>
      <c r="Q108">
        <f t="shared" si="10"/>
        <v>0</v>
      </c>
      <c r="R108" cm="1">
        <f t="array" ref="R108">AH$18+SUMPRODUCT(TRANSPOSE(AH$19:AH$29),F108:P108)</f>
        <v>14.044902</v>
      </c>
    </row>
    <row r="109" spans="1:18" x14ac:dyDescent="0.2">
      <c r="A109" s="1">
        <v>36130</v>
      </c>
      <c r="B109" s="2">
        <v>17.522787999999998</v>
      </c>
      <c r="C109">
        <v>108</v>
      </c>
      <c r="D109">
        <f t="shared" si="7"/>
        <v>10.780517240251044</v>
      </c>
      <c r="E109">
        <f t="shared" si="8"/>
        <v>12</v>
      </c>
      <c r="F109">
        <f t="shared" si="6"/>
        <v>0</v>
      </c>
      <c r="G109">
        <f t="shared" si="10"/>
        <v>0</v>
      </c>
      <c r="H109">
        <f t="shared" si="10"/>
        <v>0</v>
      </c>
      <c r="I109">
        <f t="shared" si="10"/>
        <v>0</v>
      </c>
      <c r="J109">
        <f t="shared" si="10"/>
        <v>0</v>
      </c>
      <c r="K109">
        <f t="shared" si="10"/>
        <v>0</v>
      </c>
      <c r="L109">
        <f t="shared" si="10"/>
        <v>0</v>
      </c>
      <c r="M109">
        <f t="shared" si="10"/>
        <v>0</v>
      </c>
      <c r="N109">
        <f t="shared" si="10"/>
        <v>0</v>
      </c>
      <c r="O109">
        <f t="shared" si="10"/>
        <v>0</v>
      </c>
      <c r="P109">
        <f t="shared" si="10"/>
        <v>0</v>
      </c>
      <c r="Q109">
        <f t="shared" si="10"/>
        <v>1</v>
      </c>
      <c r="R109" cm="1">
        <f t="array" ref="R109">AH$18+SUMPRODUCT(TRANSPOSE(AH$19:AH$29),F109:P109)</f>
        <v>20.079612545454538</v>
      </c>
    </row>
    <row r="110" spans="1:18" x14ac:dyDescent="0.2">
      <c r="A110" s="1">
        <v>36161</v>
      </c>
      <c r="B110" s="2">
        <v>15.997857</v>
      </c>
      <c r="C110">
        <v>109</v>
      </c>
      <c r="D110">
        <f t="shared" si="7"/>
        <v>10.763290064404593</v>
      </c>
      <c r="E110">
        <f t="shared" si="8"/>
        <v>1</v>
      </c>
      <c r="F110">
        <f t="shared" si="6"/>
        <v>1</v>
      </c>
      <c r="G110">
        <f t="shared" si="10"/>
        <v>0</v>
      </c>
      <c r="H110">
        <f t="shared" si="10"/>
        <v>0</v>
      </c>
      <c r="I110">
        <f t="shared" si="10"/>
        <v>0</v>
      </c>
      <c r="J110">
        <f t="shared" si="10"/>
        <v>0</v>
      </c>
      <c r="K110">
        <f t="shared" si="10"/>
        <v>0</v>
      </c>
      <c r="L110">
        <f t="shared" si="10"/>
        <v>0</v>
      </c>
      <c r="M110">
        <f t="shared" si="10"/>
        <v>0</v>
      </c>
      <c r="N110">
        <f t="shared" si="10"/>
        <v>0</v>
      </c>
      <c r="O110">
        <f t="shared" si="10"/>
        <v>0</v>
      </c>
      <c r="P110">
        <f t="shared" si="10"/>
        <v>0</v>
      </c>
      <c r="Q110">
        <f t="shared" si="10"/>
        <v>0</v>
      </c>
      <c r="R110" cm="1">
        <f t="array" ref="R110">AH$18+SUMPRODUCT(TRANSPOSE(AH$19:AH$29),F110:P110)</f>
        <v>16.851137909090902</v>
      </c>
    </row>
    <row r="111" spans="1:18" x14ac:dyDescent="0.2">
      <c r="A111" s="1">
        <v>36192</v>
      </c>
      <c r="B111" s="2">
        <v>11.989145000000001</v>
      </c>
      <c r="C111">
        <v>110</v>
      </c>
      <c r="D111">
        <f t="shared" si="7"/>
        <v>10.746062888558141</v>
      </c>
      <c r="E111">
        <f t="shared" si="8"/>
        <v>2</v>
      </c>
      <c r="F111">
        <f t="shared" si="6"/>
        <v>0</v>
      </c>
      <c r="G111">
        <f t="shared" si="10"/>
        <v>1</v>
      </c>
      <c r="H111">
        <f t="shared" si="10"/>
        <v>0</v>
      </c>
      <c r="I111">
        <f t="shared" si="10"/>
        <v>0</v>
      </c>
      <c r="J111">
        <f t="shared" si="10"/>
        <v>0</v>
      </c>
      <c r="K111">
        <f t="shared" si="10"/>
        <v>0</v>
      </c>
      <c r="L111">
        <f t="shared" si="10"/>
        <v>0</v>
      </c>
      <c r="M111">
        <f t="shared" si="10"/>
        <v>0</v>
      </c>
      <c r="N111">
        <f t="shared" si="10"/>
        <v>0</v>
      </c>
      <c r="O111">
        <f t="shared" si="10"/>
        <v>0</v>
      </c>
      <c r="P111">
        <f t="shared" si="10"/>
        <v>0</v>
      </c>
      <c r="Q111">
        <f t="shared" si="10"/>
        <v>0</v>
      </c>
      <c r="R111" cm="1">
        <f t="array" ref="R111">AH$18+SUMPRODUCT(TRANSPOSE(AH$19:AH$29),F111:P111)</f>
        <v>13.602052181818173</v>
      </c>
    </row>
    <row r="112" spans="1:18" x14ac:dyDescent="0.2">
      <c r="A112" s="1">
        <v>36220</v>
      </c>
      <c r="B112" s="2">
        <v>6.9644110000000001</v>
      </c>
      <c r="C112">
        <v>111</v>
      </c>
      <c r="D112">
        <f t="shared" si="7"/>
        <v>10.728835712711689</v>
      </c>
      <c r="E112">
        <f t="shared" si="8"/>
        <v>3</v>
      </c>
      <c r="F112">
        <f t="shared" si="6"/>
        <v>0</v>
      </c>
      <c r="G112">
        <f t="shared" si="10"/>
        <v>0</v>
      </c>
      <c r="H112">
        <f t="shared" si="10"/>
        <v>1</v>
      </c>
      <c r="I112">
        <f t="shared" si="10"/>
        <v>0</v>
      </c>
      <c r="J112">
        <f t="shared" si="10"/>
        <v>0</v>
      </c>
      <c r="K112">
        <f t="shared" si="10"/>
        <v>0</v>
      </c>
      <c r="L112">
        <f t="shared" si="10"/>
        <v>0</v>
      </c>
      <c r="M112">
        <f t="shared" si="10"/>
        <v>0</v>
      </c>
      <c r="N112">
        <f t="shared" si="10"/>
        <v>0</v>
      </c>
      <c r="O112">
        <f t="shared" si="10"/>
        <v>0</v>
      </c>
      <c r="P112">
        <f t="shared" si="10"/>
        <v>0</v>
      </c>
      <c r="Q112">
        <f t="shared" si="10"/>
        <v>0</v>
      </c>
      <c r="R112" cm="1">
        <f t="array" ref="R112">AH$18+SUMPRODUCT(TRANSPOSE(AH$19:AH$29),F112:P112)</f>
        <v>11.205635909090905</v>
      </c>
    </row>
    <row r="113" spans="1:18" x14ac:dyDescent="0.2">
      <c r="A113" s="1">
        <v>36251</v>
      </c>
      <c r="B113" s="2">
        <v>10.016489999999999</v>
      </c>
      <c r="C113">
        <v>112</v>
      </c>
      <c r="D113">
        <f t="shared" si="7"/>
        <v>10.711608536865239</v>
      </c>
      <c r="E113">
        <f t="shared" si="8"/>
        <v>4</v>
      </c>
      <c r="F113">
        <f t="shared" si="6"/>
        <v>0</v>
      </c>
      <c r="G113">
        <f t="shared" si="10"/>
        <v>0</v>
      </c>
      <c r="H113">
        <f t="shared" si="10"/>
        <v>0</v>
      </c>
      <c r="I113">
        <f t="shared" si="10"/>
        <v>1</v>
      </c>
      <c r="J113">
        <f t="shared" si="10"/>
        <v>0</v>
      </c>
      <c r="K113">
        <f t="shared" si="10"/>
        <v>0</v>
      </c>
      <c r="L113">
        <f t="shared" si="10"/>
        <v>0</v>
      </c>
      <c r="M113">
        <f t="shared" si="10"/>
        <v>0</v>
      </c>
      <c r="N113">
        <f t="shared" si="10"/>
        <v>0</v>
      </c>
      <c r="O113">
        <f t="shared" si="10"/>
        <v>0</v>
      </c>
      <c r="P113">
        <f t="shared" si="10"/>
        <v>0</v>
      </c>
      <c r="Q113">
        <f t="shared" si="10"/>
        <v>0</v>
      </c>
      <c r="R113" cm="1">
        <f t="array" ref="R113">AH$18+SUMPRODUCT(TRANSPOSE(AH$19:AH$29),F113:P113)</f>
        <v>11.344921090909107</v>
      </c>
    </row>
    <row r="114" spans="1:18" x14ac:dyDescent="0.2">
      <c r="A114" s="1">
        <v>36281</v>
      </c>
      <c r="B114" s="2">
        <v>6.1374230000000001</v>
      </c>
      <c r="C114">
        <v>113</v>
      </c>
      <c r="D114">
        <f t="shared" si="7"/>
        <v>10.694381361018786</v>
      </c>
      <c r="E114">
        <f t="shared" si="8"/>
        <v>5</v>
      </c>
      <c r="F114">
        <f t="shared" si="6"/>
        <v>0</v>
      </c>
      <c r="G114">
        <f t="shared" si="10"/>
        <v>0</v>
      </c>
      <c r="H114">
        <f t="shared" si="10"/>
        <v>0</v>
      </c>
      <c r="I114">
        <f t="shared" si="10"/>
        <v>0</v>
      </c>
      <c r="J114">
        <f t="shared" si="10"/>
        <v>1</v>
      </c>
      <c r="K114">
        <f t="shared" si="10"/>
        <v>0</v>
      </c>
      <c r="L114">
        <f t="shared" si="10"/>
        <v>0</v>
      </c>
      <c r="M114">
        <f t="shared" si="10"/>
        <v>0</v>
      </c>
      <c r="N114">
        <f t="shared" si="10"/>
        <v>0</v>
      </c>
      <c r="O114">
        <f t="shared" si="10"/>
        <v>0</v>
      </c>
      <c r="P114">
        <f t="shared" si="10"/>
        <v>0</v>
      </c>
      <c r="Q114">
        <f t="shared" si="10"/>
        <v>0</v>
      </c>
      <c r="R114" cm="1">
        <f t="array" ref="R114">AH$18+SUMPRODUCT(TRANSPOSE(AH$19:AH$29),F114:P114)</f>
        <v>7.5794822727272884</v>
      </c>
    </row>
    <row r="115" spans="1:18" x14ac:dyDescent="0.2">
      <c r="A115" s="1">
        <v>36312</v>
      </c>
      <c r="B115" s="2">
        <v>7.1470209999999996</v>
      </c>
      <c r="C115">
        <v>114</v>
      </c>
      <c r="D115">
        <f t="shared" si="7"/>
        <v>10.677154185172334</v>
      </c>
      <c r="E115">
        <f t="shared" si="8"/>
        <v>6</v>
      </c>
      <c r="F115">
        <f t="shared" si="6"/>
        <v>0</v>
      </c>
      <c r="G115">
        <f t="shared" si="10"/>
        <v>0</v>
      </c>
      <c r="H115">
        <f t="shared" si="10"/>
        <v>0</v>
      </c>
      <c r="I115">
        <f t="shared" si="10"/>
        <v>0</v>
      </c>
      <c r="J115">
        <f t="shared" si="10"/>
        <v>0</v>
      </c>
      <c r="K115">
        <f t="shared" si="10"/>
        <v>1</v>
      </c>
      <c r="L115">
        <f t="shared" si="10"/>
        <v>0</v>
      </c>
      <c r="M115">
        <f t="shared" si="10"/>
        <v>0</v>
      </c>
      <c r="N115">
        <f t="shared" si="10"/>
        <v>0</v>
      </c>
      <c r="O115">
        <f t="shared" si="10"/>
        <v>0</v>
      </c>
      <c r="P115">
        <f t="shared" si="10"/>
        <v>0</v>
      </c>
      <c r="Q115">
        <f t="shared" si="10"/>
        <v>0</v>
      </c>
      <c r="R115" cm="1">
        <f t="array" ref="R115">AH$18+SUMPRODUCT(TRANSPOSE(AH$19:AH$29),F115:P115)</f>
        <v>7.8965420000000108</v>
      </c>
    </row>
    <row r="116" spans="1:18" x14ac:dyDescent="0.2">
      <c r="A116" s="1">
        <v>36342</v>
      </c>
      <c r="B116" s="2">
        <v>9.7196610000000003</v>
      </c>
      <c r="C116">
        <v>115</v>
      </c>
      <c r="D116">
        <f t="shared" si="7"/>
        <v>10.659927009325882</v>
      </c>
      <c r="E116">
        <f t="shared" si="8"/>
        <v>7</v>
      </c>
      <c r="F116">
        <f t="shared" si="6"/>
        <v>0</v>
      </c>
      <c r="G116">
        <f t="shared" si="10"/>
        <v>0</v>
      </c>
      <c r="H116">
        <f t="shared" si="10"/>
        <v>0</v>
      </c>
      <c r="I116">
        <f t="shared" si="10"/>
        <v>0</v>
      </c>
      <c r="J116">
        <f t="shared" si="10"/>
        <v>0</v>
      </c>
      <c r="K116">
        <f t="shared" si="10"/>
        <v>0</v>
      </c>
      <c r="L116">
        <f t="shared" si="10"/>
        <v>1</v>
      </c>
      <c r="M116">
        <f t="shared" si="10"/>
        <v>0</v>
      </c>
      <c r="N116">
        <f t="shared" si="10"/>
        <v>0</v>
      </c>
      <c r="O116">
        <f t="shared" si="10"/>
        <v>0</v>
      </c>
      <c r="P116">
        <f t="shared" si="10"/>
        <v>0</v>
      </c>
      <c r="Q116">
        <f t="shared" si="10"/>
        <v>0</v>
      </c>
      <c r="R116" cm="1">
        <f t="array" ref="R116">AH$18+SUMPRODUCT(TRANSPOSE(AH$19:AH$29),F116:P116)</f>
        <v>10.246250363636358</v>
      </c>
    </row>
    <row r="117" spans="1:18" x14ac:dyDescent="0.2">
      <c r="A117" s="1">
        <v>36373</v>
      </c>
      <c r="B117" s="2">
        <v>7.8545379999999998</v>
      </c>
      <c r="C117">
        <v>116</v>
      </c>
      <c r="D117">
        <f t="shared" si="7"/>
        <v>10.642699833479432</v>
      </c>
      <c r="E117">
        <f t="shared" si="8"/>
        <v>8</v>
      </c>
      <c r="F117">
        <f t="shared" si="6"/>
        <v>0</v>
      </c>
      <c r="G117">
        <f t="shared" si="10"/>
        <v>0</v>
      </c>
      <c r="H117">
        <f t="shared" si="10"/>
        <v>0</v>
      </c>
      <c r="I117">
        <f t="shared" si="10"/>
        <v>0</v>
      </c>
      <c r="J117">
        <f t="shared" si="10"/>
        <v>0</v>
      </c>
      <c r="K117">
        <f t="shared" si="10"/>
        <v>0</v>
      </c>
      <c r="L117">
        <f t="shared" si="10"/>
        <v>0</v>
      </c>
      <c r="M117">
        <f t="shared" si="10"/>
        <v>1</v>
      </c>
      <c r="N117">
        <f t="shared" si="10"/>
        <v>0</v>
      </c>
      <c r="O117">
        <f t="shared" si="10"/>
        <v>0</v>
      </c>
      <c r="P117">
        <f t="shared" si="10"/>
        <v>0</v>
      </c>
      <c r="Q117">
        <f t="shared" si="10"/>
        <v>0</v>
      </c>
      <c r="R117" cm="1">
        <f t="array" ref="R117">AH$18+SUMPRODUCT(TRANSPOSE(AH$19:AH$29),F117:P117)</f>
        <v>9.3157816363636421</v>
      </c>
    </row>
    <row r="118" spans="1:18" x14ac:dyDescent="0.2">
      <c r="A118" s="1">
        <v>36404</v>
      </c>
      <c r="B118" s="2">
        <v>5.7267340000000004</v>
      </c>
      <c r="C118">
        <v>117</v>
      </c>
      <c r="D118">
        <f t="shared" si="7"/>
        <v>10.625472657632979</v>
      </c>
      <c r="E118">
        <f t="shared" si="8"/>
        <v>9</v>
      </c>
      <c r="F118">
        <f t="shared" si="6"/>
        <v>0</v>
      </c>
      <c r="G118">
        <f t="shared" si="10"/>
        <v>0</v>
      </c>
      <c r="H118">
        <f t="shared" si="10"/>
        <v>0</v>
      </c>
      <c r="I118">
        <f t="shared" si="10"/>
        <v>0</v>
      </c>
      <c r="J118">
        <f t="shared" si="10"/>
        <v>0</v>
      </c>
      <c r="K118">
        <f t="shared" si="10"/>
        <v>0</v>
      </c>
      <c r="L118">
        <f t="shared" si="10"/>
        <v>0</v>
      </c>
      <c r="M118">
        <f t="shared" si="10"/>
        <v>0</v>
      </c>
      <c r="N118">
        <f t="shared" si="10"/>
        <v>1</v>
      </c>
      <c r="O118">
        <f t="shared" si="10"/>
        <v>0</v>
      </c>
      <c r="P118">
        <f t="shared" si="10"/>
        <v>0</v>
      </c>
      <c r="Q118">
        <f t="shared" si="10"/>
        <v>0</v>
      </c>
      <c r="R118" cm="1">
        <f t="array" ref="R118">AH$18+SUMPRODUCT(TRANSPOSE(AH$19:AH$29),F118:P118)</f>
        <v>7.3898935454545533</v>
      </c>
    </row>
    <row r="119" spans="1:18" x14ac:dyDescent="0.2">
      <c r="A119" s="1">
        <v>36434</v>
      </c>
      <c r="B119" s="2">
        <v>7.2719139999999998</v>
      </c>
      <c r="C119">
        <v>118</v>
      </c>
      <c r="D119">
        <f t="shared" si="7"/>
        <v>10.608245481786527</v>
      </c>
      <c r="E119">
        <f t="shared" si="8"/>
        <v>10</v>
      </c>
      <c r="F119">
        <f t="shared" si="6"/>
        <v>0</v>
      </c>
      <c r="G119">
        <f t="shared" si="10"/>
        <v>0</v>
      </c>
      <c r="H119">
        <f t="shared" si="10"/>
        <v>0</v>
      </c>
      <c r="I119">
        <f t="shared" si="10"/>
        <v>0</v>
      </c>
      <c r="J119">
        <f t="shared" si="10"/>
        <v>0</v>
      </c>
      <c r="K119">
        <f t="shared" si="10"/>
        <v>0</v>
      </c>
      <c r="L119">
        <f t="shared" si="10"/>
        <v>0</v>
      </c>
      <c r="M119">
        <f t="shared" si="10"/>
        <v>0</v>
      </c>
      <c r="N119">
        <f t="shared" si="10"/>
        <v>0</v>
      </c>
      <c r="O119">
        <f t="shared" si="10"/>
        <v>1</v>
      </c>
      <c r="P119">
        <f t="shared" si="10"/>
        <v>0</v>
      </c>
      <c r="Q119">
        <f t="shared" si="10"/>
        <v>0</v>
      </c>
      <c r="R119" cm="1">
        <f t="array" ref="R119">AH$18+SUMPRODUCT(TRANSPOSE(AH$19:AH$29),F119:P119)</f>
        <v>8.3891290000000041</v>
      </c>
    </row>
    <row r="120" spans="1:18" x14ac:dyDescent="0.2">
      <c r="A120" s="1">
        <v>36465</v>
      </c>
      <c r="B120" s="2">
        <v>10.134529000000001</v>
      </c>
      <c r="C120">
        <v>119</v>
      </c>
      <c r="D120">
        <f t="shared" si="7"/>
        <v>10.591018305940075</v>
      </c>
      <c r="E120">
        <f t="shared" si="8"/>
        <v>11</v>
      </c>
      <c r="F120">
        <f t="shared" si="6"/>
        <v>0</v>
      </c>
      <c r="G120">
        <f t="shared" si="10"/>
        <v>0</v>
      </c>
      <c r="H120">
        <f t="shared" si="10"/>
        <v>0</v>
      </c>
      <c r="I120">
        <f t="shared" si="10"/>
        <v>0</v>
      </c>
      <c r="J120">
        <f t="shared" si="10"/>
        <v>0</v>
      </c>
      <c r="K120">
        <f t="shared" si="10"/>
        <v>0</v>
      </c>
      <c r="L120">
        <f t="shared" si="10"/>
        <v>0</v>
      </c>
      <c r="M120">
        <f t="shared" si="10"/>
        <v>0</v>
      </c>
      <c r="N120">
        <f t="shared" si="10"/>
        <v>0</v>
      </c>
      <c r="O120">
        <f t="shared" si="10"/>
        <v>0</v>
      </c>
      <c r="P120">
        <f t="shared" si="10"/>
        <v>1</v>
      </c>
      <c r="Q120">
        <f t="shared" si="10"/>
        <v>0</v>
      </c>
      <c r="R120" cm="1">
        <f t="array" ref="R120">AH$18+SUMPRODUCT(TRANSPOSE(AH$19:AH$29),F120:P120)</f>
        <v>14.044902</v>
      </c>
    </row>
    <row r="121" spans="1:18" x14ac:dyDescent="0.2">
      <c r="A121" s="1">
        <v>36495</v>
      </c>
      <c r="B121" s="2">
        <v>17.544969999999999</v>
      </c>
      <c r="C121">
        <v>120</v>
      </c>
      <c r="D121">
        <f t="shared" si="7"/>
        <v>10.573791130093625</v>
      </c>
      <c r="E121">
        <f t="shared" si="8"/>
        <v>12</v>
      </c>
      <c r="F121">
        <f t="shared" ref="F121:F133" si="11">IF($E121=F$1,1,0)</f>
        <v>0</v>
      </c>
      <c r="G121">
        <f t="shared" si="10"/>
        <v>0</v>
      </c>
      <c r="H121">
        <f t="shared" si="10"/>
        <v>0</v>
      </c>
      <c r="I121">
        <f t="shared" si="10"/>
        <v>0</v>
      </c>
      <c r="J121">
        <f t="shared" si="10"/>
        <v>0</v>
      </c>
      <c r="K121">
        <f t="shared" si="10"/>
        <v>0</v>
      </c>
      <c r="L121">
        <f t="shared" si="10"/>
        <v>0</v>
      </c>
      <c r="M121">
        <f t="shared" si="10"/>
        <v>0</v>
      </c>
      <c r="N121">
        <f t="shared" si="10"/>
        <v>0</v>
      </c>
      <c r="O121">
        <f t="shared" si="10"/>
        <v>0</v>
      </c>
      <c r="P121">
        <f t="shared" si="10"/>
        <v>0</v>
      </c>
      <c r="Q121">
        <f t="shared" si="10"/>
        <v>1</v>
      </c>
      <c r="R121" cm="1">
        <f t="array" ref="R121">AH$18+SUMPRODUCT(TRANSPOSE(AH$19:AH$29),F121:P121)</f>
        <v>20.079612545454538</v>
      </c>
    </row>
    <row r="122" spans="1:18" x14ac:dyDescent="0.2">
      <c r="A122" s="1">
        <v>36526</v>
      </c>
      <c r="B122" s="2">
        <v>15.042154999999999</v>
      </c>
      <c r="C122">
        <v>121</v>
      </c>
      <c r="D122">
        <f t="shared" si="7"/>
        <v>10.556563954247173</v>
      </c>
      <c r="E122">
        <f t="shared" si="8"/>
        <v>1</v>
      </c>
      <c r="F122">
        <f t="shared" si="11"/>
        <v>1</v>
      </c>
      <c r="G122">
        <f t="shared" si="10"/>
        <v>0</v>
      </c>
      <c r="H122">
        <f t="shared" si="10"/>
        <v>0</v>
      </c>
      <c r="I122">
        <f t="shared" si="10"/>
        <v>0</v>
      </c>
      <c r="J122">
        <f t="shared" si="10"/>
        <v>0</v>
      </c>
      <c r="K122">
        <f t="shared" si="10"/>
        <v>0</v>
      </c>
      <c r="L122">
        <f t="shared" si="10"/>
        <v>0</v>
      </c>
      <c r="M122">
        <f t="shared" si="10"/>
        <v>0</v>
      </c>
      <c r="N122">
        <f t="shared" si="10"/>
        <v>0</v>
      </c>
      <c r="O122">
        <f t="shared" si="10"/>
        <v>0</v>
      </c>
      <c r="P122">
        <f t="shared" si="10"/>
        <v>0</v>
      </c>
      <c r="Q122">
        <f t="shared" si="10"/>
        <v>0</v>
      </c>
      <c r="R122" cm="1">
        <f t="array" ref="R122">AH$18+SUMPRODUCT(TRANSPOSE(AH$19:AH$29),F122:P122)</f>
        <v>16.851137909090902</v>
      </c>
    </row>
    <row r="123" spans="1:18" x14ac:dyDescent="0.2">
      <c r="A123" s="1">
        <v>36557</v>
      </c>
      <c r="B123" s="2">
        <v>11.209559</v>
      </c>
      <c r="C123">
        <v>122</v>
      </c>
      <c r="D123">
        <f t="shared" si="7"/>
        <v>10.53933677840072</v>
      </c>
      <c r="E123">
        <f t="shared" si="8"/>
        <v>2</v>
      </c>
      <c r="F123">
        <f t="shared" si="11"/>
        <v>0</v>
      </c>
      <c r="G123">
        <f t="shared" si="10"/>
        <v>1</v>
      </c>
      <c r="H123">
        <f t="shared" si="10"/>
        <v>0</v>
      </c>
      <c r="I123">
        <f t="shared" si="10"/>
        <v>0</v>
      </c>
      <c r="J123">
        <f t="shared" si="10"/>
        <v>0</v>
      </c>
      <c r="K123">
        <f t="shared" si="10"/>
        <v>0</v>
      </c>
      <c r="L123">
        <f t="shared" si="10"/>
        <v>0</v>
      </c>
      <c r="M123">
        <f t="shared" si="10"/>
        <v>0</v>
      </c>
      <c r="N123">
        <f t="shared" si="10"/>
        <v>0</v>
      </c>
      <c r="O123">
        <f t="shared" si="10"/>
        <v>0</v>
      </c>
      <c r="P123">
        <f t="shared" si="10"/>
        <v>0</v>
      </c>
      <c r="Q123">
        <f t="shared" si="10"/>
        <v>0</v>
      </c>
      <c r="R123" cm="1">
        <f t="array" ref="R123">AH$18+SUMPRODUCT(TRANSPOSE(AH$19:AH$29),F123:P123)</f>
        <v>13.602052181818173</v>
      </c>
    </row>
    <row r="124" spans="1:18" x14ac:dyDescent="0.2">
      <c r="A124" s="1">
        <v>36586</v>
      </c>
      <c r="B124" s="2">
        <v>8.6996990000000007</v>
      </c>
      <c r="C124">
        <v>123</v>
      </c>
      <c r="D124">
        <f t="shared" si="7"/>
        <v>10.52210960255427</v>
      </c>
      <c r="E124">
        <f t="shared" si="8"/>
        <v>3</v>
      </c>
      <c r="F124">
        <f t="shared" si="11"/>
        <v>0</v>
      </c>
      <c r="G124">
        <f t="shared" si="10"/>
        <v>0</v>
      </c>
      <c r="H124">
        <f t="shared" si="10"/>
        <v>1</v>
      </c>
      <c r="I124">
        <f t="shared" si="10"/>
        <v>0</v>
      </c>
      <c r="J124">
        <f t="shared" si="10"/>
        <v>0</v>
      </c>
      <c r="K124">
        <f t="shared" si="10"/>
        <v>0</v>
      </c>
      <c r="L124">
        <f t="shared" si="10"/>
        <v>0</v>
      </c>
      <c r="M124">
        <f t="shared" si="10"/>
        <v>0</v>
      </c>
      <c r="N124">
        <f t="shared" si="10"/>
        <v>0</v>
      </c>
      <c r="O124">
        <f t="shared" si="10"/>
        <v>0</v>
      </c>
      <c r="P124">
        <f t="shared" si="10"/>
        <v>0</v>
      </c>
      <c r="Q124">
        <f t="shared" si="10"/>
        <v>0</v>
      </c>
      <c r="R124" cm="1">
        <f t="array" ref="R124">AH$18+SUMPRODUCT(TRANSPOSE(AH$19:AH$29),F124:P124)</f>
        <v>11.205635909090905</v>
      </c>
    </row>
    <row r="125" spans="1:18" x14ac:dyDescent="0.2">
      <c r="A125" s="1">
        <v>36617</v>
      </c>
      <c r="B125" s="2">
        <v>9.9220210000000009</v>
      </c>
      <c r="C125">
        <v>124</v>
      </c>
      <c r="D125">
        <f t="shared" si="7"/>
        <v>10.504882426707818</v>
      </c>
      <c r="E125">
        <f t="shared" si="8"/>
        <v>4</v>
      </c>
      <c r="F125">
        <f t="shared" si="11"/>
        <v>0</v>
      </c>
      <c r="G125">
        <f t="shared" si="10"/>
        <v>0</v>
      </c>
      <c r="H125">
        <f t="shared" si="10"/>
        <v>0</v>
      </c>
      <c r="I125">
        <f t="shared" si="10"/>
        <v>1</v>
      </c>
      <c r="J125">
        <f t="shared" si="10"/>
        <v>0</v>
      </c>
      <c r="K125">
        <f t="shared" si="10"/>
        <v>0</v>
      </c>
      <c r="L125">
        <f t="shared" si="10"/>
        <v>0</v>
      </c>
      <c r="M125">
        <f t="shared" si="10"/>
        <v>0</v>
      </c>
      <c r="N125">
        <f t="shared" si="10"/>
        <v>0</v>
      </c>
      <c r="O125">
        <f t="shared" ref="G125:Q133" si="12">IF($E125=O$1,1,0)</f>
        <v>0</v>
      </c>
      <c r="P125">
        <f t="shared" si="12"/>
        <v>0</v>
      </c>
      <c r="Q125">
        <f t="shared" si="12"/>
        <v>0</v>
      </c>
      <c r="R125" cm="1">
        <f t="array" ref="R125">AH$18+SUMPRODUCT(TRANSPOSE(AH$19:AH$29),F125:P125)</f>
        <v>11.344921090909107</v>
      </c>
    </row>
    <row r="126" spans="1:18" x14ac:dyDescent="0.2">
      <c r="A126" s="1">
        <v>36647</v>
      </c>
      <c r="B126" s="2">
        <v>6.649864</v>
      </c>
      <c r="C126">
        <v>125</v>
      </c>
      <c r="D126">
        <f t="shared" si="7"/>
        <v>10.487655250861366</v>
      </c>
      <c r="E126">
        <f t="shared" si="8"/>
        <v>5</v>
      </c>
      <c r="F126">
        <f t="shared" si="11"/>
        <v>0</v>
      </c>
      <c r="G126">
        <f t="shared" si="12"/>
        <v>0</v>
      </c>
      <c r="H126">
        <f t="shared" si="12"/>
        <v>0</v>
      </c>
      <c r="I126">
        <f t="shared" si="12"/>
        <v>0</v>
      </c>
      <c r="J126">
        <f t="shared" si="12"/>
        <v>1</v>
      </c>
      <c r="K126">
        <f t="shared" si="12"/>
        <v>0</v>
      </c>
      <c r="L126">
        <f t="shared" si="12"/>
        <v>0</v>
      </c>
      <c r="M126">
        <f t="shared" si="12"/>
        <v>0</v>
      </c>
      <c r="N126">
        <f t="shared" si="12"/>
        <v>0</v>
      </c>
      <c r="O126">
        <f t="shared" si="12"/>
        <v>0</v>
      </c>
      <c r="P126">
        <f t="shared" si="12"/>
        <v>0</v>
      </c>
      <c r="Q126">
        <f t="shared" si="12"/>
        <v>0</v>
      </c>
      <c r="R126" cm="1">
        <f t="array" ref="R126">AH$18+SUMPRODUCT(TRANSPOSE(AH$19:AH$29),F126:P126)</f>
        <v>7.5794822727272884</v>
      </c>
    </row>
    <row r="127" spans="1:18" x14ac:dyDescent="0.2">
      <c r="A127" s="1">
        <v>36678</v>
      </c>
      <c r="B127" s="2">
        <v>6.72905</v>
      </c>
      <c r="C127">
        <v>126</v>
      </c>
      <c r="D127">
        <f t="shared" si="7"/>
        <v>10.470428075014915</v>
      </c>
      <c r="E127">
        <f t="shared" si="8"/>
        <v>6</v>
      </c>
      <c r="F127">
        <f t="shared" si="11"/>
        <v>0</v>
      </c>
      <c r="G127">
        <f t="shared" si="12"/>
        <v>0</v>
      </c>
      <c r="H127">
        <f t="shared" si="12"/>
        <v>0</v>
      </c>
      <c r="I127">
        <f t="shared" si="12"/>
        <v>0</v>
      </c>
      <c r="J127">
        <f t="shared" si="12"/>
        <v>0</v>
      </c>
      <c r="K127">
        <f t="shared" si="12"/>
        <v>1</v>
      </c>
      <c r="L127">
        <f t="shared" si="12"/>
        <v>0</v>
      </c>
      <c r="M127">
        <f t="shared" si="12"/>
        <v>0</v>
      </c>
      <c r="N127">
        <f t="shared" si="12"/>
        <v>0</v>
      </c>
      <c r="O127">
        <f t="shared" si="12"/>
        <v>0</v>
      </c>
      <c r="P127">
        <f t="shared" si="12"/>
        <v>0</v>
      </c>
      <c r="Q127">
        <f t="shared" si="12"/>
        <v>0</v>
      </c>
      <c r="R127" cm="1">
        <f t="array" ref="R127">AH$18+SUMPRODUCT(TRANSPOSE(AH$19:AH$29),F127:P127)</f>
        <v>7.8965420000000108</v>
      </c>
    </row>
    <row r="128" spans="1:18" x14ac:dyDescent="0.2">
      <c r="A128" s="1">
        <v>36708</v>
      </c>
      <c r="B128" s="2">
        <v>8.1212540000000004</v>
      </c>
      <c r="C128">
        <v>127</v>
      </c>
      <c r="D128">
        <f t="shared" si="7"/>
        <v>10.453200899168463</v>
      </c>
      <c r="E128">
        <f t="shared" si="8"/>
        <v>7</v>
      </c>
      <c r="F128">
        <f t="shared" si="11"/>
        <v>0</v>
      </c>
      <c r="G128">
        <f t="shared" si="12"/>
        <v>0</v>
      </c>
      <c r="H128">
        <f t="shared" si="12"/>
        <v>0</v>
      </c>
      <c r="I128">
        <f t="shared" si="12"/>
        <v>0</v>
      </c>
      <c r="J128">
        <f t="shared" si="12"/>
        <v>0</v>
      </c>
      <c r="K128">
        <f t="shared" si="12"/>
        <v>0</v>
      </c>
      <c r="L128">
        <f t="shared" si="12"/>
        <v>1</v>
      </c>
      <c r="M128">
        <f t="shared" si="12"/>
        <v>0</v>
      </c>
      <c r="N128">
        <f t="shared" si="12"/>
        <v>0</v>
      </c>
      <c r="O128">
        <f t="shared" si="12"/>
        <v>0</v>
      </c>
      <c r="P128">
        <f t="shared" si="12"/>
        <v>0</v>
      </c>
      <c r="Q128">
        <f t="shared" si="12"/>
        <v>0</v>
      </c>
      <c r="R128" cm="1">
        <f t="array" ref="R128">AH$18+SUMPRODUCT(TRANSPOSE(AH$19:AH$29),F128:P128)</f>
        <v>10.246250363636358</v>
      </c>
    </row>
    <row r="129" spans="1:18" x14ac:dyDescent="0.2">
      <c r="A129" s="1">
        <v>36739</v>
      </c>
      <c r="B129" s="2">
        <v>8.3120309999999993</v>
      </c>
      <c r="C129">
        <v>128</v>
      </c>
      <c r="D129">
        <f t="shared" si="7"/>
        <v>10.435973723322011</v>
      </c>
      <c r="E129">
        <f t="shared" si="8"/>
        <v>8</v>
      </c>
      <c r="F129">
        <f t="shared" si="11"/>
        <v>0</v>
      </c>
      <c r="G129">
        <f t="shared" si="12"/>
        <v>0</v>
      </c>
      <c r="H129">
        <f t="shared" si="12"/>
        <v>0</v>
      </c>
      <c r="I129">
        <f t="shared" si="12"/>
        <v>0</v>
      </c>
      <c r="J129">
        <f t="shared" si="12"/>
        <v>0</v>
      </c>
      <c r="K129">
        <f t="shared" si="12"/>
        <v>0</v>
      </c>
      <c r="L129">
        <f t="shared" si="12"/>
        <v>0</v>
      </c>
      <c r="M129">
        <f t="shared" si="12"/>
        <v>1</v>
      </c>
      <c r="N129">
        <f t="shared" si="12"/>
        <v>0</v>
      </c>
      <c r="O129">
        <f t="shared" si="12"/>
        <v>0</v>
      </c>
      <c r="P129">
        <f t="shared" si="12"/>
        <v>0</v>
      </c>
      <c r="Q129">
        <f t="shared" si="12"/>
        <v>0</v>
      </c>
      <c r="R129" cm="1">
        <f t="array" ref="R129">AH$18+SUMPRODUCT(TRANSPOSE(AH$19:AH$29),F129:P129)</f>
        <v>9.3157816363636421</v>
      </c>
    </row>
    <row r="130" spans="1:18" x14ac:dyDescent="0.2">
      <c r="A130" s="1">
        <v>36770</v>
      </c>
      <c r="B130" s="2">
        <v>6.8676250000000003</v>
      </c>
      <c r="C130">
        <v>129</v>
      </c>
      <c r="D130">
        <f t="shared" si="7"/>
        <v>10.418746547475559</v>
      </c>
      <c r="E130">
        <f t="shared" si="8"/>
        <v>9</v>
      </c>
      <c r="F130">
        <f t="shared" si="11"/>
        <v>0</v>
      </c>
      <c r="G130">
        <f t="shared" si="12"/>
        <v>0</v>
      </c>
      <c r="H130">
        <f t="shared" si="12"/>
        <v>0</v>
      </c>
      <c r="I130">
        <f t="shared" si="12"/>
        <v>0</v>
      </c>
      <c r="J130">
        <f t="shared" si="12"/>
        <v>0</v>
      </c>
      <c r="K130">
        <f t="shared" si="12"/>
        <v>0</v>
      </c>
      <c r="L130">
        <f t="shared" si="12"/>
        <v>0</v>
      </c>
      <c r="M130">
        <f t="shared" si="12"/>
        <v>0</v>
      </c>
      <c r="N130">
        <f t="shared" si="12"/>
        <v>1</v>
      </c>
      <c r="O130">
        <f t="shared" si="12"/>
        <v>0</v>
      </c>
      <c r="P130">
        <f t="shared" si="12"/>
        <v>0</v>
      </c>
      <c r="Q130">
        <f t="shared" si="12"/>
        <v>0</v>
      </c>
      <c r="R130" cm="1">
        <f t="array" ref="R130">AH$18+SUMPRODUCT(TRANSPOSE(AH$19:AH$29),F130:P130)</f>
        <v>7.3898935454545533</v>
      </c>
    </row>
    <row r="131" spans="1:18" x14ac:dyDescent="0.2">
      <c r="A131" s="1">
        <v>36800</v>
      </c>
      <c r="B131" s="2">
        <v>5.4469799999999999</v>
      </c>
      <c r="C131">
        <v>130</v>
      </c>
      <c r="D131">
        <f t="shared" ref="D131:D133" si="13">U$19+U$20*C131</f>
        <v>10.401519371629107</v>
      </c>
      <c r="E131">
        <f t="shared" ref="E131:E133" si="14">MONTH(A131)</f>
        <v>10</v>
      </c>
      <c r="F131">
        <f t="shared" si="11"/>
        <v>0</v>
      </c>
      <c r="G131">
        <f t="shared" si="12"/>
        <v>0</v>
      </c>
      <c r="H131">
        <f t="shared" si="12"/>
        <v>0</v>
      </c>
      <c r="I131">
        <f t="shared" si="12"/>
        <v>0</v>
      </c>
      <c r="J131">
        <f t="shared" si="12"/>
        <v>0</v>
      </c>
      <c r="K131">
        <f t="shared" si="12"/>
        <v>0</v>
      </c>
      <c r="L131">
        <f t="shared" si="12"/>
        <v>0</v>
      </c>
      <c r="M131">
        <f t="shared" si="12"/>
        <v>0</v>
      </c>
      <c r="N131">
        <f t="shared" si="12"/>
        <v>0</v>
      </c>
      <c r="O131">
        <f t="shared" si="12"/>
        <v>1</v>
      </c>
      <c r="P131">
        <f t="shared" si="12"/>
        <v>0</v>
      </c>
      <c r="Q131">
        <f t="shared" si="12"/>
        <v>0</v>
      </c>
      <c r="R131" cm="1">
        <f t="array" ref="R131">AH$18+SUMPRODUCT(TRANSPOSE(AH$19:AH$29),F131:P131)</f>
        <v>8.3891290000000041</v>
      </c>
    </row>
    <row r="132" spans="1:18" x14ac:dyDescent="0.2">
      <c r="A132" s="1">
        <v>36831</v>
      </c>
      <c r="B132" s="2">
        <v>11.293424999999999</v>
      </c>
      <c r="C132">
        <v>131</v>
      </c>
      <c r="D132">
        <f t="shared" si="13"/>
        <v>10.384292195782656</v>
      </c>
      <c r="E132">
        <f t="shared" si="14"/>
        <v>11</v>
      </c>
      <c r="F132">
        <f t="shared" si="11"/>
        <v>0</v>
      </c>
      <c r="G132">
        <f t="shared" si="12"/>
        <v>0</v>
      </c>
      <c r="H132">
        <f t="shared" si="12"/>
        <v>0</v>
      </c>
      <c r="I132">
        <f t="shared" si="12"/>
        <v>0</v>
      </c>
      <c r="J132">
        <f t="shared" si="12"/>
        <v>0</v>
      </c>
      <c r="K132">
        <f t="shared" si="12"/>
        <v>0</v>
      </c>
      <c r="L132">
        <f t="shared" si="12"/>
        <v>0</v>
      </c>
      <c r="M132">
        <f t="shared" si="12"/>
        <v>0</v>
      </c>
      <c r="N132">
        <f t="shared" si="12"/>
        <v>0</v>
      </c>
      <c r="O132">
        <f t="shared" si="12"/>
        <v>0</v>
      </c>
      <c r="P132">
        <f t="shared" si="12"/>
        <v>1</v>
      </c>
      <c r="Q132">
        <f t="shared" si="12"/>
        <v>0</v>
      </c>
      <c r="R132" cm="1">
        <f t="array" ref="R132">AH$18+SUMPRODUCT(TRANSPOSE(AH$19:AH$29),F132:P132)</f>
        <v>14.044902</v>
      </c>
    </row>
    <row r="133" spans="1:18" x14ac:dyDescent="0.2">
      <c r="A133" s="1">
        <v>36861</v>
      </c>
      <c r="B133" s="2">
        <v>18.211103000000001</v>
      </c>
      <c r="C133">
        <v>132</v>
      </c>
      <c r="D133">
        <f t="shared" si="13"/>
        <v>10.367065019936204</v>
      </c>
      <c r="E133">
        <f t="shared" si="14"/>
        <v>12</v>
      </c>
      <c r="F133">
        <f t="shared" si="11"/>
        <v>0</v>
      </c>
      <c r="G133">
        <f t="shared" si="12"/>
        <v>0</v>
      </c>
      <c r="H133">
        <f t="shared" si="12"/>
        <v>0</v>
      </c>
      <c r="I133">
        <f t="shared" si="12"/>
        <v>0</v>
      </c>
      <c r="J133">
        <f t="shared" si="12"/>
        <v>0</v>
      </c>
      <c r="K133">
        <f t="shared" si="12"/>
        <v>0</v>
      </c>
      <c r="L133">
        <f t="shared" si="12"/>
        <v>0</v>
      </c>
      <c r="M133">
        <f t="shared" si="12"/>
        <v>0</v>
      </c>
      <c r="N133">
        <f t="shared" si="12"/>
        <v>0</v>
      </c>
      <c r="O133">
        <f t="shared" si="12"/>
        <v>0</v>
      </c>
      <c r="P133">
        <f t="shared" si="12"/>
        <v>0</v>
      </c>
      <c r="Q133">
        <f t="shared" si="12"/>
        <v>1</v>
      </c>
      <c r="R133" cm="1">
        <f t="array" ref="R133">AH$18+SUMPRODUCT(TRANSPOSE(AH$19:AH$29),F133:P133)</f>
        <v>20.079612545454538</v>
      </c>
    </row>
  </sheetData>
  <phoneticPr fontId="0" type="noConversion"/>
  <pageMargins left="0.75" right="0.75" top="1" bottom="1" header="0.5" footer="0.5"/>
  <headerFooter alignWithMargins="0"/>
  <drawing r:id="rId1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>UAB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Economagic</dc:creator>
  <cp:lastModifiedBy>Anna Chernobai</cp:lastModifiedBy>
  <dcterms:created xsi:type="dcterms:W3CDTF">2001-11-06T13:12:51Z</dcterms:created>
  <dcterms:modified xsi:type="dcterms:W3CDTF">2023-04-20T16:27:40Z</dcterms:modified>
</cp:coreProperties>
</file>