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09"/>
  <workbookPr/>
  <xr:revisionPtr revIDLastSave="0" documentId="8_{21BE199E-1595-4010-B0E5-4E34697AE173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0" i="1" l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31" i="1"/>
  <c r="H32" i="1" s="1"/>
  <c r="H33" i="1" s="1"/>
  <c r="H34" i="1" s="1"/>
  <c r="H35" i="1" s="1"/>
  <c r="H36" i="1" s="1"/>
  <c r="H37" i="1" s="1"/>
  <c r="H38" i="1" s="1"/>
  <c r="H24" i="1"/>
  <c r="H25" i="1" s="1"/>
  <c r="H26" i="1" s="1"/>
  <c r="H27" i="1" s="1"/>
  <c r="H28" i="1" s="1"/>
  <c r="H29" i="1" s="1"/>
  <c r="H19" i="1"/>
  <c r="H20" i="1" s="1"/>
  <c r="H21" i="1" s="1"/>
  <c r="H11" i="1"/>
  <c r="H12" i="1" s="1"/>
  <c r="H13" i="1" s="1"/>
  <c r="H14" i="1" s="1"/>
  <c r="H15" i="1" s="1"/>
  <c r="H16" i="1" s="1"/>
  <c r="H17" i="1" s="1"/>
  <c r="H3" i="1"/>
  <c r="H4" i="1" s="1"/>
  <c r="H5" i="1" s="1"/>
  <c r="H6" i="1" s="1"/>
  <c r="H7" i="1" s="1"/>
  <c r="H8" i="1" s="1"/>
  <c r="H9" i="1" s="1"/>
  <c r="A2" i="1"/>
  <c r="A7" i="1" l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<sst xmlns="http://schemas.openxmlformats.org/spreadsheetml/2006/main" count="319" uniqueCount="29">
  <si>
    <t xml:space="preserve">Number </t>
  </si>
  <si>
    <t>Age on admission</t>
  </si>
  <si>
    <t>Sex</t>
  </si>
  <si>
    <t xml:space="preserve">Weight </t>
  </si>
  <si>
    <t>Mode of delivery</t>
  </si>
  <si>
    <t>Maternal infection</t>
  </si>
  <si>
    <t>Matenal history of chronic diseases</t>
  </si>
  <si>
    <t xml:space="preserve">Total bilirubin </t>
  </si>
  <si>
    <t xml:space="preserve">Direct bilirubin </t>
  </si>
  <si>
    <t>Hemoglobin</t>
  </si>
  <si>
    <t xml:space="preserve">Reticulocyte count </t>
  </si>
  <si>
    <t>Combs Test</t>
  </si>
  <si>
    <t xml:space="preserve"> Crp </t>
  </si>
  <si>
    <t xml:space="preserve"> Pus in urine</t>
  </si>
  <si>
    <t>Urea</t>
  </si>
  <si>
    <t xml:space="preserve">Creatinine </t>
  </si>
  <si>
    <t>Urine Culture</t>
  </si>
  <si>
    <t>male</t>
  </si>
  <si>
    <t>C.S.</t>
  </si>
  <si>
    <t>negative</t>
  </si>
  <si>
    <t>Negative</t>
  </si>
  <si>
    <t>female</t>
  </si>
  <si>
    <t xml:space="preserve">Vaginal </t>
  </si>
  <si>
    <t>Diabetes</t>
  </si>
  <si>
    <t>Hypertension</t>
  </si>
  <si>
    <t>U.T.I.</t>
  </si>
  <si>
    <t xml:space="preserve">vaginal </t>
  </si>
  <si>
    <t>PROM</t>
  </si>
  <si>
    <t>UTI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</si>
</sst>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ptos Narrow"/>
      <family val="2"/>
      <scheme val="minor"/>
    </font>
    <font>
      <b/>
      <i/>
      <sz val="12"/>
      <color theme="1" tint="4.9989318521683403E-2"/>
      <name val="Aparajita"/>
    </font>
    <font>
      <b/>
      <i/>
      <sz val="13"/>
      <color theme="1" tint="4.9989318521683403E-2"/>
      <name val="Aparajita"/>
      <family val="2"/>
    </font>
    <font>
      <b/>
      <i/>
      <sz val="11"/>
      <color theme="1" tint="4.9989318521683403E-2"/>
      <name val="Aparajita"/>
      <family val="2"/>
    </font>
    <font>
      <b/>
      <i/>
      <sz val="13"/>
      <color theme="1"/>
      <name val="Aparajit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-0.24997711111789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4" xfId="0" applyBorder="1"/>
    <xf numFmtId="10" fontId="0" fillId="0" borderId="4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K51"/>
  <sheetViews>
    <sheetView tabSelected="1" topLeftCell="A44" workbookViewId="0">
      <selection activeCell="A52" sqref="A52:XFD52"/>
    </sheetView>
  </sheetViews>
  <sheetFormatPr defaultRowHeight="15"/>
  <cols>
    <col min="1" max="2" width="11" style="11" customWidth="1"/>
    <col min="3" max="3" width="7.28515625" style="12" bestFit="1" customWidth="1"/>
    <col min="4" max="4" width="10.42578125" style="11" bestFit="1" customWidth="1"/>
    <col min="5" max="6" width="10.42578125" style="11" customWidth="1"/>
    <col min="7" max="7" width="13.140625" style="11" bestFit="1" customWidth="1"/>
    <col min="8" max="8" width="11" style="11" customWidth="1"/>
    <col min="9" max="9" width="10.5703125" style="11" customWidth="1"/>
    <col min="10" max="10" width="15.42578125" style="12" bestFit="1" customWidth="1"/>
    <col min="11" max="11" width="16.28515625" style="12" customWidth="1"/>
    <col min="12" max="12" width="11" style="11" customWidth="1"/>
    <col min="13" max="13" width="9" style="12" bestFit="1" customWidth="1"/>
    <col min="14" max="14" width="8.28515625" style="12" customWidth="1"/>
    <col min="15" max="15" width="7.42578125" style="11" bestFit="1" customWidth="1"/>
    <col min="16" max="16" width="14.28515625" style="11" bestFit="1" customWidth="1"/>
    <col min="17" max="17" width="17.140625" style="11" bestFit="1" customWidth="1"/>
  </cols>
  <sheetData>
    <row r="1" spans="1:89" s="10" customFormat="1" ht="48">
      <c r="A1" s="1" t="s">
        <v>0</v>
      </c>
      <c r="B1" s="2" t="s">
        <v>1</v>
      </c>
      <c r="C1" s="3" t="s">
        <v>2</v>
      </c>
      <c r="D1" s="3" t="s">
        <v>3</v>
      </c>
      <c r="E1" s="4" t="s">
        <v>4</v>
      </c>
      <c r="F1" s="5" t="s">
        <v>5</v>
      </c>
      <c r="G1" s="5" t="s">
        <v>6</v>
      </c>
      <c r="H1" s="4" t="s">
        <v>7</v>
      </c>
      <c r="I1" s="4" t="s">
        <v>8</v>
      </c>
      <c r="J1" s="3" t="s">
        <v>9</v>
      </c>
      <c r="K1" s="4" t="s">
        <v>10</v>
      </c>
      <c r="L1" s="4" t="s">
        <v>11</v>
      </c>
      <c r="M1" s="3" t="s">
        <v>12</v>
      </c>
      <c r="N1" s="6" t="s">
        <v>13</v>
      </c>
      <c r="O1" s="3" t="s">
        <v>14</v>
      </c>
      <c r="P1" s="3" t="s">
        <v>15</v>
      </c>
      <c r="Q1" s="7" t="s">
        <v>16</v>
      </c>
      <c r="R1" s="8"/>
      <c r="S1" s="8"/>
      <c r="T1" s="8"/>
      <c r="U1" s="8"/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  <c r="AH1" s="8"/>
      <c r="AI1" s="8"/>
      <c r="AJ1" s="8"/>
      <c r="AK1" s="8"/>
      <c r="AL1" s="8"/>
      <c r="AM1" s="8"/>
      <c r="AN1" s="8"/>
      <c r="AO1" s="8"/>
      <c r="AP1" s="8"/>
      <c r="AQ1" s="8"/>
      <c r="AR1" s="8"/>
      <c r="AS1" s="8"/>
      <c r="AT1" s="8"/>
      <c r="AU1" s="8"/>
      <c r="AV1" s="8"/>
      <c r="AW1" s="8"/>
      <c r="AX1" s="8"/>
      <c r="AY1" s="8"/>
      <c r="AZ1" s="8"/>
      <c r="BA1" s="8"/>
      <c r="BB1" s="8"/>
      <c r="BC1" s="8"/>
      <c r="BD1" s="8"/>
      <c r="BE1" s="8"/>
      <c r="BF1" s="8"/>
      <c r="BG1" s="8"/>
      <c r="BH1" s="8"/>
      <c r="BI1" s="8"/>
      <c r="BJ1" s="8"/>
      <c r="BK1" s="8"/>
      <c r="BL1" s="8"/>
      <c r="BM1" s="8"/>
      <c r="BN1" s="8"/>
      <c r="BO1" s="8"/>
      <c r="BP1" s="8"/>
      <c r="BQ1" s="8"/>
      <c r="BR1" s="8"/>
      <c r="BS1" s="8"/>
      <c r="BT1" s="8"/>
      <c r="BU1" s="8"/>
      <c r="BV1" s="8"/>
      <c r="BW1" s="8"/>
      <c r="BX1" s="8"/>
      <c r="BY1" s="8"/>
      <c r="BZ1" s="8"/>
      <c r="CA1" s="8"/>
      <c r="CB1" s="8"/>
      <c r="CC1" s="8"/>
      <c r="CD1" s="8"/>
      <c r="CE1" s="8"/>
      <c r="CF1" s="8"/>
      <c r="CG1" s="8"/>
      <c r="CH1" s="8"/>
      <c r="CI1" s="8"/>
      <c r="CJ1" s="8"/>
      <c r="CK1" s="9"/>
    </row>
    <row r="2" spans="1:89">
      <c r="A2" s="11">
        <f>DAY(1)</f>
        <v>1</v>
      </c>
      <c r="B2" s="11">
        <v>4</v>
      </c>
      <c r="C2" s="12" t="s">
        <v>17</v>
      </c>
      <c r="D2" s="11">
        <v>3.1</v>
      </c>
      <c r="E2" s="11" t="s">
        <v>18</v>
      </c>
      <c r="F2" s="11" t="s">
        <v>19</v>
      </c>
      <c r="G2" s="11" t="s">
        <v>19</v>
      </c>
      <c r="H2" s="11">
        <v>4</v>
      </c>
      <c r="I2" s="11">
        <v>0.8</v>
      </c>
      <c r="J2" s="11">
        <v>18.7</v>
      </c>
      <c r="K2" s="13">
        <v>0.02</v>
      </c>
      <c r="L2" s="11" t="s">
        <v>20</v>
      </c>
      <c r="M2" s="12" t="s">
        <v>20</v>
      </c>
      <c r="N2" s="11">
        <v>3</v>
      </c>
      <c r="O2" s="11">
        <v>12.3</v>
      </c>
      <c r="P2" s="11">
        <v>0.4</v>
      </c>
    </row>
    <row r="3" spans="1:89">
      <c r="A3" s="11">
        <v>2</v>
      </c>
      <c r="B3" s="11">
        <v>3</v>
      </c>
      <c r="C3" s="12" t="s">
        <v>21</v>
      </c>
      <c r="D3" s="11">
        <v>2.9</v>
      </c>
      <c r="E3" s="11" t="s">
        <v>22</v>
      </c>
      <c r="F3" s="11" t="s">
        <v>19</v>
      </c>
      <c r="G3" s="11" t="s">
        <v>19</v>
      </c>
      <c r="H3" s="11">
        <f>H2-0.2</f>
        <v>3.8</v>
      </c>
      <c r="I3" s="11">
        <v>0.7</v>
      </c>
      <c r="J3" s="11">
        <v>17</v>
      </c>
      <c r="K3" s="13">
        <v>1.2E-2</v>
      </c>
      <c r="L3" s="11" t="s">
        <v>20</v>
      </c>
      <c r="M3" s="12" t="s">
        <v>20</v>
      </c>
      <c r="N3" s="11">
        <v>3</v>
      </c>
      <c r="O3" s="11">
        <v>23</v>
      </c>
      <c r="P3" s="11">
        <v>0.3</v>
      </c>
    </row>
    <row r="4" spans="1:89">
      <c r="A4" s="11">
        <v>3</v>
      </c>
      <c r="B4" s="11">
        <v>4</v>
      </c>
      <c r="C4" s="12" t="s">
        <v>17</v>
      </c>
      <c r="D4" s="11">
        <v>3.2</v>
      </c>
      <c r="E4" s="11" t="s">
        <v>18</v>
      </c>
      <c r="F4" s="11" t="s">
        <v>19</v>
      </c>
      <c r="G4" s="11" t="s">
        <v>19</v>
      </c>
      <c r="H4" s="11">
        <f t="shared" ref="H4:H9" si="0">H3-0.2</f>
        <v>3.5999999999999996</v>
      </c>
      <c r="I4" s="11">
        <v>0.6</v>
      </c>
      <c r="J4" s="11">
        <v>17</v>
      </c>
      <c r="K4" s="13">
        <v>0.02</v>
      </c>
      <c r="L4" s="11" t="s">
        <v>20</v>
      </c>
      <c r="M4" s="12" t="s">
        <v>20</v>
      </c>
      <c r="N4" s="11">
        <v>3</v>
      </c>
      <c r="O4" s="11">
        <v>20</v>
      </c>
      <c r="P4" s="11">
        <v>0.3</v>
      </c>
    </row>
    <row r="5" spans="1:89">
      <c r="A5" s="11">
        <v>4</v>
      </c>
      <c r="B5" s="11">
        <v>4</v>
      </c>
      <c r="C5" s="12" t="s">
        <v>21</v>
      </c>
      <c r="D5" s="11">
        <v>3.5</v>
      </c>
      <c r="E5" s="11" t="s">
        <v>18</v>
      </c>
      <c r="F5" s="11" t="s">
        <v>19</v>
      </c>
      <c r="G5" s="11" t="s">
        <v>19</v>
      </c>
      <c r="H5" s="11">
        <f t="shared" si="0"/>
        <v>3.3999999999999995</v>
      </c>
      <c r="I5" s="11">
        <v>0.8</v>
      </c>
      <c r="J5" s="11">
        <v>17</v>
      </c>
      <c r="K5" s="13">
        <v>1.4999999999999999E-2</v>
      </c>
      <c r="L5" s="11" t="s">
        <v>20</v>
      </c>
      <c r="M5" s="12" t="s">
        <v>20</v>
      </c>
      <c r="N5" s="11">
        <v>3</v>
      </c>
      <c r="O5" s="11">
        <v>21</v>
      </c>
      <c r="P5" s="11">
        <v>0.2</v>
      </c>
    </row>
    <row r="6" spans="1:89">
      <c r="A6" s="11">
        <v>5</v>
      </c>
      <c r="B6" s="11">
        <v>14</v>
      </c>
      <c r="C6" s="12" t="s">
        <v>21</v>
      </c>
      <c r="D6" s="11">
        <v>3.4</v>
      </c>
      <c r="E6" s="11" t="s">
        <v>18</v>
      </c>
      <c r="F6" s="11" t="s">
        <v>19</v>
      </c>
      <c r="G6" s="11" t="s">
        <v>19</v>
      </c>
      <c r="H6" s="11">
        <f t="shared" si="0"/>
        <v>3.1999999999999993</v>
      </c>
      <c r="I6" s="11">
        <v>0.38</v>
      </c>
      <c r="J6" s="11">
        <v>15</v>
      </c>
      <c r="K6" s="13">
        <v>2E-3</v>
      </c>
      <c r="L6" s="11" t="s">
        <v>20</v>
      </c>
      <c r="M6" s="12" t="s">
        <v>20</v>
      </c>
      <c r="N6" s="11">
        <v>3</v>
      </c>
      <c r="O6" s="11">
        <v>25</v>
      </c>
      <c r="P6" s="11">
        <v>0.4</v>
      </c>
    </row>
    <row r="7" spans="1:89">
      <c r="A7" s="11">
        <f>SUM(A2+A6)</f>
        <v>6</v>
      </c>
      <c r="B7" s="11">
        <v>2</v>
      </c>
      <c r="C7" s="12" t="s">
        <v>21</v>
      </c>
      <c r="D7" s="11">
        <v>2.8</v>
      </c>
      <c r="E7" s="11" t="s">
        <v>18</v>
      </c>
      <c r="F7" s="11" t="s">
        <v>19</v>
      </c>
      <c r="G7" s="11" t="s">
        <v>19</v>
      </c>
      <c r="H7" s="11">
        <f t="shared" si="0"/>
        <v>2.9999999999999991</v>
      </c>
      <c r="I7" s="11">
        <v>0.6</v>
      </c>
      <c r="J7" s="11">
        <v>17</v>
      </c>
      <c r="K7" s="13">
        <v>1.2999999999999999E-2</v>
      </c>
      <c r="L7" s="11" t="s">
        <v>20</v>
      </c>
      <c r="M7" s="12" t="s">
        <v>20</v>
      </c>
      <c r="N7" s="11">
        <v>4</v>
      </c>
      <c r="O7" s="11">
        <v>20</v>
      </c>
      <c r="P7" s="11">
        <v>0.8</v>
      </c>
    </row>
    <row r="8" spans="1:89">
      <c r="A8" s="11">
        <f>A7+A2</f>
        <v>7</v>
      </c>
      <c r="B8" s="11">
        <v>7</v>
      </c>
      <c r="C8" s="12" t="s">
        <v>21</v>
      </c>
      <c r="D8" s="11">
        <v>3.1</v>
      </c>
      <c r="E8" s="11" t="s">
        <v>18</v>
      </c>
      <c r="F8" s="11" t="s">
        <v>19</v>
      </c>
      <c r="G8" s="11" t="s">
        <v>19</v>
      </c>
      <c r="H8" s="11">
        <f t="shared" si="0"/>
        <v>2.7999999999999989</v>
      </c>
      <c r="I8" s="11">
        <v>0.31</v>
      </c>
      <c r="J8" s="11">
        <v>18.899999999999999</v>
      </c>
      <c r="K8" s="13">
        <v>1.2999999999999999E-2</v>
      </c>
      <c r="L8" s="11" t="s">
        <v>20</v>
      </c>
      <c r="M8" s="12" t="s">
        <v>20</v>
      </c>
      <c r="N8" s="11">
        <v>3</v>
      </c>
      <c r="O8" s="11">
        <v>20.7</v>
      </c>
      <c r="P8" s="11">
        <v>0.14000000000000001</v>
      </c>
    </row>
    <row r="9" spans="1:89">
      <c r="A9" s="11">
        <f>A8+A2</f>
        <v>8</v>
      </c>
      <c r="B9" s="11">
        <v>3</v>
      </c>
      <c r="C9" s="12" t="s">
        <v>21</v>
      </c>
      <c r="D9" s="11">
        <v>3.5</v>
      </c>
      <c r="E9" s="11" t="s">
        <v>18</v>
      </c>
      <c r="F9" s="11" t="s">
        <v>19</v>
      </c>
      <c r="G9" s="11" t="s">
        <v>23</v>
      </c>
      <c r="H9" s="11">
        <f t="shared" si="0"/>
        <v>2.5999999999999988</v>
      </c>
      <c r="I9" s="11">
        <v>0.2</v>
      </c>
      <c r="J9" s="11">
        <v>17</v>
      </c>
      <c r="K9" s="13">
        <v>1.7000000000000001E-2</v>
      </c>
      <c r="L9" s="11" t="s">
        <v>20</v>
      </c>
      <c r="M9" s="12" t="s">
        <v>20</v>
      </c>
      <c r="N9" s="11">
        <v>3</v>
      </c>
      <c r="O9" s="11">
        <v>20</v>
      </c>
      <c r="P9" s="11">
        <v>0.15</v>
      </c>
    </row>
    <row r="10" spans="1:89">
      <c r="A10" s="11">
        <f>A9+A2</f>
        <v>9</v>
      </c>
      <c r="B10" s="11">
        <v>5</v>
      </c>
      <c r="C10" s="12" t="s">
        <v>21</v>
      </c>
      <c r="D10" s="11">
        <v>2.7</v>
      </c>
      <c r="E10" s="11" t="s">
        <v>18</v>
      </c>
      <c r="F10" s="11" t="s">
        <v>19</v>
      </c>
      <c r="G10" s="11" t="s">
        <v>19</v>
      </c>
      <c r="H10" s="11">
        <v>3.5</v>
      </c>
      <c r="I10" s="11">
        <v>0.4</v>
      </c>
      <c r="J10" s="11">
        <v>18</v>
      </c>
      <c r="K10" s="13">
        <v>1.2999999999999999E-2</v>
      </c>
      <c r="L10" s="11" t="s">
        <v>20</v>
      </c>
      <c r="M10" s="12" t="s">
        <v>20</v>
      </c>
      <c r="N10" s="11">
        <v>3</v>
      </c>
      <c r="O10" s="11">
        <v>21</v>
      </c>
      <c r="P10" s="11">
        <v>0.2</v>
      </c>
    </row>
    <row r="11" spans="1:89">
      <c r="A11" s="11">
        <f>A10+A2</f>
        <v>10</v>
      </c>
      <c r="B11" s="11">
        <v>5</v>
      </c>
      <c r="C11" s="12" t="s">
        <v>21</v>
      </c>
      <c r="D11" s="11">
        <v>3.2</v>
      </c>
      <c r="E11" s="11" t="s">
        <v>18</v>
      </c>
      <c r="F11" s="11" t="s">
        <v>19</v>
      </c>
      <c r="G11" s="11" t="s">
        <v>19</v>
      </c>
      <c r="H11" s="11">
        <f>H10-0.4</f>
        <v>3.1</v>
      </c>
      <c r="I11" s="11">
        <v>0.5</v>
      </c>
      <c r="J11" s="11">
        <v>16</v>
      </c>
      <c r="K11" s="13">
        <v>0.02</v>
      </c>
      <c r="L11" s="11" t="s">
        <v>20</v>
      </c>
      <c r="M11" s="12" t="s">
        <v>20</v>
      </c>
      <c r="N11" s="11">
        <v>2</v>
      </c>
      <c r="O11" s="11">
        <v>9.5</v>
      </c>
      <c r="P11" s="11">
        <v>0.2</v>
      </c>
    </row>
    <row r="12" spans="1:89">
      <c r="A12" s="11">
        <f>A2+A11</f>
        <v>11</v>
      </c>
      <c r="B12" s="11">
        <v>2</v>
      </c>
      <c r="C12" s="12" t="s">
        <v>17</v>
      </c>
      <c r="D12" s="11">
        <v>3.5</v>
      </c>
      <c r="E12" s="11" t="s">
        <v>18</v>
      </c>
      <c r="F12" s="11" t="s">
        <v>19</v>
      </c>
      <c r="G12" s="11" t="s">
        <v>19</v>
      </c>
      <c r="H12" s="11">
        <f t="shared" ref="H12:H17" si="1">H11-0.4</f>
        <v>2.7</v>
      </c>
      <c r="I12" s="11">
        <v>0.3</v>
      </c>
      <c r="J12" s="11">
        <v>16</v>
      </c>
      <c r="K12" s="13">
        <v>0.03</v>
      </c>
      <c r="L12" s="11" t="s">
        <v>20</v>
      </c>
      <c r="M12" s="12" t="s">
        <v>20</v>
      </c>
      <c r="N12" s="11">
        <v>2</v>
      </c>
      <c r="O12" s="11">
        <v>11</v>
      </c>
      <c r="P12" s="11">
        <v>0.3</v>
      </c>
    </row>
    <row r="13" spans="1:89">
      <c r="A13" s="11">
        <f>A2+A12</f>
        <v>12</v>
      </c>
      <c r="B13" s="11">
        <v>7</v>
      </c>
      <c r="C13" s="12" t="s">
        <v>21</v>
      </c>
      <c r="D13" s="11">
        <v>3.5</v>
      </c>
      <c r="E13" s="11" t="s">
        <v>18</v>
      </c>
      <c r="F13" s="11" t="s">
        <v>19</v>
      </c>
      <c r="G13" s="11" t="s">
        <v>19</v>
      </c>
      <c r="H13" s="11">
        <f t="shared" si="1"/>
        <v>2.3000000000000003</v>
      </c>
      <c r="I13" s="11">
        <v>0.3</v>
      </c>
      <c r="J13" s="11">
        <v>14</v>
      </c>
      <c r="K13" s="13">
        <v>0.01</v>
      </c>
      <c r="L13" s="11" t="s">
        <v>20</v>
      </c>
      <c r="M13" s="12" t="s">
        <v>20</v>
      </c>
      <c r="N13" s="11">
        <v>2</v>
      </c>
      <c r="O13" s="11">
        <v>28</v>
      </c>
      <c r="P13" s="11">
        <v>0.6</v>
      </c>
    </row>
    <row r="14" spans="1:89">
      <c r="A14" s="11">
        <f>1+A13</f>
        <v>13</v>
      </c>
      <c r="B14" s="11">
        <v>6</v>
      </c>
      <c r="C14" s="12" t="s">
        <v>21</v>
      </c>
      <c r="D14" s="11">
        <v>2.5</v>
      </c>
      <c r="E14" s="11" t="s">
        <v>18</v>
      </c>
      <c r="F14" s="11" t="s">
        <v>19</v>
      </c>
      <c r="G14" s="11" t="s">
        <v>24</v>
      </c>
      <c r="H14" s="11">
        <f t="shared" si="1"/>
        <v>1.9000000000000004</v>
      </c>
      <c r="I14" s="11">
        <v>0.8</v>
      </c>
      <c r="J14" s="11">
        <v>18.7</v>
      </c>
      <c r="K14" s="13">
        <v>1.2E-2</v>
      </c>
      <c r="L14" s="11" t="s">
        <v>20</v>
      </c>
      <c r="M14" s="12" t="s">
        <v>20</v>
      </c>
      <c r="N14" s="11">
        <v>3</v>
      </c>
      <c r="O14" s="11">
        <v>12.3</v>
      </c>
      <c r="P14" s="11">
        <v>0.4</v>
      </c>
    </row>
    <row r="15" spans="1:89">
      <c r="A15" s="11">
        <f t="shared" ref="A15:A51" si="2">1+A14</f>
        <v>14</v>
      </c>
      <c r="B15" s="11">
        <v>8</v>
      </c>
      <c r="C15" s="12" t="s">
        <v>21</v>
      </c>
      <c r="D15" s="11">
        <v>2.8</v>
      </c>
      <c r="E15" s="11" t="s">
        <v>18</v>
      </c>
      <c r="F15" s="11" t="s">
        <v>25</v>
      </c>
      <c r="G15" s="11" t="s">
        <v>19</v>
      </c>
      <c r="H15" s="11">
        <f t="shared" si="1"/>
        <v>1.5000000000000004</v>
      </c>
      <c r="I15" s="11">
        <v>0.2</v>
      </c>
      <c r="J15" s="11">
        <v>12</v>
      </c>
      <c r="K15" s="13">
        <v>8.0000000000000002E-3</v>
      </c>
      <c r="L15" s="11" t="s">
        <v>20</v>
      </c>
      <c r="M15" s="12" t="s">
        <v>20</v>
      </c>
      <c r="N15" s="11">
        <v>3</v>
      </c>
      <c r="O15" s="11">
        <v>12.3</v>
      </c>
      <c r="P15" s="11">
        <v>0.3</v>
      </c>
    </row>
    <row r="16" spans="1:89">
      <c r="A16" s="11">
        <f t="shared" si="2"/>
        <v>15</v>
      </c>
      <c r="B16" s="11">
        <v>8</v>
      </c>
      <c r="C16" s="12" t="s">
        <v>21</v>
      </c>
      <c r="D16" s="11">
        <v>3.2</v>
      </c>
      <c r="E16" s="11" t="s">
        <v>18</v>
      </c>
      <c r="F16" s="11" t="s">
        <v>25</v>
      </c>
      <c r="G16" s="11" t="s">
        <v>19</v>
      </c>
      <c r="H16" s="11">
        <f t="shared" si="1"/>
        <v>1.1000000000000005</v>
      </c>
      <c r="I16" s="11">
        <v>0.4</v>
      </c>
      <c r="J16" s="11">
        <v>17.3</v>
      </c>
      <c r="K16" s="13">
        <v>5.0000000000000001E-3</v>
      </c>
      <c r="L16" s="11" t="s">
        <v>20</v>
      </c>
      <c r="M16" s="12" t="s">
        <v>20</v>
      </c>
      <c r="N16" s="11">
        <v>3</v>
      </c>
      <c r="O16" s="11">
        <v>23</v>
      </c>
      <c r="P16" s="11">
        <v>0.3</v>
      </c>
    </row>
    <row r="17" spans="1:17">
      <c r="A17" s="11">
        <f t="shared" si="2"/>
        <v>16</v>
      </c>
      <c r="B17" s="11">
        <v>5</v>
      </c>
      <c r="C17" s="12" t="s">
        <v>21</v>
      </c>
      <c r="D17" s="11">
        <v>3</v>
      </c>
      <c r="E17" s="11" t="s">
        <v>18</v>
      </c>
      <c r="F17" s="11" t="s">
        <v>19</v>
      </c>
      <c r="G17" s="11" t="s">
        <v>19</v>
      </c>
      <c r="H17" s="11">
        <f t="shared" si="1"/>
        <v>0.70000000000000051</v>
      </c>
      <c r="I17" s="11">
        <v>0.3</v>
      </c>
      <c r="J17" s="11">
        <v>16</v>
      </c>
      <c r="K17" s="13">
        <v>0.02</v>
      </c>
      <c r="L17" s="11" t="s">
        <v>20</v>
      </c>
      <c r="M17" s="12" t="s">
        <v>20</v>
      </c>
      <c r="N17" s="11">
        <v>3</v>
      </c>
      <c r="O17" s="11">
        <v>13</v>
      </c>
      <c r="P17" s="11">
        <v>0.2</v>
      </c>
    </row>
    <row r="18" spans="1:17">
      <c r="A18" s="11">
        <f t="shared" si="2"/>
        <v>17</v>
      </c>
      <c r="B18" s="11">
        <v>7</v>
      </c>
      <c r="C18" s="12" t="s">
        <v>17</v>
      </c>
      <c r="D18" s="11">
        <v>3</v>
      </c>
      <c r="E18" s="11" t="s">
        <v>18</v>
      </c>
      <c r="F18" s="11" t="s">
        <v>19</v>
      </c>
      <c r="G18" s="11" t="s">
        <v>23</v>
      </c>
      <c r="H18" s="11">
        <v>2.5</v>
      </c>
      <c r="I18" s="11">
        <v>0.9</v>
      </c>
      <c r="J18" s="11">
        <v>15.3</v>
      </c>
      <c r="K18" s="13">
        <v>5.0000000000000001E-3</v>
      </c>
      <c r="L18" s="11" t="s">
        <v>20</v>
      </c>
      <c r="M18" s="12" t="s">
        <v>20</v>
      </c>
      <c r="N18" s="11">
        <v>3</v>
      </c>
      <c r="O18" s="11">
        <v>13.8</v>
      </c>
      <c r="P18" s="11">
        <v>0.8</v>
      </c>
    </row>
    <row r="19" spans="1:17">
      <c r="A19" s="11">
        <f t="shared" si="2"/>
        <v>18</v>
      </c>
      <c r="B19" s="11">
        <v>4</v>
      </c>
      <c r="C19" s="12" t="s">
        <v>21</v>
      </c>
      <c r="D19" s="11">
        <v>3.5</v>
      </c>
      <c r="E19" s="11" t="s">
        <v>18</v>
      </c>
      <c r="F19" s="11" t="s">
        <v>19</v>
      </c>
      <c r="G19" s="11" t="s">
        <v>19</v>
      </c>
      <c r="H19" s="11">
        <f>H18-0.5</f>
        <v>2</v>
      </c>
      <c r="I19" s="11">
        <v>0.5</v>
      </c>
      <c r="J19" s="11">
        <v>14.7</v>
      </c>
      <c r="K19" s="13">
        <v>1.4999999999999999E-2</v>
      </c>
      <c r="L19" s="11" t="s">
        <v>20</v>
      </c>
      <c r="M19" s="12" t="s">
        <v>20</v>
      </c>
      <c r="N19" s="11">
        <v>3</v>
      </c>
      <c r="O19" s="11">
        <v>13</v>
      </c>
      <c r="P19" s="11">
        <v>0.4</v>
      </c>
    </row>
    <row r="20" spans="1:17">
      <c r="A20" s="11">
        <f t="shared" si="2"/>
        <v>19</v>
      </c>
      <c r="B20" s="11">
        <v>5</v>
      </c>
      <c r="C20" s="12" t="s">
        <v>21</v>
      </c>
      <c r="D20" s="11">
        <v>2.7</v>
      </c>
      <c r="E20" s="11" t="s">
        <v>26</v>
      </c>
      <c r="F20" s="11" t="s">
        <v>25</v>
      </c>
      <c r="G20" s="11" t="s">
        <v>19</v>
      </c>
      <c r="H20" s="11">
        <f t="shared" ref="H20:H21" si="3">H19-0.5</f>
        <v>1.5</v>
      </c>
      <c r="I20" s="11">
        <v>0.3</v>
      </c>
      <c r="J20" s="11">
        <v>13</v>
      </c>
      <c r="K20" s="13">
        <v>0.03</v>
      </c>
      <c r="L20" s="11" t="s">
        <v>20</v>
      </c>
      <c r="M20" s="12" t="s">
        <v>20</v>
      </c>
      <c r="N20" s="11">
        <v>2</v>
      </c>
      <c r="O20" s="11">
        <v>14</v>
      </c>
      <c r="P20" s="11">
        <v>0.2</v>
      </c>
    </row>
    <row r="21" spans="1:17">
      <c r="A21" s="11">
        <f t="shared" si="2"/>
        <v>20</v>
      </c>
      <c r="B21" s="11">
        <v>5</v>
      </c>
      <c r="C21" s="12" t="s">
        <v>17</v>
      </c>
      <c r="D21" s="11">
        <v>2.8</v>
      </c>
      <c r="E21" s="11" t="s">
        <v>26</v>
      </c>
      <c r="F21" s="11" t="s">
        <v>27</v>
      </c>
      <c r="G21" s="11" t="s">
        <v>19</v>
      </c>
      <c r="H21" s="11">
        <f t="shared" si="3"/>
        <v>1</v>
      </c>
      <c r="I21" s="11">
        <v>0.2</v>
      </c>
      <c r="J21" s="11">
        <v>16</v>
      </c>
      <c r="K21" s="13">
        <v>2.5000000000000001E-2</v>
      </c>
      <c r="L21" s="11" t="s">
        <v>20</v>
      </c>
      <c r="M21" s="12" t="s">
        <v>20</v>
      </c>
      <c r="N21" s="11">
        <v>2</v>
      </c>
      <c r="O21" s="11">
        <v>12</v>
      </c>
      <c r="P21" s="11">
        <v>0.25</v>
      </c>
    </row>
    <row r="22" spans="1:17">
      <c r="A22" s="11">
        <f t="shared" si="2"/>
        <v>21</v>
      </c>
      <c r="B22" s="11">
        <v>5</v>
      </c>
      <c r="C22" s="12" t="s">
        <v>17</v>
      </c>
      <c r="D22" s="11">
        <v>3</v>
      </c>
      <c r="E22" s="11" t="s">
        <v>18</v>
      </c>
      <c r="F22" s="11" t="s">
        <v>19</v>
      </c>
      <c r="G22" s="11" t="s">
        <v>24</v>
      </c>
      <c r="H22" s="11">
        <v>0.8</v>
      </c>
      <c r="I22" s="11">
        <v>0.1</v>
      </c>
      <c r="J22" s="11">
        <v>17</v>
      </c>
      <c r="K22" s="13">
        <v>0.02</v>
      </c>
      <c r="L22" s="11" t="s">
        <v>20</v>
      </c>
      <c r="M22" s="12" t="s">
        <v>20</v>
      </c>
      <c r="N22" s="11">
        <v>2</v>
      </c>
      <c r="O22" s="11">
        <v>14</v>
      </c>
      <c r="P22" s="11">
        <v>0.4</v>
      </c>
    </row>
    <row r="23" spans="1:17">
      <c r="A23" s="11">
        <f t="shared" si="2"/>
        <v>22</v>
      </c>
      <c r="B23" s="11">
        <v>3</v>
      </c>
      <c r="C23" s="12" t="s">
        <v>21</v>
      </c>
      <c r="D23" s="11">
        <v>2.9</v>
      </c>
      <c r="E23" s="11" t="s">
        <v>18</v>
      </c>
      <c r="F23" s="11" t="s">
        <v>19</v>
      </c>
      <c r="G23" s="11" t="s">
        <v>24</v>
      </c>
      <c r="H23" s="11">
        <v>2.7</v>
      </c>
      <c r="I23" s="11">
        <v>0.4</v>
      </c>
      <c r="J23" s="11">
        <v>16.399999999999999</v>
      </c>
      <c r="K23" s="13">
        <v>0.02</v>
      </c>
      <c r="L23" s="11" t="s">
        <v>20</v>
      </c>
      <c r="M23" s="12" t="s">
        <v>20</v>
      </c>
      <c r="N23" s="11">
        <v>3</v>
      </c>
      <c r="O23" s="11">
        <v>13</v>
      </c>
      <c r="P23" s="11">
        <v>0.2</v>
      </c>
    </row>
    <row r="24" spans="1:17">
      <c r="A24" s="11">
        <f t="shared" si="2"/>
        <v>23</v>
      </c>
      <c r="B24" s="11">
        <v>5</v>
      </c>
      <c r="C24" s="12" t="s">
        <v>21</v>
      </c>
      <c r="D24" s="11">
        <v>2.8</v>
      </c>
      <c r="E24" s="11" t="s">
        <v>18</v>
      </c>
      <c r="F24" s="11" t="s">
        <v>19</v>
      </c>
      <c r="G24" s="11" t="s">
        <v>24</v>
      </c>
      <c r="H24" s="11">
        <f>H23-0.2</f>
        <v>2.5</v>
      </c>
      <c r="I24" s="11">
        <v>0.3</v>
      </c>
      <c r="J24" s="11">
        <v>17</v>
      </c>
      <c r="K24" s="13">
        <v>2.5000000000000001E-2</v>
      </c>
      <c r="L24" s="11" t="s">
        <v>20</v>
      </c>
      <c r="M24" s="12" t="s">
        <v>20</v>
      </c>
      <c r="N24" s="11">
        <v>3</v>
      </c>
      <c r="O24" s="11">
        <v>12</v>
      </c>
      <c r="P24" s="11">
        <v>0.4</v>
      </c>
    </row>
    <row r="25" spans="1:17">
      <c r="A25" s="11">
        <f t="shared" si="2"/>
        <v>24</v>
      </c>
      <c r="B25" s="11">
        <v>4</v>
      </c>
      <c r="C25" s="12" t="s">
        <v>21</v>
      </c>
      <c r="D25" s="11">
        <v>3</v>
      </c>
      <c r="E25" s="11" t="s">
        <v>26</v>
      </c>
      <c r="F25" s="11" t="s">
        <v>27</v>
      </c>
      <c r="G25" s="11" t="s">
        <v>19</v>
      </c>
      <c r="H25" s="11">
        <f t="shared" ref="H25:H29" si="4">H24-0.2</f>
        <v>2.2999999999999998</v>
      </c>
      <c r="I25" s="11">
        <v>0.6</v>
      </c>
      <c r="J25" s="11">
        <v>14</v>
      </c>
      <c r="K25" s="13">
        <v>0.03</v>
      </c>
      <c r="L25" s="11" t="s">
        <v>20</v>
      </c>
      <c r="M25" s="12" t="s">
        <v>20</v>
      </c>
      <c r="N25" s="11">
        <v>2</v>
      </c>
      <c r="O25" s="11">
        <v>15</v>
      </c>
      <c r="P25" s="11">
        <v>0.5</v>
      </c>
    </row>
    <row r="26" spans="1:17">
      <c r="A26" s="11">
        <f t="shared" si="2"/>
        <v>25</v>
      </c>
      <c r="B26" s="11">
        <v>6</v>
      </c>
      <c r="C26" s="12" t="s">
        <v>21</v>
      </c>
      <c r="D26" s="11">
        <v>3.2</v>
      </c>
      <c r="E26" s="11" t="s">
        <v>18</v>
      </c>
      <c r="F26" s="11" t="s">
        <v>19</v>
      </c>
      <c r="G26" s="11" t="s">
        <v>19</v>
      </c>
      <c r="H26" s="11">
        <f t="shared" si="4"/>
        <v>2.0999999999999996</v>
      </c>
      <c r="I26" s="11">
        <v>0.2</v>
      </c>
      <c r="J26" s="11">
        <v>14.6</v>
      </c>
      <c r="K26" s="13">
        <v>1.0999999999999999E-2</v>
      </c>
      <c r="L26" s="11" t="s">
        <v>20</v>
      </c>
      <c r="M26" s="12" t="s">
        <v>20</v>
      </c>
      <c r="N26" s="11">
        <v>3</v>
      </c>
      <c r="O26" s="11">
        <v>13</v>
      </c>
      <c r="P26" s="11">
        <v>0.4</v>
      </c>
    </row>
    <row r="27" spans="1:17">
      <c r="A27" s="11">
        <f t="shared" si="2"/>
        <v>26</v>
      </c>
      <c r="B27" s="11">
        <v>3</v>
      </c>
      <c r="C27" s="12" t="s">
        <v>21</v>
      </c>
      <c r="D27" s="11">
        <v>3.1</v>
      </c>
      <c r="E27" s="11" t="s">
        <v>18</v>
      </c>
      <c r="F27" s="11" t="s">
        <v>19</v>
      </c>
      <c r="G27" s="11" t="s">
        <v>19</v>
      </c>
      <c r="H27" s="11">
        <f t="shared" si="4"/>
        <v>1.8999999999999997</v>
      </c>
      <c r="I27" s="11">
        <v>0.1</v>
      </c>
      <c r="J27" s="11">
        <v>16.100000000000001</v>
      </c>
      <c r="K27" s="13">
        <v>2.5000000000000001E-2</v>
      </c>
      <c r="L27" s="11" t="s">
        <v>20</v>
      </c>
      <c r="M27" s="12" t="s">
        <v>20</v>
      </c>
      <c r="N27" s="11">
        <v>3</v>
      </c>
      <c r="O27" s="11">
        <v>18</v>
      </c>
      <c r="P27" s="11">
        <v>0.6</v>
      </c>
    </row>
    <row r="28" spans="1:17">
      <c r="A28" s="11">
        <f t="shared" si="2"/>
        <v>27</v>
      </c>
      <c r="B28" s="11">
        <v>4</v>
      </c>
      <c r="C28" s="12" t="s">
        <v>21</v>
      </c>
      <c r="D28" s="11">
        <v>4</v>
      </c>
      <c r="E28" s="11" t="s">
        <v>18</v>
      </c>
      <c r="F28" s="11" t="s">
        <v>19</v>
      </c>
      <c r="G28" s="11" t="s">
        <v>23</v>
      </c>
      <c r="H28" s="11">
        <f t="shared" si="4"/>
        <v>1.6999999999999997</v>
      </c>
      <c r="I28" s="11">
        <v>0.2</v>
      </c>
      <c r="J28" s="11">
        <v>15</v>
      </c>
      <c r="K28" s="13">
        <v>3.5000000000000003E-2</v>
      </c>
      <c r="L28" s="11" t="s">
        <v>20</v>
      </c>
      <c r="M28" s="12" t="s">
        <v>20</v>
      </c>
      <c r="N28" s="11">
        <v>3</v>
      </c>
      <c r="O28" s="11">
        <v>20</v>
      </c>
      <c r="P28" s="11">
        <v>0.8</v>
      </c>
    </row>
    <row r="29" spans="1:17">
      <c r="A29" s="11">
        <f t="shared" si="2"/>
        <v>28</v>
      </c>
      <c r="B29" s="11">
        <v>3</v>
      </c>
      <c r="C29" s="12" t="s">
        <v>21</v>
      </c>
      <c r="D29" s="11">
        <v>3.3</v>
      </c>
      <c r="E29" s="11" t="s">
        <v>18</v>
      </c>
      <c r="F29" s="11" t="s">
        <v>19</v>
      </c>
      <c r="G29" s="11" t="s">
        <v>23</v>
      </c>
      <c r="H29" s="11">
        <f t="shared" si="4"/>
        <v>1.4999999999999998</v>
      </c>
      <c r="I29" s="11">
        <v>0.3</v>
      </c>
      <c r="J29" s="11">
        <v>15.8</v>
      </c>
      <c r="K29" s="13">
        <v>0.02</v>
      </c>
      <c r="L29" s="11" t="s">
        <v>20</v>
      </c>
      <c r="M29" s="12" t="s">
        <v>20</v>
      </c>
      <c r="N29" s="11">
        <v>3</v>
      </c>
      <c r="O29" s="11">
        <v>21</v>
      </c>
      <c r="P29" s="11">
        <v>0.2</v>
      </c>
    </row>
    <row r="30" spans="1:17">
      <c r="A30" s="11">
        <f t="shared" si="2"/>
        <v>29</v>
      </c>
      <c r="B30" s="11">
        <v>5</v>
      </c>
      <c r="C30" s="12" t="s">
        <v>21</v>
      </c>
      <c r="D30" s="11">
        <v>3.1</v>
      </c>
      <c r="E30" s="11" t="s">
        <v>18</v>
      </c>
      <c r="F30" s="11" t="s">
        <v>28</v>
      </c>
      <c r="G30" s="11" t="s">
        <v>23</v>
      </c>
      <c r="H30" s="11">
        <v>2.8</v>
      </c>
      <c r="I30" s="11">
        <v>0.1</v>
      </c>
      <c r="J30" s="11">
        <v>13.3</v>
      </c>
      <c r="K30" s="13">
        <v>0.02</v>
      </c>
      <c r="L30" s="11" t="s">
        <v>20</v>
      </c>
      <c r="M30" s="12" t="s">
        <v>20</v>
      </c>
      <c r="N30" s="11">
        <v>12</v>
      </c>
      <c r="O30" s="11">
        <v>16</v>
      </c>
      <c r="P30" s="11">
        <v>0.1</v>
      </c>
      <c r="Q30" s="11" t="s">
        <v>19</v>
      </c>
    </row>
    <row r="31" spans="1:17">
      <c r="A31" s="11">
        <f t="shared" si="2"/>
        <v>30</v>
      </c>
      <c r="B31" s="11">
        <v>6</v>
      </c>
      <c r="C31" s="12" t="s">
        <v>21</v>
      </c>
      <c r="D31" s="11">
        <v>3.5</v>
      </c>
      <c r="E31" s="11" t="s">
        <v>26</v>
      </c>
      <c r="F31" s="11" t="s">
        <v>19</v>
      </c>
      <c r="G31" s="11" t="s">
        <v>19</v>
      </c>
      <c r="H31" s="11">
        <f>H30-0.25</f>
        <v>2.5499999999999998</v>
      </c>
      <c r="I31" s="11">
        <v>0.3</v>
      </c>
      <c r="J31" s="11">
        <v>15</v>
      </c>
      <c r="K31" s="13">
        <v>0.01</v>
      </c>
      <c r="L31" s="11" t="s">
        <v>20</v>
      </c>
      <c r="M31" s="12" t="s">
        <v>20</v>
      </c>
      <c r="N31" s="11">
        <v>3</v>
      </c>
      <c r="O31" s="11">
        <v>18</v>
      </c>
      <c r="P31" s="11">
        <v>0.4</v>
      </c>
    </row>
    <row r="32" spans="1:17">
      <c r="A32" s="11">
        <f t="shared" si="2"/>
        <v>31</v>
      </c>
      <c r="B32" s="11">
        <v>9</v>
      </c>
      <c r="C32" s="12" t="s">
        <v>21</v>
      </c>
      <c r="D32" s="11">
        <v>3.3</v>
      </c>
      <c r="E32" s="11" t="s">
        <v>26</v>
      </c>
      <c r="F32" s="11" t="s">
        <v>19</v>
      </c>
      <c r="G32" s="11" t="s">
        <v>19</v>
      </c>
      <c r="H32" s="11">
        <f t="shared" ref="H32:H38" si="5">H31-0.25</f>
        <v>2.2999999999999998</v>
      </c>
      <c r="I32" s="11">
        <v>0.5</v>
      </c>
      <c r="J32" s="11">
        <v>16</v>
      </c>
      <c r="K32" s="13">
        <v>8.0000000000000002E-3</v>
      </c>
      <c r="L32" s="11" t="s">
        <v>20</v>
      </c>
      <c r="M32" s="12" t="s">
        <v>20</v>
      </c>
      <c r="N32" s="11">
        <v>3</v>
      </c>
      <c r="O32" s="11">
        <v>19</v>
      </c>
      <c r="P32" s="11">
        <v>0.3</v>
      </c>
    </row>
    <row r="33" spans="1:17">
      <c r="A33" s="11">
        <f t="shared" si="2"/>
        <v>32</v>
      </c>
      <c r="B33" s="11">
        <v>5</v>
      </c>
      <c r="C33" s="12" t="s">
        <v>17</v>
      </c>
      <c r="D33" s="11">
        <v>4.4000000000000004</v>
      </c>
      <c r="E33" s="11" t="s">
        <v>18</v>
      </c>
      <c r="F33" s="11" t="s">
        <v>19</v>
      </c>
      <c r="G33" s="11" t="s">
        <v>19</v>
      </c>
      <c r="H33" s="11">
        <f t="shared" si="5"/>
        <v>2.0499999999999998</v>
      </c>
      <c r="I33" s="11">
        <v>0.6</v>
      </c>
      <c r="J33" s="11">
        <v>14.7</v>
      </c>
      <c r="K33" s="13">
        <v>0.03</v>
      </c>
      <c r="L33" s="11" t="s">
        <v>20</v>
      </c>
      <c r="M33" s="12" t="s">
        <v>20</v>
      </c>
      <c r="N33" s="11">
        <v>2</v>
      </c>
      <c r="O33" s="11">
        <v>25</v>
      </c>
      <c r="P33" s="11">
        <v>0.14000000000000001</v>
      </c>
    </row>
    <row r="34" spans="1:17">
      <c r="A34" s="11">
        <f t="shared" si="2"/>
        <v>33</v>
      </c>
      <c r="B34" s="11">
        <v>5</v>
      </c>
      <c r="C34" s="12" t="s">
        <v>17</v>
      </c>
      <c r="D34" s="11">
        <v>3.2</v>
      </c>
      <c r="E34" s="11" t="s">
        <v>18</v>
      </c>
      <c r="F34" s="11" t="s">
        <v>19</v>
      </c>
      <c r="G34" s="11" t="s">
        <v>19</v>
      </c>
      <c r="H34" s="11">
        <f t="shared" si="5"/>
        <v>1.7999999999999998</v>
      </c>
      <c r="I34" s="11">
        <v>0.4</v>
      </c>
      <c r="J34" s="11">
        <v>15</v>
      </c>
      <c r="K34" s="13">
        <v>0.02</v>
      </c>
      <c r="L34" s="11" t="s">
        <v>20</v>
      </c>
      <c r="M34" s="12" t="s">
        <v>20</v>
      </c>
      <c r="N34" s="11">
        <v>2</v>
      </c>
      <c r="O34" s="11">
        <v>12</v>
      </c>
      <c r="P34" s="11">
        <v>0.1</v>
      </c>
    </row>
    <row r="35" spans="1:17">
      <c r="A35" s="11">
        <f t="shared" si="2"/>
        <v>34</v>
      </c>
      <c r="B35" s="11">
        <v>5</v>
      </c>
      <c r="C35" s="12" t="s">
        <v>17</v>
      </c>
      <c r="D35" s="11">
        <v>3</v>
      </c>
      <c r="E35" s="11" t="s">
        <v>26</v>
      </c>
      <c r="F35" s="11" t="s">
        <v>19</v>
      </c>
      <c r="G35" s="11" t="s">
        <v>24</v>
      </c>
      <c r="H35" s="11">
        <f t="shared" si="5"/>
        <v>1.5499999999999998</v>
      </c>
      <c r="I35" s="11">
        <v>0.2</v>
      </c>
      <c r="J35" s="11">
        <v>16</v>
      </c>
      <c r="K35" s="13">
        <v>0.03</v>
      </c>
      <c r="L35" s="11" t="s">
        <v>20</v>
      </c>
      <c r="M35" s="12" t="s">
        <v>20</v>
      </c>
      <c r="N35" s="11">
        <v>3</v>
      </c>
      <c r="O35" s="11">
        <v>18</v>
      </c>
      <c r="P35" s="11">
        <v>0.9</v>
      </c>
    </row>
    <row r="36" spans="1:17">
      <c r="A36" s="11">
        <f t="shared" si="2"/>
        <v>35</v>
      </c>
      <c r="B36" s="11">
        <v>3</v>
      </c>
      <c r="C36" s="12" t="s">
        <v>17</v>
      </c>
      <c r="D36" s="11">
        <v>3.2</v>
      </c>
      <c r="E36" s="11" t="s">
        <v>26</v>
      </c>
      <c r="F36" s="11" t="s">
        <v>28</v>
      </c>
      <c r="G36" s="11" t="s">
        <v>24</v>
      </c>
      <c r="H36" s="11">
        <f t="shared" si="5"/>
        <v>1.2999999999999998</v>
      </c>
      <c r="I36" s="11">
        <v>0.1</v>
      </c>
      <c r="J36" s="11">
        <v>17</v>
      </c>
      <c r="K36" s="13">
        <v>0.01</v>
      </c>
      <c r="L36" s="11" t="s">
        <v>20</v>
      </c>
      <c r="M36" s="12" t="s">
        <v>20</v>
      </c>
      <c r="N36" s="11">
        <v>3</v>
      </c>
      <c r="O36" s="11">
        <v>19</v>
      </c>
      <c r="P36" s="11">
        <v>0.7</v>
      </c>
    </row>
    <row r="37" spans="1:17">
      <c r="A37" s="11">
        <f t="shared" si="2"/>
        <v>36</v>
      </c>
      <c r="B37" s="11">
        <v>4</v>
      </c>
      <c r="C37" s="12" t="s">
        <v>17</v>
      </c>
      <c r="D37" s="11">
        <v>2.8</v>
      </c>
      <c r="E37" s="11" t="s">
        <v>26</v>
      </c>
      <c r="F37" s="11" t="s">
        <v>19</v>
      </c>
      <c r="G37" s="11" t="s">
        <v>24</v>
      </c>
      <c r="H37" s="11">
        <f t="shared" si="5"/>
        <v>1.0499999999999998</v>
      </c>
      <c r="I37" s="11">
        <v>0.2</v>
      </c>
      <c r="J37" s="11">
        <v>15.5</v>
      </c>
      <c r="K37" s="13">
        <v>0.02</v>
      </c>
      <c r="L37" s="11" t="s">
        <v>20</v>
      </c>
      <c r="M37" s="12" t="s">
        <v>20</v>
      </c>
      <c r="N37" s="11">
        <v>4</v>
      </c>
      <c r="O37" s="11">
        <v>21</v>
      </c>
      <c r="P37" s="11">
        <v>0.3</v>
      </c>
    </row>
    <row r="38" spans="1:17">
      <c r="A38" s="11">
        <f t="shared" si="2"/>
        <v>37</v>
      </c>
      <c r="B38" s="11">
        <v>5</v>
      </c>
      <c r="C38" s="12" t="s">
        <v>17</v>
      </c>
      <c r="D38" s="11">
        <v>3</v>
      </c>
      <c r="E38" s="11" t="s">
        <v>18</v>
      </c>
      <c r="F38" s="11" t="s">
        <v>27</v>
      </c>
      <c r="G38" s="11" t="s">
        <v>19</v>
      </c>
      <c r="H38" s="11">
        <f t="shared" si="5"/>
        <v>0.79999999999999982</v>
      </c>
      <c r="I38" s="11">
        <v>0.11</v>
      </c>
      <c r="J38" s="11">
        <v>16</v>
      </c>
      <c r="K38" s="13">
        <v>1.4999999999999999E-2</v>
      </c>
      <c r="L38" s="11" t="s">
        <v>20</v>
      </c>
      <c r="M38" s="12" t="s">
        <v>20</v>
      </c>
      <c r="N38" s="11">
        <v>18</v>
      </c>
      <c r="O38" s="11">
        <v>18</v>
      </c>
      <c r="P38" s="11">
        <v>0.7</v>
      </c>
      <c r="Q38" s="11" t="s">
        <v>19</v>
      </c>
    </row>
    <row r="39" spans="1:17">
      <c r="A39" s="11">
        <f t="shared" si="2"/>
        <v>38</v>
      </c>
      <c r="B39" s="11">
        <v>3</v>
      </c>
      <c r="C39" s="12" t="s">
        <v>17</v>
      </c>
      <c r="D39" s="11">
        <v>2.9</v>
      </c>
      <c r="E39" s="11" t="s">
        <v>18</v>
      </c>
      <c r="F39" s="11" t="s">
        <v>19</v>
      </c>
      <c r="G39" s="11" t="s">
        <v>19</v>
      </c>
      <c r="H39" s="11">
        <v>3.4</v>
      </c>
      <c r="I39" s="11">
        <v>0.47</v>
      </c>
      <c r="J39" s="11">
        <v>13</v>
      </c>
      <c r="K39" s="13">
        <v>0.03</v>
      </c>
      <c r="L39" s="11" t="s">
        <v>20</v>
      </c>
      <c r="M39" s="12" t="s">
        <v>20</v>
      </c>
      <c r="N39" s="11">
        <v>3</v>
      </c>
      <c r="O39" s="11">
        <v>17</v>
      </c>
      <c r="P39" s="11">
        <v>0.5</v>
      </c>
    </row>
    <row r="40" spans="1:17">
      <c r="A40" s="11">
        <f t="shared" si="2"/>
        <v>39</v>
      </c>
      <c r="B40" s="11">
        <v>3</v>
      </c>
      <c r="C40" s="12" t="s">
        <v>17</v>
      </c>
      <c r="D40" s="11">
        <v>3.1</v>
      </c>
      <c r="E40" s="11" t="s">
        <v>26</v>
      </c>
      <c r="F40" s="11" t="s">
        <v>19</v>
      </c>
      <c r="G40" s="11" t="s">
        <v>19</v>
      </c>
      <c r="H40" s="11">
        <f>H39-0.23</f>
        <v>3.17</v>
      </c>
      <c r="I40" s="11">
        <v>0.5</v>
      </c>
      <c r="J40" s="11">
        <v>13</v>
      </c>
      <c r="K40" s="13">
        <v>0.01</v>
      </c>
      <c r="L40" s="11" t="s">
        <v>20</v>
      </c>
      <c r="M40" s="12" t="s">
        <v>20</v>
      </c>
      <c r="N40" s="11">
        <v>3</v>
      </c>
      <c r="O40" s="11">
        <v>15</v>
      </c>
      <c r="P40" s="11">
        <v>0.3</v>
      </c>
    </row>
    <row r="41" spans="1:17">
      <c r="A41" s="11">
        <f t="shared" si="2"/>
        <v>40</v>
      </c>
      <c r="B41" s="11">
        <v>8</v>
      </c>
      <c r="C41" s="12" t="s">
        <v>17</v>
      </c>
      <c r="D41" s="11">
        <v>3.2</v>
      </c>
      <c r="E41" s="11" t="s">
        <v>26</v>
      </c>
      <c r="F41" s="11" t="s">
        <v>19</v>
      </c>
      <c r="G41" s="11" t="s">
        <v>19</v>
      </c>
      <c r="H41" s="11">
        <f t="shared" ref="H41:H49" si="6">H40-0.23</f>
        <v>2.94</v>
      </c>
      <c r="I41" s="11">
        <v>0.56999999999999995</v>
      </c>
      <c r="J41" s="11">
        <v>16</v>
      </c>
      <c r="K41" s="13">
        <v>0.01</v>
      </c>
      <c r="L41" s="11" t="s">
        <v>20</v>
      </c>
      <c r="M41" s="12" t="s">
        <v>20</v>
      </c>
      <c r="N41" s="11">
        <v>4</v>
      </c>
      <c r="O41" s="11">
        <v>17</v>
      </c>
      <c r="P41" s="11">
        <v>0.7</v>
      </c>
    </row>
    <row r="42" spans="1:17">
      <c r="A42" s="11">
        <f t="shared" si="2"/>
        <v>41</v>
      </c>
      <c r="B42" s="11">
        <v>6</v>
      </c>
      <c r="C42" s="12" t="s">
        <v>17</v>
      </c>
      <c r="D42" s="11">
        <v>2.6</v>
      </c>
      <c r="E42" s="11" t="s">
        <v>26</v>
      </c>
      <c r="F42" s="11" t="s">
        <v>19</v>
      </c>
      <c r="G42" s="11" t="s">
        <v>19</v>
      </c>
      <c r="H42" s="11">
        <f t="shared" si="6"/>
        <v>2.71</v>
      </c>
      <c r="I42" s="11">
        <v>0.12</v>
      </c>
      <c r="J42" s="11">
        <v>13</v>
      </c>
      <c r="K42" s="13">
        <v>1.2E-2</v>
      </c>
      <c r="L42" s="11" t="s">
        <v>20</v>
      </c>
      <c r="M42" s="12" t="s">
        <v>20</v>
      </c>
      <c r="N42" s="11">
        <v>1</v>
      </c>
      <c r="O42" s="11">
        <v>16</v>
      </c>
      <c r="P42" s="11">
        <v>0.3</v>
      </c>
    </row>
    <row r="43" spans="1:17">
      <c r="A43" s="11">
        <f t="shared" si="2"/>
        <v>42</v>
      </c>
      <c r="B43" s="11">
        <v>7</v>
      </c>
      <c r="C43" s="12" t="s">
        <v>17</v>
      </c>
      <c r="D43" s="11">
        <v>3</v>
      </c>
      <c r="E43" s="11" t="s">
        <v>26</v>
      </c>
      <c r="F43" s="11" t="s">
        <v>27</v>
      </c>
      <c r="G43" s="11" t="s">
        <v>19</v>
      </c>
      <c r="H43" s="11">
        <f t="shared" si="6"/>
        <v>2.48</v>
      </c>
      <c r="I43" s="11">
        <v>0.72</v>
      </c>
      <c r="J43" s="11">
        <v>15</v>
      </c>
      <c r="K43" s="13">
        <v>0.01</v>
      </c>
      <c r="L43" s="11" t="s">
        <v>20</v>
      </c>
      <c r="M43" s="12" t="s">
        <v>20</v>
      </c>
      <c r="N43" s="11">
        <v>2</v>
      </c>
      <c r="O43" s="11">
        <v>19</v>
      </c>
      <c r="P43" s="11">
        <v>0.4</v>
      </c>
    </row>
    <row r="44" spans="1:17">
      <c r="A44" s="11">
        <f t="shared" si="2"/>
        <v>43</v>
      </c>
      <c r="B44" s="11">
        <v>3</v>
      </c>
      <c r="C44" s="12" t="s">
        <v>17</v>
      </c>
      <c r="D44" s="11">
        <v>3.2</v>
      </c>
      <c r="E44" s="11" t="s">
        <v>26</v>
      </c>
      <c r="F44" s="11" t="s">
        <v>19</v>
      </c>
      <c r="G44" s="11" t="s">
        <v>19</v>
      </c>
      <c r="H44" s="11">
        <f t="shared" si="6"/>
        <v>2.25</v>
      </c>
      <c r="I44" s="11">
        <v>0.87</v>
      </c>
      <c r="J44" s="11">
        <v>16</v>
      </c>
      <c r="K44" s="13">
        <v>1.4999999999999999E-2</v>
      </c>
      <c r="L44" s="11" t="s">
        <v>20</v>
      </c>
      <c r="M44" s="12" t="s">
        <v>20</v>
      </c>
      <c r="N44" s="11">
        <v>3</v>
      </c>
      <c r="O44" s="11">
        <v>20</v>
      </c>
      <c r="P44" s="11">
        <v>0.3</v>
      </c>
    </row>
    <row r="45" spans="1:17">
      <c r="A45" s="11">
        <f t="shared" si="2"/>
        <v>44</v>
      </c>
      <c r="B45" s="11">
        <v>4</v>
      </c>
      <c r="C45" s="12" t="s">
        <v>17</v>
      </c>
      <c r="D45" s="11">
        <v>3.1</v>
      </c>
      <c r="E45" s="11" t="s">
        <v>26</v>
      </c>
      <c r="F45" s="11" t="s">
        <v>19</v>
      </c>
      <c r="G45" s="11" t="s">
        <v>23</v>
      </c>
      <c r="H45" s="11">
        <f t="shared" si="6"/>
        <v>2.02</v>
      </c>
      <c r="I45" s="11">
        <v>0.37</v>
      </c>
      <c r="J45" s="11">
        <v>13</v>
      </c>
      <c r="K45" s="13">
        <v>0.01</v>
      </c>
      <c r="L45" s="11" t="s">
        <v>20</v>
      </c>
      <c r="M45" s="12" t="s">
        <v>20</v>
      </c>
      <c r="N45" s="11">
        <v>3</v>
      </c>
      <c r="O45" s="11">
        <v>21</v>
      </c>
      <c r="P45" s="11">
        <v>0.5</v>
      </c>
    </row>
    <row r="46" spans="1:17">
      <c r="A46" s="11">
        <f t="shared" si="2"/>
        <v>45</v>
      </c>
      <c r="B46" s="11">
        <v>4</v>
      </c>
      <c r="C46" s="12" t="s">
        <v>17</v>
      </c>
      <c r="D46" s="11">
        <v>3.3</v>
      </c>
      <c r="E46" s="11" t="s">
        <v>26</v>
      </c>
      <c r="F46" s="11" t="s">
        <v>19</v>
      </c>
      <c r="G46" s="11" t="s">
        <v>23</v>
      </c>
      <c r="H46" s="11">
        <f t="shared" si="6"/>
        <v>1.79</v>
      </c>
      <c r="I46" s="11">
        <v>0.3</v>
      </c>
      <c r="J46" s="11">
        <v>15</v>
      </c>
      <c r="K46" s="13">
        <v>1.4999999999999999E-2</v>
      </c>
      <c r="L46" s="11" t="s">
        <v>20</v>
      </c>
      <c r="M46" s="12" t="s">
        <v>20</v>
      </c>
      <c r="N46" s="11">
        <v>3</v>
      </c>
      <c r="O46" s="11">
        <v>19</v>
      </c>
      <c r="P46" s="11">
        <v>0.8</v>
      </c>
    </row>
    <row r="47" spans="1:17">
      <c r="A47" s="11">
        <f t="shared" si="2"/>
        <v>46</v>
      </c>
      <c r="B47" s="11">
        <v>3</v>
      </c>
      <c r="C47" s="12" t="s">
        <v>17</v>
      </c>
      <c r="D47" s="11">
        <v>2.7</v>
      </c>
      <c r="E47" s="11" t="s">
        <v>18</v>
      </c>
      <c r="F47" s="11" t="s">
        <v>19</v>
      </c>
      <c r="G47" s="11" t="s">
        <v>23</v>
      </c>
      <c r="H47" s="11">
        <f t="shared" si="6"/>
        <v>1.56</v>
      </c>
      <c r="I47" s="11">
        <v>0.4</v>
      </c>
      <c r="J47" s="11">
        <v>16</v>
      </c>
      <c r="K47" s="13">
        <v>1.4999999999999999E-2</v>
      </c>
      <c r="L47" s="11" t="s">
        <v>20</v>
      </c>
      <c r="M47" s="12" t="s">
        <v>20</v>
      </c>
      <c r="N47" s="11">
        <v>3</v>
      </c>
      <c r="O47" s="11">
        <v>13.8</v>
      </c>
      <c r="P47" s="11">
        <v>0.7</v>
      </c>
    </row>
    <row r="48" spans="1:17">
      <c r="A48" s="11">
        <f t="shared" si="2"/>
        <v>47</v>
      </c>
      <c r="B48" s="11">
        <v>3</v>
      </c>
      <c r="C48" s="12" t="s">
        <v>17</v>
      </c>
      <c r="D48" s="11">
        <v>3</v>
      </c>
      <c r="E48" s="11" t="s">
        <v>18</v>
      </c>
      <c r="F48" s="11" t="s">
        <v>19</v>
      </c>
      <c r="G48" s="11" t="s">
        <v>23</v>
      </c>
      <c r="H48" s="11">
        <f t="shared" si="6"/>
        <v>1.33</v>
      </c>
      <c r="I48" s="11">
        <v>0.6</v>
      </c>
      <c r="J48" s="11">
        <v>17</v>
      </c>
      <c r="K48" s="13">
        <v>0.01</v>
      </c>
      <c r="L48" s="11" t="s">
        <v>20</v>
      </c>
      <c r="M48" s="12" t="s">
        <v>20</v>
      </c>
      <c r="N48" s="11">
        <v>3</v>
      </c>
      <c r="O48" s="11">
        <v>13</v>
      </c>
      <c r="P48" s="11">
        <v>0.2</v>
      </c>
    </row>
    <row r="49" spans="1:16">
      <c r="A49" s="11">
        <f t="shared" si="2"/>
        <v>48</v>
      </c>
      <c r="B49" s="11">
        <v>4</v>
      </c>
      <c r="C49" s="12" t="s">
        <v>17</v>
      </c>
      <c r="D49" s="11">
        <v>3.1</v>
      </c>
      <c r="E49" s="11" t="s">
        <v>18</v>
      </c>
      <c r="F49" s="11" t="s">
        <v>19</v>
      </c>
      <c r="G49" s="11" t="s">
        <v>19</v>
      </c>
      <c r="H49" s="11">
        <f t="shared" si="6"/>
        <v>1.1000000000000001</v>
      </c>
      <c r="I49" s="11">
        <v>0.3</v>
      </c>
      <c r="J49" s="11">
        <v>14</v>
      </c>
      <c r="K49" s="13">
        <v>1.4999999999999999E-2</v>
      </c>
      <c r="L49" s="11" t="s">
        <v>20</v>
      </c>
      <c r="M49" s="12" t="s">
        <v>20</v>
      </c>
      <c r="N49" s="11">
        <v>2</v>
      </c>
      <c r="O49" s="11">
        <v>14</v>
      </c>
      <c r="P49" s="11">
        <v>0.4</v>
      </c>
    </row>
    <row r="50" spans="1:16">
      <c r="A50" s="11">
        <f t="shared" si="2"/>
        <v>49</v>
      </c>
      <c r="B50" s="11">
        <v>3</v>
      </c>
      <c r="C50" s="12" t="s">
        <v>17</v>
      </c>
      <c r="D50" s="11">
        <v>2.8</v>
      </c>
      <c r="E50" s="11" t="s">
        <v>18</v>
      </c>
      <c r="F50" s="11" t="s">
        <v>19</v>
      </c>
      <c r="G50" s="11" t="s">
        <v>19</v>
      </c>
      <c r="H50" s="11">
        <f>H49-0.23</f>
        <v>0.87000000000000011</v>
      </c>
      <c r="I50" s="11">
        <v>0.2</v>
      </c>
      <c r="J50" s="11">
        <v>15.6</v>
      </c>
      <c r="K50" s="13">
        <v>3.5000000000000003E-2</v>
      </c>
      <c r="L50" s="11" t="s">
        <v>20</v>
      </c>
      <c r="M50" s="12" t="s">
        <v>20</v>
      </c>
      <c r="N50" s="11">
        <v>2</v>
      </c>
      <c r="O50" s="11">
        <v>12</v>
      </c>
      <c r="P50" s="11">
        <v>0.2</v>
      </c>
    </row>
    <row r="51" spans="1:16">
      <c r="A51" s="11">
        <f t="shared" si="2"/>
        <v>50</v>
      </c>
      <c r="B51" s="11">
        <v>9</v>
      </c>
      <c r="C51" s="12" t="s">
        <v>17</v>
      </c>
      <c r="D51" s="11">
        <v>3.6</v>
      </c>
      <c r="E51" s="11" t="s">
        <v>18</v>
      </c>
      <c r="F51" s="11" t="s">
        <v>19</v>
      </c>
      <c r="G51" s="11" t="s">
        <v>19</v>
      </c>
      <c r="H51" s="11">
        <v>1.45</v>
      </c>
      <c r="I51" s="11">
        <v>0.3</v>
      </c>
      <c r="J51" s="11">
        <v>15</v>
      </c>
      <c r="K51" s="13">
        <v>7.0000000000000001E-3</v>
      </c>
      <c r="L51" s="11" t="s">
        <v>20</v>
      </c>
      <c r="M51" s="12" t="s">
        <v>20</v>
      </c>
      <c r="N51" s="11">
        <v>4</v>
      </c>
      <c r="O51" s="11">
        <v>12</v>
      </c>
      <c r="P51" s="11">
        <v>0.2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2024-04-13T19:39:22Z</dcterms:created>
  <dcterms:modified xsi:type="dcterms:W3CDTF">2024-04-13T20:31:08Z</dcterms:modified>
  <cp:category/>
  <cp:contentStatus/>
</cp:coreProperties>
</file>