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rchivos_Nicolás\UN\MateriasUN\2024-2\Modelos y Simulación\Proyecto_Modelos\Entrega 2\UNForecasting\data\excels\"/>
    </mc:Choice>
  </mc:AlternateContent>
  <xr:revisionPtr revIDLastSave="0" documentId="8_{241A9A37-80FA-4621-BE79-007D4F93C163}" xr6:coauthVersionLast="47" xr6:coauthVersionMax="47" xr10:uidLastSave="{00000000-0000-0000-0000-000000000000}"/>
  <bookViews>
    <workbookView xWindow="-108" yWindow="-108" windowWidth="23256" windowHeight="13176" xr2:uid="{25042277-7C81-4A61-8D46-EE9EE1D0FC27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3" i="1"/>
  <c r="G22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9" i="1" s="1"/>
  <c r="H3" i="1"/>
  <c r="H19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I2" i="1"/>
  <c r="I3" i="1"/>
  <c r="I19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<sst xmlns="http://schemas.openxmlformats.org/spreadsheetml/2006/main" count="10" uniqueCount="9">
  <si>
    <t>Año</t>
  </si>
  <si>
    <t>Semestre</t>
  </si>
  <si>
    <t>Aspirantes</t>
  </si>
  <si>
    <t>Admitidos</t>
  </si>
  <si>
    <t>Total Aspirantes Anual</t>
  </si>
  <si>
    <t>Promedio</t>
  </si>
  <si>
    <t>Total Admitidos Anual</t>
  </si>
  <si>
    <t>Crecimiento Porcentual Asp</t>
  </si>
  <si>
    <t>Crecimiento Porcentual 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</si>
</sst>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EEE7A7-6464-4E3A-844C-0897B0BBFF96}" name="Tabla1" displayName="Tabla1" ref="F1:J19" totalsRowShown="0" headerRowDxfId="6" dataDxfId="5">
  <autoFilter ref="F1:J19" xr:uid="{86EEE7A7-6464-4E3A-844C-0897B0BBFF96}"/>
  <tableColumns count="5">
    <tableColumn id="1" xr3:uid="{1164286E-48C8-4213-892F-F42E8762CB94}" name="Año" dataDxfId="4"/>
    <tableColumn id="2" xr3:uid="{7DD8662D-C97F-4B2F-98D1-A83E5FB034E9}" name="Total Aspirantes Anual" dataDxfId="3"/>
    <tableColumn id="3" xr3:uid="{D47F13BE-BA08-4BAF-8DB3-08C4F035D8EE}" name="Crecimiento Porcentual Asp" dataDxfId="2" dataCellStyle="Porcentaje"/>
    <tableColumn id="4" xr3:uid="{38E3C109-79B6-41A2-90A1-CC5273F77855}" name="Total Admitidos Anual" dataDxfId="1"/>
    <tableColumn id="5" xr3:uid="{5B6176A3-AAFB-4338-97B4-61C4ED481375}" name="Crecimiento Porcentual Adm" dataDxfId="0" dataCellStyle="Porcentaj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36B1-EF74-491F-AD7C-B0631AED2504}">
  <dimension ref="A1:L35"/>
  <sheetViews>
    <sheetView tabSelected="1" zoomScale="80" workbookViewId="0">
      <selection activeCell="L3" sqref="L3:L18"/>
    </sheetView>
  </sheetViews>
  <sheetFormatPr baseColWidth="10" defaultRowHeight="14.4" x14ac:dyDescent="0.3"/>
  <cols>
    <col min="6" max="9" width="20.77734375" customWidth="1"/>
    <col min="10" max="10" width="20.8867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4</v>
      </c>
      <c r="H1" s="1" t="s">
        <v>7</v>
      </c>
      <c r="I1" s="1" t="s">
        <v>6</v>
      </c>
      <c r="J1" s="1" t="s">
        <v>8</v>
      </c>
    </row>
    <row r="2" spans="1:12" x14ac:dyDescent="0.3">
      <c r="A2" s="1">
        <v>2024</v>
      </c>
      <c r="B2" s="1">
        <v>1</v>
      </c>
      <c r="C2" s="1">
        <v>60298</v>
      </c>
      <c r="D2" s="1">
        <v>9075</v>
      </c>
      <c r="F2" s="1">
        <v>2024</v>
      </c>
      <c r="G2" s="1">
        <f>SUM(C2:C3)</f>
        <v>94388</v>
      </c>
      <c r="H2" s="2">
        <f>((G2-G3)/G3)</f>
        <v>-1.7763671366876527E-2</v>
      </c>
      <c r="I2" s="1">
        <f>SUM(D2:D3)</f>
        <v>16496</v>
      </c>
      <c r="J2" s="2">
        <f>((I2-I3)/I3)</f>
        <v>5.9065228556753981E-2</v>
      </c>
      <c r="L2">
        <v>14491</v>
      </c>
    </row>
    <row r="3" spans="1:12" x14ac:dyDescent="0.3">
      <c r="A3" s="1">
        <v>2024</v>
      </c>
      <c r="B3" s="1">
        <v>2</v>
      </c>
      <c r="C3" s="1">
        <v>34090</v>
      </c>
      <c r="D3" s="1">
        <v>7421</v>
      </c>
      <c r="F3" s="1">
        <v>2023</v>
      </c>
      <c r="G3" s="1">
        <f>SUM(C4:C5)</f>
        <v>96095</v>
      </c>
      <c r="H3" s="2">
        <f t="shared" ref="H3:J17" si="0">((G3-G4)/G4)</f>
        <v>0.34342234027680696</v>
      </c>
      <c r="I3" s="1">
        <f>SUM(D4:D5)</f>
        <v>15576</v>
      </c>
      <c r="J3" s="2">
        <f t="shared" si="0"/>
        <v>-3.7151511405081286E-2</v>
      </c>
      <c r="L3">
        <f>ROUND(((L2*0.02)+L2),0)</f>
        <v>14781</v>
      </c>
    </row>
    <row r="4" spans="1:12" x14ac:dyDescent="0.3">
      <c r="A4" s="1">
        <v>2023</v>
      </c>
      <c r="B4" s="1">
        <v>1</v>
      </c>
      <c r="C4" s="1">
        <v>62266</v>
      </c>
      <c r="D4" s="1">
        <v>8260</v>
      </c>
      <c r="F4" s="1">
        <v>2022</v>
      </c>
      <c r="G4" s="1">
        <f>SUM(C6:C7)</f>
        <v>71530</v>
      </c>
      <c r="H4" s="2">
        <f t="shared" si="0"/>
        <v>-0.19083710407239818</v>
      </c>
      <c r="I4" s="1">
        <f>SUM(D6:D7)</f>
        <v>16177</v>
      </c>
      <c r="J4" s="2">
        <f t="shared" si="0"/>
        <v>-3.8685524126455907E-2</v>
      </c>
      <c r="L4">
        <f t="shared" ref="L4:L18" si="1">ROUND(((L3*0.02)+L3),0)</f>
        <v>15077</v>
      </c>
    </row>
    <row r="5" spans="1:12" x14ac:dyDescent="0.3">
      <c r="A5" s="1">
        <v>2023</v>
      </c>
      <c r="B5" s="1">
        <v>2</v>
      </c>
      <c r="C5" s="1">
        <v>33829</v>
      </c>
      <c r="D5" s="1">
        <v>7316</v>
      </c>
      <c r="F5" s="1">
        <v>2021</v>
      </c>
      <c r="G5" s="1">
        <f>SUM(C8:C9)</f>
        <v>88400</v>
      </c>
      <c r="H5" s="2">
        <f t="shared" si="0"/>
        <v>-0.22143347836043051</v>
      </c>
      <c r="I5" s="1">
        <f>SUM(D8:D9)</f>
        <v>16828</v>
      </c>
      <c r="J5" s="2">
        <f t="shared" si="0"/>
        <v>-3.6031391418915051E-2</v>
      </c>
      <c r="L5">
        <f t="shared" si="1"/>
        <v>15379</v>
      </c>
    </row>
    <row r="6" spans="1:12" x14ac:dyDescent="0.3">
      <c r="A6" s="1">
        <v>2022</v>
      </c>
      <c r="B6" s="1">
        <v>1</v>
      </c>
      <c r="C6" s="1">
        <v>50195</v>
      </c>
      <c r="D6" s="1">
        <v>8584</v>
      </c>
      <c r="F6" s="1">
        <v>2020</v>
      </c>
      <c r="G6" s="1">
        <f>SUM(C10:C11)</f>
        <v>113542</v>
      </c>
      <c r="H6" s="2">
        <f t="shared" si="0"/>
        <v>-0.1057009183850286</v>
      </c>
      <c r="I6" s="1">
        <f>SUM(D10:D11)</f>
        <v>17457</v>
      </c>
      <c r="J6" s="2">
        <f t="shared" si="0"/>
        <v>-3.3114473308592635E-3</v>
      </c>
      <c r="L6">
        <f t="shared" si="1"/>
        <v>15687</v>
      </c>
    </row>
    <row r="7" spans="1:12" x14ac:dyDescent="0.3">
      <c r="A7" s="1">
        <v>2022</v>
      </c>
      <c r="B7" s="1">
        <v>2</v>
      </c>
      <c r="C7" s="1">
        <v>21335</v>
      </c>
      <c r="D7" s="1">
        <v>7593</v>
      </c>
      <c r="F7" s="1">
        <v>2019</v>
      </c>
      <c r="G7" s="1">
        <f>SUM(C12:C13)</f>
        <v>126962</v>
      </c>
      <c r="H7" s="2">
        <f t="shared" si="0"/>
        <v>2.3655948656754928E-2</v>
      </c>
      <c r="I7" s="1">
        <f>SUM(D12:D13)</f>
        <v>17515</v>
      </c>
      <c r="J7" s="2">
        <f t="shared" si="0"/>
        <v>-4.331439807734324E-2</v>
      </c>
      <c r="L7">
        <f t="shared" si="1"/>
        <v>16001</v>
      </c>
    </row>
    <row r="8" spans="1:12" x14ac:dyDescent="0.3">
      <c r="A8" s="1">
        <v>2021</v>
      </c>
      <c r="B8" s="1">
        <v>1</v>
      </c>
      <c r="C8" s="1">
        <v>64932</v>
      </c>
      <c r="D8" s="1">
        <v>8927</v>
      </c>
      <c r="F8" s="1">
        <v>2018</v>
      </c>
      <c r="G8" s="1">
        <f>SUM(C14:C15)</f>
        <v>124028</v>
      </c>
      <c r="H8" s="2">
        <f t="shared" si="0"/>
        <v>-2.2616589701965357E-2</v>
      </c>
      <c r="I8" s="1">
        <f>SUM(D14:D15)</f>
        <v>18308</v>
      </c>
      <c r="J8" s="2">
        <f t="shared" si="0"/>
        <v>3.0565719110610751E-2</v>
      </c>
      <c r="L8">
        <f t="shared" si="1"/>
        <v>16321</v>
      </c>
    </row>
    <row r="9" spans="1:12" x14ac:dyDescent="0.3">
      <c r="A9" s="1">
        <v>2021</v>
      </c>
      <c r="B9" s="1">
        <v>2</v>
      </c>
      <c r="C9" s="1">
        <v>23468</v>
      </c>
      <c r="D9" s="1">
        <v>7901</v>
      </c>
      <c r="F9" s="1">
        <v>2017</v>
      </c>
      <c r="G9" s="1">
        <f>SUM(C16:C17)</f>
        <v>126898</v>
      </c>
      <c r="H9" s="2">
        <f t="shared" si="0"/>
        <v>6.9767833959973699E-2</v>
      </c>
      <c r="I9" s="1">
        <f>SUM(D16:D17)</f>
        <v>17765</v>
      </c>
      <c r="J9" s="2">
        <f t="shared" si="0"/>
        <v>9.9488345650938035E-3</v>
      </c>
      <c r="L9">
        <f t="shared" si="1"/>
        <v>16647</v>
      </c>
    </row>
    <row r="10" spans="1:12" x14ac:dyDescent="0.3">
      <c r="A10" s="1">
        <v>2020</v>
      </c>
      <c r="B10" s="1">
        <v>1</v>
      </c>
      <c r="C10" s="1">
        <v>70211</v>
      </c>
      <c r="D10" s="1">
        <v>9802</v>
      </c>
      <c r="F10" s="1">
        <v>2016</v>
      </c>
      <c r="G10" s="1">
        <f>SUM(C18:C19)</f>
        <v>118622</v>
      </c>
      <c r="H10" s="2">
        <f t="shared" si="0"/>
        <v>1.8546822139410279E-2</v>
      </c>
      <c r="I10" s="1">
        <f>SUM(D18:D19)</f>
        <v>17590</v>
      </c>
      <c r="J10" s="2">
        <f t="shared" si="0"/>
        <v>3.2398168799154831E-2</v>
      </c>
      <c r="L10">
        <f t="shared" si="1"/>
        <v>16980</v>
      </c>
    </row>
    <row r="11" spans="1:12" x14ac:dyDescent="0.3">
      <c r="A11" s="1">
        <v>2020</v>
      </c>
      <c r="B11" s="1">
        <v>2</v>
      </c>
      <c r="C11" s="1">
        <v>43331</v>
      </c>
      <c r="D11" s="1">
        <v>7655</v>
      </c>
      <c r="F11" s="1">
        <v>2015</v>
      </c>
      <c r="G11" s="1">
        <f>SUM(C20:C21)</f>
        <v>116462</v>
      </c>
      <c r="H11" s="2">
        <f t="shared" si="0"/>
        <v>-5.5757161764078047E-3</v>
      </c>
      <c r="I11" s="1">
        <f>SUM(D20:D21)</f>
        <v>17038</v>
      </c>
      <c r="J11" s="2">
        <f t="shared" si="0"/>
        <v>6.454233052171196E-2</v>
      </c>
      <c r="L11">
        <f t="shared" si="1"/>
        <v>17320</v>
      </c>
    </row>
    <row r="12" spans="1:12" x14ac:dyDescent="0.3">
      <c r="A12" s="1">
        <v>2019</v>
      </c>
      <c r="B12" s="1">
        <v>1</v>
      </c>
      <c r="C12" s="1">
        <v>82854</v>
      </c>
      <c r="D12" s="1">
        <v>9038</v>
      </c>
      <c r="F12" s="1">
        <v>2014</v>
      </c>
      <c r="G12" s="1">
        <f>SUM(C22:C23)</f>
        <v>117115</v>
      </c>
      <c r="H12" s="2">
        <f t="shared" si="0"/>
        <v>-3.6003259554362947E-2</v>
      </c>
      <c r="I12" s="1">
        <f>SUM(D22:D23)</f>
        <v>16005</v>
      </c>
      <c r="J12" s="2">
        <f t="shared" si="0"/>
        <v>-1.2950971322849213E-2</v>
      </c>
      <c r="L12">
        <f t="shared" si="1"/>
        <v>17666</v>
      </c>
    </row>
    <row r="13" spans="1:12" x14ac:dyDescent="0.3">
      <c r="A13" s="1">
        <v>2019</v>
      </c>
      <c r="B13" s="1">
        <v>2</v>
      </c>
      <c r="C13" s="1">
        <v>44108</v>
      </c>
      <c r="D13" s="1">
        <v>8477</v>
      </c>
      <c r="F13" s="1">
        <v>2013</v>
      </c>
      <c r="G13" s="1">
        <f>SUM(C24:C25)</f>
        <v>121489</v>
      </c>
      <c r="H13" s="2">
        <f t="shared" si="0"/>
        <v>2.9838347362442674E-2</v>
      </c>
      <c r="I13" s="1">
        <f>SUM(D24:D25)</f>
        <v>16215</v>
      </c>
      <c r="J13" s="2">
        <f t="shared" si="0"/>
        <v>-2.3486901535682024E-2</v>
      </c>
      <c r="L13">
        <f t="shared" si="1"/>
        <v>18019</v>
      </c>
    </row>
    <row r="14" spans="1:12" x14ac:dyDescent="0.3">
      <c r="A14" s="1">
        <v>2018</v>
      </c>
      <c r="B14" s="1">
        <v>1</v>
      </c>
      <c r="C14" s="1">
        <v>75840</v>
      </c>
      <c r="D14" s="1">
        <v>9972</v>
      </c>
      <c r="F14" s="1">
        <v>2012</v>
      </c>
      <c r="G14" s="1">
        <f>SUM(C26:C27)</f>
        <v>117969</v>
      </c>
      <c r="H14" s="2">
        <f t="shared" si="0"/>
        <v>-7.1051719793372811E-2</v>
      </c>
      <c r="I14" s="1">
        <f>SUM(D26:D27)</f>
        <v>16605</v>
      </c>
      <c r="J14" s="2">
        <f t="shared" si="0"/>
        <v>-3.9451611037195577E-2</v>
      </c>
      <c r="L14">
        <f t="shared" si="1"/>
        <v>18379</v>
      </c>
    </row>
    <row r="15" spans="1:12" x14ac:dyDescent="0.3">
      <c r="A15" s="1">
        <v>2018</v>
      </c>
      <c r="B15" s="1">
        <v>2</v>
      </c>
      <c r="C15" s="1">
        <v>48188</v>
      </c>
      <c r="D15" s="1">
        <v>8336</v>
      </c>
      <c r="F15" s="1">
        <v>2011</v>
      </c>
      <c r="G15" s="1">
        <f>SUM(C28:C29)</f>
        <v>126992</v>
      </c>
      <c r="H15" s="2">
        <f t="shared" si="0"/>
        <v>8.2395056467078634E-2</v>
      </c>
      <c r="I15" s="1">
        <f>SUM(D28:D29)</f>
        <v>17287</v>
      </c>
      <c r="J15" s="2">
        <f t="shared" si="0"/>
        <v>2.630016623129898E-2</v>
      </c>
      <c r="L15">
        <f t="shared" si="1"/>
        <v>18747</v>
      </c>
    </row>
    <row r="16" spans="1:12" x14ac:dyDescent="0.3">
      <c r="A16" s="1">
        <v>2017</v>
      </c>
      <c r="B16" s="1">
        <v>1</v>
      </c>
      <c r="C16" s="1">
        <v>79539</v>
      </c>
      <c r="D16" s="1">
        <v>9540</v>
      </c>
      <c r="F16" s="1">
        <v>2010</v>
      </c>
      <c r="G16" s="1">
        <f>SUM(C30:C31)</f>
        <v>117325</v>
      </c>
      <c r="H16" s="2">
        <f t="shared" si="0"/>
        <v>0.14826378014406513</v>
      </c>
      <c r="I16" s="1">
        <f>SUM(D30:D31)</f>
        <v>16844</v>
      </c>
      <c r="J16" s="2">
        <f t="shared" si="0"/>
        <v>9.6257728603970055E-2</v>
      </c>
      <c r="L16">
        <f t="shared" si="1"/>
        <v>19122</v>
      </c>
    </row>
    <row r="17" spans="1:12" x14ac:dyDescent="0.3">
      <c r="A17" s="1">
        <v>2017</v>
      </c>
      <c r="B17" s="1">
        <v>2</v>
      </c>
      <c r="C17" s="1">
        <v>47359</v>
      </c>
      <c r="D17" s="1">
        <v>8225</v>
      </c>
      <c r="F17" s="1">
        <v>2009</v>
      </c>
      <c r="G17" s="1">
        <f>SUM(C32:C33)</f>
        <v>102176</v>
      </c>
      <c r="H17" s="2">
        <f t="shared" si="0"/>
        <v>7.2476543064778354E-4</v>
      </c>
      <c r="I17" s="1">
        <f>SUM(D32:D33)</f>
        <v>15365</v>
      </c>
      <c r="J17" s="2">
        <f t="shared" si="0"/>
        <v>6.0313297909046992E-2</v>
      </c>
      <c r="L17">
        <f t="shared" si="1"/>
        <v>19504</v>
      </c>
    </row>
    <row r="18" spans="1:12" x14ac:dyDescent="0.3">
      <c r="A18" s="1">
        <v>2016</v>
      </c>
      <c r="B18" s="1">
        <v>1</v>
      </c>
      <c r="C18" s="1">
        <v>75526</v>
      </c>
      <c r="D18" s="1">
        <v>9442</v>
      </c>
      <c r="F18" s="1">
        <v>2008</v>
      </c>
      <c r="G18" s="1">
        <f>SUM(C34:C35)</f>
        <v>102102</v>
      </c>
      <c r="H18" s="2"/>
      <c r="I18" s="1">
        <f>SUM(D34:D35)</f>
        <v>14491</v>
      </c>
      <c r="J18" s="2"/>
      <c r="L18">
        <f t="shared" si="1"/>
        <v>19894</v>
      </c>
    </row>
    <row r="19" spans="1:12" x14ac:dyDescent="0.3">
      <c r="A19" s="1">
        <v>2016</v>
      </c>
      <c r="B19" s="1">
        <v>2</v>
      </c>
      <c r="C19" s="1">
        <v>43096</v>
      </c>
      <c r="D19" s="1">
        <v>8148</v>
      </c>
      <c r="F19" s="1" t="s">
        <v>5</v>
      </c>
      <c r="G19" s="1">
        <f>ROUND(AVERAGE(G2:G18),0)</f>
        <v>110711</v>
      </c>
      <c r="H19" s="2">
        <f>AVERAGE(H2:H18)</f>
        <v>2.852027314146085E-3</v>
      </c>
      <c r="I19" s="1">
        <f>ROUND(AVERAGE(I2:I18),0)</f>
        <v>16680</v>
      </c>
      <c r="J19" s="2">
        <f>AVERAGE(J2:J18)</f>
        <v>9.062982377703737E-3</v>
      </c>
    </row>
    <row r="20" spans="1:12" x14ac:dyDescent="0.3">
      <c r="A20" s="1">
        <v>2015</v>
      </c>
      <c r="B20" s="1">
        <v>1</v>
      </c>
      <c r="C20" s="1">
        <v>70930</v>
      </c>
      <c r="D20" s="1">
        <v>9131</v>
      </c>
    </row>
    <row r="21" spans="1:12" x14ac:dyDescent="0.3">
      <c r="A21" s="1">
        <v>2015</v>
      </c>
      <c r="B21" s="1">
        <v>2</v>
      </c>
      <c r="C21" s="1">
        <v>45532</v>
      </c>
      <c r="D21" s="1">
        <v>7907</v>
      </c>
    </row>
    <row r="22" spans="1:12" x14ac:dyDescent="0.3">
      <c r="A22" s="1">
        <v>2014</v>
      </c>
      <c r="B22" s="1">
        <v>1</v>
      </c>
      <c r="C22" s="1">
        <v>74296</v>
      </c>
      <c r="D22" s="1">
        <v>8150</v>
      </c>
      <c r="G22">
        <f>I19/G19*100</f>
        <v>15.066253579138477</v>
      </c>
    </row>
    <row r="23" spans="1:12" x14ac:dyDescent="0.3">
      <c r="A23" s="1">
        <v>2014</v>
      </c>
      <c r="B23" s="1">
        <v>2</v>
      </c>
      <c r="C23" s="1">
        <v>42819</v>
      </c>
      <c r="D23" s="1">
        <v>7855</v>
      </c>
    </row>
    <row r="24" spans="1:12" x14ac:dyDescent="0.3">
      <c r="A24" s="1">
        <v>2013</v>
      </c>
      <c r="B24" s="1">
        <v>1</v>
      </c>
      <c r="C24" s="1">
        <v>75781</v>
      </c>
      <c r="D24" s="1">
        <v>8930</v>
      </c>
    </row>
    <row r="25" spans="1:12" x14ac:dyDescent="0.3">
      <c r="A25" s="1">
        <v>2013</v>
      </c>
      <c r="B25" s="1">
        <v>2</v>
      </c>
      <c r="C25" s="1">
        <v>45708</v>
      </c>
      <c r="D25" s="1">
        <v>7285</v>
      </c>
    </row>
    <row r="26" spans="1:12" x14ac:dyDescent="0.3">
      <c r="A26" s="1">
        <v>2012</v>
      </c>
      <c r="B26" s="1">
        <v>1</v>
      </c>
      <c r="C26" s="1">
        <v>79386</v>
      </c>
      <c r="D26" s="1">
        <v>9223</v>
      </c>
    </row>
    <row r="27" spans="1:12" x14ac:dyDescent="0.3">
      <c r="A27" s="1">
        <v>2012</v>
      </c>
      <c r="B27" s="1">
        <v>2</v>
      </c>
      <c r="C27" s="1">
        <v>38583</v>
      </c>
      <c r="D27" s="1">
        <v>7382</v>
      </c>
    </row>
    <row r="28" spans="1:12" x14ac:dyDescent="0.3">
      <c r="A28" s="1">
        <v>2011</v>
      </c>
      <c r="B28" s="1">
        <v>1</v>
      </c>
      <c r="C28" s="1">
        <v>78309</v>
      </c>
      <c r="D28" s="1">
        <v>9483</v>
      </c>
    </row>
    <row r="29" spans="1:12" x14ac:dyDescent="0.3">
      <c r="A29" s="1">
        <v>2011</v>
      </c>
      <c r="B29" s="1">
        <v>2</v>
      </c>
      <c r="C29" s="1">
        <v>48683</v>
      </c>
      <c r="D29" s="1">
        <v>7804</v>
      </c>
    </row>
    <row r="30" spans="1:12" x14ac:dyDescent="0.3">
      <c r="A30" s="1">
        <v>2010</v>
      </c>
      <c r="B30" s="1">
        <v>1</v>
      </c>
      <c r="C30" s="1">
        <v>73870</v>
      </c>
      <c r="D30" s="1">
        <v>9265</v>
      </c>
    </row>
    <row r="31" spans="1:12" x14ac:dyDescent="0.3">
      <c r="A31" s="1">
        <v>2010</v>
      </c>
      <c r="B31" s="1">
        <v>2</v>
      </c>
      <c r="C31" s="1">
        <v>43455</v>
      </c>
      <c r="D31" s="1">
        <v>7579</v>
      </c>
    </row>
    <row r="32" spans="1:12" x14ac:dyDescent="0.3">
      <c r="A32" s="1">
        <v>2009</v>
      </c>
      <c r="B32" s="1">
        <v>1</v>
      </c>
      <c r="C32" s="1">
        <v>61728</v>
      </c>
      <c r="D32" s="1">
        <v>7783</v>
      </c>
    </row>
    <row r="33" spans="1:4" x14ac:dyDescent="0.3">
      <c r="A33" s="1">
        <v>2009</v>
      </c>
      <c r="B33" s="1">
        <v>2</v>
      </c>
      <c r="C33" s="1">
        <v>40448</v>
      </c>
      <c r="D33" s="1">
        <v>7582</v>
      </c>
    </row>
    <row r="34" spans="1:4" x14ac:dyDescent="0.3">
      <c r="A34" s="1">
        <v>2008</v>
      </c>
      <c r="B34" s="1">
        <v>1</v>
      </c>
      <c r="C34" s="1">
        <v>62293</v>
      </c>
      <c r="D34" s="1">
        <v>7634</v>
      </c>
    </row>
    <row r="35" spans="1:4" x14ac:dyDescent="0.3">
      <c r="A35" s="1">
        <v>2008</v>
      </c>
      <c r="B35" s="1">
        <v>2</v>
      </c>
      <c r="C35" s="1">
        <v>39809</v>
      </c>
      <c r="D35" s="1">
        <v>6857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Nicolás Siabatto Cleves</dc:creator>
  <cp:lastModifiedBy>Sergio Nicolás Siabatto Cleves</cp:lastModifiedBy>
  <dcterms:created xsi:type="dcterms:W3CDTF">2025-02-11T22:39:40Z</dcterms:created>
  <dcterms:modified xsi:type="dcterms:W3CDTF">2025-02-12T14:30:14Z</dcterms:modified>
</cp:coreProperties>
</file>