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52999\Dropbox\Club Soltia\Servidor\2020\MKT\webinar\ALFREDOCS\"/>
    </mc:Choice>
  </mc:AlternateContent>
  <xr:revisionPtr revIDLastSave="0" documentId="13_ncr:1_{3E03C6FF-B42D-4473-993E-E4E0611D3EC0}" xr6:coauthVersionLast="45" xr6:coauthVersionMax="45" xr10:uidLastSave="{00000000-0000-0000-0000-000000000000}"/>
  <bookViews>
    <workbookView xWindow="-108" yWindow="-108" windowWidth="22320" windowHeight="13176" firstSheet="5" activeTab="8" xr2:uid="{3B5DF9F3-7E42-4A23-B857-F4A3DD54B7FC}"/>
  </bookViews>
  <sheets>
    <sheet name="Introducción" sheetId="6" r:id="rId1"/>
    <sheet name="Presupuesto Tradicional" sheetId="11" r:id="rId2"/>
    <sheet name="Presupuesto x Partida" sheetId="12" r:id="rId3"/>
    <sheet name="Análisis Costo Vs Venta" sheetId="13" r:id="rId4"/>
    <sheet name="Presupuesto Interno MO" sheetId="14" r:id="rId5"/>
    <sheet name="Indicadores de Obra" sheetId="7" r:id="rId6"/>
    <sheet name="Explosión de Insumos" sheetId="15" r:id="rId7"/>
    <sheet name="Programa de Obra $" sheetId="16" r:id="rId8"/>
    <sheet name="Análisis de Sobrecostos" sheetId="9" r:id="rId9"/>
    <sheet name="Obras Ganadas" sheetId="10" r:id="rId10"/>
  </sheets>
  <externalReferences>
    <externalReference r:id="rId11"/>
    <externalReference r:id="rId12"/>
  </externalReferences>
  <definedNames>
    <definedName name="_xlchart.v2.0" hidden="1">'Análisis de Sobrecostos'!$B$5:$B$9</definedName>
    <definedName name="_xlchart.v2.1" hidden="1">'Análisis de Sobrecostos'!$C$5:$C$9</definedName>
    <definedName name="_xlchart.v2.10" hidden="1">'Análisis de Sobrecostos'!$C$5:$C$9</definedName>
    <definedName name="_xlchart.v2.11" hidden="1">'Análisis de Sobrecostos'!$D$5:$D$9</definedName>
    <definedName name="_xlchart.v2.12" hidden="1">'Análisis de Sobrecostos'!$B$5:$B$9</definedName>
    <definedName name="_xlchart.v2.13" hidden="1">'Análisis de Sobrecostos'!$C$5:$C$9</definedName>
    <definedName name="_xlchart.v2.14" hidden="1">'Análisis de Sobrecostos'!$D$5:$D$9</definedName>
    <definedName name="_xlchart.v2.15" hidden="1">'Análisis de Sobrecostos'!$B$5:$B$9</definedName>
    <definedName name="_xlchart.v2.16" hidden="1">'Análisis de Sobrecostos'!$C$5:$C$9</definedName>
    <definedName name="_xlchart.v2.17" hidden="1">'Análisis de Sobrecostos'!$D$5:$D$9</definedName>
    <definedName name="_xlchart.v2.18" hidden="1">'Análisis de Sobrecostos'!$B$5:$B$9</definedName>
    <definedName name="_xlchart.v2.19" hidden="1">'Análisis de Sobrecostos'!$C$5:$C$9</definedName>
    <definedName name="_xlchart.v2.2" hidden="1">'Análisis de Sobrecostos'!$D$5:$D$9</definedName>
    <definedName name="_xlchart.v2.20" hidden="1">'Análisis de Sobrecostos'!$D$5:$D$9</definedName>
    <definedName name="_xlchart.v2.21" hidden="1">'Análisis de Sobrecostos'!$B$5:$B$9</definedName>
    <definedName name="_xlchart.v2.22" hidden="1">'Análisis de Sobrecostos'!$C$5:$C$9</definedName>
    <definedName name="_xlchart.v2.23" hidden="1">'Análisis de Sobrecostos'!$D$5:$D$9</definedName>
    <definedName name="_xlchart.v2.3" hidden="1">'Análisis de Sobrecostos'!$B$5:$B$9</definedName>
    <definedName name="_xlchart.v2.4" hidden="1">'Análisis de Sobrecostos'!$C$5:$C$9</definedName>
    <definedName name="_xlchart.v2.5" hidden="1">'Análisis de Sobrecostos'!$D$5:$D$9</definedName>
    <definedName name="_xlchart.v2.6" hidden="1">'Análisis de Sobrecostos'!$B$5:$B$9</definedName>
    <definedName name="_xlchart.v2.7" hidden="1">'Análisis de Sobrecostos'!$C$5:$C$9</definedName>
    <definedName name="_xlchart.v2.8" hidden="1">'Análisis de Sobrecostos'!$D$5:$D$9</definedName>
    <definedName name="_xlchart.v2.9" hidden="1">'Análisis de Sobrecostos'!$B$5:$B$9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9" l="1"/>
  <c r="D19" i="9"/>
  <c r="D20" i="9" s="1"/>
  <c r="D34" i="9"/>
  <c r="D37" i="16"/>
  <c r="D36" i="16"/>
  <c r="D35" i="16"/>
  <c r="D34" i="16"/>
  <c r="H11" i="9"/>
  <c r="H10" i="9"/>
  <c r="H9" i="9"/>
  <c r="G8" i="7" a="1"/>
  <c r="G8" i="7" s="1"/>
  <c r="B34" i="9" l="1"/>
  <c r="C4" i="7" l="1"/>
  <c r="J17" i="11"/>
  <c r="D4" i="9" l="1"/>
  <c r="D4"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<sst xmlns="http://schemas.openxmlformats.org/spreadsheetml/2006/main" count="1962" uniqueCount="450">
  <si>
    <t>La reproducción parcial o total de este material, o el uso indebido está prohibido y regulado por los órganos reguladores de la propiedad intelectual</t>
  </si>
  <si>
    <t>PRECIO UNITARIO</t>
  </si>
  <si>
    <t>TOTAL</t>
  </si>
  <si>
    <t>OBRA</t>
  </si>
  <si>
    <t>m2</t>
  </si>
  <si>
    <t>m3</t>
  </si>
  <si>
    <t>PISOS</t>
  </si>
  <si>
    <t>INSTALACION ELECTRICA</t>
  </si>
  <si>
    <t>PINTURA</t>
  </si>
  <si>
    <t>pza</t>
  </si>
  <si>
    <t>COSTO DIRECTO</t>
  </si>
  <si>
    <t>Inicio de obra:</t>
  </si>
  <si>
    <t>Fin de obra:</t>
  </si>
  <si>
    <t>Duración en días:</t>
  </si>
  <si>
    <t>1/1</t>
  </si>
  <si>
    <t>Página:</t>
  </si>
  <si>
    <t>Clave</t>
  </si>
  <si>
    <t>Descripción</t>
  </si>
  <si>
    <t>Unidad</t>
  </si>
  <si>
    <t>Cantidad</t>
  </si>
  <si>
    <t>Costo base</t>
  </si>
  <si>
    <t>IMPORTE DE PISOS</t>
  </si>
  <si>
    <t>IMPORTE DE INSTALACION ELECTRICA</t>
  </si>
  <si>
    <t>IMPORTE DE PINTURA</t>
  </si>
  <si>
    <t>Total</t>
  </si>
  <si>
    <t>***</t>
  </si>
  <si>
    <t>Hola, te felicito por haber obtenido este material, eso significa que eres un profesional de la construcción que ve en el Presupuesto la clave de la Administración. Te invito a aplicar esta plantilla en tu empresa y descubrir los detalles de la obra que te ayudarán a controlar y administrar tu proyecto exitosamente. 
-Alfredo Cigarroa Silva.</t>
  </si>
  <si>
    <t>PROYECTOS</t>
  </si>
  <si>
    <t>FECHA</t>
  </si>
  <si>
    <t>CLIENTE</t>
  </si>
  <si>
    <t>MATERIALES</t>
  </si>
  <si>
    <t xml:space="preserve">MANO DE OBRA </t>
  </si>
  <si>
    <t xml:space="preserve">HERRAMIENTA </t>
  </si>
  <si>
    <t xml:space="preserve">EQUIPO </t>
  </si>
  <si>
    <t>SUBCONTRATOS</t>
  </si>
  <si>
    <t>CÁLCULOS</t>
  </si>
  <si>
    <t>ton</t>
  </si>
  <si>
    <t>pt</t>
  </si>
  <si>
    <t>kg</t>
  </si>
  <si>
    <t>Diesel</t>
  </si>
  <si>
    <t>saco</t>
  </si>
  <si>
    <t>jor</t>
  </si>
  <si>
    <t>(%)mo</t>
  </si>
  <si>
    <t>ANÁLISIS</t>
  </si>
  <si>
    <t>SOBRECOSTOS</t>
  </si>
  <si>
    <t>INDIRECTOS  DE OFICINA</t>
  </si>
  <si>
    <t>INDIRECTOS DE CAMPO</t>
  </si>
  <si>
    <t>FINANCIAMIENTO</t>
  </si>
  <si>
    <t>UTILIDAD</t>
  </si>
  <si>
    <t>CARGOS ADICIONALES</t>
  </si>
  <si>
    <t>IVA</t>
  </si>
  <si>
    <t>OBRAS GANADAS</t>
  </si>
  <si>
    <t>INDIRECTO OFICINA</t>
  </si>
  <si>
    <t>INDIRECTO CAMPO</t>
  </si>
  <si>
    <t>ALFREDOCS no se hace responsable por el uso indebido dado a este material, que no cumpla con los fines para los que fue creado.</t>
  </si>
  <si>
    <t>Proyecto:
 Construcción de Cuartos, Baños, Pisos. Obra Pública.</t>
  </si>
  <si>
    <t>Presupuesto</t>
  </si>
  <si>
    <t>Precio unitario</t>
  </si>
  <si>
    <t>Obra</t>
  </si>
  <si>
    <t>OBRA PUBLICA</t>
  </si>
  <si>
    <t xml:space="preserve">COCINA ECOLOGICA </t>
  </si>
  <si>
    <t>TRABAJOS PRELIMINARES</t>
  </si>
  <si>
    <t>5TC00005</t>
  </si>
  <si>
    <t>TRAZO Y NIVELACION DEL TERRENO EN AREA DE CONSTRUCCION.INCLUYE  MOJONERAS,  BANCO  DE NIVELES,    MATERIALES,   MANO   DE   OBRA, HERRAMIENTA  MENOR,  EQUIPO  DE  SEGURIDAD, EQUIPO   Y   MAQUINARIA   DE  CONSTRUCCION, LIMPIEZA  DE  AREA  DE  TRABAJO  Y  TODO LO NECESARIO PARA SU CORRECTA EJECUCION.</t>
  </si>
  <si>
    <t>M2</t>
  </si>
  <si>
    <t>5TC00001</t>
  </si>
  <si>
    <t>EXCAVACION POR MEDIOS MANUALES Y/O MECANICOS  EN CUALQUIER TIPO DE MATERIAL EN CEPAS  DE  CIMENTACION DE 50 CMS DE ANCHO Y HASTA   ROCA   SANA.INCLUYE  EXTRACCION  DE REZAGA,AFINE   DE   TALUDES,HERRAMIENTA  DE MANO, EQUIPO DE SEGURIDAD, MANO DE OBRA Y/O MAQUINARIA  Y  EQUIPO, LIMPIEZA DEL AREA DE TRABAJO   Y   TODO  LO  NECESARIO  PARA  SU CORRECTA EJECUCION.</t>
  </si>
  <si>
    <t>M3</t>
  </si>
  <si>
    <t>IMPORTE DE TRABAJOS PRELIMINARES</t>
  </si>
  <si>
    <t>CIMENTACION</t>
  </si>
  <si>
    <t>5TC00006</t>
  </si>
  <si>
    <t>CIMENTACION A BASE DE MAMPOSTERIA DE 30 CM DE ESPESOR CON PIEDRA DE LA REGION ASENTADA CON  MORTERO (CG:C:P) EN PROPORCION 1:5:20, ENTRAÑADA  A  UNA  VISTA  HASTA 1.00 MTS DE ALTURA.INCLUYE  ACARREO DE MATERIALES HASTA 20.00  MTS LIBRES,MATERIALES, MANO DE OBRA, HERRAMIENTA  MENOR,  EQUIPO  DE  SEGURIDAD, EQUIPO   Y   MAQUINARIA   DE  CONSTRUCCION, LIMPIEZA  DEL  AREA  DE  TRABAJO  Y TODO LO NECESARIO PARA SU CORRECTA EJECUCION.</t>
  </si>
  <si>
    <t>5SARDIN1</t>
  </si>
  <si>
    <t>SARDINEL DE 1 FILA DE BLOCK DE 15 X 20 X 40 CMS PARA CONTENER RELENO EN EJE DONDE NO VA MURO CARGADOR. INCLUYE: MATERIALES, MANO DE OBRA,    HERRAMIENTA   MENOR,   EQUIPO   DE SEGURIDAD,    EQUIPO    Y   MAQUINARIA   DE CONSTRUCCION,  LIMPIEZA DEL AREA DE TRABAJO Y   TODO  LO  NECESARIO  PARA  SU  CORRECTA EJECUCION.</t>
  </si>
  <si>
    <t>ML</t>
  </si>
  <si>
    <t>5B000013</t>
  </si>
  <si>
    <t>DADO DE CONCRETO F'C=150 KG/CM2 DE 30 X 30 CMS  DE SECCION REFORZADO CON ARMEX 15X15-4 INTEGRADO  AL  MURO  DE CIMENTACION.INCLUYE HABILITADO  DE  CIMBRA COMUN A DOS VISTAS Y ACERO,COLADO,DESCIMBRADO,MATERIALES,   MANO DE   OBRA,  HERRAMIENTA  MENOR,  EQUIPO  DE SEGURIDAD,    EQUIPO    Y   MAQUINARIA   DE CONSTRUCCION,  LIMPIEZA DEL AREA DE TRABAJO Y   TODO  LO  NECESARIO  PARA  SU  CORRECTA EJECUCION.</t>
  </si>
  <si>
    <t>5ANCLA02</t>
  </si>
  <si>
    <t>ANCLAJE DE CASTILLO AHOGADO K2 CON VARILLA DE  3/8"  (30 CM EN CADENA DE CIMENTACION Y 60  CM EN MURO DE BLOCK). INCLUYE: FIJACION Y   AMARRE,   MATERIALES,   MANO  DE  OBRA, HERRAMIENTA  MENOR,  EQUIPO  DE  SEGURIDAD, EQUIPO   Y   MAQUINARIA   DE  CONSTRUCCION, LIMPIEZA  DEL  AREA  DE  TRABAJO  Y TODO LO NECESARIO PARA SU CORRECTA EJECUCION.</t>
  </si>
  <si>
    <t>PZA</t>
  </si>
  <si>
    <t>5CM040</t>
  </si>
  <si>
    <t>RELLENO CON MATERIAL RESULTANTE DE LAS EXCAVACIONES.INCLUYE   ACARREO   LIBRE   DE MATERIALES,COMPACTACION    POR   CAPAS   NO MAYORES DE 20 CMS CON PISON DE MANO Y AGUA, MATERIALES,   MANO   DE  OBRA,  HERRAMIENTA MENOR,   EQUIPO   DE  SEGURIDAD,  EQUIPO  Y MAQUINARIA  DE  CONSTRUCCION,  LIMPIEZA DEL AREA DE TRABAJO Y TODO LO NECESARIO PARA SU CORRECTA EJECUCION.</t>
  </si>
  <si>
    <t>5RELLE02</t>
  </si>
  <si>
    <t>RELLENO CON MATERIAL DE BANCO APISONADO Y COMPACTADO  CON  PISON  DE  MANO  Y AGUA EN CAPAS   DE  20  CMS  DE  ESPESOR  PROMEDIO. INCLUYE: ACARREO LIBRE, MATERIALES, MANO DE OBRA,    HERRAMIENTA   MENOR,   EQUIPO   DE SEGURIDAD,    EQUIPO    Y   MAQUINARIA   DE CONSTRUCCION,  LIMPIEZA DEL AREA DE TRABAJO Y   TODO  LO  NECESARIO  PARA  SU  CORRECTA EJECUCION.</t>
  </si>
  <si>
    <t>5TC00018</t>
  </si>
  <si>
    <t>CADENA DE CIMENTACION DE CONCRETO F'C=150 KG/CM2  DE 15 X 10 CMS DE SECCION REFORZADA CON  ARMEX 15-2.INCLUYE HABILITADO Y ARMADO DE ARMEX,CIMBRA COMUN EN DOS VISTAS,COLADO, DESCIMBRADO,   MATERIALES,  MANO  DE  OBRA, MERRAMIENTA  MENOR,  EQUIPO  DE  SEGURIDAD, EQUIPO   Y   MAQUINARIA   DE  CONSTRUCCION, LIMPIEZA  DEL  AREA  DE  TRABAJO  Y TODO LO NECESARIO PARA SU CORRECTA EJECUCION</t>
  </si>
  <si>
    <t>5CT00014</t>
  </si>
  <si>
    <t>IMPERMEABILIZACION DE CADENAS DE CIMENTACION   CON   MICROLASTIC   FESTER  O SIMILAR   EN   CALIDAD   Y   PRECIO  A  DOS APLICACIONES   EN   TRES   CARAS.  INCLUYE: MATERIALES,   MANO   DE  OBRA,  HERRAMIENTA MENOR,   EQUIPO   DE  SEGURIDAD,  EQUIPO  Y MAQUINARIA  DE  CONSTRUCCION,  LIMPIEZA DEL AREA DE TRABAJO Y TODO LO NECESARIO PARA SU CORRECTA EJECUCION.</t>
  </si>
  <si>
    <t>IMPORTE DE CIMENTACION</t>
  </si>
  <si>
    <t>MUROS, CASDENAS Y CASTILLOS</t>
  </si>
  <si>
    <t>5SEM11</t>
  </si>
  <si>
    <t>CASTILLO DE CONCRETO F'C=150 KG/CM2 CON SECCION  DE 15 X 15 CMS REFORZADO CON ARMEX 15X15-4 INTEGRADO AL MURO DE BLOCK.INCLUYE: CORTE  Y  TRASLAPE  DE ARMEX,CIMBRA COMUN A DOS VISTAS, COLADO, DESCIMBRADO, MATERIAES, MANO  DE OBRA, HERRAMIENTA MENOR, EQUIPO DE SEGURIDAD,    EQUIPO    Y   MAQUINARIA   DE CONSTRUCCION,  LIMPIEZA DEL AREA DE TRABAJO Y   TODO  LO  NECESARIO  PARA  SU  CORRECTA EJECUCION.</t>
  </si>
  <si>
    <t>5TC00014</t>
  </si>
  <si>
    <t>CASTILLO AHOGADO CON CONCRETO F'C=150 KG/CM2 EN  UN AGUJERO DE MURO DE BLOCK DE CONCRETO TIPO  INTERMEDIO  DE  15  X  20  X  40  CMS REFORZADO  CON UNA VARILLA DE 3/8".INCLUYE: ARMADO,  COLADO,  MATERIALES, MANO DE OBRA, HERRAMIENTA  MENOR,  EQUIPO  DE  SEGURIDAD, EQUIPO   Y   MAQUINARIA   DE  CONSTRUCCION, LIMPIEZA  DEL  AREA  DE  TRABAJO  Y TODO LO NECESARIO PARA SU CORRECTA EJECUCION.</t>
  </si>
  <si>
    <t>5TC00011</t>
  </si>
  <si>
    <t>CADENA DE NIVELACION DE CONCRETO F'C=150 KG/CM2  DE  15  X 10 CMS DE SECCION COMUN A DOS  VISTAS  REFORZADA CON ARMEX 15-2 SOBRE MURO  DE  BLOCK.INCLUYE HABILITADO Y ARMADO DE    ARMEX,    CIMBRA    COMUN,    COLADO, DESCIMBRADO,   MATERIALES,  MANO  DE  OBRA, HERRAMIENTA  MENOR,  EQUIPO  DE  SEGURIDAD, EQUIPO   Y   MAQUINARIA   DE  CONSTRUCCION, LIMPIEZA  DEL  AREA  DE  TRABAJO  Y TODO LO NECESARIO PARA SU CORRECTA EJECUCION.</t>
  </si>
  <si>
    <t>5CAD0001</t>
  </si>
  <si>
    <t>TRABE T1 DE CONCRETO REFORZADO DE 15X20 CMS F'C=200  KG/CM2,REFORZADA CON 2 VARILLAS DE 1/2"  EN  EL LECHO INFERIOR Y 3 VARILLAS DE 1/2"  EN  EL  LECHO  SUPERIOR Y ESTRIBOS DE ALAMBRON  @  12  CM. INCLUYE: CIMBRA COMUN, ACAREO LIBRE A 20 MTS, DESALOJO DE MATERIAL SOBRANTE,   MATERIALES,   MANO   DE   OBRA, HERRAMIENTA  MENOR,  EQUIPO  DE  SEGURIDAD, EQUIPO   Y   MAQUINARIA   DE  CONSTRUCCION, LIMPIEZA  DEL  AREA  DE  TRABAJO  Y TODO LO NECESARIO PARA SU CORRECTA EJECUCION.</t>
  </si>
  <si>
    <t>5TC00017</t>
  </si>
  <si>
    <t>MURO DE BLOCK DE CONCRETO TIPO INTERMEDIO DE  15X20X40 CMS ACABADO COMUN ASENTADO CON MORTERO  (CG:C:P)  EN  PROPORCION 1:2:7 CON MEZCLA  RECORTADA  EN AMBAS CARAS A PLOMO Y NIVEL.INCLUYE  ACARREO  DE MATERIALES HASTA 20.00  MTS  LIBRES, ANDAMIOS, MANO DE OBRA, HERRAMIENTA  MENOR,  EQUIPO  DE  SEGURIDAD, EQUIPO   Y   MAQUINARIA   DE  CONSTRUCCION, LIMPIEZA  DEL  AREA  DE  TRABAJO  Y TODO LO NECESARIO PARA SU CORRECTA EJECUCION.</t>
  </si>
  <si>
    <t>5MURO002</t>
  </si>
  <si>
    <t>MURO DE BLOCK DE 15X20X40 CM JUNTEADO CON MORTERO    CG:C:P    (1:2:7)TIPO    CELOSIA RECORATADO   AMBAS   CARAS,   A   PLOMO   E HILO.INCLUYE:  MATERIALES,  MANO  DE  OBRA, HERRAMIENTA  MENOR,  EQUIPO  DE  SEGURIDAD, EQUIPO   Y   MAQUINARIA   DE  CONSTRUCCION, LIMPIEZA  DEL  AREA  DE  TRABAJO  Y TODO LO NECESARIO PARA SU CORRECTA EJECUCION.</t>
  </si>
  <si>
    <t>5MESETA1</t>
  </si>
  <si>
    <t>MESTA DE CONCRETO A BASE DE DOS FILAS DE BLOCK  15X20X40  CMS  Y  LOSA  DE  CONCRETO F'C=150 KG/CM2  DE 5 CMS DE ESPESOR Y 50 CM DE ANCHO REFORZADA CON ACERO No. 3 @ 15 CMS EN   AMBOS   SENTIDOS,   SEGUN   PLANOS  DE PROYECTO.   INCLUYE:  MATERIALES,  MANO  DE OBRA,    HERRAMIENTA   MENOR,   EQUIPO   DE SEGURIDAD,    EQUIPO    Y   MAQUINARIA   DE CONSTRUCCION,  LIMPIEZA DEL AREA DE TRABAJO Y   TODO  LO  NECESARIO  PARA  SU  CORRECTA EJECUCION.</t>
  </si>
  <si>
    <t>5COCEC01</t>
  </si>
  <si>
    <t>SUMINISTRO E INSTALACION DE ESTUFA ECOLOGICA  DE  CONCRETO  MODELO  TUYA MARCA CEMEX   O  SIMILAR  EN  CALIDAD  Y  PRECIO. INCLUYE:  FIJACION  A  MURO  DE BLOCK DE LA DUCTERIA PARA DESALOJO DE HUMO, MATERIALES, MANO  DE OBRA, HERRAMIENTA MENOR, EQUIPO DE SEGURIDAD,    EQUIPO    Y   MAQUINARIA   DE CONSTRUCCION,  LIMPIEZA DEL AREA DE TRABAJO Y   TODO  LO  NECESARIO  PARA  SU  CORRECTA EJECUCION.</t>
  </si>
  <si>
    <t>IMPORTE DE MUROS, CASDENAS Y CASTILLOS</t>
  </si>
  <si>
    <t>LOSA Y ACABADOS DE AZOTEA</t>
  </si>
  <si>
    <t>5GOTE001</t>
  </si>
  <si>
    <t>FORJADO DE GOTERO DE 2.50X2.50 CMS FORJADO A  REGLA  A  BASE  DE  MORTERO  CG:P  1:4 Y MORTERO CG:C:P 1:18:9. INLCUYE: MATERIALES, MANO  DE OBRA, HERRAMIENTA MENOR, EQUIPO DE SEGURIDAD,    EQUIPO    Y   MAQUINARIA   DE CONSTRUCCION,  LIMPIEZA DEL AREA DE TRABAJO Y   TODO  LO  NECESARIO  PARA  SU  CORRECTA EJECUCION.</t>
  </si>
  <si>
    <t>5TC00023</t>
  </si>
  <si>
    <t>LOSA DE VIGUETA 12-3 Y BOVEDILLA DE CONCRETO  DE  15 X 25 X 56 CMS CON CONCRETO F'C=200  KG/CM2  DE 3 CM DE ESPESOR EN CAPA DE  COMPRESION.INCLUYE MALLA ELECTROSOLDADA 6-6/10-10,  CIMBRA  COMUN,  ARMADO, COLADO, DESCIMBRADO,   MATERIALES,  MANO  DE  OBRA, HERRAMIENTA  MENOR,  EQUIPO  DE  SEGURIDAD, EQUIPO   Y   MAQUINARIA   DE  CONSTRUCCION, LIMPIEZA  DEL  AREA  DE  TRABAJO  Y TODO LO NECESARIO PARA SU CORRECTA EJECUCION.</t>
  </si>
  <si>
    <t>5AR057</t>
  </si>
  <si>
    <t>ACABADO SUPERIOR EN AZOTEA A BASE DE CALCRETO  (CG:C:P:G) 1:18:27:36 DE 3 CMS DE ESPESOR  PROMEDIO, MASILLA FINA CON MORTERO (CG:C:P)   1:27:9  Y  LECHADA  (CG:P)  1:4. INCLUYE:    MATERIALES,   MANO   DE   OBRA, HERRAMIENTA  MENOR,  EQUIPO  DE  SEGURIDAD, EQUIPO   Y   MAQUINARIA   DE  CONSTRUCCION, LIMPIEZA  DEL  AREA  DE  TRABAJO  Y TODO LO NECESARIO PARA SU CORRECTA EJECUCION.</t>
  </si>
  <si>
    <t>5ACA0016</t>
  </si>
  <si>
    <t>ACABADO CON RECUBRIMIENTO TERMICO IMPER ACRILICO  NRG O SIMILAR EN CALIDAD Y PRECIO QUE   CUMPLA   CON   LA   NOM-018-ENER-2011 GARANTIA    3    AÑOS,    EN    AZOTEA    Y PRETILES.INCLUYE:    PREPARACION    DE   LA SUPERFICIE,  ANDAMIAJE, MATERIALES, MANO DE OBRA,HERRAMIENTA     MENOR,    EQUIPO    DE SEGURIDAD,    EQUIPO    Y   MAQUINARIA   DE CONSTRUCCION,  LIMPIEZA DEL AREA DE TRABAJO Y   TODO  LO  NECESARIO  PARA  SU  CORRECTA EJECUCION.</t>
  </si>
  <si>
    <t>IMPORTE DE LOSA Y ACABADOS DE AZOTEA</t>
  </si>
  <si>
    <t>ACABADOS</t>
  </si>
  <si>
    <t>5TC00067</t>
  </si>
  <si>
    <t>APLANADO EN PLAFON A 3 CAPAS RICH CON MORTERO  (CG:P)  1:2.5,EMPARCHE CON MORTERO (CG:C:P)   1:4:12   Y  ESTUCO  CON  MORTERO (CG:C:P)  1:18:9  CON  2.50  CMS DE ESPESOR PROMEDIO.INCLUYE:   ANDAMIOS,   MATERIALES, MANO  DE OBRA, HERRAMIENTA MENOR, EQUIPO DE SEGURIDAD,    EQUIPO    Y   MAQUINARIA   DE CONSTRUCCION,  LIMPIEZA DEL AREA DE TRABAJO Y   TODO  LO  NECESARIO  PARA  SU  CORRECTA EJECUCION.</t>
  </si>
  <si>
    <t>IMPORTE DE ACABADOS</t>
  </si>
  <si>
    <t>5EM00035</t>
  </si>
  <si>
    <t>PINTURA VINILICA LAVIFLEX O SIMILAR EN PRECIO   Y   CALIDAD   EN  PLAFONES  A  DOS APLICACIONES.    INCLUYE   PREPARACION   DE SUPERFICIE,UNA   APLICACION   DE   SELLADOR VINILICO  EN  PROPORCION  5  X 1, ANDAMIOS, MATERIALES,   MANO   DE  OBRA,  HERRAMIENTA MENOR,   EQUIPO   DE  SEGURIDAD,  EQUIPO  Y MAQUINARIA  DE  CONSTRUCCION,  LIMPIEZA DEL AREA DE TRABAJO Y TODO LO NECESARIO PARA SU CORRECTA EJECUCION.</t>
  </si>
  <si>
    <t>5TC00306</t>
  </si>
  <si>
    <t>PINTURA VINILICA DE LINEA ECONOMICA MARCA LAVIFLEX  O  SIMILAR EN PRECIO Y CALIDAD EN MUROS.INCLUYE  LIMPIEZA Y PREPARACION DE LA SUPERFICIE, APLICACION DE SELLADOR VINILICO 5X1,  ANDAMIOS,  MATERIALES,  MANO DE OBRA, HERRAMIENTA  MENOR,  EQUIPO  DE  SEGURIDAD, EQUIPO   Y   MAQUINARIA   DE  CONSTRUCCION, LIMPIEZA  DEL  AREA  DE  TRABAJO  Y TODO LO NECESARIO PARA SU CORRECTA EJECUCION.</t>
  </si>
  <si>
    <t>5TC00073</t>
  </si>
  <si>
    <t>PISO DE CONCRETO SIMPLE DE 5 CMS DE ESPESOR CON CONCRETO F'C=150 KG/CM2 COLADO CONTINUO CON  ACABADO  INTEGRAL ESTUCADO CON MORTERO (CG:PC)  1:3 CON FIBRA DE REFUERZO FIBERCON O  SIMILAR  EN  CALIDAD  Y  PRECIO. INCLUYE AFINE  Y  RENIVELACION DE ESCOMBRO, COLADO, MATERIALES,MANO DE OBRA, HERRAMIENTA MENOR, EQUIPO DE SEGURIDAD, EQUIPO Y MAQUINARIA DE CONSTRUCCION,  LIMPIEZA DEL AREA DE TRABAJO Y   TODO  LO  NECESARIO  PARA  SU  CORRECTA EJECUCION.</t>
  </si>
  <si>
    <t>55AR116</t>
  </si>
  <si>
    <t>SUMINISTRO Y COLOCACION DE MOSAICO DE PASTA DE  PRIMERA  DE  30  X  30  CM  EN  PISO DE CONCRETO   CON   LOGO   INSTITUCIONAL   DEL GOBIERNO  DEL  ESTADO  DE  YUCATAN EN COLOR AZUL, FONDO COLOR BLANCO Y LEYENDA "YUCATAN GOBIERNO ESTATAL 2018-2024" EN LETRAS COLOR NEGRO  Y AZUL, SEGUN DISEÑO INDICADO EN LOS PLANOS  DE PROYECTO Y/O ESPECIFICACIONES DE OBRA.  INCLUYE:  COLOCACION  DE  MOSAICO AL MOMENTO  DE COLADO Y NIVELACION DEL PISO DE CONCRETO,   MATERIALES,   MANO   DE   OBRA, HERRAMIENTA  MENOR,  EQUIPO  DE  SEGURIDAD, EQUIPO   Y   MAQUINARIA   DE  CONSTRUCCION, LIMPIEZA  DEL  AREA  DE  TRABAJO  Y TODO LO NECESARIO PARA SU CORRECTA EJECUCION.</t>
  </si>
  <si>
    <t>5SALEL01</t>
  </si>
  <si>
    <t>SALIDA ELECTRICA PARA APAGADOR, CONTACTO Y/O  VENTILADOR (PB), CON CHALUPA DE PVC DE 2"X4",   CJA   REG.  PVC  3"X3"  CON  TAPA, APAGADOR SENCILLO, PLACA DE 1 A 3 VENTANAS, CONTACTO  DUPLEX  2P+T  15  A A 127 V COLOR BLANCO   MCA.  SCHEIDER  MOD.  MWD131317544 MARISIO  O  SIMILAR  EN  CALIDAD  Y PRECIO, CABLE  FORRADO  THW  ANTIFLAMA  CAL.12 AWG, POLIFLEX  DE  1/2" Y CABLE DE COBRE DESNUDO CAL.  12 AWG CON DESARROLLO APROXIMADO DE 5 MTS  CADA UNO. INCLUYE: PRUEBAS ELECTRICAS, PRORRATEO DEL SUMINISTRO DE 3 FOCOS LED 8.5 W  SUPERSTAR  CLASIC O SIMILAR EN CALIDAD Y PRECIO   PARA   REPUESTO   Y   ENTREGA   AL BENEFICIARIO,    MATERIAL,  MANO  DE  OBRA, HERRAMIENTA  MENOR,  EQUIPO  DE  SEGURIDAD, EQUIPO   Y   MAQUINARIA   DE  CONSTRUCCION, LIMPIEZA  DEL  AREA  DE  TRABAJO  Y TODO LO NECESARIO PARA SU CORRECTA EJECUCION.</t>
  </si>
  <si>
    <t>SAL</t>
  </si>
  <si>
    <t>5ELEC-06</t>
  </si>
  <si>
    <t>SUMINISTRO E INSTALACION DE LUMINARIA DE EMPOTRAR  YD-1200/B MCA TECNOLITE O SIMILAR EN   CALIDAD,   PRECIO   Y  ESPECFICACIONES TECNICAS.   INCLUYE:  MATERIALES,  MANO  DE OBRA,    HERRAMIENTA   MENOR,   EQUIPO   DE SEGURIDAD,    EQUIPO    Y   MAQUINARIA   DE CONSTRUCCION,  LIMPIEZA DEL AREA DE TRABAJO Y   TODO  LO  NECESARIO  PARA  SU  CORRECTA EJECUCION.</t>
  </si>
  <si>
    <t>5ELEC-07</t>
  </si>
  <si>
    <t>SUMINISTRO E INSTALACION DE FOCO LED 8.5 W SUPERSTAR  CLASIC  O  SIMILAR  EN  CALIDAD, PRECIO Y ESPECFICACIONES TECNICAS. INCLUYE: MATERIALES,   MANO   DE  OBRA,  HERRAMIENTA MENOR,   EQUIPO   DE  SEGURIDAD,  EQUIPO  Y MAQUINARIA  DE  CONSTRUCCION,  LIMPIEZA DEL AREA DE TRABAJO Y TODO LO NECESARIO PARA SU CORRECTA EJECUCION.</t>
  </si>
  <si>
    <t>5TC00089</t>
  </si>
  <si>
    <t>INTERCONEXION ELECTRICA A LINEA EXISTENTE. INCLUYE  DESMANTELAR  CONEXION  EN REGISTRO EXISTENTE,CONEXION  DE  CONDUCTORES  NUEVOS CALIBRE 12 DE HASTA 8 MT  Y RESANE EN AREAS DE   TRABAJO,  MATERIALES,  MANO  DE  OBRA, HERRAMIENTA  MENOR,  EQUIPO  DE  SEGURIDAD, EQUIPO   Y   MAQUINARIA   DE  CONSTRUCCION, LIMPIEZA  DEL  AREA  DEL  TRABAJO Y TODO LO NECESARIO PARA SU CORRECTA EJECUCION.</t>
  </si>
  <si>
    <t xml:space="preserve">IMPORTE DE COCINA ECOLOGICA </t>
  </si>
  <si>
    <t xml:space="preserve">RECAMARA ADICIONAL </t>
  </si>
  <si>
    <t>MUROS, CADENAS Y CASTILLOS</t>
  </si>
  <si>
    <t>5TC00027</t>
  </si>
  <si>
    <t>CERRAMIENTO DE CONCRETO F'C=150 KG/CM2 DE 15X20   CMS   DE   SECCION   ACABADO  COMUN REFORZADO CON ARMEX 15X20-4 Y 1 VARILLA DEL No.   3   EN  EL  LECHO  INFERIOR.  INCLUYE HABILITADO  DE  ARMEX,  ACERO  DEL  No.  3, CIMBRA   COMUN   A   TRES  VISTAS,  COLADO, DESCIMBRADO,   MATERIALES,  MANO  DE  OBRA, HERRAMIENTA  MENOR,  EQUIPO  DE  SEGURIDAD, EQUIPO   Y   MAQUINARIA   DE  CONSTRUCCION, LIMPIEZA  DEL  AREA  DE  TRABAJO  Y TODO LO NECESARIO PARA SU CORRECTA EJECUCION.</t>
  </si>
  <si>
    <t>5TC00029</t>
  </si>
  <si>
    <t>REPISA DE 1.00 X 0.55 MTS DE CONCRETO F'C= 150 KG/CM2 DE 7 CM DE ESPESOR REFORZADA CON VARILLAS  DE  ACERO CORRUGADO No. 3 @ 10 CM EN  AMBOS  SENTIDOS.  INCLUYE HABILITADO DE ACERO,  CIMBRA COMUN A TRES VISTAS, COLADO, DESCIMBRADO,   MATERIALES,  MANO  DE  OBRA, HERRAMIENTA  MENOR,  EQUIPO  DE  SEGURIDAD, EQUIPO     MAQUINARIA    DE   CONSTRUCCION, LIMPIEZA  DEL  AREA  DE  TRABAJO  Y TODO LO NECESARIO PARA SU CORRECTA EJECUCION.</t>
  </si>
  <si>
    <t>IMPORTE DE MUROS, CADENAS Y CASTILLOS</t>
  </si>
  <si>
    <t>LOSA Y ACABADOS EN AZOTEA</t>
  </si>
  <si>
    <t>5TC00026</t>
  </si>
  <si>
    <t>LOSA DE VIGUETA 12-5 Y BOVEDILLA DE CONCRETO  DE  15 X 25 X 56 CMS CON CONCRETO F'C=200  KG/CM2  DE 3 CM DE ESPESOR EN CAPA DE  COMPRESION.INCLUYE MALLA ELECTROSOLDADA 6-6/10-10,  CIMBRA  COMUN,  ARMADO, COLADO, DESCIMBRADO,   MATERIALES,  MANO  DE  OBRA, HERRAMIENTA  MENOR,  EQUIPO  DE  SEGURIDAD, EQUIPO   Y   MAQUINARIA   DE  CONSTRUCCION, LIMPIEZA  DEL  AREA  DE  TRABAJO  Y TODO LO NECESARIO PARA SU CORRECTA EJECUCION.</t>
  </si>
  <si>
    <t>5TC00112</t>
  </si>
  <si>
    <t>CABALLETE A BASE DE UNA FILA DE BLOCK DE CONCRETO  TIPO  INTERMEDIO  DE 15 X 20 X 40 CMS ASENTADO CON MORTERO (CG:C:P) 1:2:7 CON MEZCLA  RECORTADA  EN  AMBAS VISTAS.INCLUYE EMBOQUILLADO  CON  MORTERO  CG:C:P 1:2:7 DE 2.0  CM  EN  LA  PARTE SUPERIOR DEL BLOCK Y ACABADO  A  UNA CAPA DE ADEBLOCK EN SU CARA INTERIOR      Y      SUPERIOR.     INCLUYE: MATERIALES,MANO DE OBRA, HERRAMIENTA MENOR, EQUIPO  DE SEGURIDAD,EQUIPO Y MAQUINARIA DE CONSTRUCCION,  LIMPIEZA DEL AREA DE TRABAJO Y   TODO  LO  NECESARIO  PARA  SU  CORRECTA EJECUCION.</t>
  </si>
  <si>
    <t>5TC00061</t>
  </si>
  <si>
    <t>CHAFLANES EN AZOTEA DE 5 CMS POR LADO CON MORTERO (CG:C:P) EN 1:2:6 CON ACABADO FINAL DE   MASILLA  PULIDA  CON  MORTERO  (CG:PC) 1:4.INCLUYE   MATERIALEES,  MANO  DE  OBRA, HERRAMIENTA  MENOR,  EQUIPO  DE  SEGURIDAD, EQUIPO   Y   MAQUINARIA   DE  CONSTRUCCION, LIMPIEZA  DEL  AREA  DE  TRABAJO  Y TODO LO NECESARIO PARA SU CORRECTA EJECUCION.</t>
  </si>
  <si>
    <t>5TC00004</t>
  </si>
  <si>
    <t>DESAGUE PLUVIAL A BASE DE TUBO PVC SANITARIO  DE  4"  Y  50  CMS  DE  LONGITUD INTEGRADO  AL  CABALLETE DE BLOCK. INCLUYE: CORTE,   AMACIZAMIENTO  DE  TUBO,  SELLADO, RESANES,    MATERIALES,   MANO   DE   OBRA, HERRAMIENTA  MENOR,  EQUIPO  DE  SEGURIDAD, EQUIPO   Y   MAQUINARIA   DE  CONSTRUCCION, LIMPIEZA  DEL  AREA  DE  TRABAJO  Y TODO LO NECESARIO PARA SU CORRECTA EJECUCION.</t>
  </si>
  <si>
    <t>IMPORTE DE LOSA Y ACABADOS EN AZOTEA</t>
  </si>
  <si>
    <t>5TC00075</t>
  </si>
  <si>
    <t>REALCE DE CONCRETO SIMPLE DE 5 CMS DE ESPESOR CON CONCRETO F'C=150 KG/CM2 COLADO CONTINUO CON  ACABADO  INTEGRAL  PULIDO  CON MORTERO (CG:PC) 1:3.INCLUYE AFINE Y RENIVELACION DE ESCOMBRO  PRODUCTO  DE  ESCAVACION, COLADO, MATERIALES,   MANO   DE  OBRA,  HERRAMIENTA MENOR,   EQUIPO   DE  SEGURIDAD,  EQUIPO  Y MAQUINARIA  DE  CONSTRUCCION,  LIMPIEZA DEL AREA DE TRABAJO Y TODO LO NECESARIO PARA SU CORRECTA EJECUCION.</t>
  </si>
  <si>
    <t>5TC00057</t>
  </si>
  <si>
    <t>SUMINISTRO E INSTALACION DE HAMAQUERO NORMAL  DE  PLATINA  EN  MUROS  DE BLOCK DE CONCRETO TIPO INTERMEDIO.INCLUYE HORADACION DE    MURO   DE   BLOCK,AMACIZAMIENTO   DEL HAMAQUERO,RESANE DE MUROS, MATERIALES, MANO DE   OBRA,  HERRAMIENTA  MENOR,  EQUIPO  DE SEGURIDAD,    EQUIPO    Y   MAQUINARIA   DE CONSTRUCCION,  LIMPIEZA DEL AREA DE TRABAJO Y   TODO  LO  NECESARIO  PARA  SU  CORRECTA EJECUCION.</t>
  </si>
  <si>
    <t>5TC00106</t>
  </si>
  <si>
    <t>CADENA DE REPISON DE CONCRETO F'C=150 KG/CM2  DE 15X5 CM DE SECCION REFORZADO CON ARMEX  15-2  SOBRE  MURO  DE BLOCK.INCLUYE: HABILITADO  Y ARMADO CON ARMEX CONSIDERANDO PRORRATEO  PARA  ANCLARLO  15  CM  EN  CADA CASTILLO  ADJUNTO  ,  CIMBRA COMUN, COLADO, DESCIMBRADO,   MATERIALES,  MANO  DE  OBRA, HERRAMIENTA  MENOR,  EQUIPO  DE  SEGURIDAD, EQUIPO   Y   MAQUINARIA   DE  CONSTRUCCION, LIMPIEZA  DEL  AREA  DE  TRABAJO  Y TODO LO NECESARIO PARA SU CORRECTA EJECUCION.</t>
  </si>
  <si>
    <t>5ACA0005</t>
  </si>
  <si>
    <t>APLANADO EN MUROS DE BLOCK DE CONCRETO TIPO INTERMEDIO  A  1 CAPA DE ADEBLOCK O SIMILAR EN  CALIDAD  Y  PRECIO, APLICADO DIRECTO AL BLOCK.INCLUYE:     PREPARACION     DE    LA SUPERFICIE,  ANDAMIAJE, MATERIALES, MANO DE OBRA,    HERRAMIENTA   MENOR,   EQUIPO   DE SEGURIDAD,    EQUIPO    Y   MAQUINARIA   DE CONSTRUCCION,  LIMPIEZA DEL AREA DE TRABAJO Y   TODO  LO  NECESARIO  PARA  SU  CORRECTA EJECUCION.</t>
  </si>
  <si>
    <t>5ACA-05</t>
  </si>
  <si>
    <t>EMBOQUILLADO EN PUERTAS Y VENTANAS A 2 CAPAS  CON MORTEROS RICH CEMENTO GRIS:POLVO 1:2.5  Y  EMPARCHE  CEMENTO  GRIS:CAL:POLVO 1:4:12   DE  1  CM.  DE  ESPESOR  PROMEDIO, PERFILADO  DEL VANO DEL ELEMENTO PULIDO CON LLANA METALICA HASTA 15 CM DE ANCHO.INCLUYE MATERIALES,   MANO   DE  OBRA,  HERRAMIENTA MENOR,   EQUIPO   DE  SEGURIDAD,  EQUIPO  Y MAQUINARIA  DE  CONSTRUCCION,  LIMPIEZA DEL AREA DE TRABAJO Y TODO LO NECESARIO PARA SU CORRECTA EJECUCION.</t>
  </si>
  <si>
    <t>5TC00088</t>
  </si>
  <si>
    <t>SALIDA ELECTRICA DE CENTRO Y/O CONTACTO QUINZIÑO  O SIMILAR EN CALIDAD Y PRECIO CON POLIFLEX DE 13 MM,CONDUCTORES THW ANTIFLAMA CAL.12  AWG Y CABLE DE COBRE DESNUDO CAL 12 AWG  CON UNA LONGITUD APROXIMADA DE 5M CADA UNO, CHALUPA DE PVC 2"X4", CAJA REGISTRO DE PVC  DE 3" X 3", PLACA DE RESINA Y CONTACTO DUPLEX  QUINZIÑO  O  SIMILAR  EN  CALIDAD Y PRECIO.INCLUYE:  PRUEBAS  ELECTRICAS,RESANE EN   AREAS   DE   TRABAJO,   PRORRATEO  DEL SUMINISTRO  DE  3 FOCOS LED 8.5 W SUPERSTAR CLASIC  O  SIMILAR EN CALIDAD Y PRECIO PARA REPUESTO   Y   ENTREGA   AL   BENEFICIARIO, MATERIALES,   MANO   DE  OBRA,  HERRAMIENTA MENOR,   EQUIPO   DE  SEGURIDAD,  EQUIPO  Y MAQUINARIA  DE  CONSTRUCCION,  LIMPIEZA DEL AREA DE TRABAJO Y TODO LO NECESARIO PARA SU CORRECTA EJECUCION.</t>
  </si>
  <si>
    <t>PUERTAS Y VENTANAS</t>
  </si>
  <si>
    <t>5CH00363</t>
  </si>
  <si>
    <t>SUMINISTRO E INSTALACION DE PUERTA MULTIPANEL  LISA  0.96 X 2.17 MTS CON MARCO METALICO  GALVANIZADO  MOLDEADO DE 3.50 CMS DE   ANCHO   FIJADO  AL  MURO  DE  BLOCK  Y CERRAMIENTO  CON  TAQUETES  ANKER DE 1/4" Y TORNILLOS GALVANIZADOS No. 12 X 3". INCLUYE CERRADURA  OMEGA  CON  LLAVE  Y SEGURO,TRES BISAGRAS  LATONADAS,  SELLADO  DE MARCO CON SILICON,    MATERIALES,   MANO   DE   OBRA, HERRAMIENTA  MENOR,  EQUIPO  DE  SEGURIDAD, EQUIPO   Y   MAQUINARIA   DE  CONSTRUCCION, LIMPIEZA  DEL  AREA  DE  TRABAJO  Y TODO LO NECESARIO PARA SU CORRECTA EJECUCION.</t>
  </si>
  <si>
    <t>5TCC0064</t>
  </si>
  <si>
    <t>SUMINISTRO E INSTALACION VENTANA DE 1.50X1.20  MT  DE  SECCION  FORMADA POR UNA SECCION  FIJA Y UNA CORREDIZA FABRICADA CON ALUMINIO  COLOR  BLANCO  EN  LINEA  DE 1 1/ 2".INCLUYE:           PRFIL,          JAMBA VERTICAL,ZOCLO,POSTE    DE   TRASLAPE   CON CEJA,POSTE TRASLAPE CON CEJA,POSTE TRASLAPE FIJO   CON  CEJA,RIEL,,JAMBA  CABEZAL,POSTE JALADERA,RODILLOS    METALICOS   Y   VIDRIO TRANSPARENTE  DE 3 MM,SEGURO AMERICANO TIPO LARGO,TORNILLERIA     DE    ARMADO,SELLADOR ACRILICO   PERIMETRAL   EN   AMBOS   LADOS, MATERIALES,   MANO   DE  OBRA,  HERRAMIENTA MENOR,   EQUIPO   DE  SEGURIDAD,  EQUIPO  Y MAQUINARIA  DE  CONSTRUCCION,  LIMPIEZA DEL AREA DE TRABAJO Y TODO LO NECESARIO PARA SU CORRECTA EJECUCION.</t>
  </si>
  <si>
    <t>5TCC0065</t>
  </si>
  <si>
    <t>SUMINISTRO E INSTALACION TUBO GALVANIZADO DE  3/4"  EMPOTRADO EN MURO DE BLOCK A 1.75 MTS   EN  AREA  DE  GUARDA  ROPA.  INCLUYE: HORADAR  MURO,  FIJACION DE TUBO CON MOTERO CG:C:P  1:2:7,  MATERIALES,  MANO  DE OBRA, HERRAMIENTA  MENOR,  EQUIPO  DE  SEGURIDAD, EQUIPO   Y   MAQUINARIA   DE  CONSTRUCCION, LIMPIEZA  DEL  AREA  DE  TRABAJO  Y TODO LO NECESARIIO PARA SU CORRECTA EJECUCION.</t>
  </si>
  <si>
    <t>IMPORTE DE PUERTAS Y VENTANAS</t>
  </si>
  <si>
    <t xml:space="preserve">IMPORTE DE RECAMARA ADICIONAL </t>
  </si>
  <si>
    <t>PISO FIRME (15)</t>
  </si>
  <si>
    <t>IMPORTE DE PISO FIRME (15)</t>
  </si>
  <si>
    <t xml:space="preserve">RECAMARA ADICIONAL CON COCINA ECOLOGICA </t>
  </si>
  <si>
    <t>TRABAJOS PRELIMINARES RECAMARA</t>
  </si>
  <si>
    <t>IMPORTE DE TRABAJOS PRELIMINARES RECAMARA</t>
  </si>
  <si>
    <t>CIMENTACION RECAMARA</t>
  </si>
  <si>
    <t>IMPORTE DE CIMENTACION RECAMARA</t>
  </si>
  <si>
    <t>MUROS, CADENAS Y CASTILLOS RECAMARA</t>
  </si>
  <si>
    <t>5DEMOL00</t>
  </si>
  <si>
    <t>DEMOLICION DE MURO DE BLOCK DE CONCRETO DE 15   X   20  X  40  CMS  EXISTENTE.INCLUYE: DESALOJO   DE  MATERIALES  PRODUCTO  DE  LA DEMOLICION    HASTA   20.00   MTS   LIBRES, APUNTALAMIENTO,  MATERIALES,  MANO DE OBRA, HERRAMIENTA  MENOR,  EQUIPO  DE  SEGURIDAD, EQUIPO   Y   MAQUINARIA   DE  CONSTRUCCION, LIMPIEZA  DEL  AREA  DE  TRABAJO  Y TODO LO NECESARIO PARA SU CORRECTA EJECUCION.</t>
  </si>
  <si>
    <t>IMPORTE DE MUROS, CADENAS Y CASTILLOS RECAMARA</t>
  </si>
  <si>
    <t>LOSA Y ACABADOS EN AZOTEA RECAMARA</t>
  </si>
  <si>
    <t>IMPORTE DE LOSA Y ACABADOS EN AZOTEA RECAMARA</t>
  </si>
  <si>
    <t>PISOS RECAMARA</t>
  </si>
  <si>
    <t>IMPORTE DE PISOS RECAMARA</t>
  </si>
  <si>
    <t>ACABADOS RECAMARA</t>
  </si>
  <si>
    <t>IMPORTE DE ACABADOS RECAMARA</t>
  </si>
  <si>
    <t>INSTALACION ELECTRICA RECAMARA</t>
  </si>
  <si>
    <t>5TC00090</t>
  </si>
  <si>
    <t>IMPORTE DE INSTALACION ELECTRICA RECAMARA</t>
  </si>
  <si>
    <t>PUERTAS Y VENTANAS RECAMARA</t>
  </si>
  <si>
    <t>IMPORTE DE PUERTAS Y VENTANAS RECAMARA</t>
  </si>
  <si>
    <t>PINTURA RECAMARA</t>
  </si>
  <si>
    <t>IMPORTE DE PINTURA RECAMARA</t>
  </si>
  <si>
    <t>PRELIMINARES COCINA</t>
  </si>
  <si>
    <t>IMPORTE DE PRELIMINARES COCINA</t>
  </si>
  <si>
    <t>CIMENTACION COCINA</t>
  </si>
  <si>
    <t>IMPORTE DE CIMENTACION COCINA</t>
  </si>
  <si>
    <t>MUROS, CADENAS Y CASTILLOS COCINA</t>
  </si>
  <si>
    <t>IMPORTE DE MUROS, CADENAS Y CASTILLOS COCINA</t>
  </si>
  <si>
    <t>ALBAÑILERIA COCINA</t>
  </si>
  <si>
    <t>IMPORTE DE ALBAÑILERIA COCINA</t>
  </si>
  <si>
    <t>LOSA Y ACABADOS EN AZOTEA COCINA</t>
  </si>
  <si>
    <t>IMPORTE DE LOSA Y ACABADOS EN AZOTEA COCINA</t>
  </si>
  <si>
    <t>ACABADOS COCINA</t>
  </si>
  <si>
    <t>IMPORTE DE ACABADOS COCINA</t>
  </si>
  <si>
    <t>PISO DE CONCRETO COCINA</t>
  </si>
  <si>
    <t>IMPORTE DE PISO DE CONCRETO COCINA</t>
  </si>
  <si>
    <t>INSTALACION ELECTRICA COCINA</t>
  </si>
  <si>
    <t>5SALEL02</t>
  </si>
  <si>
    <t>IMPORTE DE INSTALACION ELECTRICA COCINA</t>
  </si>
  <si>
    <t xml:space="preserve">IMPORTE DE RECAMARA ADICIONAL CON COCINA ECOLOGICA </t>
  </si>
  <si>
    <t>IMPORTE DE OBRA PUBLICA</t>
  </si>
  <si>
    <t>SUBTOTAL DEL PRESUPUESTO</t>
  </si>
  <si>
    <t>IVA (16.00%)</t>
  </si>
  <si>
    <t>IMPORTE TOTAL DEL PRESUPUESTO</t>
  </si>
  <si>
    <t>Presupuesto por agrupadores</t>
  </si>
  <si>
    <t>1.1</t>
  </si>
  <si>
    <t>1.2</t>
  </si>
  <si>
    <t>1.3</t>
  </si>
  <si>
    <t>1.4</t>
  </si>
  <si>
    <t>1.5</t>
  </si>
  <si>
    <t>1.6</t>
  </si>
  <si>
    <t>1.7</t>
  </si>
  <si>
    <t>1.8</t>
  </si>
  <si>
    <t>2.1</t>
  </si>
  <si>
    <t>2.2</t>
  </si>
  <si>
    <t>2.3</t>
  </si>
  <si>
    <t>2.4</t>
  </si>
  <si>
    <t>2.5</t>
  </si>
  <si>
    <t>2.6</t>
  </si>
  <si>
    <t>2.7</t>
  </si>
  <si>
    <t>2.8</t>
  </si>
  <si>
    <t>2.9</t>
  </si>
  <si>
    <t>3.1</t>
  </si>
  <si>
    <t>3.2</t>
  </si>
  <si>
    <t>3.3</t>
  </si>
  <si>
    <t>4.1</t>
  </si>
  <si>
    <t>4.2</t>
  </si>
  <si>
    <t>4.3</t>
  </si>
  <si>
    <t>4.4</t>
  </si>
  <si>
    <t>4.5</t>
  </si>
  <si>
    <t>4.6</t>
  </si>
  <si>
    <t>4.7</t>
  </si>
  <si>
    <t>4.8</t>
  </si>
  <si>
    <t>4.9</t>
  </si>
  <si>
    <t>4.10</t>
  </si>
  <si>
    <t>4.11</t>
  </si>
  <si>
    <t>4.12</t>
  </si>
  <si>
    <t>4.13</t>
  </si>
  <si>
    <t>4.14</t>
  </si>
  <si>
    <t>4.15</t>
  </si>
  <si>
    <t>4.16</t>
  </si>
  <si>
    <t>4.17</t>
  </si>
  <si>
    <t>Presupuesto Costo Vs Venta</t>
  </si>
  <si>
    <t>Presupuesto Interno Mano de Obra</t>
  </si>
  <si>
    <t>Costo MO</t>
  </si>
  <si>
    <t>AUXILIARES</t>
  </si>
  <si>
    <t>Explosión de recursos de presupuesto</t>
  </si>
  <si>
    <t>Costo</t>
  </si>
  <si>
    <t>Importe</t>
  </si>
  <si>
    <t>Porcentaje</t>
  </si>
  <si>
    <t>Tipo: Materiales</t>
  </si>
  <si>
    <t>1</t>
  </si>
  <si>
    <t>Cemento Gris</t>
  </si>
  <si>
    <t>2</t>
  </si>
  <si>
    <t>Block 15 x 20 x 40 cm</t>
  </si>
  <si>
    <t>3</t>
  </si>
  <si>
    <t>Estufa ecologica de concreto mod. Tuya marca. Cemex o similar</t>
  </si>
  <si>
    <t>4</t>
  </si>
  <si>
    <t>Bovedilla 15 x 25 x 56 cm</t>
  </si>
  <si>
    <t>5</t>
  </si>
  <si>
    <t>Ventana de 1.5 x 1.2 mt de sección formada por una sección fija y una corrediza fabricada con aluminio color blanco en línea 1 1/2", incluye perfil, jamba vertical, zoclo, poste de traslape con ceja, poste traslape con ceja, poste traslape fijo con ceja, riel, jamba cabezal, poste jaladera, rodillos metálicos y vidrio transparente de 3 mm, seguro americano tipo largo, tornillería de armado, sellador acrílico perimetral en ambos lados</t>
  </si>
  <si>
    <t>6</t>
  </si>
  <si>
    <t>Polvo de Piedra</t>
  </si>
  <si>
    <t>7</t>
  </si>
  <si>
    <t>recubrimiento termico Imper Acrilico NRG o similar (garantia 3 años)</t>
  </si>
  <si>
    <t>lt</t>
  </si>
  <si>
    <t>8</t>
  </si>
  <si>
    <t>Material de Banco</t>
  </si>
  <si>
    <t>9</t>
  </si>
  <si>
    <t>Vigueta 12-5</t>
  </si>
  <si>
    <t>m</t>
  </si>
  <si>
    <t>10</t>
  </si>
  <si>
    <t>Cal</t>
  </si>
  <si>
    <t>11</t>
  </si>
  <si>
    <t>Pintura Vinilica Laviflex o similar</t>
  </si>
  <si>
    <t>12</t>
  </si>
  <si>
    <t>Grava de 3/4"</t>
  </si>
  <si>
    <t>13</t>
  </si>
  <si>
    <t>MOSAICO DE PASTA DE  PRIMERA  DE  30  X  30  CM  EN  PISO DE CONCRETO   CON   LOGO   INSTITUCIONAL   DEL GOBIERNO  DEL  ESTADO  DE  YUCATAN EN COLOR AZUL, FONDO COLOR BLANCO Y LEYENDA "YUCATAN GOBIERNO ESTATAL 2018-2024" EN LETRAS COLOR NEGRO  Y AZUL, SEGUN DISEÑO.</t>
  </si>
  <si>
    <t>14</t>
  </si>
  <si>
    <t>Piedra de Hilada</t>
  </si>
  <si>
    <t>15</t>
  </si>
  <si>
    <t>Puerta multipanel lisa 0.96 x 2.17 mts</t>
  </si>
  <si>
    <t>16</t>
  </si>
  <si>
    <t>Vigueta 12-3</t>
  </si>
  <si>
    <t>17</t>
  </si>
  <si>
    <t>Polin de 4"x4"x8.25' de madera de pino de 3A</t>
  </si>
  <si>
    <t>18</t>
  </si>
  <si>
    <t>Adeblock</t>
  </si>
  <si>
    <t>19</t>
  </si>
  <si>
    <t>Armex 15-15-4</t>
  </si>
  <si>
    <t>20</t>
  </si>
  <si>
    <t>21</t>
  </si>
  <si>
    <t>Armex 15-2</t>
  </si>
  <si>
    <t>22</t>
  </si>
  <si>
    <t>Foco LED 8.5 W superstar clasic o similar</t>
  </si>
  <si>
    <t>23</t>
  </si>
  <si>
    <t>Cable THW Cal. 12</t>
  </si>
  <si>
    <t>24</t>
  </si>
  <si>
    <t>Madera de 3A</t>
  </si>
  <si>
    <t>25</t>
  </si>
  <si>
    <t>Microlastic</t>
  </si>
  <si>
    <t>26</t>
  </si>
  <si>
    <t>Tablon de 1" x  25 cm x 3 mt</t>
  </si>
  <si>
    <t>27</t>
  </si>
  <si>
    <t>Malla Electrosoldada 6-6/10-10</t>
  </si>
  <si>
    <t>28</t>
  </si>
  <si>
    <t>Luminaria de Empotrar YD-1200/B Mca. Tecnolite o similar</t>
  </si>
  <si>
    <t>29</t>
  </si>
  <si>
    <t>Barrote de 2"x4"x8.25' de madera de pino de 3A</t>
  </si>
  <si>
    <t>30</t>
  </si>
  <si>
    <t>Marco metálico galvanizado moldeado de 3.50 cms de ancho de 0.96x2.17 mts</t>
  </si>
  <si>
    <t>31</t>
  </si>
  <si>
    <t>Varilla de Acero de 3/8"</t>
  </si>
  <si>
    <t>32</t>
  </si>
  <si>
    <t>Duela de 1"x4"x8.25' de madera de pino de 3A</t>
  </si>
  <si>
    <t>33</t>
  </si>
  <si>
    <t>Varilla de Acero de 1/2"</t>
  </si>
  <si>
    <t>34</t>
  </si>
  <si>
    <t>Sellador Vinilico 5X1</t>
  </si>
  <si>
    <t>35</t>
  </si>
  <si>
    <t>Clavo con Cabeza de 4"</t>
  </si>
  <si>
    <t>36</t>
  </si>
  <si>
    <t>Poliflex de 1/2" (13 mm)</t>
  </si>
  <si>
    <t>37</t>
  </si>
  <si>
    <t>Clavo con Cabeza de 2 1/2"</t>
  </si>
  <si>
    <t>38</t>
  </si>
  <si>
    <t>Agua</t>
  </si>
  <si>
    <t>39</t>
  </si>
  <si>
    <t>Cable cobre desnudo Cal. 12 (0.02999 kg/m)</t>
  </si>
  <si>
    <t>40</t>
  </si>
  <si>
    <t>Contacto duplex Mca. Quinziño</t>
  </si>
  <si>
    <t>41</t>
  </si>
  <si>
    <t>Armex 15-20-4</t>
  </si>
  <si>
    <t>42</t>
  </si>
  <si>
    <t>Cerradura omega con llave y seguro</t>
  </si>
  <si>
    <t>43</t>
  </si>
  <si>
    <t>Alambre recocido</t>
  </si>
  <si>
    <t>44</t>
  </si>
  <si>
    <t>Placa de 1 a 3 Ventanas Mca. Quinziño</t>
  </si>
  <si>
    <t>45</t>
  </si>
  <si>
    <t>Apagador Sencillo Mca. Quinziño</t>
  </si>
  <si>
    <t>46</t>
  </si>
  <si>
    <t>Hamaquero normal de platina</t>
  </si>
  <si>
    <t>47</t>
  </si>
  <si>
    <t>Varilla de Acero de 1/4" (alambron)</t>
  </si>
  <si>
    <t>48</t>
  </si>
  <si>
    <t xml:space="preserve">Tubo Galvanizado de 3/4" </t>
  </si>
  <si>
    <t>49</t>
  </si>
  <si>
    <t>Contacto duplex 2P+T 15 a 127 V color blanco Mca. Scheider mod. MWD131317544 MARISIO o similar</t>
  </si>
  <si>
    <t>50</t>
  </si>
  <si>
    <t>Fibra de refuerzo fibercom o similar (100 gr)</t>
  </si>
  <si>
    <t>51</t>
  </si>
  <si>
    <t>Chalupa de PVC 2"x4"</t>
  </si>
  <si>
    <t>52</t>
  </si>
  <si>
    <t>Cordel</t>
  </si>
  <si>
    <t>53</t>
  </si>
  <si>
    <t>Silicon p/sellado de puertas</t>
  </si>
  <si>
    <t>54</t>
  </si>
  <si>
    <t>Tubo de PVC sanitario de 4" diam.</t>
  </si>
  <si>
    <t>55</t>
  </si>
  <si>
    <t>Bisagras latonadas Inc. Pijas</t>
  </si>
  <si>
    <t>56</t>
  </si>
  <si>
    <t>Registro de PVC de 3"x 3"</t>
  </si>
  <si>
    <t>57</t>
  </si>
  <si>
    <t>Tornillo Galvanizados No- 12x3"</t>
  </si>
  <si>
    <t>58</t>
  </si>
  <si>
    <t>Cinta Aislante</t>
  </si>
  <si>
    <t>59</t>
  </si>
  <si>
    <t>PTR de 1" x 2" de 6.10 mts</t>
  </si>
  <si>
    <t>60</t>
  </si>
  <si>
    <t>Taquete Anker de  1/4"</t>
  </si>
  <si>
    <t>Total de Materiales</t>
  </si>
  <si>
    <t>Tipo: Mano de Obra</t>
  </si>
  <si>
    <t>Oficial Albañil</t>
  </si>
  <si>
    <t>Ayudante General</t>
  </si>
  <si>
    <t>Peon</t>
  </si>
  <si>
    <t>Pintor</t>
  </si>
  <si>
    <t>Oficial Electricista</t>
  </si>
  <si>
    <t xml:space="preserve">Oficial Especializado </t>
  </si>
  <si>
    <t>Oficial Aluminiero</t>
  </si>
  <si>
    <t>Ayudante Aluminiero</t>
  </si>
  <si>
    <t>Total de Mano de Obra</t>
  </si>
  <si>
    <t>Tipo: Herramienta</t>
  </si>
  <si>
    <t>HERRAMIENTA MENOR</t>
  </si>
  <si>
    <t>EQUIPO DE SEGURIDAD</t>
  </si>
  <si>
    <t>Total de Herramienta</t>
  </si>
  <si>
    <t>Tipo: Equipo</t>
  </si>
  <si>
    <t>Revolvedora de Concreto de 1 Saco Mca. Cipsa mod. Maxi 10</t>
  </si>
  <si>
    <t>hr</t>
  </si>
  <si>
    <t>Andamios metalico de 2.00 m de altura</t>
  </si>
  <si>
    <t>Camion de Redilas de 3 Ton Mca. Ford Mod. 2008 Duty</t>
  </si>
  <si>
    <t>Total de Equipo</t>
  </si>
  <si>
    <t>Importe total</t>
  </si>
  <si>
    <t>GASTO</t>
  </si>
  <si>
    <t>TOTAL DE INDIRECTOS DE LA OBRA</t>
  </si>
  <si>
    <t>PRONOSTICO DE GASTO DE INDIRECTOS DE LA OBRA</t>
  </si>
  <si>
    <t xml:space="preserve">PRONOSTICO DE GASTO DE INDIRECTOS DE LA OBRA MENSUAL </t>
  </si>
  <si>
    <t>COSTOS DE OPERACIÓN DE LA EMPRESA</t>
  </si>
  <si>
    <t>Cálculo de Indirectos</t>
  </si>
  <si>
    <t>OFICNA CENTRAL</t>
  </si>
  <si>
    <t>OFICINA OBRA</t>
  </si>
  <si>
    <t>Honorarios, sueldos y prestaciones</t>
  </si>
  <si>
    <t>Personal directivo</t>
  </si>
  <si>
    <t>Personal técnico  RESIDENTES, DIBUJANTES, COORDINADOR</t>
  </si>
  <si>
    <t>Personal administrativo</t>
  </si>
  <si>
    <t>Gastos de oficina</t>
  </si>
  <si>
    <t>Papelería y útiles de escritorio</t>
  </si>
  <si>
    <t>Luz, gas y otros consumos</t>
  </si>
  <si>
    <t>Gastos de concursos</t>
  </si>
  <si>
    <t>Servicios RENTA DE SANITARIOS</t>
  </si>
  <si>
    <t>Combustible 20 KMS de Oficina a la Obra</t>
  </si>
  <si>
    <t>Vehiculo</t>
  </si>
  <si>
    <t>MANO DE OBRA</t>
  </si>
  <si>
    <t>OBLIGACIONES PATRONALES</t>
  </si>
  <si>
    <t>CALCULO DE UTILIDAD</t>
  </si>
  <si>
    <t>ISR</t>
  </si>
  <si>
    <t>PTU</t>
  </si>
  <si>
    <t>Programa de obra por agrupadores</t>
  </si>
  <si>
    <t>Fecha de inicio</t>
  </si>
  <si>
    <t>Días calendario</t>
  </si>
  <si>
    <t>Fecha de término</t>
  </si>
  <si>
    <t>01</t>
  </si>
  <si>
    <t>02</t>
  </si>
  <si>
    <t>03</t>
  </si>
  <si>
    <t>04</t>
  </si>
  <si>
    <t>IMPORTES DE OBRA PUBLICA</t>
  </si>
  <si>
    <t>M1</t>
  </si>
  <si>
    <t>M4</t>
  </si>
  <si>
    <t>PISO FIRME</t>
  </si>
  <si>
    <t>Duracion del Proyecto 4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</si>
</sst>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quot;$&quot;#,##0.00"/>
    <numFmt numFmtId="44" formatCode="_-&quot;$&quot;* #,##0.00_-;\-&quot;$&quot;* #,##0.00_-;_-&quot;$&quot;* &quot;-&quot;??_-;_-@_-"/>
    <numFmt numFmtId="165" formatCode="dd/mmm/yyyy"/>
    <numFmt numFmtId="166" formatCode="0.0%"/>
    <numFmt numFmtId="167" formatCode="#,##0.000000"/>
    <numFmt numFmtId="168" formatCode="[$$-80A]#,##0.00;\-[$$-80A]#,##0.00;[$$-80A]#,##0.00;@"/>
    <numFmt numFmtId="169" formatCode="#,##0.00\ %"/>
  </numFmts>
  <fonts count="39" x14ac:knownFonts="1">
    <font>
      <sz val="11"/>
      <color theme="1"/>
      <name val="Calibri"/>
      <family val="2"/>
      <scheme val="minor"/>
    </font>
    <font>
      <sz val="11"/>
      <color theme="1"/>
      <name val="Calibri"/>
      <family val="2"/>
      <scheme val="minor"/>
    </font>
    <font>
      <b/>
      <sz val="11"/>
      <color theme="1"/>
      <name val="Calibri"/>
      <family val="2"/>
      <scheme val="minor"/>
    </font>
    <font>
      <sz val="9"/>
      <color rgb="FF000000"/>
      <name val="Times New Roman"/>
      <family val="1"/>
    </font>
    <font>
      <sz val="8"/>
      <color rgb="FF000000"/>
      <name val="Arial"/>
      <family val="2"/>
    </font>
    <font>
      <b/>
      <sz val="8"/>
      <color rgb="FF808080"/>
      <name val="Arial"/>
      <family val="2"/>
    </font>
    <font>
      <b/>
      <sz val="9"/>
      <color rgb="FF000000"/>
      <name val="Arial"/>
      <family val="2"/>
    </font>
    <font>
      <sz val="9"/>
      <color theme="1"/>
      <name val="Calibri"/>
      <family val="2"/>
      <scheme val="minor"/>
    </font>
    <font>
      <b/>
      <i/>
      <sz val="12"/>
      <color theme="1"/>
      <name val="Calibri"/>
      <family val="2"/>
      <scheme val="minor"/>
    </font>
    <font>
      <b/>
      <sz val="12"/>
      <color theme="1"/>
      <name val="Calibri"/>
      <family val="2"/>
      <scheme val="minor"/>
    </font>
    <font>
      <b/>
      <sz val="12"/>
      <color theme="5" tint="-0.499984740745262"/>
      <name val="Calibri"/>
      <family val="2"/>
      <scheme val="minor"/>
    </font>
    <font>
      <sz val="14"/>
      <color theme="1"/>
      <name val="Calibri"/>
      <family val="2"/>
      <scheme val="minor"/>
    </font>
    <font>
      <b/>
      <sz val="16"/>
      <color theme="1"/>
      <name val="Calibri"/>
      <family val="2"/>
      <scheme val="minor"/>
    </font>
    <font>
      <b/>
      <sz val="12"/>
      <color rgb="FF0070C0"/>
      <name val="Calibri"/>
      <family val="2"/>
      <scheme val="minor"/>
    </font>
    <font>
      <b/>
      <sz val="14"/>
      <color theme="1"/>
      <name val="Calibri"/>
      <family val="2"/>
      <scheme val="minor"/>
    </font>
    <font>
      <sz val="11"/>
      <color theme="0"/>
      <name val="Calibri"/>
      <family val="2"/>
      <scheme val="minor"/>
    </font>
    <font>
      <b/>
      <sz val="9"/>
      <color rgb="FF808080"/>
      <name val="Arial"/>
      <family val="2"/>
    </font>
    <font>
      <sz val="8"/>
      <color rgb="FF000000"/>
      <name val="Tahoma"/>
      <family val="2"/>
    </font>
    <font>
      <b/>
      <sz val="9"/>
      <color rgb="FF000080"/>
      <name val="Tahoma"/>
      <family val="2"/>
    </font>
    <font>
      <b/>
      <sz val="8"/>
      <color rgb="FF000080"/>
      <name val="Tahoma"/>
      <family val="2"/>
    </font>
    <font>
      <b/>
      <sz val="8"/>
      <color rgb="FF000000"/>
      <name val="Tahoma"/>
      <family val="2"/>
    </font>
    <font>
      <sz val="9"/>
      <color rgb="FF000000"/>
      <name val="Arial"/>
      <family val="2"/>
    </font>
    <font>
      <sz val="7"/>
      <color rgb="FF000000"/>
      <name val="Tahoma"/>
      <family val="2"/>
    </font>
    <font>
      <b/>
      <sz val="7"/>
      <color rgb="FF000080"/>
      <name val="Tahoma"/>
      <family val="2"/>
    </font>
    <font>
      <b/>
      <sz val="7"/>
      <color rgb="FF000000"/>
      <name val="Tahoma"/>
      <family val="2"/>
    </font>
    <font>
      <sz val="8"/>
      <color rgb="FF000000"/>
      <name val="Times New Roman"/>
      <family val="1"/>
    </font>
    <font>
      <b/>
      <sz val="10"/>
      <color rgb="FF000080"/>
      <name val="Tahoma"/>
      <family val="2"/>
    </font>
    <font>
      <b/>
      <sz val="10"/>
      <color rgb="FF000000"/>
      <name val="Tahoma"/>
      <family val="2"/>
    </font>
    <font>
      <sz val="10"/>
      <color theme="1"/>
      <name val="Calibri"/>
      <family val="2"/>
      <scheme val="minor"/>
    </font>
    <font>
      <sz val="11"/>
      <color theme="1"/>
      <name val="Calibri"/>
      <family val="2"/>
    </font>
    <font>
      <sz val="14"/>
      <color rgb="FF000000"/>
      <name val="Calibri"/>
      <family val="2"/>
    </font>
    <font>
      <sz val="5"/>
      <color rgb="FF000000"/>
      <name val="Tahoma"/>
      <family val="2"/>
    </font>
    <font>
      <b/>
      <sz val="5"/>
      <color rgb="FF000080"/>
      <name val="Tahoma"/>
      <family val="2"/>
    </font>
    <font>
      <sz val="5"/>
      <color rgb="FF808080"/>
      <name val="Tahoma"/>
      <family val="2"/>
    </font>
    <font>
      <sz val="5"/>
      <color rgb="FFFFFFFF"/>
      <name val="Tahoma"/>
      <family val="2"/>
    </font>
    <font>
      <b/>
      <sz val="5"/>
      <color rgb="FF000000"/>
      <name val="Tahoma"/>
      <family val="2"/>
    </font>
    <font>
      <sz val="9"/>
      <color rgb="FF000000"/>
      <name val="Tahoma"/>
      <family val="2"/>
    </font>
    <font>
      <sz val="20"/>
      <name val="Calibri"/>
      <family val="2"/>
      <scheme val="minor"/>
    </font>
    <font>
      <b/>
      <sz val="24"/>
      <color theme="1"/>
      <name val="Calibri"/>
      <family val="2"/>
    </font>
  </fonts>
  <fills count="25">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C0C0C0"/>
      </patternFill>
    </fill>
    <fill>
      <patternFill patternType="solid">
        <fgColor rgb="FFDCDCDC"/>
      </patternFill>
    </fill>
    <fill>
      <patternFill patternType="solid">
        <fgColor rgb="FF87CEEB"/>
      </patternFill>
    </fill>
    <fill>
      <patternFill patternType="solid">
        <fgColor theme="0" tint="-0.1499984740745262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bgColor indexed="64"/>
      </patternFill>
    </fill>
    <fill>
      <patternFill patternType="solid">
        <fgColor theme="5" tint="0.39997558519241921"/>
        <bgColor indexed="64"/>
      </patternFill>
    </fill>
    <fill>
      <patternFill patternType="solid">
        <fgColor rgb="FFF5F5F5"/>
      </patternFill>
    </fill>
    <fill>
      <patternFill patternType="solid">
        <fgColor rgb="FFE2EFDA"/>
        <bgColor rgb="FF000000"/>
      </patternFill>
    </fill>
    <fill>
      <patternFill patternType="solid">
        <fgColor rgb="FFFFD966"/>
        <bgColor rgb="FF000000"/>
      </patternFill>
    </fill>
    <fill>
      <patternFill patternType="solid">
        <fgColor rgb="FFFFF2CC"/>
        <bgColor rgb="FF000000"/>
      </patternFill>
    </fill>
    <fill>
      <patternFill patternType="solid">
        <fgColor theme="0" tint="-4.9989318521683403E-2"/>
        <bgColor indexed="64"/>
      </patternFill>
    </fill>
    <fill>
      <patternFill patternType="solid">
        <fgColor theme="6" tint="0.79998168889431442"/>
        <bgColor indexed="64"/>
      </patternFill>
    </fill>
  </fills>
  <borders count="5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right style="hair">
        <color indexed="64"/>
      </right>
      <top style="thin">
        <color indexed="64"/>
      </top>
      <bottom/>
      <diagonal/>
    </border>
    <border>
      <left style="hair">
        <color indexed="64"/>
      </left>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hair">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hair">
        <color indexed="64"/>
      </top>
      <bottom style="medium">
        <color indexed="64"/>
      </bottom>
      <diagonal/>
    </border>
    <border>
      <left/>
      <right/>
      <top style="thin">
        <color rgb="FF000000"/>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rgb="FF000000"/>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78">
    <xf numFmtId="0" fontId="0" fillId="0" borderId="0" xfId="0"/>
    <xf numFmtId="0" fontId="0" fillId="0" borderId="5" xfId="0" applyBorder="1"/>
    <xf numFmtId="0" fontId="7" fillId="0" borderId="0" xfId="0" applyFont="1"/>
    <xf numFmtId="0" fontId="0" fillId="0" borderId="0" xfId="0" applyAlignment="1">
      <alignment horizontal="center" vertical="center"/>
    </xf>
    <xf numFmtId="0" fontId="9" fillId="9" borderId="21" xfId="0" applyFont="1" applyFill="1" applyBorder="1" applyAlignment="1">
      <alignment horizontal="center"/>
    </xf>
    <xf numFmtId="0" fontId="0" fillId="0" borderId="23" xfId="0" applyBorder="1" applyAlignment="1">
      <alignment horizontal="right"/>
    </xf>
    <xf numFmtId="0" fontId="11" fillId="11" borderId="23" xfId="0" applyFont="1" applyFill="1" applyBorder="1" applyAlignment="1">
      <alignment horizontal="right"/>
    </xf>
    <xf numFmtId="0" fontId="0" fillId="0" borderId="23" xfId="0" applyBorder="1" applyAlignment="1">
      <alignment horizontal="right" vertical="center"/>
    </xf>
    <xf numFmtId="0" fontId="11" fillId="10" borderId="23" xfId="0" applyFont="1" applyFill="1" applyBorder="1" applyAlignment="1">
      <alignment horizontal="right" vertical="center"/>
    </xf>
    <xf numFmtId="7" fontId="11" fillId="10" borderId="6" xfId="1" applyNumberFormat="1" applyFont="1" applyFill="1" applyBorder="1" applyAlignment="1">
      <alignment vertical="center"/>
    </xf>
    <xf numFmtId="0" fontId="11" fillId="9" borderId="23" xfId="0" applyFont="1" applyFill="1" applyBorder="1" applyAlignment="1">
      <alignment horizontal="right" vertical="center"/>
    </xf>
    <xf numFmtId="7" fontId="11" fillId="9" borderId="6" xfId="1" applyNumberFormat="1" applyFont="1" applyFill="1" applyBorder="1" applyAlignment="1">
      <alignment vertical="center"/>
    </xf>
    <xf numFmtId="0" fontId="11" fillId="11" borderId="23" xfId="0" applyFont="1" applyFill="1" applyBorder="1" applyAlignment="1">
      <alignment horizontal="right" vertical="center"/>
    </xf>
    <xf numFmtId="7" fontId="11" fillId="11" borderId="6" xfId="1" applyNumberFormat="1" applyFont="1" applyFill="1" applyBorder="1" applyAlignment="1">
      <alignment vertical="center"/>
    </xf>
    <xf numFmtId="7" fontId="11" fillId="12" borderId="23" xfId="1" applyNumberFormat="1" applyFont="1" applyFill="1" applyBorder="1" applyAlignment="1">
      <alignment horizontal="right" vertical="center"/>
    </xf>
    <xf numFmtId="7" fontId="11" fillId="12" borderId="6" xfId="1" applyNumberFormat="1" applyFont="1" applyFill="1" applyBorder="1" applyAlignment="1">
      <alignment vertical="center"/>
    </xf>
    <xf numFmtId="0" fontId="11" fillId="13" borderId="23" xfId="0" applyFont="1" applyFill="1" applyBorder="1" applyAlignment="1">
      <alignment horizontal="right" vertical="center"/>
    </xf>
    <xf numFmtId="7" fontId="11" fillId="13" borderId="6" xfId="1" applyNumberFormat="1" applyFont="1" applyFill="1" applyBorder="1" applyAlignment="1">
      <alignment vertical="center"/>
    </xf>
    <xf numFmtId="0" fontId="2" fillId="9" borderId="24" xfId="0" applyFont="1" applyFill="1" applyBorder="1" applyAlignment="1">
      <alignment vertical="center"/>
    </xf>
    <xf numFmtId="0" fontId="14" fillId="5" borderId="27" xfId="0" applyFont="1" applyFill="1" applyBorder="1" applyAlignment="1">
      <alignment horizontal="center"/>
    </xf>
    <xf numFmtId="44" fontId="14" fillId="5" borderId="30" xfId="1" applyFont="1" applyFill="1" applyBorder="1"/>
    <xf numFmtId="0" fontId="11" fillId="15" borderId="23" xfId="0" applyFont="1" applyFill="1" applyBorder="1" applyAlignment="1">
      <alignment horizontal="right"/>
    </xf>
    <xf numFmtId="44" fontId="11" fillId="15" borderId="6" xfId="1" applyFont="1" applyFill="1" applyBorder="1"/>
    <xf numFmtId="0" fontId="11" fillId="16" borderId="23" xfId="0" applyFont="1" applyFill="1" applyBorder="1" applyAlignment="1">
      <alignment horizontal="right"/>
    </xf>
    <xf numFmtId="44" fontId="11" fillId="16" borderId="6" xfId="1" applyFont="1" applyFill="1" applyBorder="1"/>
    <xf numFmtId="44" fontId="11" fillId="11" borderId="6" xfId="1" applyFont="1" applyFill="1" applyBorder="1"/>
    <xf numFmtId="0" fontId="11" fillId="17" borderId="23" xfId="0" applyFont="1" applyFill="1" applyBorder="1" applyAlignment="1">
      <alignment horizontal="right"/>
    </xf>
    <xf numFmtId="44" fontId="11" fillId="17" borderId="6" xfId="1" applyFont="1" applyFill="1" applyBorder="1"/>
    <xf numFmtId="0" fontId="11" fillId="18" borderId="23" xfId="0" applyFont="1" applyFill="1" applyBorder="1" applyAlignment="1">
      <alignment horizontal="right"/>
    </xf>
    <xf numFmtId="44" fontId="11" fillId="18" borderId="6" xfId="1" applyFont="1" applyFill="1" applyBorder="1"/>
    <xf numFmtId="0" fontId="2" fillId="9" borderId="29" xfId="0" applyFont="1" applyFill="1" applyBorder="1"/>
    <xf numFmtId="44" fontId="2" fillId="9" borderId="32" xfId="1" applyFont="1" applyFill="1" applyBorder="1"/>
    <xf numFmtId="0" fontId="0" fillId="0" borderId="31" xfId="0" applyBorder="1" applyAlignment="1">
      <alignment horizontal="center" vertical="center"/>
    </xf>
    <xf numFmtId="44" fontId="0" fillId="0" borderId="33" xfId="1" applyFont="1" applyBorder="1"/>
    <xf numFmtId="0" fontId="2" fillId="9" borderId="34" xfId="0" applyFont="1" applyFill="1" applyBorder="1"/>
    <xf numFmtId="0" fontId="0" fillId="0" borderId="35" xfId="0" applyBorder="1" applyAlignment="1">
      <alignment horizontal="center" vertical="center"/>
    </xf>
    <xf numFmtId="44" fontId="2" fillId="0" borderId="37" xfId="1" applyFont="1" applyBorder="1"/>
    <xf numFmtId="0" fontId="2" fillId="9" borderId="5" xfId="0" applyFont="1" applyFill="1" applyBorder="1" applyAlignment="1">
      <alignment horizontal="center" vertical="center"/>
    </xf>
    <xf numFmtId="0" fontId="0" fillId="0" borderId="31" xfId="0" applyBorder="1" applyAlignment="1">
      <alignment horizontal="center" vertical="center"/>
    </xf>
    <xf numFmtId="0" fontId="11" fillId="5" borderId="28" xfId="0" applyFont="1" applyFill="1" applyBorder="1" applyAlignment="1">
      <alignment horizontal="center" vertical="center"/>
    </xf>
    <xf numFmtId="0" fontId="8" fillId="0" borderId="0" xfId="0" applyFont="1" applyAlignment="1">
      <alignment horizontal="center" vertical="center" wrapText="1"/>
    </xf>
    <xf numFmtId="0" fontId="6" fillId="0" borderId="18" xfId="0" applyFont="1" applyBorder="1" applyAlignment="1">
      <alignment horizontal="center" vertical="center" wrapText="1" readingOrder="1"/>
    </xf>
    <xf numFmtId="7" fontId="2" fillId="9" borderId="25" xfId="1" applyNumberFormat="1" applyFont="1" applyFill="1" applyBorder="1" applyAlignment="1">
      <alignment horizontal="center" vertical="center"/>
    </xf>
    <xf numFmtId="44" fontId="2" fillId="9" borderId="26" xfId="1" applyFont="1" applyFill="1" applyBorder="1" applyAlignment="1">
      <alignment horizontal="center"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9" fillId="14" borderId="20" xfId="0" applyFont="1" applyFill="1" applyBorder="1" applyAlignment="1">
      <alignment horizontal="center" vertical="center" textRotation="255"/>
    </xf>
    <xf numFmtId="0" fontId="9" fillId="14" borderId="9" xfId="0" applyFont="1" applyFill="1" applyBorder="1" applyAlignment="1">
      <alignment horizontal="center" vertical="center" textRotation="255"/>
    </xf>
    <xf numFmtId="0" fontId="9" fillId="14" borderId="17" xfId="0" applyFont="1" applyFill="1" applyBorder="1" applyAlignment="1">
      <alignment horizontal="center" vertical="center" textRotation="255"/>
    </xf>
    <xf numFmtId="0" fontId="13" fillId="9" borderId="22" xfId="0" applyFont="1" applyFill="1" applyBorder="1" applyAlignment="1">
      <alignment horizontal="center" wrapText="1"/>
    </xf>
    <xf numFmtId="0" fontId="13" fillId="9" borderId="16" xfId="0" applyFont="1" applyFill="1" applyBorder="1" applyAlignment="1">
      <alignment horizontal="center" wrapText="1"/>
    </xf>
    <xf numFmtId="14" fontId="0" fillId="0" borderId="5"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2" fillId="4" borderId="5" xfId="0" applyFont="1" applyFill="1" applyBorder="1" applyAlignment="1">
      <alignment horizontal="center"/>
    </xf>
    <xf numFmtId="0" fontId="3" fillId="0" borderId="0" xfId="0" applyFont="1" applyAlignment="1">
      <alignment horizontal="left" vertical="top" readingOrder="1"/>
    </xf>
    <xf numFmtId="0" fontId="3" fillId="0" borderId="0" xfId="0" applyFont="1" applyAlignment="1">
      <alignment horizontal="left" vertical="top" readingOrder="1"/>
    </xf>
    <xf numFmtId="0" fontId="16" fillId="0" borderId="0" xfId="0" applyFont="1" applyAlignment="1">
      <alignment horizontal="center" vertical="top" wrapText="1" readingOrder="1"/>
    </xf>
    <xf numFmtId="0" fontId="4" fillId="0" borderId="0" xfId="0" applyFont="1" applyAlignment="1">
      <alignment horizontal="left" vertical="top" wrapText="1" readingOrder="1"/>
    </xf>
    <xf numFmtId="165" fontId="4" fillId="0" borderId="0" xfId="0" applyNumberFormat="1" applyFont="1" applyAlignment="1">
      <alignment horizontal="left" vertical="top" wrapText="1" readingOrder="1"/>
    </xf>
    <xf numFmtId="165" fontId="4" fillId="0" borderId="0" xfId="0" applyNumberFormat="1" applyFont="1" applyAlignment="1">
      <alignment horizontal="left" vertical="top" wrapText="1" readingOrder="1"/>
    </xf>
    <xf numFmtId="0" fontId="4" fillId="0" borderId="0" xfId="0" applyFont="1" applyAlignment="1">
      <alignment horizontal="left" vertical="top" wrapText="1" readingOrder="1"/>
    </xf>
    <xf numFmtId="49" fontId="5" fillId="0" borderId="0" xfId="0" applyNumberFormat="1" applyFont="1" applyAlignment="1">
      <alignment horizontal="left" vertical="top" wrapText="1" readingOrder="1"/>
    </xf>
    <xf numFmtId="0" fontId="17" fillId="0" borderId="18" xfId="0" applyFont="1" applyBorder="1" applyAlignment="1">
      <alignment horizontal="center" vertical="center" wrapText="1" readingOrder="1"/>
    </xf>
    <xf numFmtId="0" fontId="17" fillId="0" borderId="19" xfId="0" applyFont="1" applyBorder="1" applyAlignment="1">
      <alignment horizontal="left" vertical="center" wrapText="1"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right" vertical="center" wrapText="1" readingOrder="1"/>
    </xf>
    <xf numFmtId="0" fontId="17" fillId="0" borderId="19" xfId="0" applyFont="1" applyBorder="1" applyAlignment="1">
      <alignment horizontal="right" vertical="center" wrapText="1" readingOrder="1"/>
    </xf>
    <xf numFmtId="0" fontId="18" fillId="19" borderId="0" xfId="0" applyFont="1" applyFill="1" applyAlignment="1">
      <alignment horizontal="center" vertical="top" readingOrder="1"/>
    </xf>
    <xf numFmtId="0" fontId="18" fillId="19" borderId="0" xfId="0" applyFont="1" applyFill="1" applyAlignment="1">
      <alignment horizontal="left" vertical="top" wrapText="1" readingOrder="1"/>
    </xf>
    <xf numFmtId="0" fontId="18" fillId="19" borderId="0" xfId="0" applyFont="1" applyFill="1" applyAlignment="1">
      <alignment horizontal="right" vertical="top" readingOrder="1"/>
    </xf>
    <xf numFmtId="0" fontId="18" fillId="19" borderId="0" xfId="0" applyFont="1" applyFill="1" applyAlignment="1">
      <alignment horizontal="right" vertical="top" readingOrder="1"/>
    </xf>
    <xf numFmtId="44" fontId="18" fillId="19" borderId="0" xfId="1" applyFont="1" applyFill="1" applyAlignment="1">
      <alignment horizontal="right" vertical="top" readingOrder="1"/>
    </xf>
    <xf numFmtId="0" fontId="19" fillId="7" borderId="0" xfId="0" applyFont="1" applyFill="1" applyAlignment="1">
      <alignment horizontal="center" vertical="top" readingOrder="1"/>
    </xf>
    <xf numFmtId="0" fontId="19" fillId="7" borderId="0" xfId="0" applyFont="1" applyFill="1" applyAlignment="1">
      <alignment horizontal="left" vertical="top" wrapText="1" readingOrder="1"/>
    </xf>
    <xf numFmtId="0" fontId="19" fillId="7" borderId="0" xfId="0" applyFont="1" applyFill="1" applyAlignment="1">
      <alignment horizontal="right" vertical="top" readingOrder="1"/>
    </xf>
    <xf numFmtId="0" fontId="19" fillId="7" borderId="0" xfId="0" applyFont="1" applyFill="1" applyAlignment="1">
      <alignment horizontal="right" vertical="top" readingOrder="1"/>
    </xf>
    <xf numFmtId="0" fontId="19" fillId="8" borderId="0" xfId="0" applyFont="1" applyFill="1" applyAlignment="1">
      <alignment horizontal="center" vertical="top" readingOrder="1"/>
    </xf>
    <xf numFmtId="0" fontId="19" fillId="8" borderId="0" xfId="0" applyFont="1" applyFill="1" applyAlignment="1">
      <alignment horizontal="left" vertical="top" wrapText="1" readingOrder="1"/>
    </xf>
    <xf numFmtId="0" fontId="19" fillId="8" borderId="0" xfId="0" applyFont="1" applyFill="1" applyAlignment="1">
      <alignment horizontal="right" vertical="top" readingOrder="1"/>
    </xf>
    <xf numFmtId="0" fontId="19" fillId="8" borderId="0" xfId="0" applyFont="1" applyFill="1" applyAlignment="1">
      <alignment horizontal="right" vertical="top" readingOrder="1"/>
    </xf>
    <xf numFmtId="49" fontId="17" fillId="0" borderId="0" xfId="0" applyNumberFormat="1" applyFont="1" applyAlignment="1">
      <alignment horizontal="center" vertical="top" readingOrder="1"/>
    </xf>
    <xf numFmtId="0" fontId="17" fillId="0" borderId="0" xfId="0" applyFont="1" applyAlignment="1">
      <alignment horizontal="justify" vertical="top" wrapText="1" readingOrder="1"/>
    </xf>
    <xf numFmtId="0" fontId="17" fillId="0" borderId="0" xfId="0" applyFont="1" applyAlignment="1">
      <alignment horizontal="center" vertical="top" readingOrder="1"/>
    </xf>
    <xf numFmtId="4" fontId="17" fillId="0" borderId="0" xfId="0" applyNumberFormat="1" applyFont="1" applyAlignment="1">
      <alignment horizontal="right" vertical="top" readingOrder="1"/>
    </xf>
    <xf numFmtId="4" fontId="17" fillId="0" borderId="0" xfId="0" applyNumberFormat="1" applyFont="1" applyAlignment="1">
      <alignment horizontal="right" vertical="top" readingOrder="1"/>
    </xf>
    <xf numFmtId="44" fontId="17" fillId="0" borderId="0" xfId="1" applyFont="1" applyAlignment="1">
      <alignment horizontal="right" vertical="top" readingOrder="1"/>
    </xf>
    <xf numFmtId="0" fontId="0" fillId="0" borderId="0" xfId="0" applyAlignment="1">
      <alignment horizontal="justify"/>
    </xf>
    <xf numFmtId="44" fontId="0" fillId="0" borderId="0" xfId="1" applyFont="1"/>
    <xf numFmtId="0" fontId="19" fillId="8" borderId="0" xfId="0" applyFont="1" applyFill="1" applyAlignment="1">
      <alignment horizontal="justify" vertical="top" wrapText="1" readingOrder="1"/>
    </xf>
    <xf numFmtId="44" fontId="19" fillId="8" borderId="0" xfId="1" applyFont="1" applyFill="1" applyAlignment="1">
      <alignment horizontal="right" vertical="top" readingOrder="1"/>
    </xf>
    <xf numFmtId="0" fontId="19" fillId="7" borderId="0" xfId="0" applyFont="1" applyFill="1" applyAlignment="1">
      <alignment horizontal="justify" vertical="top" wrapText="1" readingOrder="1"/>
    </xf>
    <xf numFmtId="44" fontId="19" fillId="7" borderId="0" xfId="1" applyFont="1" applyFill="1" applyAlignment="1">
      <alignment horizontal="right" vertical="top" readingOrder="1"/>
    </xf>
    <xf numFmtId="0" fontId="19" fillId="19" borderId="0" xfId="0" applyFont="1" applyFill="1" applyAlignment="1">
      <alignment horizontal="center" vertical="top" readingOrder="1"/>
    </xf>
    <xf numFmtId="0" fontId="19" fillId="19" borderId="0" xfId="0" applyFont="1" applyFill="1" applyAlignment="1">
      <alignment horizontal="left" vertical="top" wrapText="1" readingOrder="1"/>
    </xf>
    <xf numFmtId="0" fontId="19" fillId="19" borderId="0" xfId="0" applyFont="1" applyFill="1" applyAlignment="1">
      <alignment horizontal="right" vertical="top" readingOrder="1"/>
    </xf>
    <xf numFmtId="0" fontId="19" fillId="19" borderId="0" xfId="0" applyFont="1" applyFill="1" applyAlignment="1">
      <alignment horizontal="right" vertical="top" readingOrder="1"/>
    </xf>
    <xf numFmtId="44" fontId="19" fillId="19" borderId="0" xfId="1" applyFont="1" applyFill="1" applyAlignment="1">
      <alignment horizontal="right" vertical="top" readingOrder="1"/>
    </xf>
    <xf numFmtId="0" fontId="20" fillId="0" borderId="0" xfId="0" applyFont="1" applyAlignment="1">
      <alignment horizontal="left" vertical="top" wrapText="1" readingOrder="1"/>
    </xf>
    <xf numFmtId="0" fontId="17" fillId="0" borderId="0" xfId="0" applyFont="1" applyAlignment="1">
      <alignment horizontal="right" vertical="top" readingOrder="1"/>
    </xf>
    <xf numFmtId="0" fontId="17" fillId="0" borderId="0" xfId="0" applyFont="1" applyAlignment="1">
      <alignment horizontal="right" vertical="top" readingOrder="1"/>
    </xf>
    <xf numFmtId="44" fontId="20" fillId="0" borderId="0" xfId="1" applyFont="1" applyAlignment="1">
      <alignment horizontal="right" vertical="top" readingOrder="1"/>
    </xf>
    <xf numFmtId="0" fontId="3" fillId="0" borderId="0" xfId="0" applyFont="1" applyAlignment="1">
      <alignment horizontal="left" vertical="top" wrapText="1" readingOrder="1"/>
    </xf>
    <xf numFmtId="0" fontId="21" fillId="0" borderId="0" xfId="0" applyFont="1" applyAlignment="1">
      <alignment horizontal="left" vertical="top" readingOrder="1"/>
    </xf>
    <xf numFmtId="0" fontId="21" fillId="0" borderId="0" xfId="0" applyFont="1" applyAlignment="1">
      <alignment horizontal="left" vertical="top" readingOrder="1"/>
    </xf>
    <xf numFmtId="49" fontId="17" fillId="0" borderId="0" xfId="0" applyNumberFormat="1" applyFont="1" applyAlignment="1">
      <alignment horizontal="left" vertical="top" wrapText="1" readingOrder="1"/>
    </xf>
    <xf numFmtId="4" fontId="19" fillId="7" borderId="0" xfId="0" applyNumberFormat="1" applyFont="1" applyFill="1" applyAlignment="1">
      <alignment horizontal="right" vertical="top" readingOrder="1"/>
    </xf>
    <xf numFmtId="4" fontId="19" fillId="19" borderId="0" xfId="0" applyNumberFormat="1" applyFont="1" applyFill="1" applyAlignment="1">
      <alignment horizontal="right" vertical="top" readingOrder="1"/>
    </xf>
    <xf numFmtId="4" fontId="20" fillId="0" borderId="0" xfId="0" applyNumberFormat="1" applyFont="1" applyAlignment="1">
      <alignment horizontal="right" vertical="top" readingOrder="1"/>
    </xf>
    <xf numFmtId="0" fontId="21" fillId="0" borderId="0" xfId="0" applyFont="1" applyAlignment="1">
      <alignment horizontal="left" vertical="top" wrapText="1" readingOrder="1"/>
    </xf>
    <xf numFmtId="0" fontId="22" fillId="0" borderId="18" xfId="0" applyFont="1" applyBorder="1" applyAlignment="1">
      <alignment horizontal="center" vertical="center" wrapText="1" readingOrder="1"/>
    </xf>
    <xf numFmtId="0" fontId="22" fillId="0" borderId="19" xfId="0" applyFont="1" applyBorder="1" applyAlignment="1">
      <alignment horizontal="left" vertical="center" wrapText="1" readingOrder="1"/>
    </xf>
    <xf numFmtId="0" fontId="22" fillId="0" borderId="19" xfId="0" applyFont="1" applyBorder="1" applyAlignment="1">
      <alignment horizontal="center" vertical="center" wrapText="1" readingOrder="1"/>
    </xf>
    <xf numFmtId="0" fontId="22" fillId="0" borderId="19" xfId="0" applyFont="1" applyBorder="1" applyAlignment="1">
      <alignment horizontal="right" vertical="center" wrapText="1" readingOrder="1"/>
    </xf>
    <xf numFmtId="0" fontId="22" fillId="0" borderId="19" xfId="0" applyFont="1" applyBorder="1" applyAlignment="1">
      <alignment horizontal="right" vertical="center" wrapText="1" readingOrder="1"/>
    </xf>
    <xf numFmtId="44" fontId="18" fillId="19" borderId="0" xfId="1" applyFont="1" applyFill="1" applyAlignment="1">
      <alignment horizontal="center" vertical="top" readingOrder="1"/>
    </xf>
    <xf numFmtId="44" fontId="18" fillId="19" borderId="0" xfId="1" applyFont="1" applyFill="1" applyAlignment="1">
      <alignment horizontal="left" vertical="top" wrapText="1" readingOrder="1"/>
    </xf>
    <xf numFmtId="44" fontId="18" fillId="19" borderId="0" xfId="1" applyFont="1" applyFill="1" applyAlignment="1">
      <alignment horizontal="right" vertical="top" readingOrder="1"/>
    </xf>
    <xf numFmtId="44" fontId="7" fillId="0" borderId="0" xfId="1" applyFont="1"/>
    <xf numFmtId="0" fontId="23" fillId="7" borderId="0" xfId="0" applyFont="1" applyFill="1" applyAlignment="1">
      <alignment horizontal="center" vertical="top" readingOrder="1"/>
    </xf>
    <xf numFmtId="0" fontId="23" fillId="7" borderId="0" xfId="0" applyFont="1" applyFill="1" applyAlignment="1">
      <alignment horizontal="left" vertical="top" wrapText="1" readingOrder="1"/>
    </xf>
    <xf numFmtId="0" fontId="23" fillId="7" borderId="0" xfId="0" applyFont="1" applyFill="1" applyAlignment="1">
      <alignment horizontal="right" vertical="top" readingOrder="1"/>
    </xf>
    <xf numFmtId="0" fontId="23" fillId="7" borderId="0" xfId="0" applyFont="1" applyFill="1" applyAlignment="1">
      <alignment horizontal="right" vertical="top" readingOrder="1"/>
    </xf>
    <xf numFmtId="0" fontId="23" fillId="8" borderId="0" xfId="0" applyFont="1" applyFill="1" applyAlignment="1">
      <alignment horizontal="center" vertical="top" readingOrder="1"/>
    </xf>
    <xf numFmtId="0" fontId="23" fillId="8" borderId="0" xfId="0" applyFont="1" applyFill="1" applyAlignment="1">
      <alignment horizontal="left" vertical="top" wrapText="1" readingOrder="1"/>
    </xf>
    <xf numFmtId="0" fontId="23" fillId="8" borderId="0" xfId="0" applyFont="1" applyFill="1" applyAlignment="1">
      <alignment horizontal="right" vertical="top" readingOrder="1"/>
    </xf>
    <xf numFmtId="0" fontId="23" fillId="8" borderId="0" xfId="0" applyFont="1" applyFill="1" applyAlignment="1">
      <alignment horizontal="right" vertical="top" readingOrder="1"/>
    </xf>
    <xf numFmtId="49" fontId="22" fillId="0" borderId="0" xfId="0" applyNumberFormat="1" applyFont="1" applyAlignment="1">
      <alignment horizontal="center" vertical="top" readingOrder="1"/>
    </xf>
    <xf numFmtId="0" fontId="22" fillId="0" borderId="0" xfId="0" applyFont="1" applyAlignment="1">
      <alignment horizontal="left" vertical="top" wrapText="1" readingOrder="1"/>
    </xf>
    <xf numFmtId="0" fontId="22" fillId="0" borderId="0" xfId="0" applyFont="1" applyAlignment="1">
      <alignment horizontal="center" vertical="top" readingOrder="1"/>
    </xf>
    <xf numFmtId="4" fontId="22" fillId="0" borderId="0" xfId="0" applyNumberFormat="1" applyFont="1" applyAlignment="1">
      <alignment horizontal="right" vertical="top" readingOrder="1"/>
    </xf>
    <xf numFmtId="4" fontId="22" fillId="0" borderId="0" xfId="0" applyNumberFormat="1" applyFont="1" applyAlignment="1">
      <alignment horizontal="right" vertical="top" readingOrder="1"/>
    </xf>
    <xf numFmtId="4" fontId="23" fillId="8" borderId="0" xfId="0" applyNumberFormat="1" applyFont="1" applyFill="1" applyAlignment="1">
      <alignment horizontal="right" vertical="top" readingOrder="1"/>
    </xf>
    <xf numFmtId="4" fontId="23" fillId="7" borderId="0" xfId="0" applyNumberFormat="1" applyFont="1" applyFill="1" applyAlignment="1">
      <alignment horizontal="right" vertical="top" readingOrder="1"/>
    </xf>
    <xf numFmtId="0" fontId="23" fillId="19" borderId="0" xfId="0" applyFont="1" applyFill="1" applyAlignment="1">
      <alignment horizontal="center" vertical="top" readingOrder="1"/>
    </xf>
    <xf numFmtId="0" fontId="23" fillId="19" borderId="0" xfId="0" applyFont="1" applyFill="1" applyAlignment="1">
      <alignment horizontal="left" vertical="top" wrapText="1" readingOrder="1"/>
    </xf>
    <xf numFmtId="0" fontId="23" fillId="19" borderId="0" xfId="0" applyFont="1" applyFill="1" applyAlignment="1">
      <alignment horizontal="right" vertical="top" readingOrder="1"/>
    </xf>
    <xf numFmtId="0" fontId="23" fillId="19" borderId="0" xfId="0" applyFont="1" applyFill="1" applyAlignment="1">
      <alignment horizontal="right" vertical="top" readingOrder="1"/>
    </xf>
    <xf numFmtId="4" fontId="23" fillId="19" borderId="0" xfId="0" applyNumberFormat="1" applyFont="1" applyFill="1" applyAlignment="1">
      <alignment horizontal="right" vertical="top" readingOrder="1"/>
    </xf>
    <xf numFmtId="0" fontId="24" fillId="0" borderId="0" xfId="0" applyFont="1" applyAlignment="1">
      <alignment horizontal="left" vertical="top" wrapText="1" readingOrder="1"/>
    </xf>
    <xf numFmtId="0" fontId="22" fillId="0" borderId="0" xfId="0" applyFont="1" applyAlignment="1">
      <alignment horizontal="right" vertical="top" readingOrder="1"/>
    </xf>
    <xf numFmtId="0" fontId="22" fillId="0" borderId="0" xfId="0" applyFont="1" applyAlignment="1">
      <alignment horizontal="right" vertical="top" readingOrder="1"/>
    </xf>
    <xf numFmtId="4" fontId="24" fillId="0" borderId="0" xfId="0" applyNumberFormat="1" applyFont="1" applyAlignment="1">
      <alignment horizontal="right" vertical="top" readingOrder="1"/>
    </xf>
    <xf numFmtId="0" fontId="25" fillId="0" borderId="0" xfId="0" applyFont="1" applyAlignment="1">
      <alignment horizontal="left" vertical="top" wrapText="1" readingOrder="1"/>
    </xf>
    <xf numFmtId="0" fontId="26" fillId="19" borderId="0" xfId="0" applyFont="1" applyFill="1" applyAlignment="1">
      <alignment horizontal="center" vertical="top" readingOrder="1"/>
    </xf>
    <xf numFmtId="0" fontId="26" fillId="19" borderId="0" xfId="0" applyFont="1" applyFill="1" applyAlignment="1">
      <alignment horizontal="left" vertical="top" wrapText="1" readingOrder="1"/>
    </xf>
    <xf numFmtId="0" fontId="26" fillId="19" borderId="0" xfId="0" applyFont="1" applyFill="1" applyAlignment="1">
      <alignment horizontal="right" vertical="top" readingOrder="1"/>
    </xf>
    <xf numFmtId="0" fontId="26" fillId="19" borderId="0" xfId="0" applyFont="1" applyFill="1" applyAlignment="1">
      <alignment horizontal="right" vertical="top" readingOrder="1"/>
    </xf>
    <xf numFmtId="44" fontId="27" fillId="0" borderId="0" xfId="1" applyFont="1" applyAlignment="1">
      <alignment horizontal="right" vertical="top" readingOrder="1"/>
    </xf>
    <xf numFmtId="0" fontId="28" fillId="0" borderId="0" xfId="0" applyFont="1"/>
    <xf numFmtId="0" fontId="17" fillId="0" borderId="0" xfId="0" applyFont="1" applyAlignment="1">
      <alignment horizontal="left" vertical="top" wrapText="1" readingOrder="1"/>
    </xf>
    <xf numFmtId="4" fontId="19" fillId="8" borderId="0" xfId="0" applyNumberFormat="1" applyFont="1" applyFill="1" applyAlignment="1">
      <alignment horizontal="right" vertical="top" readingOrder="1"/>
    </xf>
    <xf numFmtId="0" fontId="22" fillId="0" borderId="18" xfId="0" applyFont="1" applyBorder="1" applyAlignment="1">
      <alignment horizontal="left" vertical="center" wrapText="1" readingOrder="1"/>
    </xf>
    <xf numFmtId="0" fontId="24" fillId="3" borderId="0" xfId="0" applyFont="1" applyFill="1" applyAlignment="1">
      <alignment vertical="top" readingOrder="1"/>
    </xf>
    <xf numFmtId="44" fontId="24" fillId="3" borderId="38" xfId="1" applyFont="1" applyFill="1" applyBorder="1" applyAlignment="1">
      <alignment horizontal="center" vertical="top" readingOrder="1"/>
    </xf>
    <xf numFmtId="10" fontId="24" fillId="3" borderId="0" xfId="0" applyNumberFormat="1" applyFont="1" applyFill="1" applyAlignment="1">
      <alignment vertical="top" readingOrder="1"/>
    </xf>
    <xf numFmtId="49" fontId="22" fillId="0" borderId="0" xfId="0" applyNumberFormat="1" applyFont="1" applyAlignment="1">
      <alignment horizontal="left" vertical="top" readingOrder="1"/>
    </xf>
    <xf numFmtId="49" fontId="22" fillId="0" borderId="0" xfId="0" applyNumberFormat="1" applyFont="1" applyAlignment="1">
      <alignment horizontal="left" vertical="top" wrapText="1" readingOrder="1"/>
    </xf>
    <xf numFmtId="167" fontId="22" fillId="0" borderId="0" xfId="0" applyNumberFormat="1" applyFont="1" applyAlignment="1">
      <alignment horizontal="right" vertical="top" readingOrder="1"/>
    </xf>
    <xf numFmtId="168" fontId="22" fillId="0" borderId="0" xfId="0" applyNumberFormat="1" applyFont="1" applyAlignment="1">
      <alignment horizontal="right" vertical="top" readingOrder="1"/>
    </xf>
    <xf numFmtId="169" fontId="22" fillId="0" borderId="0" xfId="0" applyNumberFormat="1" applyFont="1" applyAlignment="1">
      <alignment horizontal="right" vertical="top" readingOrder="1"/>
    </xf>
    <xf numFmtId="0" fontId="24" fillId="0" borderId="0" xfId="0" applyFont="1" applyAlignment="1">
      <alignment horizontal="left" vertical="center" readingOrder="1"/>
    </xf>
    <xf numFmtId="168" fontId="24" fillId="0" borderId="0" xfId="0" applyNumberFormat="1" applyFont="1" applyAlignment="1">
      <alignment horizontal="right" vertical="top" readingOrder="1"/>
    </xf>
    <xf numFmtId="169" fontId="24" fillId="0" borderId="0" xfId="0" applyNumberFormat="1" applyFont="1" applyAlignment="1">
      <alignment horizontal="right" vertical="top" readingOrder="1"/>
    </xf>
    <xf numFmtId="0" fontId="24" fillId="3" borderId="0" xfId="0" applyFont="1" applyFill="1" applyAlignment="1">
      <alignment horizontal="center" vertical="top" readingOrder="1"/>
    </xf>
    <xf numFmtId="44" fontId="24" fillId="3" borderId="0" xfId="1" applyFont="1" applyFill="1" applyAlignment="1">
      <alignment horizontal="center" vertical="top" readingOrder="1"/>
    </xf>
    <xf numFmtId="0" fontId="24" fillId="3" borderId="0" xfId="0" applyFont="1" applyFill="1" applyAlignment="1">
      <alignment horizontal="left" vertical="center" readingOrder="1"/>
    </xf>
    <xf numFmtId="168" fontId="24" fillId="3" borderId="0" xfId="0" applyNumberFormat="1" applyFont="1" applyFill="1" applyAlignment="1">
      <alignment horizontal="right" vertical="top" readingOrder="1"/>
    </xf>
    <xf numFmtId="169" fontId="24" fillId="3" borderId="0" xfId="0" applyNumberFormat="1" applyFont="1" applyFill="1" applyAlignment="1">
      <alignment horizontal="right" vertical="top" readingOrder="1"/>
    </xf>
    <xf numFmtId="0" fontId="11" fillId="2" borderId="23" xfId="0" applyFont="1" applyFill="1" applyBorder="1" applyAlignment="1">
      <alignment horizontal="right" vertical="center"/>
    </xf>
    <xf numFmtId="7" fontId="11" fillId="2" borderId="6" xfId="1" applyNumberFormat="1" applyFont="1" applyFill="1" applyBorder="1" applyAlignment="1">
      <alignment vertical="center"/>
    </xf>
    <xf numFmtId="10" fontId="11" fillId="13" borderId="31" xfId="2" applyNumberFormat="1" applyFont="1" applyFill="1" applyBorder="1" applyAlignment="1">
      <alignment vertical="center"/>
    </xf>
    <xf numFmtId="10" fontId="11" fillId="2" borderId="31" xfId="2" applyNumberFormat="1" applyFont="1" applyFill="1" applyBorder="1" applyAlignment="1">
      <alignment vertical="center"/>
    </xf>
    <xf numFmtId="10" fontId="11" fillId="10" borderId="31" xfId="2" applyNumberFormat="1" applyFont="1" applyFill="1" applyBorder="1" applyAlignment="1">
      <alignment vertical="center"/>
    </xf>
    <xf numFmtId="10" fontId="11" fillId="9" borderId="31" xfId="2" applyNumberFormat="1" applyFont="1" applyFill="1" applyBorder="1" applyAlignment="1">
      <alignment vertical="center"/>
    </xf>
    <xf numFmtId="10" fontId="11" fillId="11" borderId="31" xfId="2" applyNumberFormat="1" applyFont="1" applyFill="1" applyBorder="1" applyAlignment="1">
      <alignment vertical="center"/>
    </xf>
    <xf numFmtId="10" fontId="11" fillId="12" borderId="31" xfId="2" applyNumberFormat="1" applyFont="1" applyFill="1" applyBorder="1" applyAlignment="1">
      <alignment vertical="center"/>
    </xf>
    <xf numFmtId="0" fontId="0" fillId="0" borderId="0" xfId="0" applyAlignment="1">
      <alignment horizontal="center"/>
    </xf>
    <xf numFmtId="0" fontId="29" fillId="0" borderId="0" xfId="0" applyFont="1"/>
    <xf numFmtId="0" fontId="29" fillId="0" borderId="39" xfId="0" applyFont="1" applyBorder="1" applyAlignment="1">
      <alignment horizontal="center"/>
    </xf>
    <xf numFmtId="0" fontId="29" fillId="0" borderId="40" xfId="0" applyFont="1" applyBorder="1" applyAlignment="1">
      <alignment horizontal="center"/>
    </xf>
    <xf numFmtId="0" fontId="29" fillId="0" borderId="2" xfId="0" applyFont="1" applyBorder="1"/>
    <xf numFmtId="44" fontId="29" fillId="0" borderId="3" xfId="1" applyFont="1" applyFill="1" applyBorder="1"/>
    <xf numFmtId="0" fontId="29" fillId="0" borderId="41" xfId="0" applyFont="1" applyBorder="1" applyAlignment="1">
      <alignment horizontal="center"/>
    </xf>
    <xf numFmtId="0" fontId="29" fillId="0" borderId="23" xfId="0" applyFont="1" applyBorder="1" applyAlignment="1">
      <alignment horizontal="center"/>
    </xf>
    <xf numFmtId="0" fontId="29" fillId="0" borderId="5" xfId="0" applyFont="1" applyBorder="1"/>
    <xf numFmtId="44" fontId="29" fillId="0" borderId="6" xfId="1" applyFont="1" applyFill="1" applyBorder="1"/>
    <xf numFmtId="0" fontId="29" fillId="0" borderId="42" xfId="0" applyFont="1" applyBorder="1" applyAlignment="1">
      <alignment horizontal="center"/>
    </xf>
    <xf numFmtId="0" fontId="29" fillId="0" borderId="36" xfId="0" applyFont="1" applyBorder="1" applyAlignment="1">
      <alignment horizontal="center"/>
    </xf>
    <xf numFmtId="0" fontId="29" fillId="0" borderId="43" xfId="0" applyFont="1" applyBorder="1"/>
    <xf numFmtId="44" fontId="29" fillId="20" borderId="44" xfId="1" applyFont="1" applyFill="1" applyBorder="1"/>
    <xf numFmtId="0" fontId="29" fillId="0" borderId="7" xfId="0" applyFont="1" applyBorder="1"/>
    <xf numFmtId="44" fontId="29" fillId="0" borderId="45" xfId="1" applyFont="1" applyFill="1" applyBorder="1"/>
    <xf numFmtId="44" fontId="29" fillId="0" borderId="8" xfId="1" applyFont="1" applyFill="1" applyBorder="1"/>
    <xf numFmtId="0" fontId="29" fillId="0" borderId="10" xfId="0" applyFont="1" applyBorder="1"/>
    <xf numFmtId="44" fontId="29" fillId="0" borderId="11" xfId="1" applyFont="1" applyFill="1" applyBorder="1"/>
    <xf numFmtId="44" fontId="29" fillId="0" borderId="12" xfId="1" applyFont="1" applyFill="1" applyBorder="1"/>
    <xf numFmtId="0" fontId="29" fillId="0" borderId="1" xfId="0" applyFont="1" applyBorder="1"/>
    <xf numFmtId="44" fontId="29" fillId="0" borderId="2" xfId="1" applyFont="1" applyFill="1" applyBorder="1"/>
    <xf numFmtId="0" fontId="29" fillId="0" borderId="4" xfId="0" applyFont="1" applyBorder="1"/>
    <xf numFmtId="44" fontId="29" fillId="0" borderId="5" xfId="1" applyFont="1" applyFill="1" applyBorder="1"/>
    <xf numFmtId="0" fontId="29" fillId="0" borderId="46" xfId="0" applyFont="1" applyBorder="1"/>
    <xf numFmtId="44" fontId="29" fillId="0" borderId="44" xfId="1" applyFont="1" applyFill="1" applyBorder="1"/>
    <xf numFmtId="44" fontId="29" fillId="0" borderId="47" xfId="0" applyNumberFormat="1" applyFont="1" applyBorder="1"/>
    <xf numFmtId="0" fontId="29" fillId="0" borderId="48" xfId="0" applyFont="1" applyBorder="1"/>
    <xf numFmtId="44" fontId="29" fillId="20" borderId="49" xfId="0" applyNumberFormat="1" applyFont="1" applyFill="1" applyBorder="1"/>
    <xf numFmtId="7" fontId="30" fillId="21" borderId="35" xfId="1" applyNumberFormat="1" applyFont="1" applyFill="1" applyBorder="1" applyAlignment="1">
      <alignment horizontal="center"/>
    </xf>
    <xf numFmtId="7" fontId="30" fillId="21" borderId="36" xfId="1" applyNumberFormat="1" applyFont="1" applyFill="1" applyBorder="1" applyAlignment="1">
      <alignment horizontal="center"/>
    </xf>
    <xf numFmtId="44" fontId="29" fillId="0" borderId="39" xfId="1" applyFont="1" applyFill="1" applyBorder="1" applyAlignment="1">
      <alignment horizontal="center" vertical="center"/>
    </xf>
    <xf numFmtId="44" fontId="29" fillId="0" borderId="16" xfId="1" applyFont="1" applyFill="1" applyBorder="1" applyAlignment="1">
      <alignment horizontal="center" vertical="center"/>
    </xf>
    <xf numFmtId="9" fontId="29" fillId="0" borderId="46" xfId="2" applyFont="1" applyFill="1" applyBorder="1" applyAlignment="1">
      <alignment horizontal="center"/>
    </xf>
    <xf numFmtId="7" fontId="29" fillId="0" borderId="44" xfId="0" applyNumberFormat="1" applyFont="1" applyBorder="1"/>
    <xf numFmtId="0" fontId="15" fillId="0" borderId="0" xfId="0" applyFont="1"/>
    <xf numFmtId="7" fontId="29" fillId="22" borderId="10" xfId="0" applyNumberFormat="1" applyFont="1" applyFill="1" applyBorder="1" applyAlignment="1">
      <alignment horizontal="center"/>
    </xf>
    <xf numFmtId="7" fontId="29" fillId="22" borderId="11" xfId="0" applyNumberFormat="1" applyFont="1" applyFill="1" applyBorder="1" applyAlignment="1">
      <alignment horizontal="center"/>
    </xf>
    <xf numFmtId="7" fontId="29" fillId="22" borderId="12" xfId="0" applyNumberFormat="1" applyFont="1" applyFill="1" applyBorder="1" applyAlignment="1">
      <alignment horizontal="center"/>
    </xf>
    <xf numFmtId="7" fontId="29" fillId="0" borderId="1" xfId="0" applyNumberFormat="1" applyFont="1" applyBorder="1" applyAlignment="1">
      <alignment horizontal="center"/>
    </xf>
    <xf numFmtId="9" fontId="29" fillId="0" borderId="2" xfId="2" applyFont="1" applyFill="1" applyBorder="1" applyAlignment="1">
      <alignment horizontal="center"/>
    </xf>
    <xf numFmtId="44" fontId="29" fillId="0" borderId="3" xfId="0" applyNumberFormat="1" applyFont="1" applyBorder="1"/>
    <xf numFmtId="7" fontId="29" fillId="0" borderId="4" xfId="0" applyNumberFormat="1" applyFont="1" applyBorder="1" applyAlignment="1">
      <alignment horizontal="center"/>
    </xf>
    <xf numFmtId="9" fontId="29" fillId="0" borderId="5" xfId="2" applyFont="1" applyFill="1" applyBorder="1" applyAlignment="1">
      <alignment horizontal="center"/>
    </xf>
    <xf numFmtId="44" fontId="29" fillId="0" borderId="6" xfId="0" applyNumberFormat="1" applyFont="1" applyBorder="1"/>
    <xf numFmtId="7" fontId="29" fillId="0" borderId="46" xfId="0" applyNumberFormat="1" applyFont="1" applyBorder="1" applyAlignment="1">
      <alignment horizontal="center"/>
    </xf>
    <xf numFmtId="9" fontId="29" fillId="0" borderId="43" xfId="2" applyFont="1" applyFill="1" applyBorder="1" applyAlignment="1">
      <alignment horizontal="center"/>
    </xf>
    <xf numFmtId="44" fontId="29" fillId="0" borderId="44" xfId="0" applyNumberFormat="1" applyFont="1" applyBorder="1"/>
    <xf numFmtId="7" fontId="29" fillId="0" borderId="0" xfId="0" applyNumberFormat="1" applyFont="1"/>
    <xf numFmtId="44" fontId="29" fillId="0" borderId="0" xfId="0" applyNumberFormat="1" applyFont="1"/>
    <xf numFmtId="0" fontId="31" fillId="0" borderId="18" xfId="0" applyFont="1" applyBorder="1" applyAlignment="1">
      <alignment horizontal="center" vertical="center" wrapText="1" readingOrder="1"/>
    </xf>
    <xf numFmtId="0" fontId="31" fillId="0" borderId="19" xfId="0" applyFont="1" applyBorder="1" applyAlignment="1">
      <alignment horizontal="left" vertical="center" wrapText="1" readingOrder="1"/>
    </xf>
    <xf numFmtId="0" fontId="31" fillId="0" borderId="19" xfId="0" applyFont="1" applyBorder="1" applyAlignment="1">
      <alignment horizontal="center" vertical="center" wrapText="1" readingOrder="1"/>
    </xf>
    <xf numFmtId="0" fontId="31" fillId="0" borderId="19" xfId="0" applyFont="1" applyBorder="1" applyAlignment="1">
      <alignment horizontal="right" vertical="center" wrapText="1" readingOrder="1"/>
    </xf>
    <xf numFmtId="165" fontId="31" fillId="0" borderId="50" xfId="0" applyNumberFormat="1" applyFont="1" applyBorder="1" applyAlignment="1">
      <alignment horizontal="right" vertical="center" wrapText="1" readingOrder="1"/>
    </xf>
    <xf numFmtId="49" fontId="32" fillId="6" borderId="0" xfId="0" applyNumberFormat="1" applyFont="1" applyFill="1" applyAlignment="1">
      <alignment horizontal="center" vertical="top" readingOrder="1"/>
    </xf>
    <xf numFmtId="49" fontId="32" fillId="6" borderId="0" xfId="0" applyNumberFormat="1" applyFont="1" applyFill="1" applyAlignment="1">
      <alignment horizontal="left" vertical="top" wrapText="1" readingOrder="1"/>
    </xf>
    <xf numFmtId="0" fontId="32" fillId="6" borderId="0" xfId="0" applyFont="1" applyFill="1" applyAlignment="1">
      <alignment horizontal="center" vertical="top" readingOrder="1"/>
    </xf>
    <xf numFmtId="0" fontId="32" fillId="6" borderId="0" xfId="0" applyFont="1" applyFill="1" applyAlignment="1">
      <alignment horizontal="right" vertical="top" readingOrder="1"/>
    </xf>
    <xf numFmtId="14" fontId="32" fillId="6" borderId="0" xfId="0" applyNumberFormat="1" applyFont="1" applyFill="1" applyAlignment="1">
      <alignment horizontal="center" vertical="top" readingOrder="1"/>
    </xf>
    <xf numFmtId="4" fontId="32" fillId="6" borderId="0" xfId="0" applyNumberFormat="1" applyFont="1" applyFill="1" applyAlignment="1">
      <alignment horizontal="right" vertical="top" readingOrder="1"/>
    </xf>
    <xf numFmtId="0" fontId="33" fillId="0" borderId="0" xfId="0" applyFont="1" applyAlignment="1">
      <alignment horizontal="right" vertical="center" wrapText="1" readingOrder="1"/>
    </xf>
    <xf numFmtId="0" fontId="33" fillId="0" borderId="0" xfId="0" applyFont="1" applyAlignment="1">
      <alignment horizontal="right" vertical="center" wrapText="1" readingOrder="1"/>
    </xf>
    <xf numFmtId="49" fontId="31" fillId="0" borderId="0" xfId="0" applyNumberFormat="1" applyFont="1" applyAlignment="1">
      <alignment horizontal="center" vertical="top" readingOrder="1"/>
    </xf>
    <xf numFmtId="49" fontId="31" fillId="0" borderId="0" xfId="0" applyNumberFormat="1" applyFont="1" applyAlignment="1">
      <alignment horizontal="left" vertical="top" wrapText="1" readingOrder="1"/>
    </xf>
    <xf numFmtId="0" fontId="31" fillId="0" borderId="0" xfId="0" applyFont="1" applyAlignment="1">
      <alignment horizontal="center" vertical="top" readingOrder="1"/>
    </xf>
    <xf numFmtId="4" fontId="31" fillId="0" borderId="0" xfId="0" applyNumberFormat="1" applyFont="1" applyAlignment="1">
      <alignment horizontal="right" vertical="top" readingOrder="1"/>
    </xf>
    <xf numFmtId="14" fontId="31" fillId="0" borderId="0" xfId="0" applyNumberFormat="1" applyFont="1" applyAlignment="1">
      <alignment horizontal="center" vertical="top" readingOrder="1"/>
    </xf>
    <xf numFmtId="0" fontId="34" fillId="0" borderId="0" xfId="0" applyFont="1" applyAlignment="1">
      <alignment horizontal="right" vertical="center" wrapText="1" readingOrder="1"/>
    </xf>
    <xf numFmtId="0" fontId="34" fillId="0" borderId="0" xfId="0" applyFont="1" applyAlignment="1">
      <alignment horizontal="right" vertical="center" wrapText="1" readingOrder="1"/>
    </xf>
    <xf numFmtId="168" fontId="31" fillId="0" borderId="0" xfId="0" applyNumberFormat="1" applyFont="1" applyAlignment="1">
      <alignment horizontal="right" vertical="center" wrapText="1" readingOrder="1"/>
    </xf>
    <xf numFmtId="0" fontId="32" fillId="6" borderId="0" xfId="0" applyFont="1" applyFill="1" applyAlignment="1">
      <alignment horizontal="center" vertical="top" readingOrder="1"/>
    </xf>
    <xf numFmtId="0" fontId="32" fillId="6" borderId="0" xfId="0" applyFont="1" applyFill="1" applyAlignment="1">
      <alignment horizontal="left" vertical="top" wrapText="1" readingOrder="1"/>
    </xf>
    <xf numFmtId="0" fontId="32" fillId="6" borderId="0" xfId="0" applyFont="1" applyFill="1" applyAlignment="1">
      <alignment horizontal="right" vertical="top" readingOrder="1"/>
    </xf>
    <xf numFmtId="168" fontId="35" fillId="0" borderId="0" xfId="0" applyNumberFormat="1" applyFont="1" applyAlignment="1">
      <alignment horizontal="right" vertical="center" wrapText="1" readingOrder="1"/>
    </xf>
    <xf numFmtId="168" fontId="15" fillId="0" borderId="0" xfId="0" applyNumberFormat="1" applyFont="1"/>
    <xf numFmtId="165" fontId="36" fillId="0" borderId="50" xfId="0" applyNumberFormat="1" applyFont="1" applyBorder="1" applyAlignment="1">
      <alignment horizontal="center" vertical="center" wrapText="1" readingOrder="1"/>
    </xf>
    <xf numFmtId="0" fontId="37" fillId="2" borderId="10" xfId="0" applyFont="1" applyFill="1" applyBorder="1" applyAlignment="1">
      <alignment horizontal="center" vertical="center"/>
    </xf>
    <xf numFmtId="0" fontId="37" fillId="2" borderId="12" xfId="0" applyFont="1" applyFill="1" applyBorder="1" applyAlignment="1">
      <alignment horizontal="center" vertical="center"/>
    </xf>
    <xf numFmtId="0" fontId="37" fillId="2" borderId="13" xfId="0" applyFont="1" applyFill="1" applyBorder="1" applyAlignment="1">
      <alignment horizontal="center" vertical="center"/>
    </xf>
    <xf numFmtId="0" fontId="37" fillId="2" borderId="15" xfId="0" applyFont="1" applyFill="1" applyBorder="1" applyAlignment="1">
      <alignment horizontal="center" vertical="center"/>
    </xf>
    <xf numFmtId="0" fontId="37" fillId="23" borderId="20" xfId="0" applyFont="1" applyFill="1" applyBorder="1" applyAlignment="1">
      <alignment horizontal="center" vertical="center" textRotation="255"/>
    </xf>
    <xf numFmtId="0" fontId="37" fillId="23" borderId="9" xfId="0" applyFont="1" applyFill="1" applyBorder="1" applyAlignment="1">
      <alignment horizontal="center" vertical="center" textRotation="255"/>
    </xf>
    <xf numFmtId="0" fontId="9" fillId="14" borderId="21" xfId="0" applyFont="1" applyFill="1" applyBorder="1" applyAlignment="1">
      <alignment horizontal="center" vertical="center"/>
    </xf>
    <xf numFmtId="0" fontId="10" fillId="14" borderId="22" xfId="0" applyFont="1" applyFill="1" applyBorder="1" applyAlignment="1">
      <alignment horizontal="center" vertical="center" wrapText="1"/>
    </xf>
    <xf numFmtId="0" fontId="10" fillId="14" borderId="16" xfId="0" applyFont="1" applyFill="1" applyBorder="1" applyAlignment="1">
      <alignment horizontal="center" vertical="center" wrapText="1"/>
    </xf>
    <xf numFmtId="0" fontId="11" fillId="24" borderId="23" xfId="0" applyFont="1" applyFill="1" applyBorder="1" applyAlignment="1">
      <alignment horizontal="right" vertical="center"/>
    </xf>
    <xf numFmtId="166" fontId="11" fillId="24" borderId="31" xfId="2" applyNumberFormat="1" applyFont="1" applyFill="1" applyBorder="1" applyAlignment="1">
      <alignment vertical="center"/>
    </xf>
    <xf numFmtId="7" fontId="11" fillId="24" borderId="6" xfId="1" applyNumberFormat="1" applyFont="1" applyFill="1" applyBorder="1" applyAlignment="1">
      <alignment vertical="center"/>
    </xf>
    <xf numFmtId="10" fontId="11" fillId="15" borderId="5" xfId="2" applyNumberFormat="1" applyFont="1" applyFill="1" applyBorder="1" applyAlignment="1"/>
    <xf numFmtId="10" fontId="11" fillId="16" borderId="5" xfId="2" applyNumberFormat="1" applyFont="1" applyFill="1" applyBorder="1" applyAlignment="1"/>
    <xf numFmtId="10" fontId="11" fillId="11" borderId="31" xfId="2" applyNumberFormat="1" applyFont="1" applyFill="1" applyBorder="1" applyAlignment="1"/>
    <xf numFmtId="10" fontId="11" fillId="17" borderId="5" xfId="2" applyNumberFormat="1" applyFont="1" applyFill="1" applyBorder="1" applyAlignment="1"/>
    <xf numFmtId="10" fontId="11" fillId="18" borderId="31" xfId="2" applyNumberFormat="1" applyFont="1" applyFill="1" applyBorder="1" applyAlignment="1">
      <alignment vertical="center"/>
    </xf>
    <xf numFmtId="0" fontId="38" fillId="20" borderId="10" xfId="0" applyFont="1" applyFill="1" applyBorder="1" applyAlignment="1">
      <alignment horizontal="center" vertical="center"/>
    </xf>
    <xf numFmtId="0" fontId="38" fillId="20" borderId="11" xfId="0" applyFont="1" applyFill="1" applyBorder="1" applyAlignment="1">
      <alignment horizontal="center" vertical="center"/>
    </xf>
    <xf numFmtId="0" fontId="38" fillId="20" borderId="12" xfId="0" applyFont="1" applyFill="1" applyBorder="1" applyAlignment="1">
      <alignment horizontal="center" vertical="center"/>
    </xf>
    <xf numFmtId="0" fontId="38" fillId="20" borderId="13" xfId="0" applyFont="1" applyFill="1" applyBorder="1" applyAlignment="1">
      <alignment horizontal="center" vertical="center"/>
    </xf>
    <xf numFmtId="0" fontId="38" fillId="20" borderId="14" xfId="0" applyFont="1" applyFill="1" applyBorder="1" applyAlignment="1">
      <alignment horizontal="center" vertical="center"/>
    </xf>
    <xf numFmtId="0" fontId="38" fillId="20" borderId="15" xfId="0" applyFont="1" applyFill="1" applyBorder="1" applyAlignment="1">
      <alignment horizontal="center" vertical="center"/>
    </xf>
  </cellXfs>
  <cellStyles count="3">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MX"/>
              <a:t>Análisis Costo</a:t>
            </a:r>
            <a:r>
              <a:rPr lang="es-MX" baseline="0"/>
              <a:t> Directo</a:t>
            </a:r>
          </a:p>
          <a:p>
            <a:pPr>
              <a:defRPr/>
            </a:pPr>
            <a:endParaRPr lang="es-MX"/>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MX"/>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de Obra'!$B$5:$B$10</c:f>
              <c:strCache>
                <c:ptCount val="6"/>
                <c:pt idx="0">
                  <c:v>MATERIALES</c:v>
                </c:pt>
                <c:pt idx="1">
                  <c:v>MANO DE OBRA </c:v>
                </c:pt>
                <c:pt idx="2">
                  <c:v>HERRAMIENTA </c:v>
                </c:pt>
                <c:pt idx="3">
                  <c:v>EQUIPO </c:v>
                </c:pt>
                <c:pt idx="4">
                  <c:v>AUXILIARES</c:v>
                </c:pt>
                <c:pt idx="5">
                  <c:v>SUBCONTRATOS</c:v>
                </c:pt>
              </c:strCache>
            </c:strRef>
          </c:cat>
          <c:val>
            <c:numRef>
              <c:f>'Indicadores de Obra'!$C$5:$C$10</c:f>
              <c:numCache>
                <c:formatCode>0.00%</c:formatCode>
                <c:ptCount val="6"/>
                <c:pt idx="0">
                  <c:v>0.623</c:v>
                </c:pt>
                <c:pt idx="1">
                  <c:v>0.3518</c:v>
                </c:pt>
                <c:pt idx="2">
                  <c:v>1.7600000000000001E-2</c:v>
                </c:pt>
                <c:pt idx="3">
                  <c:v>7.6E-3</c:v>
                </c:pt>
                <c:pt idx="4">
                  <c:v>0</c:v>
                </c:pt>
              </c:numCache>
            </c:numRef>
          </c:val>
          <c:extLst>
            <c:ext xmlns:c16="http://schemas.microsoft.com/office/drawing/2014/chart" uri="{C3380CC4-5D6E-409C-BE32-E72D297353CC}">
              <c16:uniqueId val="{00000000-38B0-4862-BF43-794873B387FC}"/>
            </c:ext>
          </c:extLst>
        </c:ser>
        <c:ser>
          <c:idx val="1"/>
          <c:order val="1"/>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MX"/>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de Obra'!$B$5:$B$10</c:f>
              <c:strCache>
                <c:ptCount val="6"/>
                <c:pt idx="0">
                  <c:v>MATERIALES</c:v>
                </c:pt>
                <c:pt idx="1">
                  <c:v>MANO DE OBRA </c:v>
                </c:pt>
                <c:pt idx="2">
                  <c:v>HERRAMIENTA </c:v>
                </c:pt>
                <c:pt idx="3">
                  <c:v>EQUIPO </c:v>
                </c:pt>
                <c:pt idx="4">
                  <c:v>AUXILIARES</c:v>
                </c:pt>
                <c:pt idx="5">
                  <c:v>SUBCONTRATOS</c:v>
                </c:pt>
              </c:strCache>
            </c:strRef>
          </c:cat>
          <c:val>
            <c:numRef>
              <c:f>'Indicadores de Obra'!$D$5:$D$10</c:f>
              <c:numCache>
                <c:formatCode>"$"#,##0.00_);\("$"#,##0.00\)</c:formatCode>
                <c:ptCount val="6"/>
                <c:pt idx="0">
                  <c:v>3455833.36</c:v>
                </c:pt>
                <c:pt idx="1">
                  <c:v>1951360.12</c:v>
                </c:pt>
                <c:pt idx="2">
                  <c:v>97568</c:v>
                </c:pt>
                <c:pt idx="3">
                  <c:v>42379.32</c:v>
                </c:pt>
                <c:pt idx="4">
                  <c:v>0</c:v>
                </c:pt>
                <c:pt idx="5">
                  <c:v>0</c:v>
                </c:pt>
              </c:numCache>
            </c:numRef>
          </c:val>
          <c:extLst>
            <c:ext xmlns:c16="http://schemas.microsoft.com/office/drawing/2014/chart" uri="{C3380CC4-5D6E-409C-BE32-E72D297353CC}">
              <c16:uniqueId val="{00000001-38B0-4862-BF43-794873B387FC}"/>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MX"/>
              <a:t>Programa de obra Financiero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'Programa de Obra $'!$B$34:$B$37</c:f>
              <c:strCache>
                <c:ptCount val="4"/>
                <c:pt idx="0">
                  <c:v>M1</c:v>
                </c:pt>
                <c:pt idx="1">
                  <c:v>M2</c:v>
                </c:pt>
                <c:pt idx="2">
                  <c:v>M3</c:v>
                </c:pt>
                <c:pt idx="3">
                  <c:v>M4</c:v>
                </c:pt>
              </c:strCache>
            </c:strRef>
          </c:cat>
          <c:val>
            <c:numRef>
              <c:f>'Programa de Obra $'!$C$34:$C$37</c:f>
              <c:numCache>
                <c:formatCode>General</c:formatCode>
                <c:ptCount val="4"/>
              </c:numCache>
            </c:numRef>
          </c:val>
          <c:extLst>
            <c:ext xmlns:c16="http://schemas.microsoft.com/office/drawing/2014/chart" uri="{C3380CC4-5D6E-409C-BE32-E72D297353CC}">
              <c16:uniqueId val="{00000000-9F02-4038-B2B9-F40DCE18CE6D}"/>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'Programa de Obra $'!$B$34:$B$37</c:f>
              <c:strCache>
                <c:ptCount val="4"/>
                <c:pt idx="0">
                  <c:v>M1</c:v>
                </c:pt>
                <c:pt idx="1">
                  <c:v>M2</c:v>
                </c:pt>
                <c:pt idx="2">
                  <c:v>M3</c:v>
                </c:pt>
                <c:pt idx="3">
                  <c:v>M4</c:v>
                </c:pt>
              </c:strCache>
            </c:strRef>
          </c:cat>
          <c:val>
            <c:numRef>
              <c:f>'Programa de Obra $'!$D$34:$D$37</c:f>
              <c:numCache>
                <c:formatCode>[$$-80A]#,##0.00;\-[$$-80A]#,##0.00;[$$-80A]#,##0.00;@</c:formatCode>
                <c:ptCount val="4"/>
                <c:pt idx="0">
                  <c:v>1260682.46</c:v>
                </c:pt>
                <c:pt idx="1">
                  <c:v>2747032.59</c:v>
                </c:pt>
                <c:pt idx="2">
                  <c:v>2077283.9</c:v>
                </c:pt>
                <c:pt idx="3">
                  <c:v>949611.02</c:v>
                </c:pt>
              </c:numCache>
            </c:numRef>
          </c:val>
          <c:extLst>
            <c:ext xmlns:c16="http://schemas.microsoft.com/office/drawing/2014/chart" uri="{C3380CC4-5D6E-409C-BE32-E72D297353CC}">
              <c16:uniqueId val="{00000001-9F02-4038-B2B9-F40DCE18CE6D}"/>
            </c:ext>
          </c:extLst>
        </c:ser>
        <c:dLbls>
          <c:showLegendKey val="0"/>
          <c:showVal val="1"/>
          <c:showCatName val="0"/>
          <c:showSerName val="0"/>
          <c:showPercent val="0"/>
          <c:showBubbleSize val="0"/>
        </c:dLbls>
        <c:gapWidth val="150"/>
        <c:overlap val="-25"/>
        <c:axId val="447884224"/>
        <c:axId val="668873040"/>
      </c:barChart>
      <c:catAx>
        <c:axId val="4478842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8873040"/>
        <c:crosses val="autoZero"/>
        <c:auto val="1"/>
        <c:lblAlgn val="ctr"/>
        <c:lblOffset val="100"/>
        <c:noMultiLvlLbl val="0"/>
      </c:catAx>
      <c:valAx>
        <c:axId val="668873040"/>
        <c:scaling>
          <c:orientation val="minMax"/>
        </c:scaling>
        <c:delete val="1"/>
        <c:axPos val="l"/>
        <c:numFmt formatCode="General" sourceLinked="1"/>
        <c:majorTickMark val="none"/>
        <c:minorTickMark val="none"/>
        <c:tickLblPos val="nextTo"/>
        <c:crossAx val="447884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2.xml"/><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752476</xdr:colOff>
      <xdr:row>0</xdr:row>
      <xdr:rowOff>87830</xdr:rowOff>
    </xdr:from>
    <xdr:to>
      <xdr:col>10</xdr:col>
      <xdr:colOff>9525</xdr:colOff>
      <xdr:row>13</xdr:row>
      <xdr:rowOff>160414</xdr:rowOff>
    </xdr:to>
    <xdr:pic>
      <xdr:nvPicPr>
        <xdr:cNvPr id="4" name="Imagen 3">
          <a:extLst>
            <a:ext uri="{FF2B5EF4-FFF2-40B4-BE49-F238E27FC236}">
              <a16:creationId xmlns:a16="http://schemas.microsoft.com/office/drawing/2014/main" id="{5F889F69-A199-460C-BB7C-3ABBA65F0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2476" y="87830"/>
          <a:ext cx="6886574" cy="2549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447675</xdr:colOff>
      <xdr:row>11</xdr:row>
      <xdr:rowOff>20955</xdr:rowOff>
    </xdr:to>
    <xdr:pic>
      <xdr:nvPicPr>
        <xdr:cNvPr id="2" name="Picture 1">
          <a:extLst>
            <a:ext uri="{FF2B5EF4-FFF2-40B4-BE49-F238E27FC236}">
              <a16:creationId xmlns:a16="http://schemas.microsoft.com/office/drawing/2014/main" id="{1DE2CBAF-B3B4-43DC-AD1F-1FB175D0FFE4}"/>
            </a:ext>
          </a:extLst>
        </xdr:cNvPr>
        <xdr:cNvPicPr/>
      </xdr:nvPicPr>
      <xdr:blipFill rotWithShape="1">
        <a:blip xmlns:r="http://schemas.openxmlformats.org/officeDocument/2006/relationships" r:embed="rId1"/>
        <a:stretch>
          <a:fillRect/>
        </a:stretch>
      </xdr:blipFill>
      <xdr:spPr>
        <a:xfrm>
          <a:off x="0" y="45720"/>
          <a:ext cx="1263015" cy="6381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447675</xdr:colOff>
      <xdr:row>12</xdr:row>
      <xdr:rowOff>1077</xdr:rowOff>
    </xdr:to>
    <xdr:pic>
      <xdr:nvPicPr>
        <xdr:cNvPr id="2" name="Picture 1">
          <a:extLst>
            <a:ext uri="{FF2B5EF4-FFF2-40B4-BE49-F238E27FC236}">
              <a16:creationId xmlns:a16="http://schemas.microsoft.com/office/drawing/2014/main" id="{DEEE36A2-055E-4960-8A3D-F4B50331C500}"/>
            </a:ext>
          </a:extLst>
        </xdr:cNvPr>
        <xdr:cNvPicPr/>
      </xdr:nvPicPr>
      <xdr:blipFill rotWithShape="1">
        <a:blip xmlns:r="http://schemas.openxmlformats.org/officeDocument/2006/relationships" r:embed="rId1"/>
        <a:stretch>
          <a:fillRect/>
        </a:stretch>
      </xdr:blipFill>
      <xdr:spPr>
        <a:xfrm>
          <a:off x="0" y="45720"/>
          <a:ext cx="1263015" cy="638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533400</xdr:colOff>
      <xdr:row>11</xdr:row>
      <xdr:rowOff>20955</xdr:rowOff>
    </xdr:to>
    <xdr:pic>
      <xdr:nvPicPr>
        <xdr:cNvPr id="2" name="Picture 1">
          <a:extLst>
            <a:ext uri="{FF2B5EF4-FFF2-40B4-BE49-F238E27FC236}">
              <a16:creationId xmlns:a16="http://schemas.microsoft.com/office/drawing/2014/main" id="{45955218-626B-401B-AC15-311A82B2293D}"/>
            </a:ext>
          </a:extLst>
        </xdr:cNvPr>
        <xdr:cNvPicPr/>
      </xdr:nvPicPr>
      <xdr:blipFill rotWithShape="1">
        <a:blip xmlns:r="http://schemas.openxmlformats.org/officeDocument/2006/relationships" r:embed="rId1"/>
        <a:stretch>
          <a:fillRect/>
        </a:stretch>
      </xdr:blipFill>
      <xdr:spPr>
        <a:xfrm>
          <a:off x="0" y="45720"/>
          <a:ext cx="1257300" cy="6381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447675</xdr:colOff>
      <xdr:row>11</xdr:row>
      <xdr:rowOff>20955</xdr:rowOff>
    </xdr:to>
    <xdr:pic>
      <xdr:nvPicPr>
        <xdr:cNvPr id="2" name="Picture 1">
          <a:extLst>
            <a:ext uri="{FF2B5EF4-FFF2-40B4-BE49-F238E27FC236}">
              <a16:creationId xmlns:a16="http://schemas.microsoft.com/office/drawing/2014/main" id="{D53D2D44-4473-47DB-BCED-276E29F187D2}"/>
            </a:ext>
          </a:extLst>
        </xdr:cNvPr>
        <xdr:cNvPicPr/>
      </xdr:nvPicPr>
      <xdr:blipFill rotWithShape="1">
        <a:blip xmlns:r="http://schemas.openxmlformats.org/officeDocument/2006/relationships" r:embed="rId1"/>
        <a:stretch>
          <a:fillRect/>
        </a:stretch>
      </xdr:blipFill>
      <xdr:spPr>
        <a:xfrm>
          <a:off x="0" y="45720"/>
          <a:ext cx="1263015" cy="6381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832757</xdr:colOff>
      <xdr:row>13</xdr:row>
      <xdr:rowOff>76200</xdr:rowOff>
    </xdr:from>
    <xdr:to>
      <xdr:col>3</xdr:col>
      <xdr:colOff>2329543</xdr:colOff>
      <xdr:row>28</xdr:row>
      <xdr:rowOff>43543</xdr:rowOff>
    </xdr:to>
    <xdr:graphicFrame macro="">
      <xdr:nvGraphicFramePr>
        <xdr:cNvPr id="4" name="Gráfico 3">
          <a:extLst>
            <a:ext uri="{FF2B5EF4-FFF2-40B4-BE49-F238E27FC236}">
              <a16:creationId xmlns:a16="http://schemas.microsoft.com/office/drawing/2014/main" id="{37740E02-F575-4966-8BB0-896F0F0C47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342900</xdr:colOff>
      <xdr:row>11</xdr:row>
      <xdr:rowOff>20955</xdr:rowOff>
    </xdr:to>
    <xdr:pic>
      <xdr:nvPicPr>
        <xdr:cNvPr id="2" name="Picture 1">
          <a:extLst>
            <a:ext uri="{FF2B5EF4-FFF2-40B4-BE49-F238E27FC236}">
              <a16:creationId xmlns:a16="http://schemas.microsoft.com/office/drawing/2014/main" id="{642CF6BB-5E7A-4ED8-AD93-648037F0E591}"/>
            </a:ext>
          </a:extLst>
        </xdr:cNvPr>
        <xdr:cNvPicPr/>
      </xdr:nvPicPr>
      <xdr:blipFill rotWithShape="1">
        <a:blip xmlns:r="http://schemas.openxmlformats.org/officeDocument/2006/relationships" r:embed="rId1"/>
        <a:stretch>
          <a:fillRect/>
        </a:stretch>
      </xdr:blipFill>
      <xdr:spPr>
        <a:xfrm>
          <a:off x="0" y="45720"/>
          <a:ext cx="1264920" cy="6381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752475</xdr:colOff>
      <xdr:row>11</xdr:row>
      <xdr:rowOff>20955</xdr:rowOff>
    </xdr:to>
    <xdr:pic>
      <xdr:nvPicPr>
        <xdr:cNvPr id="2" name="Picture 1">
          <a:extLst>
            <a:ext uri="{FF2B5EF4-FFF2-40B4-BE49-F238E27FC236}">
              <a16:creationId xmlns:a16="http://schemas.microsoft.com/office/drawing/2014/main" id="{D7A2F8BB-83AA-4C5B-A073-C0EE78D4CCEA}"/>
            </a:ext>
          </a:extLst>
        </xdr:cNvPr>
        <xdr:cNvPicPr/>
      </xdr:nvPicPr>
      <xdr:blipFill rotWithShape="1">
        <a:blip xmlns:r="http://schemas.openxmlformats.org/officeDocument/2006/relationships" r:embed="rId1"/>
        <a:stretch>
          <a:fillRect/>
        </a:stretch>
      </xdr:blipFill>
      <xdr:spPr>
        <a:xfrm>
          <a:off x="0" y="45720"/>
          <a:ext cx="1255395" cy="638175"/>
        </a:xfrm>
        <a:prstGeom prst="rect">
          <a:avLst/>
        </a:prstGeom>
      </xdr:spPr>
    </xdr:pic>
    <xdr:clientData/>
  </xdr:twoCellAnchor>
  <xdr:twoCellAnchor editAs="oneCell">
    <xdr:from>
      <xdr:col>10</xdr:col>
      <xdr:colOff>0</xdr:colOff>
      <xdr:row>17</xdr:row>
      <xdr:rowOff>0</xdr:rowOff>
    </xdr:from>
    <xdr:to>
      <xdr:col>23</xdr:col>
      <xdr:colOff>419100</xdr:colOff>
      <xdr:row>18</xdr:row>
      <xdr:rowOff>0</xdr:rowOff>
    </xdr:to>
    <xdr:pic>
      <xdr:nvPicPr>
        <xdr:cNvPr id="3" name="Picture 2">
          <a:extLst>
            <a:ext uri="{FF2B5EF4-FFF2-40B4-BE49-F238E27FC236}">
              <a16:creationId xmlns:a16="http://schemas.microsoft.com/office/drawing/2014/main" id="{7D6B2E7D-FDFD-4CD9-912E-CB61E7C001D6}"/>
            </a:ext>
          </a:extLst>
        </xdr:cNvPr>
        <xdr:cNvPicPr/>
      </xdr:nvPicPr>
      <xdr:blipFill rotWithShape="1">
        <a:blip xmlns:r="http://schemas.openxmlformats.org/officeDocument/2006/relationships" r:embed="rId2"/>
        <a:stretch>
          <a:fillRect/>
        </a:stretch>
      </xdr:blipFill>
      <xdr:spPr>
        <a:xfrm>
          <a:off x="4739640" y="1127760"/>
          <a:ext cx="2400300" cy="76200"/>
        </a:xfrm>
        <a:prstGeom prst="rect">
          <a:avLst/>
        </a:prstGeom>
      </xdr:spPr>
    </xdr:pic>
    <xdr:clientData/>
  </xdr:twoCellAnchor>
  <xdr:twoCellAnchor editAs="oneCell">
    <xdr:from>
      <xdr:col>10</xdr:col>
      <xdr:colOff>0</xdr:colOff>
      <xdr:row>20</xdr:row>
      <xdr:rowOff>0</xdr:rowOff>
    </xdr:from>
    <xdr:to>
      <xdr:col>14</xdr:col>
      <xdr:colOff>266700</xdr:colOff>
      <xdr:row>21</xdr:row>
      <xdr:rowOff>91</xdr:rowOff>
    </xdr:to>
    <xdr:pic>
      <xdr:nvPicPr>
        <xdr:cNvPr id="4" name="Picture 3">
          <a:extLst>
            <a:ext uri="{FF2B5EF4-FFF2-40B4-BE49-F238E27FC236}">
              <a16:creationId xmlns:a16="http://schemas.microsoft.com/office/drawing/2014/main" id="{94FAF04D-E539-4BB4-B815-7FE9910CD4F1}"/>
            </a:ext>
          </a:extLst>
        </xdr:cNvPr>
        <xdr:cNvPicPr/>
      </xdr:nvPicPr>
      <xdr:blipFill rotWithShape="1">
        <a:blip xmlns:r="http://schemas.openxmlformats.org/officeDocument/2006/relationships" r:embed="rId3"/>
        <a:stretch>
          <a:fillRect/>
        </a:stretch>
      </xdr:blipFill>
      <xdr:spPr>
        <a:xfrm>
          <a:off x="4739640" y="1249680"/>
          <a:ext cx="899160" cy="61051"/>
        </a:xfrm>
        <a:prstGeom prst="rect">
          <a:avLst/>
        </a:prstGeom>
      </xdr:spPr>
    </xdr:pic>
    <xdr:clientData/>
  </xdr:twoCellAnchor>
  <xdr:twoCellAnchor editAs="oneCell">
    <xdr:from>
      <xdr:col>14</xdr:col>
      <xdr:colOff>0</xdr:colOff>
      <xdr:row>23</xdr:row>
      <xdr:rowOff>0</xdr:rowOff>
    </xdr:from>
    <xdr:to>
      <xdr:col>20</xdr:col>
      <xdr:colOff>2268</xdr:colOff>
      <xdr:row>24</xdr:row>
      <xdr:rowOff>91</xdr:rowOff>
    </xdr:to>
    <xdr:pic>
      <xdr:nvPicPr>
        <xdr:cNvPr id="5" name="Picture 4">
          <a:extLst>
            <a:ext uri="{FF2B5EF4-FFF2-40B4-BE49-F238E27FC236}">
              <a16:creationId xmlns:a16="http://schemas.microsoft.com/office/drawing/2014/main" id="{9F1769C7-6302-4B1C-BE4D-A1D5F439564E}"/>
            </a:ext>
          </a:extLst>
        </xdr:cNvPr>
        <xdr:cNvPicPr/>
      </xdr:nvPicPr>
      <xdr:blipFill rotWithShape="1">
        <a:blip xmlns:r="http://schemas.openxmlformats.org/officeDocument/2006/relationships" r:embed="rId4"/>
        <a:stretch>
          <a:fillRect/>
        </a:stretch>
      </xdr:blipFill>
      <xdr:spPr>
        <a:xfrm>
          <a:off x="5372100" y="1440180"/>
          <a:ext cx="939528" cy="61051"/>
        </a:xfrm>
        <a:prstGeom prst="rect">
          <a:avLst/>
        </a:prstGeom>
      </xdr:spPr>
    </xdr:pic>
    <xdr:clientData/>
  </xdr:twoCellAnchor>
  <xdr:twoCellAnchor editAs="oneCell">
    <xdr:from>
      <xdr:col>16</xdr:col>
      <xdr:colOff>0</xdr:colOff>
      <xdr:row>26</xdr:row>
      <xdr:rowOff>0</xdr:rowOff>
    </xdr:from>
    <xdr:to>
      <xdr:col>22</xdr:col>
      <xdr:colOff>133350</xdr:colOff>
      <xdr:row>27</xdr:row>
      <xdr:rowOff>91</xdr:rowOff>
    </xdr:to>
    <xdr:pic>
      <xdr:nvPicPr>
        <xdr:cNvPr id="6" name="Picture 5">
          <a:extLst>
            <a:ext uri="{FF2B5EF4-FFF2-40B4-BE49-F238E27FC236}">
              <a16:creationId xmlns:a16="http://schemas.microsoft.com/office/drawing/2014/main" id="{04AAF439-C779-4796-943E-470442ACF4CF}"/>
            </a:ext>
          </a:extLst>
        </xdr:cNvPr>
        <xdr:cNvPicPr/>
      </xdr:nvPicPr>
      <xdr:blipFill rotWithShape="1">
        <a:blip xmlns:r="http://schemas.openxmlformats.org/officeDocument/2006/relationships" r:embed="rId5"/>
        <a:stretch>
          <a:fillRect/>
        </a:stretch>
      </xdr:blipFill>
      <xdr:spPr>
        <a:xfrm>
          <a:off x="5814060" y="1630680"/>
          <a:ext cx="902970" cy="61051"/>
        </a:xfrm>
        <a:prstGeom prst="rect">
          <a:avLst/>
        </a:prstGeom>
      </xdr:spPr>
    </xdr:pic>
    <xdr:clientData/>
  </xdr:twoCellAnchor>
  <xdr:twoCellAnchor editAs="oneCell">
    <xdr:from>
      <xdr:col>18</xdr:col>
      <xdr:colOff>0</xdr:colOff>
      <xdr:row>29</xdr:row>
      <xdr:rowOff>0</xdr:rowOff>
    </xdr:from>
    <xdr:to>
      <xdr:col>23</xdr:col>
      <xdr:colOff>419100</xdr:colOff>
      <xdr:row>30</xdr:row>
      <xdr:rowOff>91</xdr:rowOff>
    </xdr:to>
    <xdr:pic>
      <xdr:nvPicPr>
        <xdr:cNvPr id="7" name="Picture 6">
          <a:extLst>
            <a:ext uri="{FF2B5EF4-FFF2-40B4-BE49-F238E27FC236}">
              <a16:creationId xmlns:a16="http://schemas.microsoft.com/office/drawing/2014/main" id="{CE748F4E-873E-4CAB-B1FF-138F56CC645B}"/>
            </a:ext>
          </a:extLst>
        </xdr:cNvPr>
        <xdr:cNvPicPr/>
      </xdr:nvPicPr>
      <xdr:blipFill rotWithShape="1">
        <a:blip xmlns:r="http://schemas.openxmlformats.org/officeDocument/2006/relationships" r:embed="rId5"/>
        <a:stretch>
          <a:fillRect/>
        </a:stretch>
      </xdr:blipFill>
      <xdr:spPr>
        <a:xfrm>
          <a:off x="6256020" y="1821180"/>
          <a:ext cx="883920" cy="61051"/>
        </a:xfrm>
        <a:prstGeom prst="rect">
          <a:avLst/>
        </a:prstGeom>
      </xdr:spPr>
    </xdr:pic>
    <xdr:clientData/>
  </xdr:twoCellAnchor>
  <xdr:twoCellAnchor>
    <xdr:from>
      <xdr:col>3</xdr:col>
      <xdr:colOff>88446</xdr:colOff>
      <xdr:row>32</xdr:row>
      <xdr:rowOff>93435</xdr:rowOff>
    </xdr:from>
    <xdr:to>
      <xdr:col>17</xdr:col>
      <xdr:colOff>20411</xdr:colOff>
      <xdr:row>47</xdr:row>
      <xdr:rowOff>115207</xdr:rowOff>
    </xdr:to>
    <xdr:graphicFrame macro="">
      <xdr:nvGraphicFramePr>
        <xdr:cNvPr id="8" name="Gráfico 7">
          <a:extLst>
            <a:ext uri="{FF2B5EF4-FFF2-40B4-BE49-F238E27FC236}">
              <a16:creationId xmlns:a16="http://schemas.microsoft.com/office/drawing/2014/main" id="{76F86415-BCAA-4353-8A9F-3892531DA5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enta/Desktop/INDICADORES%20DE%20OBRA%20Anali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52999/Downloads/Alfredocs/Programa%20de%20Ob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PRESUPUESTO TRADICIONAL"/>
      <sheetName val="PRESUPUESTO INTERNO"/>
      <sheetName val="PRESUPUESTO DE MANO DE OBRA"/>
      <sheetName val="CONCEPTOS MAS SIGNIFICATIVOS"/>
      <sheetName val="INDICADORES DE OBRA"/>
      <sheetName val="EXPLOSION DE INSUMOS"/>
      <sheetName val="ANALISIS DE SOBRECOSTOS"/>
      <sheetName val="Hoja2"/>
    </sheetNames>
    <sheetDataSet>
      <sheetData sheetId="0"/>
      <sheetData sheetId="1"/>
      <sheetData sheetId="2"/>
      <sheetData sheetId="3"/>
      <sheetData sheetId="4"/>
      <sheetData sheetId="5">
        <row r="5">
          <cell r="B5" t="str">
            <v>MATERIALES</v>
          </cell>
          <cell r="F5"/>
          <cell r="G5">
            <v>2460735.31</v>
          </cell>
        </row>
        <row r="6">
          <cell r="B6" t="str">
            <v xml:space="preserve">MANO DE OBRA </v>
          </cell>
          <cell r="F6"/>
          <cell r="G6">
            <v>876762.47</v>
          </cell>
        </row>
        <row r="7">
          <cell r="B7" t="str">
            <v xml:space="preserve">HERRAMIENTA </v>
          </cell>
          <cell r="F7"/>
          <cell r="G7">
            <v>38632.699999999997</v>
          </cell>
        </row>
        <row r="8">
          <cell r="B8" t="str">
            <v xml:space="preserve">EQUIPO </v>
          </cell>
          <cell r="F8"/>
          <cell r="G8">
            <v>23586.66</v>
          </cell>
        </row>
        <row r="9">
          <cell r="B9" t="str">
            <v>FLETES</v>
          </cell>
          <cell r="F9"/>
          <cell r="G9">
            <v>0</v>
          </cell>
        </row>
        <row r="10">
          <cell r="B10" t="str">
            <v>SUBCONTRATOS</v>
          </cell>
          <cell r="G10">
            <v>0</v>
          </cell>
        </row>
      </sheetData>
      <sheetData sheetId="6">
        <row r="4">
          <cell r="B4" t="str">
            <v>Cemento Normal Tolteca</v>
          </cell>
          <cell r="G4">
            <v>0.31080000000000002</v>
          </cell>
        </row>
        <row r="5">
          <cell r="B5" t="str">
            <v>Yeso Amarrado</v>
          </cell>
          <cell r="G5">
            <v>3.9800000000000002E-2</v>
          </cell>
        </row>
        <row r="6">
          <cell r="B6" t="str">
            <v>Tubería conduit pared delgada galvanizado con cople de 32 mm. x 3.00 mts. de largo.</v>
          </cell>
          <cell r="G6">
            <v>3.9600000000000003E-2</v>
          </cell>
        </row>
        <row r="7">
          <cell r="B7" t="str">
            <v>Tabique rojo recocido 6 x 12 x 24 cms.</v>
          </cell>
          <cell r="G7">
            <v>2.93E-2</v>
          </cell>
        </row>
        <row r="8">
          <cell r="B8" t="str">
            <v>Arena</v>
          </cell>
          <cell r="G8">
            <v>2.6599999999999999E-2</v>
          </cell>
        </row>
        <row r="9">
          <cell r="B9" t="str">
            <v>Grava de 3/4" 19 mm.</v>
          </cell>
          <cell r="G9">
            <v>2.4799999999999999E-2</v>
          </cell>
        </row>
      </sheetData>
      <sheetData sheetId="7">
        <row r="5">
          <cell r="B5" t="str">
            <v>INDIRECTOS  DE OFICINA</v>
          </cell>
          <cell r="G5">
            <v>407965.45</v>
          </cell>
        </row>
        <row r="6">
          <cell r="B6" t="str">
            <v>INDIRECTOS DE CAMPO</v>
          </cell>
          <cell r="G6">
            <v>271982.25</v>
          </cell>
        </row>
        <row r="7">
          <cell r="B7" t="str">
            <v>FINANCIAMIENTO</v>
          </cell>
          <cell r="G7">
            <v>0</v>
          </cell>
        </row>
        <row r="8">
          <cell r="B8" t="str">
            <v>UTILIDAD</v>
          </cell>
          <cell r="G8">
            <v>367167.9</v>
          </cell>
        </row>
      </sheetData>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sheetNames>
    <sheetDataSet>
      <sheetData sheetId="0">
        <row r="34">
          <cell r="B34" t="str">
            <v>M1</v>
          </cell>
          <cell r="D34">
            <v>1260682.46</v>
          </cell>
        </row>
        <row r="35">
          <cell r="B35" t="str">
            <v>M2</v>
          </cell>
          <cell r="D35">
            <v>2747032.59</v>
          </cell>
        </row>
        <row r="36">
          <cell r="B36" t="str">
            <v>M3</v>
          </cell>
          <cell r="D36">
            <v>2077283.9</v>
          </cell>
        </row>
        <row r="37">
          <cell r="B37" t="str">
            <v>M4</v>
          </cell>
          <cell r="D37">
            <v>949611.02</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C663-C8DB-423B-9046-1EA497E769E8}">
  <dimension ref="A15:J21"/>
  <sheetViews>
    <sheetView showGridLines="0" zoomScale="122" zoomScaleNormal="96" workbookViewId="0">
      <selection activeCell="B15" sqref="B15:J17"/>
    </sheetView>
  </sheetViews>
  <sheetFormatPr baseColWidth="10" defaultRowHeight="14.4" x14ac:dyDescent="0.3"/>
  <cols>
    <col min="2" max="2" width="11.5546875" customWidth="1"/>
  </cols>
  <sheetData>
    <row r="15" spans="2:10" x14ac:dyDescent="0.3">
      <c r="B15" s="40" t="s">
        <v>26</v>
      </c>
      <c r="C15" s="40"/>
      <c r="D15" s="40"/>
      <c r="E15" s="40"/>
      <c r="F15" s="40"/>
      <c r="G15" s="40"/>
      <c r="H15" s="40"/>
      <c r="I15" s="40"/>
      <c r="J15" s="40"/>
    </row>
    <row r="16" spans="2:10" x14ac:dyDescent="0.3">
      <c r="B16" s="40"/>
      <c r="C16" s="40"/>
      <c r="D16" s="40"/>
      <c r="E16" s="40"/>
      <c r="F16" s="40"/>
      <c r="G16" s="40"/>
      <c r="H16" s="40"/>
      <c r="I16" s="40"/>
      <c r="J16" s="40"/>
    </row>
    <row r="17" spans="1:10" ht="47.25" customHeight="1" x14ac:dyDescent="0.3">
      <c r="B17" s="40"/>
      <c r="C17" s="40"/>
      <c r="D17" s="40"/>
      <c r="E17" s="40"/>
      <c r="F17" s="40"/>
      <c r="G17" s="40"/>
      <c r="H17" s="40"/>
      <c r="I17" s="40"/>
      <c r="J17" s="40"/>
    </row>
    <row r="19" spans="1:10" x14ac:dyDescent="0.3">
      <c r="A19" t="s">
        <v>25</v>
      </c>
    </row>
    <row r="20" spans="1:10" x14ac:dyDescent="0.3">
      <c r="A20" s="2" t="s">
        <v>0</v>
      </c>
    </row>
    <row r="21" spans="1:10" x14ac:dyDescent="0.3">
      <c r="A21" s="2" t="s">
        <v>54</v>
      </c>
    </row>
  </sheetData>
  <sheetProtection algorithmName="SHA-512" hashValue="z173fLCL/fJSV+v4Z+GZ/xaSUC2M0u9+YBet6/osGsDEJnP0mMvv4dYrKzxbpWbbvKlMIygzOzP/38Vk7rC5TQ==" saltValue="nly3PAuRzfsu7oBazIU0hw==" spinCount="100000" sheet="1" objects="1" scenarios="1"/>
  <mergeCells count="1">
    <mergeCell ref="B15:J1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E45B3-3B92-47EF-BEB0-5ABBE92DE820}">
  <sheetPr>
    <outlinePr summaryBelow="0"/>
  </sheetPr>
  <dimension ref="A1:L323"/>
  <sheetViews>
    <sheetView showGridLines="0" zoomScale="144" workbookViewId="0">
      <selection activeCell="B28" sqref="B28:D28"/>
    </sheetView>
  </sheetViews>
  <sheetFormatPr baseColWidth="10" defaultRowHeight="14.4" x14ac:dyDescent="0.3"/>
  <cols>
    <col min="1" max="1" width="11.88671875" customWidth="1"/>
    <col min="2" max="2" width="6.6640625" customWidth="1"/>
    <col min="3" max="3" width="0.6640625" customWidth="1"/>
    <col min="4" max="4" width="41.33203125" customWidth="1"/>
    <col min="5" max="5" width="7.6640625" customWidth="1"/>
    <col min="6" max="6" width="6.109375" customWidth="1"/>
    <col min="7" max="7" width="1.5546875" customWidth="1"/>
    <col min="8" max="8" width="2.109375" customWidth="1"/>
    <col min="9" max="9" width="12" customWidth="1"/>
    <col min="10" max="10" width="1.44140625" customWidth="1"/>
    <col min="11" max="11" width="0.88671875" customWidth="1"/>
    <col min="12" max="12" width="12.88671875" customWidth="1"/>
  </cols>
  <sheetData>
    <row r="1" spans="1:12" ht="3.75" customHeight="1" x14ac:dyDescent="0.3">
      <c r="A1" s="56"/>
      <c r="B1" s="56"/>
      <c r="C1" s="57"/>
      <c r="D1" s="56"/>
      <c r="E1" s="56"/>
      <c r="F1" s="56"/>
      <c r="G1" s="57"/>
      <c r="H1" s="56"/>
      <c r="I1" s="56"/>
      <c r="J1" s="56"/>
      <c r="K1" s="57"/>
      <c r="L1" s="57"/>
    </row>
    <row r="2" spans="1:12" ht="11.25" customHeight="1" x14ac:dyDescent="0.3">
      <c r="C2" s="57"/>
      <c r="D2" s="58" t="s">
        <v>55</v>
      </c>
      <c r="E2" s="58"/>
      <c r="F2" s="58"/>
      <c r="G2" s="57"/>
      <c r="H2" s="59" t="s">
        <v>11</v>
      </c>
      <c r="I2" s="59"/>
      <c r="J2" s="59"/>
      <c r="K2" s="57"/>
      <c r="L2" s="60">
        <v>44197.333333333328</v>
      </c>
    </row>
    <row r="3" spans="1:12" ht="2.25" customHeight="1" x14ac:dyDescent="0.3">
      <c r="C3" s="57"/>
      <c r="D3" s="58"/>
      <c r="E3" s="58"/>
      <c r="F3" s="58"/>
      <c r="G3" s="57"/>
      <c r="H3" s="56"/>
      <c r="I3" s="56"/>
      <c r="J3" s="56"/>
      <c r="K3" s="57"/>
      <c r="L3" s="57"/>
    </row>
    <row r="4" spans="1:12" ht="1.5" customHeight="1" x14ac:dyDescent="0.3">
      <c r="C4" s="57"/>
      <c r="D4" s="58"/>
      <c r="E4" s="58"/>
      <c r="F4" s="58"/>
      <c r="G4" s="57"/>
      <c r="H4" s="56"/>
      <c r="I4" s="56"/>
      <c r="J4" s="56"/>
      <c r="K4" s="57"/>
      <c r="L4" s="61">
        <v>44314.666666666664</v>
      </c>
    </row>
    <row r="5" spans="1:12" ht="10.5" customHeight="1" x14ac:dyDescent="0.3">
      <c r="C5" s="57"/>
      <c r="D5" s="58"/>
      <c r="E5" s="58"/>
      <c r="F5" s="58"/>
      <c r="G5" s="57"/>
      <c r="H5" s="59" t="s">
        <v>12</v>
      </c>
      <c r="I5" s="59"/>
      <c r="J5" s="59"/>
      <c r="K5" s="57"/>
      <c r="L5" s="61"/>
    </row>
    <row r="6" spans="1:12" ht="0.75" customHeight="1" x14ac:dyDescent="0.3">
      <c r="C6" s="57"/>
      <c r="D6" s="58"/>
      <c r="E6" s="58"/>
      <c r="F6" s="58"/>
      <c r="G6" s="57"/>
      <c r="H6" s="59"/>
      <c r="I6" s="59"/>
      <c r="J6" s="59"/>
      <c r="K6" s="57"/>
      <c r="L6" s="57"/>
    </row>
    <row r="7" spans="1:12" ht="2.25" customHeight="1" x14ac:dyDescent="0.3">
      <c r="C7" s="57"/>
      <c r="D7" s="58"/>
      <c r="E7" s="58"/>
      <c r="F7" s="58"/>
      <c r="G7" s="57"/>
      <c r="H7" s="56"/>
      <c r="I7" s="56"/>
      <c r="J7" s="56"/>
      <c r="K7" s="57"/>
      <c r="L7" s="57"/>
    </row>
    <row r="8" spans="1:12" ht="11.25" customHeight="1" x14ac:dyDescent="0.3">
      <c r="C8" s="57"/>
      <c r="D8" s="58"/>
      <c r="E8" s="58"/>
      <c r="F8" s="58"/>
      <c r="G8" s="57"/>
      <c r="H8" s="59" t="s">
        <v>13</v>
      </c>
      <c r="I8" s="59"/>
      <c r="J8" s="59"/>
      <c r="K8" s="57"/>
      <c r="L8" s="62">
        <v>118</v>
      </c>
    </row>
    <row r="9" spans="1:12" ht="0.75" customHeight="1" x14ac:dyDescent="0.3">
      <c r="C9" s="57"/>
      <c r="D9" s="58"/>
      <c r="E9" s="58"/>
      <c r="F9" s="58"/>
      <c r="G9" s="57"/>
      <c r="H9" s="56"/>
      <c r="I9" s="56"/>
      <c r="J9" s="56"/>
      <c r="K9" s="57"/>
      <c r="L9" s="63" t="s">
        <v>14</v>
      </c>
    </row>
    <row r="10" spans="1:12" ht="10.5" customHeight="1" x14ac:dyDescent="0.3">
      <c r="C10" s="57"/>
      <c r="D10" s="58"/>
      <c r="E10" s="58"/>
      <c r="F10" s="58"/>
      <c r="G10" s="57"/>
      <c r="H10" s="59" t="s">
        <v>15</v>
      </c>
      <c r="I10" s="59"/>
      <c r="J10" s="59"/>
      <c r="K10" s="57"/>
      <c r="L10" s="63"/>
    </row>
    <row r="11" spans="1:12" ht="0.75" customHeight="1" x14ac:dyDescent="0.3">
      <c r="C11" s="57"/>
      <c r="D11" s="58"/>
      <c r="E11" s="58"/>
      <c r="F11" s="58"/>
      <c r="G11" s="57"/>
      <c r="H11" s="59"/>
      <c r="I11" s="59"/>
      <c r="J11" s="59"/>
      <c r="K11" s="57"/>
      <c r="L11" s="57"/>
    </row>
    <row r="12" spans="1:12" ht="2.25" customHeight="1" x14ac:dyDescent="0.3">
      <c r="C12" s="57"/>
      <c r="D12" s="58"/>
      <c r="E12" s="58"/>
      <c r="F12" s="58"/>
      <c r="G12" s="57"/>
      <c r="H12" s="56"/>
      <c r="I12" s="56"/>
      <c r="J12" s="56"/>
      <c r="K12" s="57"/>
      <c r="L12" s="57"/>
    </row>
    <row r="13" spans="1:12" ht="14.25" customHeight="1" x14ac:dyDescent="0.3">
      <c r="A13" s="41" t="s">
        <v>56</v>
      </c>
      <c r="B13" s="41"/>
      <c r="C13" s="41"/>
      <c r="D13" s="41"/>
      <c r="E13" s="41"/>
      <c r="F13" s="41"/>
      <c r="G13" s="41"/>
      <c r="H13" s="41"/>
      <c r="I13" s="41"/>
      <c r="J13" s="41"/>
      <c r="K13" s="41"/>
      <c r="L13" s="41"/>
    </row>
    <row r="14" spans="1:12" ht="2.25" customHeight="1" x14ac:dyDescent="0.3"/>
    <row r="15" spans="1:12" ht="15.75" customHeight="1" x14ac:dyDescent="0.3">
      <c r="A15" s="64" t="s">
        <v>16</v>
      </c>
      <c r="B15" s="65" t="s">
        <v>17</v>
      </c>
      <c r="C15" s="65"/>
      <c r="D15" s="65"/>
      <c r="E15" s="66" t="s">
        <v>18</v>
      </c>
      <c r="F15" s="67" t="s">
        <v>19</v>
      </c>
      <c r="G15" s="67"/>
      <c r="H15" s="67"/>
      <c r="I15" s="68" t="s">
        <v>57</v>
      </c>
      <c r="J15" s="67" t="s">
        <v>24</v>
      </c>
      <c r="K15" s="67"/>
      <c r="L15" s="67"/>
    </row>
    <row r="16" spans="1:12" ht="0.75" customHeight="1" x14ac:dyDescent="0.3"/>
    <row r="17" spans="1:12" s="2" customFormat="1" ht="14.25" customHeight="1" x14ac:dyDescent="0.25">
      <c r="A17" s="69" t="s">
        <v>58</v>
      </c>
      <c r="B17" s="70" t="s">
        <v>59</v>
      </c>
      <c r="C17" s="70"/>
      <c r="D17" s="70"/>
      <c r="E17" s="69"/>
      <c r="F17" s="71"/>
      <c r="G17" s="71"/>
      <c r="H17" s="71"/>
      <c r="I17" s="72"/>
      <c r="J17" s="73">
        <f>J320</f>
        <v>7034609.9699999997</v>
      </c>
      <c r="K17" s="73"/>
      <c r="L17" s="73"/>
    </row>
    <row r="18" spans="1:12" ht="0.75" customHeight="1" x14ac:dyDescent="0.3"/>
    <row r="19" spans="1:12" ht="14.25" customHeight="1" x14ac:dyDescent="0.3">
      <c r="A19" s="74">
        <v>1</v>
      </c>
      <c r="B19" s="75" t="s">
        <v>60</v>
      </c>
      <c r="C19" s="75"/>
      <c r="D19" s="75"/>
      <c r="E19" s="74"/>
      <c r="F19" s="76"/>
      <c r="G19" s="76"/>
      <c r="H19" s="76"/>
      <c r="I19" s="77"/>
      <c r="J19" s="76"/>
      <c r="K19" s="76"/>
      <c r="L19" s="76"/>
    </row>
    <row r="20" spans="1:12" ht="0.75" customHeight="1" x14ac:dyDescent="0.3"/>
    <row r="21" spans="1:12" ht="15" customHeight="1" x14ac:dyDescent="0.3">
      <c r="A21" s="78">
        <v>1.1000000000000001</v>
      </c>
      <c r="B21" s="79" t="s">
        <v>61</v>
      </c>
      <c r="C21" s="79"/>
      <c r="D21" s="79"/>
      <c r="E21" s="78"/>
      <c r="F21" s="80"/>
      <c r="G21" s="80"/>
      <c r="H21" s="80"/>
      <c r="I21" s="81"/>
      <c r="J21" s="80"/>
      <c r="K21" s="80"/>
      <c r="L21" s="80"/>
    </row>
    <row r="22" spans="1:12" ht="63.75" customHeight="1" x14ac:dyDescent="0.3">
      <c r="A22" s="82" t="s">
        <v>62</v>
      </c>
      <c r="B22" s="83" t="s">
        <v>63</v>
      </c>
      <c r="C22" s="83"/>
      <c r="D22" s="83"/>
      <c r="E22" s="84" t="s">
        <v>64</v>
      </c>
      <c r="F22" s="85">
        <v>449.42</v>
      </c>
      <c r="G22" s="85"/>
      <c r="H22" s="85"/>
      <c r="I22" s="86">
        <v>6.63</v>
      </c>
      <c r="J22" s="87">
        <v>2979.65</v>
      </c>
      <c r="K22" s="87"/>
      <c r="L22" s="87"/>
    </row>
    <row r="23" spans="1:12" ht="74.25" customHeight="1" x14ac:dyDescent="0.3">
      <c r="A23" s="82" t="s">
        <v>65</v>
      </c>
      <c r="B23" s="83" t="s">
        <v>66</v>
      </c>
      <c r="C23" s="83"/>
      <c r="D23" s="83"/>
      <c r="E23" s="84" t="s">
        <v>67</v>
      </c>
      <c r="F23" s="85">
        <v>85.56</v>
      </c>
      <c r="G23" s="85"/>
      <c r="H23" s="85"/>
      <c r="I23" s="86">
        <v>137.97</v>
      </c>
      <c r="J23" s="87">
        <v>11804.71</v>
      </c>
      <c r="K23" s="87"/>
      <c r="L23" s="87"/>
    </row>
    <row r="24" spans="1:12" ht="0.75" customHeight="1" x14ac:dyDescent="0.3">
      <c r="B24" s="88"/>
      <c r="C24" s="88"/>
      <c r="D24" s="88"/>
      <c r="J24" s="89"/>
      <c r="K24" s="89"/>
      <c r="L24" s="89"/>
    </row>
    <row r="25" spans="1:12" ht="14.25" customHeight="1" x14ac:dyDescent="0.3">
      <c r="A25" s="78"/>
      <c r="B25" s="90" t="s">
        <v>68</v>
      </c>
      <c r="C25" s="90"/>
      <c r="D25" s="90"/>
      <c r="E25" s="78"/>
      <c r="F25" s="80"/>
      <c r="G25" s="80"/>
      <c r="H25" s="80"/>
      <c r="I25" s="81"/>
      <c r="J25" s="91">
        <v>14784.36</v>
      </c>
      <c r="K25" s="91"/>
      <c r="L25" s="91"/>
    </row>
    <row r="26" spans="1:12" ht="0.75" customHeight="1" x14ac:dyDescent="0.3">
      <c r="B26" s="88"/>
      <c r="C26" s="88"/>
      <c r="D26" s="88"/>
      <c r="J26" s="89"/>
      <c r="K26" s="89"/>
      <c r="L26" s="89"/>
    </row>
    <row r="27" spans="1:12" ht="14.25" customHeight="1" x14ac:dyDescent="0.3">
      <c r="A27" s="78">
        <v>1.2</v>
      </c>
      <c r="B27" s="90" t="s">
        <v>69</v>
      </c>
      <c r="C27" s="90"/>
      <c r="D27" s="90"/>
      <c r="E27" s="78"/>
      <c r="F27" s="80"/>
      <c r="G27" s="80"/>
      <c r="H27" s="80"/>
      <c r="I27" s="81"/>
      <c r="J27" s="91"/>
      <c r="K27" s="91"/>
      <c r="L27" s="91"/>
    </row>
    <row r="28" spans="1:12" ht="84" customHeight="1" x14ac:dyDescent="0.3">
      <c r="A28" s="82" t="s">
        <v>70</v>
      </c>
      <c r="B28" s="83" t="s">
        <v>71</v>
      </c>
      <c r="C28" s="83"/>
      <c r="D28" s="83"/>
      <c r="E28" s="84" t="s">
        <v>67</v>
      </c>
      <c r="F28" s="85">
        <v>66.239999999999995</v>
      </c>
      <c r="G28" s="85"/>
      <c r="H28" s="85"/>
      <c r="I28" s="86">
        <v>1266.42</v>
      </c>
      <c r="J28" s="87">
        <v>83887.66</v>
      </c>
      <c r="K28" s="87"/>
      <c r="L28" s="87"/>
    </row>
    <row r="29" spans="1:12" ht="64.5" customHeight="1" x14ac:dyDescent="0.3">
      <c r="A29" s="82" t="s">
        <v>72</v>
      </c>
      <c r="B29" s="83" t="s">
        <v>73</v>
      </c>
      <c r="C29" s="83"/>
      <c r="D29" s="83"/>
      <c r="E29" s="84" t="s">
        <v>74</v>
      </c>
      <c r="F29" s="85">
        <v>115</v>
      </c>
      <c r="G29" s="85"/>
      <c r="H29" s="85"/>
      <c r="I29" s="86">
        <v>103.49</v>
      </c>
      <c r="J29" s="87">
        <v>11901.35</v>
      </c>
      <c r="K29" s="87"/>
      <c r="L29" s="87"/>
    </row>
    <row r="30" spans="1:12" ht="93.75" customHeight="1" x14ac:dyDescent="0.3">
      <c r="A30" s="82" t="s">
        <v>75</v>
      </c>
      <c r="B30" s="83" t="s">
        <v>76</v>
      </c>
      <c r="C30" s="83"/>
      <c r="D30" s="83"/>
      <c r="E30" s="84" t="s">
        <v>74</v>
      </c>
      <c r="F30" s="85">
        <v>184</v>
      </c>
      <c r="G30" s="85"/>
      <c r="H30" s="85"/>
      <c r="I30" s="86">
        <v>425.24</v>
      </c>
      <c r="J30" s="87">
        <v>78244.160000000003</v>
      </c>
      <c r="K30" s="87"/>
      <c r="L30" s="87"/>
    </row>
    <row r="31" spans="1:12" ht="74.25" customHeight="1" x14ac:dyDescent="0.3">
      <c r="A31" s="82" t="s">
        <v>77</v>
      </c>
      <c r="B31" s="83" t="s">
        <v>78</v>
      </c>
      <c r="C31" s="83"/>
      <c r="D31" s="83"/>
      <c r="E31" s="84" t="s">
        <v>79</v>
      </c>
      <c r="F31" s="85">
        <v>46</v>
      </c>
      <c r="G31" s="85"/>
      <c r="H31" s="85"/>
      <c r="I31" s="86">
        <v>23.94</v>
      </c>
      <c r="J31" s="87">
        <v>1101.24</v>
      </c>
      <c r="K31" s="87"/>
      <c r="L31" s="87"/>
    </row>
    <row r="32" spans="1:12" ht="84" customHeight="1" x14ac:dyDescent="0.3">
      <c r="A32" s="82" t="s">
        <v>80</v>
      </c>
      <c r="B32" s="83" t="s">
        <v>81</v>
      </c>
      <c r="C32" s="83"/>
      <c r="D32" s="83"/>
      <c r="E32" s="84" t="s">
        <v>67</v>
      </c>
      <c r="F32" s="85">
        <v>85.56</v>
      </c>
      <c r="G32" s="85"/>
      <c r="H32" s="85"/>
      <c r="I32" s="86">
        <v>99.59</v>
      </c>
      <c r="J32" s="87">
        <v>8520.92</v>
      </c>
      <c r="K32" s="87"/>
      <c r="L32" s="87"/>
    </row>
    <row r="33" spans="1:12" ht="73.5" customHeight="1" x14ac:dyDescent="0.3">
      <c r="A33" s="82" t="s">
        <v>82</v>
      </c>
      <c r="B33" s="83" t="s">
        <v>83</v>
      </c>
      <c r="C33" s="83"/>
      <c r="D33" s="83"/>
      <c r="E33" s="84" t="s">
        <v>67</v>
      </c>
      <c r="F33" s="85">
        <v>123.74</v>
      </c>
      <c r="G33" s="85"/>
      <c r="H33" s="85"/>
      <c r="I33" s="86">
        <v>546.91999999999996</v>
      </c>
      <c r="J33" s="87">
        <v>67675.88</v>
      </c>
      <c r="K33" s="87"/>
      <c r="L33" s="87"/>
    </row>
    <row r="34" spans="1:12" ht="74.25" customHeight="1" x14ac:dyDescent="0.3">
      <c r="A34" s="82" t="s">
        <v>84</v>
      </c>
      <c r="B34" s="83" t="s">
        <v>85</v>
      </c>
      <c r="C34" s="83"/>
      <c r="D34" s="83"/>
      <c r="E34" s="84" t="s">
        <v>74</v>
      </c>
      <c r="F34" s="85">
        <v>276</v>
      </c>
      <c r="G34" s="85"/>
      <c r="H34" s="85"/>
      <c r="I34" s="86">
        <v>134.58000000000001</v>
      </c>
      <c r="J34" s="87">
        <v>37144.080000000002</v>
      </c>
      <c r="K34" s="87"/>
      <c r="L34" s="87"/>
    </row>
    <row r="35" spans="1:12" ht="74.25" customHeight="1" x14ac:dyDescent="0.3">
      <c r="A35" s="82" t="s">
        <v>86</v>
      </c>
      <c r="B35" s="83" t="s">
        <v>87</v>
      </c>
      <c r="C35" s="83"/>
      <c r="D35" s="83"/>
      <c r="E35" s="84" t="s">
        <v>74</v>
      </c>
      <c r="F35" s="85">
        <v>276</v>
      </c>
      <c r="G35" s="85"/>
      <c r="H35" s="85"/>
      <c r="I35" s="86">
        <v>38.880000000000003</v>
      </c>
      <c r="J35" s="87">
        <v>10730.88</v>
      </c>
      <c r="K35" s="87"/>
      <c r="L35" s="87"/>
    </row>
    <row r="36" spans="1:12" ht="0.75" customHeight="1" x14ac:dyDescent="0.3">
      <c r="B36" s="88"/>
      <c r="C36" s="88"/>
      <c r="D36" s="88"/>
      <c r="J36" s="89"/>
      <c r="K36" s="89"/>
      <c r="L36" s="89"/>
    </row>
    <row r="37" spans="1:12" ht="14.25" customHeight="1" x14ac:dyDescent="0.3">
      <c r="A37" s="78"/>
      <c r="B37" s="90" t="s">
        <v>88</v>
      </c>
      <c r="C37" s="90"/>
      <c r="D37" s="90"/>
      <c r="E37" s="78"/>
      <c r="F37" s="80"/>
      <c r="G37" s="80"/>
      <c r="H37" s="80"/>
      <c r="I37" s="81"/>
      <c r="J37" s="91">
        <v>299206.17</v>
      </c>
      <c r="K37" s="91"/>
      <c r="L37" s="91"/>
    </row>
    <row r="38" spans="1:12" ht="0.75" customHeight="1" x14ac:dyDescent="0.3">
      <c r="B38" s="88"/>
      <c r="C38" s="88"/>
      <c r="D38" s="88"/>
      <c r="J38" s="89"/>
      <c r="K38" s="89"/>
      <c r="L38" s="89"/>
    </row>
    <row r="39" spans="1:12" ht="14.25" customHeight="1" x14ac:dyDescent="0.3">
      <c r="A39" s="78">
        <v>1.3</v>
      </c>
      <c r="B39" s="90" t="s">
        <v>89</v>
      </c>
      <c r="C39" s="90"/>
      <c r="D39" s="90"/>
      <c r="E39" s="78"/>
      <c r="F39" s="80"/>
      <c r="G39" s="80"/>
      <c r="H39" s="80"/>
      <c r="I39" s="81"/>
      <c r="J39" s="91"/>
      <c r="K39" s="91"/>
      <c r="L39" s="91"/>
    </row>
    <row r="40" spans="1:12" ht="84" customHeight="1" x14ac:dyDescent="0.3">
      <c r="A40" s="82" t="s">
        <v>90</v>
      </c>
      <c r="B40" s="83" t="s">
        <v>91</v>
      </c>
      <c r="C40" s="83"/>
      <c r="D40" s="83"/>
      <c r="E40" s="84" t="s">
        <v>74</v>
      </c>
      <c r="F40" s="85">
        <v>441.6</v>
      </c>
      <c r="G40" s="85"/>
      <c r="H40" s="85"/>
      <c r="I40" s="86">
        <v>198.59</v>
      </c>
      <c r="J40" s="87">
        <v>87697.34</v>
      </c>
      <c r="K40" s="87"/>
      <c r="L40" s="87"/>
    </row>
    <row r="41" spans="1:12" ht="84" customHeight="1" x14ac:dyDescent="0.3">
      <c r="A41" s="82" t="s">
        <v>92</v>
      </c>
      <c r="B41" s="83" t="s">
        <v>93</v>
      </c>
      <c r="C41" s="83"/>
      <c r="D41" s="83"/>
      <c r="E41" s="84" t="s">
        <v>74</v>
      </c>
      <c r="F41" s="85">
        <v>110.4</v>
      </c>
      <c r="G41" s="85"/>
      <c r="H41" s="85"/>
      <c r="I41" s="86">
        <v>81.53</v>
      </c>
      <c r="J41" s="87">
        <v>9000.91</v>
      </c>
      <c r="K41" s="87"/>
      <c r="L41" s="87"/>
    </row>
    <row r="42" spans="1:12" ht="84" customHeight="1" x14ac:dyDescent="0.3">
      <c r="A42" s="82" t="s">
        <v>94</v>
      </c>
      <c r="B42" s="83" t="s">
        <v>95</v>
      </c>
      <c r="C42" s="83"/>
      <c r="D42" s="83"/>
      <c r="E42" s="84" t="s">
        <v>74</v>
      </c>
      <c r="F42" s="85">
        <v>138</v>
      </c>
      <c r="G42" s="85"/>
      <c r="H42" s="85"/>
      <c r="I42" s="86">
        <v>155.78</v>
      </c>
      <c r="J42" s="87">
        <v>21497.64</v>
      </c>
      <c r="K42" s="87"/>
      <c r="L42" s="87"/>
    </row>
    <row r="43" spans="1:12" ht="93.75" customHeight="1" x14ac:dyDescent="0.3">
      <c r="A43" s="82" t="s">
        <v>96</v>
      </c>
      <c r="B43" s="83" t="s">
        <v>97</v>
      </c>
      <c r="C43" s="83"/>
      <c r="D43" s="83"/>
      <c r="E43" s="84" t="s">
        <v>74</v>
      </c>
      <c r="F43" s="85">
        <v>138</v>
      </c>
      <c r="G43" s="85"/>
      <c r="H43" s="85"/>
      <c r="I43" s="86">
        <v>421.65</v>
      </c>
      <c r="J43" s="87">
        <v>58187.7</v>
      </c>
      <c r="K43" s="87"/>
      <c r="L43" s="87"/>
    </row>
    <row r="44" spans="1:12" ht="84" customHeight="1" x14ac:dyDescent="0.3">
      <c r="A44" s="82" t="s">
        <v>98</v>
      </c>
      <c r="B44" s="83" t="s">
        <v>99</v>
      </c>
      <c r="C44" s="83"/>
      <c r="D44" s="83"/>
      <c r="E44" s="84" t="s">
        <v>64</v>
      </c>
      <c r="F44" s="85">
        <v>281.98</v>
      </c>
      <c r="G44" s="85"/>
      <c r="H44" s="85"/>
      <c r="I44" s="86">
        <v>289.27999999999997</v>
      </c>
      <c r="J44" s="87">
        <v>81571.17</v>
      </c>
      <c r="K44" s="87"/>
      <c r="L44" s="87"/>
    </row>
    <row r="45" spans="1:12" ht="74.25" customHeight="1" x14ac:dyDescent="0.3">
      <c r="A45" s="82" t="s">
        <v>100</v>
      </c>
      <c r="B45" s="83" t="s">
        <v>101</v>
      </c>
      <c r="C45" s="83"/>
      <c r="D45" s="83"/>
      <c r="E45" s="84" t="s">
        <v>64</v>
      </c>
      <c r="F45" s="85">
        <v>347.3</v>
      </c>
      <c r="G45" s="85"/>
      <c r="H45" s="85"/>
      <c r="I45" s="86">
        <v>224.7</v>
      </c>
      <c r="J45" s="87">
        <v>78038.31</v>
      </c>
      <c r="K45" s="87"/>
      <c r="L45" s="87"/>
    </row>
    <row r="46" spans="1:12" ht="84" customHeight="1" x14ac:dyDescent="0.3">
      <c r="A46" s="82" t="s">
        <v>102</v>
      </c>
      <c r="B46" s="83" t="s">
        <v>103</v>
      </c>
      <c r="C46" s="83"/>
      <c r="D46" s="83"/>
      <c r="E46" s="84" t="s">
        <v>79</v>
      </c>
      <c r="F46" s="85">
        <v>46</v>
      </c>
      <c r="G46" s="85"/>
      <c r="H46" s="85"/>
      <c r="I46" s="86">
        <v>1110.57</v>
      </c>
      <c r="J46" s="87">
        <v>51086.22</v>
      </c>
      <c r="K46" s="87"/>
      <c r="L46" s="87"/>
    </row>
    <row r="47" spans="1:12" ht="84" customHeight="1" x14ac:dyDescent="0.3">
      <c r="A47" s="82" t="s">
        <v>104</v>
      </c>
      <c r="B47" s="83" t="s">
        <v>105</v>
      </c>
      <c r="C47" s="83"/>
      <c r="D47" s="83"/>
      <c r="E47" s="84" t="s">
        <v>79</v>
      </c>
      <c r="F47" s="85">
        <v>46</v>
      </c>
      <c r="G47" s="85"/>
      <c r="H47" s="85"/>
      <c r="I47" s="86">
        <v>5255.59</v>
      </c>
      <c r="J47" s="87">
        <v>241757.14</v>
      </c>
      <c r="K47" s="87"/>
      <c r="L47" s="87"/>
    </row>
    <row r="48" spans="1:12" ht="0.75" customHeight="1" x14ac:dyDescent="0.3">
      <c r="B48" s="88"/>
      <c r="C48" s="88"/>
      <c r="D48" s="88"/>
      <c r="J48" s="89"/>
      <c r="K48" s="89"/>
      <c r="L48" s="89"/>
    </row>
    <row r="49" spans="1:12" ht="14.25" customHeight="1" x14ac:dyDescent="0.3">
      <c r="A49" s="78"/>
      <c r="B49" s="90" t="s">
        <v>106</v>
      </c>
      <c r="C49" s="90"/>
      <c r="D49" s="90"/>
      <c r="E49" s="78"/>
      <c r="F49" s="80"/>
      <c r="G49" s="80"/>
      <c r="H49" s="80"/>
      <c r="I49" s="81"/>
      <c r="J49" s="91">
        <v>628836.43000000005</v>
      </c>
      <c r="K49" s="91"/>
      <c r="L49" s="91"/>
    </row>
    <row r="50" spans="1:12" ht="0.75" customHeight="1" x14ac:dyDescent="0.3">
      <c r="B50" s="88"/>
      <c r="C50" s="88"/>
      <c r="D50" s="88"/>
      <c r="J50" s="89"/>
      <c r="K50" s="89"/>
      <c r="L50" s="89"/>
    </row>
    <row r="51" spans="1:12" ht="14.25" customHeight="1" x14ac:dyDescent="0.3">
      <c r="A51" s="78">
        <v>1.4</v>
      </c>
      <c r="B51" s="90" t="s">
        <v>107</v>
      </c>
      <c r="C51" s="90"/>
      <c r="D51" s="90"/>
      <c r="E51" s="78"/>
      <c r="F51" s="80"/>
      <c r="G51" s="80"/>
      <c r="H51" s="80"/>
      <c r="I51" s="81"/>
      <c r="J51" s="91"/>
      <c r="K51" s="91"/>
      <c r="L51" s="91"/>
    </row>
    <row r="52" spans="1:12" ht="64.5" customHeight="1" x14ac:dyDescent="0.3">
      <c r="A52" s="82" t="s">
        <v>108</v>
      </c>
      <c r="B52" s="83" t="s">
        <v>109</v>
      </c>
      <c r="C52" s="83"/>
      <c r="D52" s="83"/>
      <c r="E52" s="84" t="s">
        <v>74</v>
      </c>
      <c r="F52" s="85">
        <v>128.80000000000001</v>
      </c>
      <c r="G52" s="85"/>
      <c r="H52" s="85"/>
      <c r="I52" s="86">
        <v>54.83</v>
      </c>
      <c r="J52" s="87">
        <v>7062.1</v>
      </c>
      <c r="K52" s="87"/>
      <c r="L52" s="87"/>
    </row>
    <row r="53" spans="1:12" ht="93.75" customHeight="1" x14ac:dyDescent="0.3">
      <c r="A53" s="82" t="s">
        <v>110</v>
      </c>
      <c r="B53" s="83" t="s">
        <v>111</v>
      </c>
      <c r="C53" s="83"/>
      <c r="D53" s="83"/>
      <c r="E53" s="84" t="s">
        <v>64</v>
      </c>
      <c r="F53" s="85">
        <v>449.42</v>
      </c>
      <c r="G53" s="85"/>
      <c r="H53" s="85"/>
      <c r="I53" s="86">
        <v>761.16</v>
      </c>
      <c r="J53" s="87">
        <v>342080.53</v>
      </c>
      <c r="K53" s="87"/>
      <c r="L53" s="87"/>
    </row>
    <row r="54" spans="1:12" ht="84" customHeight="1" x14ac:dyDescent="0.3">
      <c r="A54" s="82" t="s">
        <v>112</v>
      </c>
      <c r="B54" s="83" t="s">
        <v>113</v>
      </c>
      <c r="C54" s="83"/>
      <c r="D54" s="83"/>
      <c r="E54" s="84" t="s">
        <v>64</v>
      </c>
      <c r="F54" s="85">
        <v>449.42</v>
      </c>
      <c r="G54" s="85"/>
      <c r="H54" s="85"/>
      <c r="I54" s="86">
        <v>190.66</v>
      </c>
      <c r="J54" s="87">
        <v>85686.42</v>
      </c>
      <c r="K54" s="87"/>
      <c r="L54" s="87"/>
    </row>
    <row r="55" spans="1:12" ht="93.75" customHeight="1" x14ac:dyDescent="0.3">
      <c r="A55" s="82" t="s">
        <v>114</v>
      </c>
      <c r="B55" s="83" t="s">
        <v>115</v>
      </c>
      <c r="C55" s="83"/>
      <c r="D55" s="83"/>
      <c r="E55" s="84" t="s">
        <v>64</v>
      </c>
      <c r="F55" s="85">
        <v>449.42</v>
      </c>
      <c r="G55" s="85"/>
      <c r="H55" s="85"/>
      <c r="I55" s="86">
        <v>191.64</v>
      </c>
      <c r="J55" s="87">
        <v>86126.85</v>
      </c>
      <c r="K55" s="87"/>
      <c r="L55" s="87"/>
    </row>
    <row r="56" spans="1:12" ht="1.5" customHeight="1" x14ac:dyDescent="0.3">
      <c r="B56" s="88"/>
      <c r="C56" s="88"/>
      <c r="D56" s="88"/>
      <c r="J56" s="89"/>
      <c r="K56" s="89"/>
      <c r="L56" s="89"/>
    </row>
    <row r="57" spans="1:12" ht="14.25" customHeight="1" x14ac:dyDescent="0.3">
      <c r="A57" s="78"/>
      <c r="B57" s="90" t="s">
        <v>116</v>
      </c>
      <c r="C57" s="90"/>
      <c r="D57" s="90"/>
      <c r="E57" s="78"/>
      <c r="F57" s="80"/>
      <c r="G57" s="80"/>
      <c r="H57" s="80"/>
      <c r="I57" s="81"/>
      <c r="J57" s="91">
        <v>520955.9</v>
      </c>
      <c r="K57" s="91"/>
      <c r="L57" s="91"/>
    </row>
    <row r="58" spans="1:12" ht="0.75" customHeight="1" x14ac:dyDescent="0.3">
      <c r="B58" s="88"/>
      <c r="C58" s="88"/>
      <c r="D58" s="88"/>
      <c r="J58" s="89"/>
      <c r="K58" s="89"/>
      <c r="L58" s="89"/>
    </row>
    <row r="59" spans="1:12" ht="14.25" customHeight="1" x14ac:dyDescent="0.3">
      <c r="A59" s="78">
        <v>1.5</v>
      </c>
      <c r="B59" s="90" t="s">
        <v>117</v>
      </c>
      <c r="C59" s="90"/>
      <c r="D59" s="90"/>
      <c r="E59" s="78"/>
      <c r="F59" s="80"/>
      <c r="G59" s="80"/>
      <c r="H59" s="80"/>
      <c r="I59" s="81"/>
      <c r="J59" s="91"/>
      <c r="K59" s="91"/>
      <c r="L59" s="91"/>
    </row>
    <row r="60" spans="1:12" ht="84" customHeight="1" x14ac:dyDescent="0.3">
      <c r="A60" s="82" t="s">
        <v>118</v>
      </c>
      <c r="B60" s="83" t="s">
        <v>119</v>
      </c>
      <c r="C60" s="83"/>
      <c r="D60" s="83"/>
      <c r="E60" s="84" t="s">
        <v>64</v>
      </c>
      <c r="F60" s="85">
        <v>386.4</v>
      </c>
      <c r="G60" s="85"/>
      <c r="H60" s="85"/>
      <c r="I60" s="86">
        <v>185.75</v>
      </c>
      <c r="J60" s="87">
        <v>71773.8</v>
      </c>
      <c r="K60" s="87"/>
      <c r="L60" s="87"/>
    </row>
    <row r="61" spans="1:12" ht="0.75" customHeight="1" x14ac:dyDescent="0.3">
      <c r="B61" s="88"/>
      <c r="C61" s="88"/>
      <c r="D61" s="88"/>
      <c r="J61" s="89"/>
      <c r="K61" s="89"/>
      <c r="L61" s="89"/>
    </row>
    <row r="62" spans="1:12" ht="14.25" customHeight="1" x14ac:dyDescent="0.3">
      <c r="A62" s="78"/>
      <c r="B62" s="90" t="s">
        <v>120</v>
      </c>
      <c r="C62" s="90"/>
      <c r="D62" s="90"/>
      <c r="E62" s="78"/>
      <c r="F62" s="80"/>
      <c r="G62" s="80"/>
      <c r="H62" s="80"/>
      <c r="I62" s="81"/>
      <c r="J62" s="91">
        <v>71773.8</v>
      </c>
      <c r="K62" s="91"/>
      <c r="L62" s="91"/>
    </row>
    <row r="63" spans="1:12" ht="0.75" customHeight="1" x14ac:dyDescent="0.3">
      <c r="B63" s="88"/>
      <c r="C63" s="88"/>
      <c r="D63" s="88"/>
      <c r="J63" s="89"/>
      <c r="K63" s="89"/>
      <c r="L63" s="89"/>
    </row>
    <row r="64" spans="1:12" ht="14.25" customHeight="1" x14ac:dyDescent="0.3">
      <c r="A64" s="78">
        <v>1.6</v>
      </c>
      <c r="B64" s="90" t="s">
        <v>8</v>
      </c>
      <c r="C64" s="90"/>
      <c r="D64" s="90"/>
      <c r="E64" s="78"/>
      <c r="F64" s="80"/>
      <c r="G64" s="80"/>
      <c r="H64" s="80"/>
      <c r="I64" s="81"/>
      <c r="J64" s="91"/>
      <c r="K64" s="91"/>
      <c r="L64" s="91"/>
    </row>
    <row r="65" spans="1:12" ht="84" customHeight="1" x14ac:dyDescent="0.3">
      <c r="A65" s="82" t="s">
        <v>121</v>
      </c>
      <c r="B65" s="83" t="s">
        <v>122</v>
      </c>
      <c r="C65" s="83"/>
      <c r="D65" s="83"/>
      <c r="E65" s="84" t="s">
        <v>64</v>
      </c>
      <c r="F65" s="85">
        <v>386.4</v>
      </c>
      <c r="G65" s="85"/>
      <c r="H65" s="85"/>
      <c r="I65" s="86">
        <v>48.95</v>
      </c>
      <c r="J65" s="87">
        <v>18914.28</v>
      </c>
      <c r="K65" s="87"/>
      <c r="L65" s="87"/>
    </row>
    <row r="66" spans="1:12" ht="84" customHeight="1" x14ac:dyDescent="0.3">
      <c r="A66" s="82" t="s">
        <v>123</v>
      </c>
      <c r="B66" s="83" t="s">
        <v>124</v>
      </c>
      <c r="C66" s="83"/>
      <c r="D66" s="83"/>
      <c r="E66" s="84" t="s">
        <v>64</v>
      </c>
      <c r="F66" s="85">
        <v>1498.22</v>
      </c>
      <c r="G66" s="85"/>
      <c r="H66" s="85"/>
      <c r="I66" s="86">
        <v>48.95</v>
      </c>
      <c r="J66" s="87">
        <v>73337.87</v>
      </c>
      <c r="K66" s="87"/>
      <c r="L66" s="87"/>
    </row>
    <row r="67" spans="1:12" ht="0.75" customHeight="1" x14ac:dyDescent="0.3">
      <c r="B67" s="88"/>
      <c r="C67" s="88"/>
      <c r="D67" s="88"/>
      <c r="J67" s="89"/>
      <c r="K67" s="89"/>
      <c r="L67" s="89"/>
    </row>
    <row r="68" spans="1:12" ht="14.25" customHeight="1" x14ac:dyDescent="0.3">
      <c r="A68" s="78"/>
      <c r="B68" s="90" t="s">
        <v>23</v>
      </c>
      <c r="C68" s="90"/>
      <c r="D68" s="90"/>
      <c r="E68" s="78"/>
      <c r="F68" s="80"/>
      <c r="G68" s="80"/>
      <c r="H68" s="80"/>
      <c r="I68" s="81"/>
      <c r="J68" s="91">
        <v>92252.15</v>
      </c>
      <c r="K68" s="91"/>
      <c r="L68" s="91"/>
    </row>
    <row r="69" spans="1:12" ht="1.5" customHeight="1" x14ac:dyDescent="0.3">
      <c r="B69" s="88"/>
      <c r="C69" s="88"/>
      <c r="D69" s="88"/>
      <c r="J69" s="89"/>
      <c r="K69" s="89"/>
      <c r="L69" s="89"/>
    </row>
    <row r="70" spans="1:12" ht="14.25" customHeight="1" x14ac:dyDescent="0.3">
      <c r="A70" s="78">
        <v>1.7</v>
      </c>
      <c r="B70" s="90" t="s">
        <v>6</v>
      </c>
      <c r="C70" s="90"/>
      <c r="D70" s="90"/>
      <c r="E70" s="78"/>
      <c r="F70" s="80"/>
      <c r="G70" s="80"/>
      <c r="H70" s="80"/>
      <c r="I70" s="81"/>
      <c r="J70" s="91"/>
      <c r="K70" s="91"/>
      <c r="L70" s="91"/>
    </row>
    <row r="71" spans="1:12" ht="93.75" customHeight="1" x14ac:dyDescent="0.3">
      <c r="A71" s="82" t="s">
        <v>125</v>
      </c>
      <c r="B71" s="83" t="s">
        <v>126</v>
      </c>
      <c r="C71" s="83"/>
      <c r="D71" s="83"/>
      <c r="E71" s="84" t="s">
        <v>64</v>
      </c>
      <c r="F71" s="85">
        <v>386.4</v>
      </c>
      <c r="G71" s="85"/>
      <c r="H71" s="85"/>
      <c r="I71" s="86">
        <v>194.83</v>
      </c>
      <c r="J71" s="87">
        <v>75282.31</v>
      </c>
      <c r="K71" s="87"/>
      <c r="L71" s="87"/>
    </row>
    <row r="72" spans="1:12" ht="123.75" customHeight="1" x14ac:dyDescent="0.3">
      <c r="A72" s="82" t="s">
        <v>127</v>
      </c>
      <c r="B72" s="83" t="s">
        <v>128</v>
      </c>
      <c r="C72" s="83"/>
      <c r="D72" s="83"/>
      <c r="E72" s="84" t="s">
        <v>79</v>
      </c>
      <c r="F72" s="85">
        <v>46</v>
      </c>
      <c r="G72" s="85"/>
      <c r="H72" s="85"/>
      <c r="I72" s="86">
        <v>760.65</v>
      </c>
      <c r="J72" s="87">
        <v>34989.9</v>
      </c>
      <c r="K72" s="87"/>
      <c r="L72" s="87"/>
    </row>
    <row r="73" spans="1:12" ht="0.75" customHeight="1" x14ac:dyDescent="0.3">
      <c r="B73" s="88"/>
      <c r="C73" s="88"/>
      <c r="D73" s="88"/>
      <c r="J73" s="89"/>
      <c r="K73" s="89"/>
      <c r="L73" s="89"/>
    </row>
    <row r="74" spans="1:12" ht="14.25" customHeight="1" x14ac:dyDescent="0.3">
      <c r="A74" s="78"/>
      <c r="B74" s="90" t="s">
        <v>21</v>
      </c>
      <c r="C74" s="90"/>
      <c r="D74" s="90"/>
      <c r="E74" s="78"/>
      <c r="F74" s="80"/>
      <c r="G74" s="80"/>
      <c r="H74" s="80"/>
      <c r="I74" s="81"/>
      <c r="J74" s="91">
        <v>110272.21</v>
      </c>
      <c r="K74" s="91"/>
      <c r="L74" s="91"/>
    </row>
    <row r="75" spans="1:12" ht="0.75" customHeight="1" x14ac:dyDescent="0.3">
      <c r="B75" s="88"/>
      <c r="C75" s="88"/>
      <c r="D75" s="88"/>
      <c r="J75" s="89"/>
      <c r="K75" s="89"/>
      <c r="L75" s="89"/>
    </row>
    <row r="76" spans="1:12" ht="14.25" customHeight="1" x14ac:dyDescent="0.3">
      <c r="A76" s="78">
        <v>1.8</v>
      </c>
      <c r="B76" s="90" t="s">
        <v>7</v>
      </c>
      <c r="C76" s="90"/>
      <c r="D76" s="90"/>
      <c r="E76" s="78"/>
      <c r="F76" s="80"/>
      <c r="G76" s="80"/>
      <c r="H76" s="80"/>
      <c r="I76" s="81"/>
      <c r="J76" s="91"/>
      <c r="K76" s="91"/>
      <c r="L76" s="91"/>
    </row>
    <row r="77" spans="1:12" ht="153.75" customHeight="1" x14ac:dyDescent="0.3">
      <c r="A77" s="82" t="s">
        <v>129</v>
      </c>
      <c r="B77" s="83" t="s">
        <v>130</v>
      </c>
      <c r="C77" s="83"/>
      <c r="D77" s="83"/>
      <c r="E77" s="84" t="s">
        <v>131</v>
      </c>
      <c r="F77" s="85">
        <v>92</v>
      </c>
      <c r="G77" s="85"/>
      <c r="H77" s="85"/>
      <c r="I77" s="86">
        <v>682.2</v>
      </c>
      <c r="J77" s="87">
        <v>62762.400000000001</v>
      </c>
      <c r="K77" s="87"/>
      <c r="L77" s="87"/>
    </row>
    <row r="78" spans="1:12" ht="74.25" customHeight="1" x14ac:dyDescent="0.3">
      <c r="A78" s="82" t="s">
        <v>132</v>
      </c>
      <c r="B78" s="83" t="s">
        <v>133</v>
      </c>
      <c r="C78" s="83"/>
      <c r="D78" s="83"/>
      <c r="E78" s="84" t="s">
        <v>79</v>
      </c>
      <c r="F78" s="85">
        <v>46</v>
      </c>
      <c r="G78" s="85"/>
      <c r="H78" s="85"/>
      <c r="I78" s="86">
        <v>240.19</v>
      </c>
      <c r="J78" s="87">
        <v>11048.74</v>
      </c>
      <c r="K78" s="87"/>
      <c r="L78" s="87"/>
    </row>
    <row r="79" spans="1:12" ht="63.75" customHeight="1" x14ac:dyDescent="0.3">
      <c r="A79" s="82" t="s">
        <v>134</v>
      </c>
      <c r="B79" s="83" t="s">
        <v>135</v>
      </c>
      <c r="C79" s="83"/>
      <c r="D79" s="83"/>
      <c r="E79" s="84" t="s">
        <v>79</v>
      </c>
      <c r="F79" s="85">
        <v>46</v>
      </c>
      <c r="G79" s="85"/>
      <c r="H79" s="85"/>
      <c r="I79" s="86">
        <v>90.8</v>
      </c>
      <c r="J79" s="87">
        <v>4176.8</v>
      </c>
      <c r="K79" s="87"/>
      <c r="L79" s="87"/>
    </row>
    <row r="80" spans="1:12" ht="74.25" customHeight="1" x14ac:dyDescent="0.3">
      <c r="A80" s="82" t="s">
        <v>136</v>
      </c>
      <c r="B80" s="83" t="s">
        <v>137</v>
      </c>
      <c r="C80" s="83"/>
      <c r="D80" s="83"/>
      <c r="E80" s="84" t="s">
        <v>79</v>
      </c>
      <c r="F80" s="85">
        <v>46</v>
      </c>
      <c r="G80" s="85"/>
      <c r="H80" s="85"/>
      <c r="I80" s="86">
        <v>306.26</v>
      </c>
      <c r="J80" s="87">
        <v>14087.96</v>
      </c>
      <c r="K80" s="87"/>
      <c r="L80" s="87"/>
    </row>
    <row r="81" spans="1:12" ht="0.75" customHeight="1" x14ac:dyDescent="0.3">
      <c r="B81" s="88"/>
      <c r="C81" s="88"/>
      <c r="D81" s="88"/>
      <c r="J81" s="89"/>
      <c r="K81" s="89"/>
      <c r="L81" s="89"/>
    </row>
    <row r="82" spans="1:12" ht="14.25" customHeight="1" x14ac:dyDescent="0.3">
      <c r="A82" s="78"/>
      <c r="B82" s="90" t="s">
        <v>22</v>
      </c>
      <c r="C82" s="90"/>
      <c r="D82" s="90"/>
      <c r="E82" s="78"/>
      <c r="F82" s="80"/>
      <c r="G82" s="80"/>
      <c r="H82" s="80"/>
      <c r="I82" s="81"/>
      <c r="J82" s="91">
        <v>92075.9</v>
      </c>
      <c r="K82" s="91"/>
      <c r="L82" s="91"/>
    </row>
    <row r="83" spans="1:12" ht="0.75" customHeight="1" x14ac:dyDescent="0.3">
      <c r="B83" s="88"/>
      <c r="C83" s="88"/>
      <c r="D83" s="88"/>
      <c r="J83" s="89"/>
      <c r="K83" s="89"/>
      <c r="L83" s="89"/>
    </row>
    <row r="84" spans="1:12" ht="15" customHeight="1" x14ac:dyDescent="0.3">
      <c r="A84" s="74"/>
      <c r="B84" s="92" t="s">
        <v>138</v>
      </c>
      <c r="C84" s="92"/>
      <c r="D84" s="92"/>
      <c r="E84" s="74"/>
      <c r="F84" s="76"/>
      <c r="G84" s="76"/>
      <c r="H84" s="76"/>
      <c r="I84" s="77"/>
      <c r="J84" s="93">
        <v>1830156.92</v>
      </c>
      <c r="K84" s="93"/>
      <c r="L84" s="93"/>
    </row>
    <row r="85" spans="1:12" ht="0.75" customHeight="1" x14ac:dyDescent="0.3">
      <c r="B85" s="88"/>
      <c r="C85" s="88"/>
      <c r="D85" s="88"/>
      <c r="J85" s="89"/>
      <c r="K85" s="89"/>
      <c r="L85" s="89"/>
    </row>
    <row r="86" spans="1:12" ht="14.25" customHeight="1" x14ac:dyDescent="0.3">
      <c r="A86" s="74">
        <v>2</v>
      </c>
      <c r="B86" s="92" t="s">
        <v>139</v>
      </c>
      <c r="C86" s="92"/>
      <c r="D86" s="92"/>
      <c r="E86" s="74"/>
      <c r="F86" s="76"/>
      <c r="G86" s="76"/>
      <c r="H86" s="76"/>
      <c r="I86" s="77"/>
      <c r="J86" s="93"/>
      <c r="K86" s="93"/>
      <c r="L86" s="93"/>
    </row>
    <row r="87" spans="1:12" ht="0.75" customHeight="1" x14ac:dyDescent="0.3">
      <c r="B87" s="88"/>
      <c r="C87" s="88"/>
      <c r="D87" s="88"/>
      <c r="J87" s="89"/>
      <c r="K87" s="89"/>
      <c r="L87" s="89"/>
    </row>
    <row r="88" spans="1:12" ht="14.25" customHeight="1" x14ac:dyDescent="0.3">
      <c r="A88" s="78">
        <v>2.1</v>
      </c>
      <c r="B88" s="90" t="s">
        <v>61</v>
      </c>
      <c r="C88" s="90"/>
      <c r="D88" s="90"/>
      <c r="E88" s="78"/>
      <c r="F88" s="80"/>
      <c r="G88" s="80"/>
      <c r="H88" s="80"/>
      <c r="I88" s="81"/>
      <c r="J88" s="91"/>
      <c r="K88" s="91"/>
      <c r="L88" s="91"/>
    </row>
    <row r="89" spans="1:12" ht="63.75" customHeight="1" x14ac:dyDescent="0.3">
      <c r="A89" s="82" t="s">
        <v>62</v>
      </c>
      <c r="B89" s="83" t="s">
        <v>63</v>
      </c>
      <c r="C89" s="83"/>
      <c r="D89" s="83"/>
      <c r="E89" s="84" t="s">
        <v>64</v>
      </c>
      <c r="F89" s="85">
        <v>715.34</v>
      </c>
      <c r="G89" s="85"/>
      <c r="H89" s="85"/>
      <c r="I89" s="86">
        <v>6.63</v>
      </c>
      <c r="J89" s="87">
        <v>4742.7</v>
      </c>
      <c r="K89" s="87"/>
      <c r="L89" s="87"/>
    </row>
    <row r="90" spans="1:12" ht="74.25" customHeight="1" x14ac:dyDescent="0.3">
      <c r="A90" s="82" t="s">
        <v>65</v>
      </c>
      <c r="B90" s="83" t="s">
        <v>66</v>
      </c>
      <c r="C90" s="83"/>
      <c r="D90" s="83"/>
      <c r="E90" s="84" t="s">
        <v>67</v>
      </c>
      <c r="F90" s="85">
        <v>215.73</v>
      </c>
      <c r="G90" s="85"/>
      <c r="H90" s="85"/>
      <c r="I90" s="86">
        <v>137.97</v>
      </c>
      <c r="J90" s="87">
        <v>29764.27</v>
      </c>
      <c r="K90" s="87"/>
      <c r="L90" s="87"/>
    </row>
    <row r="91" spans="1:12" ht="0.75" customHeight="1" x14ac:dyDescent="0.3">
      <c r="B91" s="88"/>
      <c r="C91" s="88"/>
      <c r="D91" s="88"/>
      <c r="J91" s="89"/>
      <c r="K91" s="89"/>
      <c r="L91" s="89"/>
    </row>
    <row r="92" spans="1:12" ht="14.25" customHeight="1" x14ac:dyDescent="0.3">
      <c r="A92" s="78"/>
      <c r="B92" s="90" t="s">
        <v>68</v>
      </c>
      <c r="C92" s="90"/>
      <c r="D92" s="90"/>
      <c r="E92" s="78"/>
      <c r="F92" s="80"/>
      <c r="G92" s="80"/>
      <c r="H92" s="80"/>
      <c r="I92" s="81"/>
      <c r="J92" s="91">
        <v>34506.97</v>
      </c>
      <c r="K92" s="91"/>
      <c r="L92" s="91"/>
    </row>
    <row r="93" spans="1:12" ht="0.75" customHeight="1" x14ac:dyDescent="0.3">
      <c r="B93" s="88"/>
      <c r="C93" s="88"/>
      <c r="D93" s="88"/>
      <c r="J93" s="89"/>
      <c r="K93" s="89"/>
      <c r="L93" s="89"/>
    </row>
    <row r="94" spans="1:12" ht="14.25" customHeight="1" x14ac:dyDescent="0.3">
      <c r="A94" s="78">
        <v>2.2000000000000002</v>
      </c>
      <c r="B94" s="90" t="s">
        <v>69</v>
      </c>
      <c r="C94" s="90"/>
      <c r="D94" s="90"/>
      <c r="E94" s="78"/>
      <c r="F94" s="80"/>
      <c r="G94" s="80"/>
      <c r="H94" s="80"/>
      <c r="I94" s="81"/>
      <c r="J94" s="91"/>
      <c r="K94" s="91"/>
      <c r="L94" s="91"/>
    </row>
    <row r="95" spans="1:12" ht="84" customHeight="1" x14ac:dyDescent="0.3">
      <c r="A95" s="82" t="s">
        <v>70</v>
      </c>
      <c r="B95" s="83" t="s">
        <v>71</v>
      </c>
      <c r="C95" s="83"/>
      <c r="D95" s="83"/>
      <c r="E95" s="84" t="s">
        <v>67</v>
      </c>
      <c r="F95" s="85">
        <v>188.94</v>
      </c>
      <c r="G95" s="85"/>
      <c r="H95" s="85"/>
      <c r="I95" s="86">
        <v>1266.42</v>
      </c>
      <c r="J95" s="87">
        <v>239277.39</v>
      </c>
      <c r="K95" s="87"/>
      <c r="L95" s="87"/>
    </row>
    <row r="96" spans="1:12" ht="94.5" customHeight="1" x14ac:dyDescent="0.3">
      <c r="A96" s="82" t="s">
        <v>75</v>
      </c>
      <c r="B96" s="83" t="s">
        <v>76</v>
      </c>
      <c r="C96" s="83"/>
      <c r="D96" s="83"/>
      <c r="E96" s="84" t="s">
        <v>74</v>
      </c>
      <c r="F96" s="85">
        <v>282</v>
      </c>
      <c r="G96" s="85"/>
      <c r="H96" s="85"/>
      <c r="I96" s="86">
        <v>425.24</v>
      </c>
      <c r="J96" s="87">
        <v>119917.68</v>
      </c>
      <c r="K96" s="87"/>
      <c r="L96" s="87"/>
    </row>
    <row r="97" spans="1:12" ht="73.5" customHeight="1" x14ac:dyDescent="0.3">
      <c r="A97" s="82" t="s">
        <v>84</v>
      </c>
      <c r="B97" s="83" t="s">
        <v>85</v>
      </c>
      <c r="C97" s="83"/>
      <c r="D97" s="83"/>
      <c r="E97" s="84" t="s">
        <v>74</v>
      </c>
      <c r="F97" s="85">
        <v>742.6</v>
      </c>
      <c r="G97" s="85"/>
      <c r="H97" s="85"/>
      <c r="I97" s="86">
        <v>134.58000000000001</v>
      </c>
      <c r="J97" s="87">
        <v>99939.11</v>
      </c>
      <c r="K97" s="87"/>
      <c r="L97" s="87"/>
    </row>
    <row r="98" spans="1:12" ht="74.25" customHeight="1" x14ac:dyDescent="0.3">
      <c r="A98" s="82" t="s">
        <v>86</v>
      </c>
      <c r="B98" s="83" t="s">
        <v>87</v>
      </c>
      <c r="C98" s="83"/>
      <c r="D98" s="83"/>
      <c r="E98" s="84" t="s">
        <v>74</v>
      </c>
      <c r="F98" s="85">
        <v>742.6</v>
      </c>
      <c r="G98" s="85"/>
      <c r="H98" s="85"/>
      <c r="I98" s="86">
        <v>38.880000000000003</v>
      </c>
      <c r="J98" s="87">
        <v>28872.29</v>
      </c>
      <c r="K98" s="87"/>
      <c r="L98" s="87"/>
    </row>
    <row r="99" spans="1:12" ht="74.25" customHeight="1" x14ac:dyDescent="0.3">
      <c r="A99" s="82" t="s">
        <v>77</v>
      </c>
      <c r="B99" s="83" t="s">
        <v>78</v>
      </c>
      <c r="C99" s="83"/>
      <c r="D99" s="83"/>
      <c r="E99" s="84" t="s">
        <v>79</v>
      </c>
      <c r="F99" s="85">
        <v>188</v>
      </c>
      <c r="G99" s="85"/>
      <c r="H99" s="85"/>
      <c r="I99" s="86">
        <v>23.94</v>
      </c>
      <c r="J99" s="87">
        <v>4500.72</v>
      </c>
      <c r="K99" s="87"/>
      <c r="L99" s="87"/>
    </row>
    <row r="100" spans="1:12" ht="84" customHeight="1" x14ac:dyDescent="0.3">
      <c r="A100" s="82" t="s">
        <v>80</v>
      </c>
      <c r="B100" s="83" t="s">
        <v>81</v>
      </c>
      <c r="C100" s="83"/>
      <c r="D100" s="83"/>
      <c r="E100" s="84" t="s">
        <v>67</v>
      </c>
      <c r="F100" s="85">
        <v>186.59</v>
      </c>
      <c r="G100" s="85"/>
      <c r="H100" s="85"/>
      <c r="I100" s="86">
        <v>99.59</v>
      </c>
      <c r="J100" s="87">
        <v>18582.5</v>
      </c>
      <c r="K100" s="87"/>
      <c r="L100" s="87"/>
    </row>
    <row r="101" spans="1:12" ht="74.25" customHeight="1" x14ac:dyDescent="0.3">
      <c r="A101" s="82" t="s">
        <v>82</v>
      </c>
      <c r="B101" s="83" t="s">
        <v>83</v>
      </c>
      <c r="C101" s="83"/>
      <c r="D101" s="83"/>
      <c r="E101" s="84" t="s">
        <v>67</v>
      </c>
      <c r="F101" s="85">
        <v>130.66</v>
      </c>
      <c r="G101" s="85"/>
      <c r="H101" s="85"/>
      <c r="I101" s="86">
        <v>546.91999999999996</v>
      </c>
      <c r="J101" s="87">
        <v>71460.570000000007</v>
      </c>
      <c r="K101" s="87"/>
      <c r="L101" s="87"/>
    </row>
    <row r="102" spans="1:12" ht="0.75" customHeight="1" x14ac:dyDescent="0.3">
      <c r="B102" s="88"/>
      <c r="C102" s="88"/>
      <c r="D102" s="88"/>
      <c r="J102" s="89"/>
      <c r="K102" s="89"/>
      <c r="L102" s="89"/>
    </row>
    <row r="103" spans="1:12" ht="14.25" customHeight="1" x14ac:dyDescent="0.3">
      <c r="A103" s="78"/>
      <c r="B103" s="90" t="s">
        <v>88</v>
      </c>
      <c r="C103" s="90"/>
      <c r="D103" s="90"/>
      <c r="E103" s="78"/>
      <c r="F103" s="80"/>
      <c r="G103" s="80"/>
      <c r="H103" s="80"/>
      <c r="I103" s="81"/>
      <c r="J103" s="91">
        <v>582550.26</v>
      </c>
      <c r="K103" s="91"/>
      <c r="L103" s="91"/>
    </row>
    <row r="104" spans="1:12" ht="0.75" customHeight="1" x14ac:dyDescent="0.3">
      <c r="B104" s="88"/>
      <c r="C104" s="88"/>
      <c r="D104" s="88"/>
      <c r="J104" s="89"/>
      <c r="K104" s="89"/>
      <c r="L104" s="89"/>
    </row>
    <row r="105" spans="1:12" ht="14.25" customHeight="1" x14ac:dyDescent="0.3">
      <c r="A105" s="78">
        <v>2.2999999999999998</v>
      </c>
      <c r="B105" s="90" t="s">
        <v>140</v>
      </c>
      <c r="C105" s="90"/>
      <c r="D105" s="90"/>
      <c r="E105" s="78"/>
      <c r="F105" s="80"/>
      <c r="G105" s="80"/>
      <c r="H105" s="80"/>
      <c r="I105" s="81"/>
      <c r="J105" s="91"/>
      <c r="K105" s="91"/>
      <c r="L105" s="91"/>
    </row>
    <row r="106" spans="1:12" ht="84" customHeight="1" x14ac:dyDescent="0.3">
      <c r="A106" s="82" t="s">
        <v>98</v>
      </c>
      <c r="B106" s="83" t="s">
        <v>99</v>
      </c>
      <c r="C106" s="83"/>
      <c r="D106" s="83"/>
      <c r="E106" s="84" t="s">
        <v>64</v>
      </c>
      <c r="F106" s="85">
        <v>1510.58</v>
      </c>
      <c r="G106" s="85"/>
      <c r="H106" s="85"/>
      <c r="I106" s="86">
        <v>289.27999999999997</v>
      </c>
      <c r="J106" s="87">
        <v>436980.58</v>
      </c>
      <c r="K106" s="87"/>
      <c r="L106" s="87"/>
    </row>
    <row r="107" spans="1:12" ht="84" customHeight="1" x14ac:dyDescent="0.3">
      <c r="A107" s="82" t="s">
        <v>92</v>
      </c>
      <c r="B107" s="83" t="s">
        <v>93</v>
      </c>
      <c r="C107" s="83"/>
      <c r="D107" s="83"/>
      <c r="E107" s="84" t="s">
        <v>74</v>
      </c>
      <c r="F107" s="85">
        <v>407.96</v>
      </c>
      <c r="G107" s="85"/>
      <c r="H107" s="85"/>
      <c r="I107" s="86">
        <v>81.53</v>
      </c>
      <c r="J107" s="87">
        <v>33260.980000000003</v>
      </c>
      <c r="K107" s="87"/>
      <c r="L107" s="87"/>
    </row>
    <row r="108" spans="1:12" ht="84" customHeight="1" x14ac:dyDescent="0.3">
      <c r="A108" s="82" t="s">
        <v>90</v>
      </c>
      <c r="B108" s="83" t="s">
        <v>91</v>
      </c>
      <c r="C108" s="83"/>
      <c r="D108" s="83"/>
      <c r="E108" s="84" t="s">
        <v>74</v>
      </c>
      <c r="F108" s="85">
        <v>733.2</v>
      </c>
      <c r="G108" s="85"/>
      <c r="H108" s="85"/>
      <c r="I108" s="86">
        <v>198.59</v>
      </c>
      <c r="J108" s="87">
        <v>145606.19</v>
      </c>
      <c r="K108" s="87"/>
      <c r="L108" s="87"/>
    </row>
    <row r="109" spans="1:12" ht="93.75" customHeight="1" x14ac:dyDescent="0.3">
      <c r="A109" s="82" t="s">
        <v>141</v>
      </c>
      <c r="B109" s="83" t="s">
        <v>142</v>
      </c>
      <c r="C109" s="83"/>
      <c r="D109" s="83"/>
      <c r="E109" s="84" t="s">
        <v>74</v>
      </c>
      <c r="F109" s="85">
        <v>214.32</v>
      </c>
      <c r="G109" s="85"/>
      <c r="H109" s="85"/>
      <c r="I109" s="86">
        <v>305.63</v>
      </c>
      <c r="J109" s="87">
        <v>65502.62</v>
      </c>
      <c r="K109" s="87"/>
      <c r="L109" s="87"/>
    </row>
    <row r="110" spans="1:12" ht="84" customHeight="1" x14ac:dyDescent="0.3">
      <c r="A110" s="82" t="s">
        <v>94</v>
      </c>
      <c r="B110" s="83" t="s">
        <v>95</v>
      </c>
      <c r="C110" s="83"/>
      <c r="D110" s="83"/>
      <c r="E110" s="84" t="s">
        <v>74</v>
      </c>
      <c r="F110" s="85">
        <v>742.6</v>
      </c>
      <c r="G110" s="85"/>
      <c r="H110" s="85"/>
      <c r="I110" s="86">
        <v>155.78</v>
      </c>
      <c r="J110" s="87">
        <v>115682.23</v>
      </c>
      <c r="K110" s="87"/>
      <c r="L110" s="87"/>
    </row>
    <row r="111" spans="1:12" ht="94.5" customHeight="1" x14ac:dyDescent="0.3">
      <c r="A111" s="82" t="s">
        <v>143</v>
      </c>
      <c r="B111" s="83" t="s">
        <v>144</v>
      </c>
      <c r="C111" s="83"/>
      <c r="D111" s="83"/>
      <c r="E111" s="84" t="s">
        <v>79</v>
      </c>
      <c r="F111" s="85">
        <v>47</v>
      </c>
      <c r="G111" s="85"/>
      <c r="H111" s="85"/>
      <c r="I111" s="86">
        <v>419.45</v>
      </c>
      <c r="J111" s="87">
        <v>19714.150000000001</v>
      </c>
      <c r="K111" s="87"/>
      <c r="L111" s="87"/>
    </row>
    <row r="112" spans="1:12" ht="0.75" customHeight="1" x14ac:dyDescent="0.3">
      <c r="B112" s="88"/>
      <c r="C112" s="88"/>
      <c r="D112" s="88"/>
      <c r="J112" s="89"/>
      <c r="K112" s="89"/>
      <c r="L112" s="89"/>
    </row>
    <row r="113" spans="1:12" ht="14.25" customHeight="1" x14ac:dyDescent="0.3">
      <c r="A113" s="78"/>
      <c r="B113" s="90" t="s">
        <v>145</v>
      </c>
      <c r="C113" s="90"/>
      <c r="D113" s="90"/>
      <c r="E113" s="78"/>
      <c r="F113" s="80"/>
      <c r="G113" s="80"/>
      <c r="H113" s="80"/>
      <c r="I113" s="81"/>
      <c r="J113" s="91">
        <v>816746.75</v>
      </c>
      <c r="K113" s="91"/>
      <c r="L113" s="91"/>
    </row>
    <row r="114" spans="1:12" ht="0.75" customHeight="1" x14ac:dyDescent="0.3">
      <c r="B114" s="88"/>
      <c r="C114" s="88"/>
      <c r="D114" s="88"/>
      <c r="J114" s="89"/>
      <c r="K114" s="89"/>
      <c r="L114" s="89"/>
    </row>
    <row r="115" spans="1:12" ht="14.25" customHeight="1" x14ac:dyDescent="0.3">
      <c r="A115" s="78">
        <v>2.4</v>
      </c>
      <c r="B115" s="90" t="s">
        <v>146</v>
      </c>
      <c r="C115" s="90"/>
      <c r="D115" s="90"/>
      <c r="E115" s="78"/>
      <c r="F115" s="80"/>
      <c r="G115" s="80"/>
      <c r="H115" s="80"/>
      <c r="I115" s="81"/>
      <c r="J115" s="91"/>
      <c r="K115" s="91"/>
      <c r="L115" s="91"/>
    </row>
    <row r="116" spans="1:12" ht="93.75" customHeight="1" x14ac:dyDescent="0.3">
      <c r="A116" s="82" t="s">
        <v>147</v>
      </c>
      <c r="B116" s="83" t="s">
        <v>148</v>
      </c>
      <c r="C116" s="83"/>
      <c r="D116" s="83"/>
      <c r="E116" s="84" t="s">
        <v>64</v>
      </c>
      <c r="F116" s="85">
        <v>715.34</v>
      </c>
      <c r="G116" s="85"/>
      <c r="H116" s="85"/>
      <c r="I116" s="86">
        <v>817.15</v>
      </c>
      <c r="J116" s="87">
        <v>584540.07999999996</v>
      </c>
      <c r="K116" s="87"/>
      <c r="L116" s="87"/>
    </row>
    <row r="117" spans="1:12" ht="84" customHeight="1" x14ac:dyDescent="0.3">
      <c r="A117" s="82" t="s">
        <v>112</v>
      </c>
      <c r="B117" s="83" t="s">
        <v>113</v>
      </c>
      <c r="C117" s="83"/>
      <c r="D117" s="83"/>
      <c r="E117" s="84" t="s">
        <v>64</v>
      </c>
      <c r="F117" s="85">
        <v>603.95000000000005</v>
      </c>
      <c r="G117" s="85"/>
      <c r="H117" s="85"/>
      <c r="I117" s="86">
        <v>190.66</v>
      </c>
      <c r="J117" s="87">
        <v>115149.11</v>
      </c>
      <c r="K117" s="87"/>
      <c r="L117" s="87"/>
    </row>
    <row r="118" spans="1:12" ht="114" customHeight="1" x14ac:dyDescent="0.3">
      <c r="A118" s="82" t="s">
        <v>149</v>
      </c>
      <c r="B118" s="83" t="s">
        <v>150</v>
      </c>
      <c r="C118" s="83"/>
      <c r="D118" s="83"/>
      <c r="E118" s="84" t="s">
        <v>74</v>
      </c>
      <c r="F118" s="85">
        <v>742.6</v>
      </c>
      <c r="G118" s="85"/>
      <c r="H118" s="85"/>
      <c r="I118" s="86">
        <v>155.35</v>
      </c>
      <c r="J118" s="87">
        <v>115362.91</v>
      </c>
      <c r="K118" s="87"/>
      <c r="L118" s="87"/>
    </row>
    <row r="119" spans="1:12" ht="74.25" customHeight="1" x14ac:dyDescent="0.3">
      <c r="A119" s="82" t="s">
        <v>151</v>
      </c>
      <c r="B119" s="83" t="s">
        <v>152</v>
      </c>
      <c r="C119" s="83"/>
      <c r="D119" s="83"/>
      <c r="E119" s="84" t="s">
        <v>74</v>
      </c>
      <c r="F119" s="85">
        <v>702.65</v>
      </c>
      <c r="G119" s="85"/>
      <c r="H119" s="85"/>
      <c r="I119" s="86">
        <v>70.59</v>
      </c>
      <c r="J119" s="87">
        <v>49600.06</v>
      </c>
      <c r="K119" s="87"/>
      <c r="L119" s="87"/>
    </row>
    <row r="120" spans="1:12" ht="73.5" customHeight="1" x14ac:dyDescent="0.3">
      <c r="A120" s="82" t="s">
        <v>153</v>
      </c>
      <c r="B120" s="83" t="s">
        <v>154</v>
      </c>
      <c r="C120" s="83"/>
      <c r="D120" s="83"/>
      <c r="E120" s="84" t="s">
        <v>79</v>
      </c>
      <c r="F120" s="85">
        <v>47</v>
      </c>
      <c r="G120" s="85"/>
      <c r="H120" s="85"/>
      <c r="I120" s="86">
        <v>64.94</v>
      </c>
      <c r="J120" s="87">
        <v>3052.18</v>
      </c>
      <c r="K120" s="87"/>
      <c r="L120" s="87"/>
    </row>
    <row r="121" spans="1:12" ht="94.5" customHeight="1" x14ac:dyDescent="0.3">
      <c r="A121" s="82" t="s">
        <v>114</v>
      </c>
      <c r="B121" s="83" t="s">
        <v>115</v>
      </c>
      <c r="C121" s="83"/>
      <c r="D121" s="83"/>
      <c r="E121" s="84" t="s">
        <v>64</v>
      </c>
      <c r="F121" s="85">
        <v>878.9</v>
      </c>
      <c r="G121" s="85"/>
      <c r="H121" s="85"/>
      <c r="I121" s="86">
        <v>191.64</v>
      </c>
      <c r="J121" s="87">
        <v>168432.4</v>
      </c>
      <c r="K121" s="87"/>
      <c r="L121" s="87"/>
    </row>
    <row r="122" spans="1:12" ht="0.75" customHeight="1" x14ac:dyDescent="0.3">
      <c r="B122" s="88"/>
      <c r="C122" s="88"/>
      <c r="D122" s="88"/>
      <c r="J122" s="89"/>
      <c r="K122" s="89"/>
      <c r="L122" s="89"/>
    </row>
    <row r="123" spans="1:12" ht="14.25" customHeight="1" x14ac:dyDescent="0.3">
      <c r="A123" s="78"/>
      <c r="B123" s="90" t="s">
        <v>155</v>
      </c>
      <c r="C123" s="90"/>
      <c r="D123" s="90"/>
      <c r="E123" s="78"/>
      <c r="F123" s="80"/>
      <c r="G123" s="80"/>
      <c r="H123" s="80"/>
      <c r="I123" s="81"/>
      <c r="J123" s="91">
        <v>1036136.74</v>
      </c>
      <c r="K123" s="91"/>
      <c r="L123" s="91"/>
    </row>
    <row r="124" spans="1:12" ht="0.75" customHeight="1" x14ac:dyDescent="0.3">
      <c r="B124" s="88"/>
      <c r="C124" s="88"/>
      <c r="D124" s="88"/>
      <c r="J124" s="89"/>
      <c r="K124" s="89"/>
      <c r="L124" s="89"/>
    </row>
    <row r="125" spans="1:12" ht="14.25" customHeight="1" x14ac:dyDescent="0.3">
      <c r="A125" s="78">
        <v>2.5</v>
      </c>
      <c r="B125" s="90" t="s">
        <v>6</v>
      </c>
      <c r="C125" s="90"/>
      <c r="D125" s="90"/>
      <c r="E125" s="78"/>
      <c r="F125" s="80"/>
      <c r="G125" s="80"/>
      <c r="H125" s="80"/>
      <c r="I125" s="81"/>
      <c r="J125" s="91"/>
      <c r="K125" s="91"/>
      <c r="L125" s="91"/>
    </row>
    <row r="126" spans="1:12" ht="93.75" customHeight="1" x14ac:dyDescent="0.3">
      <c r="A126" s="82" t="s">
        <v>125</v>
      </c>
      <c r="B126" s="83" t="s">
        <v>126</v>
      </c>
      <c r="C126" s="83"/>
      <c r="D126" s="83"/>
      <c r="E126" s="84" t="s">
        <v>64</v>
      </c>
      <c r="F126" s="85">
        <v>582.33000000000004</v>
      </c>
      <c r="G126" s="85"/>
      <c r="H126" s="85"/>
      <c r="I126" s="86">
        <v>194.83</v>
      </c>
      <c r="J126" s="87">
        <v>113455.35</v>
      </c>
      <c r="K126" s="87"/>
      <c r="L126" s="87"/>
    </row>
    <row r="127" spans="1:12" ht="1.5" customHeight="1" x14ac:dyDescent="0.3">
      <c r="B127" s="88"/>
      <c r="C127" s="88"/>
      <c r="D127" s="88"/>
      <c r="J127" s="89"/>
      <c r="K127" s="89"/>
      <c r="L127" s="89"/>
    </row>
    <row r="128" spans="1:12" ht="14.25" customHeight="1" x14ac:dyDescent="0.3">
      <c r="A128" s="78"/>
      <c r="B128" s="90" t="s">
        <v>21</v>
      </c>
      <c r="C128" s="90"/>
      <c r="D128" s="90"/>
      <c r="E128" s="78"/>
      <c r="F128" s="80"/>
      <c r="G128" s="80"/>
      <c r="H128" s="80"/>
      <c r="I128" s="81"/>
      <c r="J128" s="91">
        <v>113455.35</v>
      </c>
      <c r="K128" s="91"/>
      <c r="L128" s="91"/>
    </row>
    <row r="129" spans="1:12" ht="0.75" customHeight="1" x14ac:dyDescent="0.3">
      <c r="B129" s="88"/>
      <c r="C129" s="88"/>
      <c r="D129" s="88"/>
      <c r="J129" s="89"/>
      <c r="K129" s="89"/>
      <c r="L129" s="89"/>
    </row>
    <row r="130" spans="1:12" ht="14.25" customHeight="1" x14ac:dyDescent="0.3">
      <c r="A130" s="78">
        <v>2.6</v>
      </c>
      <c r="B130" s="90" t="s">
        <v>117</v>
      </c>
      <c r="C130" s="90"/>
      <c r="D130" s="90"/>
      <c r="E130" s="78"/>
      <c r="F130" s="80"/>
      <c r="G130" s="80"/>
      <c r="H130" s="80"/>
      <c r="I130" s="81"/>
      <c r="J130" s="91"/>
      <c r="K130" s="91"/>
      <c r="L130" s="91"/>
    </row>
    <row r="131" spans="1:12" ht="123.75" customHeight="1" x14ac:dyDescent="0.3">
      <c r="A131" s="82" t="s">
        <v>127</v>
      </c>
      <c r="B131" s="83" t="s">
        <v>128</v>
      </c>
      <c r="C131" s="83"/>
      <c r="D131" s="83"/>
      <c r="E131" s="84" t="s">
        <v>79</v>
      </c>
      <c r="F131" s="85">
        <v>47</v>
      </c>
      <c r="G131" s="85"/>
      <c r="H131" s="85"/>
      <c r="I131" s="86">
        <v>760.65</v>
      </c>
      <c r="J131" s="87">
        <v>35750.550000000003</v>
      </c>
      <c r="K131" s="87"/>
      <c r="L131" s="87"/>
    </row>
    <row r="132" spans="1:12" ht="84" customHeight="1" x14ac:dyDescent="0.3">
      <c r="A132" s="82" t="s">
        <v>156</v>
      </c>
      <c r="B132" s="83" t="s">
        <v>157</v>
      </c>
      <c r="C132" s="83"/>
      <c r="D132" s="83"/>
      <c r="E132" s="84" t="s">
        <v>64</v>
      </c>
      <c r="F132" s="85">
        <v>25.85</v>
      </c>
      <c r="G132" s="85"/>
      <c r="H132" s="85"/>
      <c r="I132" s="86">
        <v>221.9</v>
      </c>
      <c r="J132" s="87">
        <v>5736.12</v>
      </c>
      <c r="K132" s="87"/>
      <c r="L132" s="87"/>
    </row>
    <row r="133" spans="1:12" ht="84" customHeight="1" x14ac:dyDescent="0.3">
      <c r="A133" s="82" t="s">
        <v>158</v>
      </c>
      <c r="B133" s="83" t="s">
        <v>159</v>
      </c>
      <c r="C133" s="83"/>
      <c r="D133" s="83"/>
      <c r="E133" s="84" t="s">
        <v>79</v>
      </c>
      <c r="F133" s="85">
        <v>141</v>
      </c>
      <c r="G133" s="85"/>
      <c r="H133" s="85"/>
      <c r="I133" s="86">
        <v>95.76</v>
      </c>
      <c r="J133" s="87">
        <v>13502.16</v>
      </c>
      <c r="K133" s="87"/>
      <c r="L133" s="87"/>
    </row>
    <row r="134" spans="1:12" ht="93.75" customHeight="1" x14ac:dyDescent="0.3">
      <c r="A134" s="82" t="s">
        <v>160</v>
      </c>
      <c r="B134" s="83" t="s">
        <v>161</v>
      </c>
      <c r="C134" s="83"/>
      <c r="D134" s="83"/>
      <c r="E134" s="84" t="s">
        <v>74</v>
      </c>
      <c r="F134" s="85">
        <v>141</v>
      </c>
      <c r="G134" s="85"/>
      <c r="H134" s="85"/>
      <c r="I134" s="86">
        <v>109.98</v>
      </c>
      <c r="J134" s="87">
        <v>15507.18</v>
      </c>
      <c r="K134" s="87"/>
      <c r="L134" s="87"/>
    </row>
    <row r="135" spans="1:12" ht="84" customHeight="1" x14ac:dyDescent="0.3">
      <c r="A135" s="82" t="s">
        <v>118</v>
      </c>
      <c r="B135" s="83" t="s">
        <v>119</v>
      </c>
      <c r="C135" s="83"/>
      <c r="D135" s="83"/>
      <c r="E135" s="84" t="s">
        <v>64</v>
      </c>
      <c r="F135" s="85">
        <v>603.95000000000005</v>
      </c>
      <c r="G135" s="85"/>
      <c r="H135" s="85"/>
      <c r="I135" s="86">
        <v>185.75</v>
      </c>
      <c r="J135" s="87">
        <v>112183.71</v>
      </c>
      <c r="K135" s="87"/>
      <c r="L135" s="87"/>
    </row>
    <row r="136" spans="1:12" ht="84" customHeight="1" x14ac:dyDescent="0.3">
      <c r="A136" s="82" t="s">
        <v>162</v>
      </c>
      <c r="B136" s="83" t="s">
        <v>163</v>
      </c>
      <c r="C136" s="83"/>
      <c r="D136" s="83"/>
      <c r="E136" s="84" t="s">
        <v>64</v>
      </c>
      <c r="F136" s="85">
        <v>2122.52</v>
      </c>
      <c r="G136" s="85"/>
      <c r="H136" s="85"/>
      <c r="I136" s="86">
        <v>70.88</v>
      </c>
      <c r="J136" s="87">
        <v>150444.22</v>
      </c>
      <c r="K136" s="87"/>
      <c r="L136" s="87"/>
    </row>
    <row r="137" spans="1:12" ht="93.75" customHeight="1" x14ac:dyDescent="0.3">
      <c r="A137" s="82" t="s">
        <v>164</v>
      </c>
      <c r="B137" s="83" t="s">
        <v>165</v>
      </c>
      <c r="C137" s="83"/>
      <c r="D137" s="83"/>
      <c r="E137" s="84" t="s">
        <v>74</v>
      </c>
      <c r="F137" s="85">
        <v>756.7</v>
      </c>
      <c r="G137" s="85"/>
      <c r="H137" s="85"/>
      <c r="I137" s="86">
        <v>42.75</v>
      </c>
      <c r="J137" s="87">
        <v>32348.93</v>
      </c>
      <c r="K137" s="87"/>
      <c r="L137" s="87"/>
    </row>
    <row r="138" spans="1:12" ht="1.5" customHeight="1" x14ac:dyDescent="0.3">
      <c r="B138" s="88"/>
      <c r="C138" s="88"/>
      <c r="D138" s="88"/>
      <c r="J138" s="89"/>
      <c r="K138" s="89"/>
      <c r="L138" s="89"/>
    </row>
    <row r="139" spans="1:12" ht="14.25" customHeight="1" x14ac:dyDescent="0.3">
      <c r="A139" s="78"/>
      <c r="B139" s="90" t="s">
        <v>120</v>
      </c>
      <c r="C139" s="90"/>
      <c r="D139" s="90"/>
      <c r="E139" s="78"/>
      <c r="F139" s="80"/>
      <c r="G139" s="80"/>
      <c r="H139" s="80"/>
      <c r="I139" s="81"/>
      <c r="J139" s="91">
        <v>365472.87</v>
      </c>
      <c r="K139" s="91"/>
      <c r="L139" s="91"/>
    </row>
    <row r="140" spans="1:12" ht="0.75" customHeight="1" x14ac:dyDescent="0.3">
      <c r="B140" s="88"/>
      <c r="C140" s="88"/>
      <c r="D140" s="88"/>
      <c r="J140" s="89"/>
      <c r="K140" s="89"/>
      <c r="L140" s="89"/>
    </row>
    <row r="141" spans="1:12" ht="14.25" customHeight="1" x14ac:dyDescent="0.3">
      <c r="A141" s="78">
        <v>2.7</v>
      </c>
      <c r="B141" s="90" t="s">
        <v>7</v>
      </c>
      <c r="C141" s="90"/>
      <c r="D141" s="90"/>
      <c r="E141" s="78"/>
      <c r="F141" s="80"/>
      <c r="G141" s="80"/>
      <c r="H141" s="80"/>
      <c r="I141" s="81"/>
      <c r="J141" s="91"/>
      <c r="K141" s="91"/>
      <c r="L141" s="91"/>
    </row>
    <row r="142" spans="1:12" ht="153.75" customHeight="1" x14ac:dyDescent="0.3">
      <c r="A142" s="82" t="s">
        <v>166</v>
      </c>
      <c r="B142" s="83" t="s">
        <v>167</v>
      </c>
      <c r="C142" s="83"/>
      <c r="D142" s="83"/>
      <c r="E142" s="84" t="s">
        <v>131</v>
      </c>
      <c r="F142" s="85">
        <v>188</v>
      </c>
      <c r="G142" s="85"/>
      <c r="H142" s="85"/>
      <c r="I142" s="86">
        <v>609.12</v>
      </c>
      <c r="J142" s="87">
        <v>114514.56</v>
      </c>
      <c r="K142" s="87"/>
      <c r="L142" s="87"/>
    </row>
    <row r="143" spans="1:12" ht="73.5" customHeight="1" x14ac:dyDescent="0.3">
      <c r="A143" s="82" t="s">
        <v>132</v>
      </c>
      <c r="B143" s="83" t="s">
        <v>133</v>
      </c>
      <c r="C143" s="83"/>
      <c r="D143" s="83"/>
      <c r="E143" s="84" t="s">
        <v>79</v>
      </c>
      <c r="F143" s="85">
        <v>94</v>
      </c>
      <c r="G143" s="85"/>
      <c r="H143" s="85"/>
      <c r="I143" s="86">
        <v>240.19</v>
      </c>
      <c r="J143" s="87">
        <v>22577.86</v>
      </c>
      <c r="K143" s="87"/>
      <c r="L143" s="87"/>
    </row>
    <row r="144" spans="1:12" ht="64.5" customHeight="1" x14ac:dyDescent="0.3">
      <c r="A144" s="82" t="s">
        <v>134</v>
      </c>
      <c r="B144" s="83" t="s">
        <v>135</v>
      </c>
      <c r="C144" s="83"/>
      <c r="D144" s="83"/>
      <c r="E144" s="84" t="s">
        <v>79</v>
      </c>
      <c r="F144" s="85">
        <v>94</v>
      </c>
      <c r="G144" s="85"/>
      <c r="H144" s="85"/>
      <c r="I144" s="86">
        <v>90.8</v>
      </c>
      <c r="J144" s="87">
        <v>8535.2000000000007</v>
      </c>
      <c r="K144" s="87"/>
      <c r="L144" s="87"/>
    </row>
    <row r="145" spans="1:12" ht="74.25" customHeight="1" x14ac:dyDescent="0.3">
      <c r="A145" s="82" t="s">
        <v>136</v>
      </c>
      <c r="B145" s="83" t="s">
        <v>137</v>
      </c>
      <c r="C145" s="83"/>
      <c r="D145" s="83"/>
      <c r="E145" s="84" t="s">
        <v>79</v>
      </c>
      <c r="F145" s="85">
        <v>47</v>
      </c>
      <c r="G145" s="85"/>
      <c r="H145" s="85"/>
      <c r="I145" s="86">
        <v>306.26</v>
      </c>
      <c r="J145" s="87">
        <v>14394.22</v>
      </c>
      <c r="K145" s="87"/>
      <c r="L145" s="87"/>
    </row>
    <row r="146" spans="1:12" ht="0.75" customHeight="1" x14ac:dyDescent="0.3">
      <c r="B146" s="88"/>
      <c r="C146" s="88"/>
      <c r="D146" s="88"/>
      <c r="J146" s="89"/>
      <c r="K146" s="89"/>
      <c r="L146" s="89"/>
    </row>
    <row r="147" spans="1:12" ht="14.25" customHeight="1" x14ac:dyDescent="0.3">
      <c r="A147" s="78"/>
      <c r="B147" s="90" t="s">
        <v>22</v>
      </c>
      <c r="C147" s="90"/>
      <c r="D147" s="90"/>
      <c r="E147" s="78"/>
      <c r="F147" s="80"/>
      <c r="G147" s="80"/>
      <c r="H147" s="80"/>
      <c r="I147" s="81"/>
      <c r="J147" s="91">
        <v>160021.84</v>
      </c>
      <c r="K147" s="91"/>
      <c r="L147" s="91"/>
    </row>
    <row r="148" spans="1:12" ht="0.75" customHeight="1" x14ac:dyDescent="0.3">
      <c r="B148" s="88"/>
      <c r="C148" s="88"/>
      <c r="D148" s="88"/>
      <c r="J148" s="89"/>
      <c r="K148" s="89"/>
      <c r="L148" s="89"/>
    </row>
    <row r="149" spans="1:12" ht="14.25" customHeight="1" x14ac:dyDescent="0.3">
      <c r="A149" s="78">
        <v>2.8</v>
      </c>
      <c r="B149" s="90" t="s">
        <v>168</v>
      </c>
      <c r="C149" s="90"/>
      <c r="D149" s="90"/>
      <c r="E149" s="78"/>
      <c r="F149" s="80"/>
      <c r="G149" s="80"/>
      <c r="H149" s="80"/>
      <c r="I149" s="81"/>
      <c r="J149" s="91"/>
      <c r="K149" s="91"/>
      <c r="L149" s="91"/>
    </row>
    <row r="150" spans="1:12" ht="114" customHeight="1" x14ac:dyDescent="0.3">
      <c r="A150" s="82" t="s">
        <v>169</v>
      </c>
      <c r="B150" s="83" t="s">
        <v>170</v>
      </c>
      <c r="C150" s="83"/>
      <c r="D150" s="83"/>
      <c r="E150" s="84" t="s">
        <v>79</v>
      </c>
      <c r="F150" s="85">
        <v>47</v>
      </c>
      <c r="G150" s="85"/>
      <c r="H150" s="85"/>
      <c r="I150" s="86">
        <v>2558.6799999999998</v>
      </c>
      <c r="J150" s="87">
        <v>120257.96</v>
      </c>
      <c r="K150" s="87"/>
      <c r="L150" s="87"/>
    </row>
    <row r="151" spans="1:12" ht="133.5" customHeight="1" x14ac:dyDescent="0.3">
      <c r="A151" s="82" t="s">
        <v>171</v>
      </c>
      <c r="B151" s="83" t="s">
        <v>172</v>
      </c>
      <c r="C151" s="83"/>
      <c r="D151" s="83"/>
      <c r="E151" s="84" t="s">
        <v>79</v>
      </c>
      <c r="F151" s="85">
        <v>94</v>
      </c>
      <c r="G151" s="85"/>
      <c r="H151" s="85"/>
      <c r="I151" s="86">
        <v>2484.64</v>
      </c>
      <c r="J151" s="87">
        <v>233556.16</v>
      </c>
      <c r="K151" s="87"/>
      <c r="L151" s="87"/>
    </row>
    <row r="152" spans="1:12" ht="84" customHeight="1" x14ac:dyDescent="0.3">
      <c r="A152" s="82" t="s">
        <v>173</v>
      </c>
      <c r="B152" s="83" t="s">
        <v>174</v>
      </c>
      <c r="C152" s="83"/>
      <c r="D152" s="83"/>
      <c r="E152" s="84" t="s">
        <v>74</v>
      </c>
      <c r="F152" s="85">
        <v>47</v>
      </c>
      <c r="G152" s="85"/>
      <c r="H152" s="85"/>
      <c r="I152" s="86">
        <v>152.65</v>
      </c>
      <c r="J152" s="87">
        <v>7174.55</v>
      </c>
      <c r="K152" s="87"/>
      <c r="L152" s="87"/>
    </row>
    <row r="153" spans="1:12" ht="0.75" customHeight="1" x14ac:dyDescent="0.3">
      <c r="B153" s="88"/>
      <c r="C153" s="88"/>
      <c r="D153" s="88"/>
      <c r="J153" s="89"/>
      <c r="K153" s="89"/>
      <c r="L153" s="89"/>
    </row>
    <row r="154" spans="1:12" ht="14.25" customHeight="1" x14ac:dyDescent="0.3">
      <c r="A154" s="78"/>
      <c r="B154" s="90" t="s">
        <v>175</v>
      </c>
      <c r="C154" s="90"/>
      <c r="D154" s="90"/>
      <c r="E154" s="78"/>
      <c r="F154" s="80"/>
      <c r="G154" s="80"/>
      <c r="H154" s="80"/>
      <c r="I154" s="81"/>
      <c r="J154" s="91">
        <v>360988.67</v>
      </c>
      <c r="K154" s="91"/>
      <c r="L154" s="91"/>
    </row>
    <row r="155" spans="1:12" ht="1.5" customHeight="1" x14ac:dyDescent="0.3">
      <c r="B155" s="88"/>
      <c r="C155" s="88"/>
      <c r="D155" s="88"/>
      <c r="J155" s="89"/>
      <c r="K155" s="89"/>
      <c r="L155" s="89"/>
    </row>
    <row r="156" spans="1:12" ht="14.25" customHeight="1" x14ac:dyDescent="0.3">
      <c r="A156" s="78">
        <v>2.9</v>
      </c>
      <c r="B156" s="90" t="s">
        <v>8</v>
      </c>
      <c r="C156" s="90"/>
      <c r="D156" s="90"/>
      <c r="E156" s="78"/>
      <c r="F156" s="80"/>
      <c r="G156" s="80"/>
      <c r="H156" s="80"/>
      <c r="I156" s="81"/>
      <c r="J156" s="91"/>
      <c r="K156" s="91"/>
      <c r="L156" s="91"/>
    </row>
    <row r="157" spans="1:12" ht="84" customHeight="1" x14ac:dyDescent="0.3">
      <c r="A157" s="82" t="s">
        <v>123</v>
      </c>
      <c r="B157" s="83" t="s">
        <v>124</v>
      </c>
      <c r="C157" s="83"/>
      <c r="D157" s="83"/>
      <c r="E157" s="84" t="s">
        <v>64</v>
      </c>
      <c r="F157" s="85">
        <v>2122.52</v>
      </c>
      <c r="G157" s="85"/>
      <c r="H157" s="85"/>
      <c r="I157" s="86">
        <v>48.95</v>
      </c>
      <c r="J157" s="87">
        <v>103897.35</v>
      </c>
      <c r="K157" s="87"/>
      <c r="L157" s="87"/>
    </row>
    <row r="158" spans="1:12" ht="84" customHeight="1" x14ac:dyDescent="0.3">
      <c r="A158" s="82" t="s">
        <v>121</v>
      </c>
      <c r="B158" s="83" t="s">
        <v>122</v>
      </c>
      <c r="C158" s="83"/>
      <c r="D158" s="83"/>
      <c r="E158" s="84" t="s">
        <v>64</v>
      </c>
      <c r="F158" s="85">
        <v>603.95000000000005</v>
      </c>
      <c r="G158" s="85"/>
      <c r="H158" s="85"/>
      <c r="I158" s="86">
        <v>48.95</v>
      </c>
      <c r="J158" s="87">
        <v>29563.35</v>
      </c>
      <c r="K158" s="87"/>
      <c r="L158" s="87"/>
    </row>
    <row r="159" spans="1:12" ht="0.75" customHeight="1" x14ac:dyDescent="0.3">
      <c r="B159" s="88"/>
      <c r="C159" s="88"/>
      <c r="D159" s="88"/>
      <c r="J159" s="89"/>
      <c r="K159" s="89"/>
      <c r="L159" s="89"/>
    </row>
    <row r="160" spans="1:12" ht="14.25" customHeight="1" x14ac:dyDescent="0.3">
      <c r="A160" s="78"/>
      <c r="B160" s="90" t="s">
        <v>23</v>
      </c>
      <c r="C160" s="90"/>
      <c r="D160" s="90"/>
      <c r="E160" s="78"/>
      <c r="F160" s="80"/>
      <c r="G160" s="80"/>
      <c r="H160" s="80"/>
      <c r="I160" s="81"/>
      <c r="J160" s="91">
        <v>133460.70000000001</v>
      </c>
      <c r="K160" s="91"/>
      <c r="L160" s="91"/>
    </row>
    <row r="161" spans="1:12" ht="0.75" customHeight="1" x14ac:dyDescent="0.3">
      <c r="B161" s="88"/>
      <c r="C161" s="88"/>
      <c r="D161" s="88"/>
      <c r="J161" s="89"/>
      <c r="K161" s="89"/>
      <c r="L161" s="89"/>
    </row>
    <row r="162" spans="1:12" ht="14.25" customHeight="1" x14ac:dyDescent="0.3">
      <c r="A162" s="74"/>
      <c r="B162" s="92" t="s">
        <v>176</v>
      </c>
      <c r="C162" s="92"/>
      <c r="D162" s="92"/>
      <c r="E162" s="74"/>
      <c r="F162" s="76"/>
      <c r="G162" s="76"/>
      <c r="H162" s="76"/>
      <c r="I162" s="77"/>
      <c r="J162" s="93">
        <v>3603340.15</v>
      </c>
      <c r="K162" s="93"/>
      <c r="L162" s="93"/>
    </row>
    <row r="163" spans="1:12" ht="0.75" customHeight="1" x14ac:dyDescent="0.3">
      <c r="B163" s="88"/>
      <c r="C163" s="88"/>
      <c r="D163" s="88"/>
      <c r="J163" s="89"/>
      <c r="K163" s="89"/>
      <c r="L163" s="89"/>
    </row>
    <row r="164" spans="1:12" ht="14.25" customHeight="1" x14ac:dyDescent="0.3">
      <c r="A164" s="74">
        <v>3</v>
      </c>
      <c r="B164" s="92" t="s">
        <v>177</v>
      </c>
      <c r="C164" s="92"/>
      <c r="D164" s="92"/>
      <c r="E164" s="74"/>
      <c r="F164" s="76"/>
      <c r="G164" s="76"/>
      <c r="H164" s="76"/>
      <c r="I164" s="77"/>
      <c r="J164" s="93"/>
      <c r="K164" s="93"/>
      <c r="L164" s="93"/>
    </row>
    <row r="165" spans="1:12" ht="0.75" customHeight="1" x14ac:dyDescent="0.3">
      <c r="B165" s="88"/>
      <c r="C165" s="88"/>
      <c r="D165" s="88"/>
      <c r="J165" s="89"/>
      <c r="K165" s="89"/>
      <c r="L165" s="89"/>
    </row>
    <row r="166" spans="1:12" ht="14.25" customHeight="1" x14ac:dyDescent="0.3">
      <c r="A166" s="78">
        <v>3.1</v>
      </c>
      <c r="B166" s="90" t="s">
        <v>61</v>
      </c>
      <c r="C166" s="90"/>
      <c r="D166" s="90"/>
      <c r="E166" s="78"/>
      <c r="F166" s="80"/>
      <c r="G166" s="80"/>
      <c r="H166" s="80"/>
      <c r="I166" s="81"/>
      <c r="J166" s="91"/>
      <c r="K166" s="91"/>
      <c r="L166" s="91"/>
    </row>
    <row r="167" spans="1:12" ht="64.5" customHeight="1" x14ac:dyDescent="0.3">
      <c r="A167" s="82" t="s">
        <v>62</v>
      </c>
      <c r="B167" s="83" t="s">
        <v>63</v>
      </c>
      <c r="C167" s="83"/>
      <c r="D167" s="83"/>
      <c r="E167" s="84" t="s">
        <v>64</v>
      </c>
      <c r="F167" s="85">
        <v>300</v>
      </c>
      <c r="G167" s="85"/>
      <c r="H167" s="85"/>
      <c r="I167" s="86">
        <v>6.63</v>
      </c>
      <c r="J167" s="87">
        <v>1989</v>
      </c>
      <c r="K167" s="87"/>
      <c r="L167" s="87"/>
    </row>
    <row r="168" spans="1:12" ht="0.75" customHeight="1" x14ac:dyDescent="0.3">
      <c r="B168" s="88"/>
      <c r="C168" s="88"/>
      <c r="D168" s="88"/>
      <c r="J168" s="89"/>
      <c r="K168" s="89"/>
      <c r="L168" s="89"/>
    </row>
    <row r="169" spans="1:12" ht="14.25" customHeight="1" x14ac:dyDescent="0.3">
      <c r="A169" s="78"/>
      <c r="B169" s="90" t="s">
        <v>68</v>
      </c>
      <c r="C169" s="90"/>
      <c r="D169" s="90"/>
      <c r="E169" s="78"/>
      <c r="F169" s="80"/>
      <c r="G169" s="80"/>
      <c r="H169" s="80"/>
      <c r="I169" s="81"/>
      <c r="J169" s="91">
        <v>1989</v>
      </c>
      <c r="K169" s="91"/>
      <c r="L169" s="91"/>
    </row>
    <row r="170" spans="1:12" ht="0.75" customHeight="1" x14ac:dyDescent="0.3">
      <c r="B170" s="88"/>
      <c r="C170" s="88"/>
      <c r="D170" s="88"/>
      <c r="J170" s="89"/>
      <c r="K170" s="89"/>
      <c r="L170" s="89"/>
    </row>
    <row r="171" spans="1:12" ht="14.25" customHeight="1" x14ac:dyDescent="0.3">
      <c r="A171" s="78">
        <v>3.2</v>
      </c>
      <c r="B171" s="90" t="s">
        <v>69</v>
      </c>
      <c r="C171" s="90"/>
      <c r="D171" s="90"/>
      <c r="E171" s="78"/>
      <c r="F171" s="80"/>
      <c r="G171" s="80"/>
      <c r="H171" s="80"/>
      <c r="I171" s="81"/>
      <c r="J171" s="91"/>
      <c r="K171" s="91"/>
      <c r="L171" s="91"/>
    </row>
    <row r="172" spans="1:12" ht="74.25" customHeight="1" x14ac:dyDescent="0.3">
      <c r="A172" s="82" t="s">
        <v>82</v>
      </c>
      <c r="B172" s="83" t="s">
        <v>83</v>
      </c>
      <c r="C172" s="83"/>
      <c r="D172" s="83"/>
      <c r="E172" s="84" t="s">
        <v>67</v>
      </c>
      <c r="F172" s="85">
        <v>51.93</v>
      </c>
      <c r="G172" s="85"/>
      <c r="H172" s="85"/>
      <c r="I172" s="86">
        <v>546.91999999999996</v>
      </c>
      <c r="J172" s="87">
        <v>28401.56</v>
      </c>
      <c r="K172" s="87"/>
      <c r="L172" s="87"/>
    </row>
    <row r="173" spans="1:12" ht="0.75" customHeight="1" x14ac:dyDescent="0.3">
      <c r="B173" s="88"/>
      <c r="C173" s="88"/>
      <c r="D173" s="88"/>
      <c r="J173" s="89"/>
      <c r="K173" s="89"/>
      <c r="L173" s="89"/>
    </row>
    <row r="174" spans="1:12" ht="14.25" customHeight="1" x14ac:dyDescent="0.3">
      <c r="A174" s="78"/>
      <c r="B174" s="90" t="s">
        <v>88</v>
      </c>
      <c r="C174" s="90"/>
      <c r="D174" s="90"/>
      <c r="E174" s="78"/>
      <c r="F174" s="80"/>
      <c r="G174" s="80"/>
      <c r="H174" s="80"/>
      <c r="I174" s="81"/>
      <c r="J174" s="91">
        <v>28401.56</v>
      </c>
      <c r="K174" s="91"/>
      <c r="L174" s="91"/>
    </row>
    <row r="175" spans="1:12" ht="0.75" customHeight="1" x14ac:dyDescent="0.3">
      <c r="B175" s="88"/>
      <c r="C175" s="88"/>
      <c r="D175" s="88"/>
      <c r="J175" s="89"/>
      <c r="K175" s="89"/>
      <c r="L175" s="89"/>
    </row>
    <row r="176" spans="1:12" ht="14.25" customHeight="1" x14ac:dyDescent="0.3">
      <c r="A176" s="78">
        <v>3.3</v>
      </c>
      <c r="B176" s="90" t="s">
        <v>6</v>
      </c>
      <c r="C176" s="90"/>
      <c r="D176" s="90"/>
      <c r="E176" s="78"/>
      <c r="F176" s="80"/>
      <c r="G176" s="80"/>
      <c r="H176" s="80"/>
      <c r="I176" s="81"/>
      <c r="J176" s="91"/>
      <c r="K176" s="91"/>
      <c r="L176" s="91"/>
    </row>
    <row r="177" spans="1:12" ht="94.5" customHeight="1" x14ac:dyDescent="0.3">
      <c r="A177" s="82" t="s">
        <v>125</v>
      </c>
      <c r="B177" s="83" t="s">
        <v>126</v>
      </c>
      <c r="C177" s="83"/>
      <c r="D177" s="83"/>
      <c r="E177" s="84" t="s">
        <v>64</v>
      </c>
      <c r="F177" s="85">
        <v>300</v>
      </c>
      <c r="G177" s="85"/>
      <c r="H177" s="85"/>
      <c r="I177" s="86">
        <v>194.83</v>
      </c>
      <c r="J177" s="87">
        <v>58449</v>
      </c>
      <c r="K177" s="87"/>
      <c r="L177" s="87"/>
    </row>
    <row r="178" spans="1:12" ht="123.75" customHeight="1" x14ac:dyDescent="0.3">
      <c r="A178" s="82" t="s">
        <v>127</v>
      </c>
      <c r="B178" s="83" t="s">
        <v>128</v>
      </c>
      <c r="C178" s="83"/>
      <c r="D178" s="83"/>
      <c r="E178" s="84" t="s">
        <v>79</v>
      </c>
      <c r="F178" s="85">
        <v>15</v>
      </c>
      <c r="G178" s="85"/>
      <c r="H178" s="85"/>
      <c r="I178" s="86">
        <v>760.65</v>
      </c>
      <c r="J178" s="87">
        <v>11409.75</v>
      </c>
      <c r="K178" s="87"/>
      <c r="L178" s="87"/>
    </row>
    <row r="179" spans="1:12" ht="0.75" customHeight="1" x14ac:dyDescent="0.3">
      <c r="B179" s="88"/>
      <c r="C179" s="88"/>
      <c r="D179" s="88"/>
      <c r="J179" s="89"/>
      <c r="K179" s="89"/>
      <c r="L179" s="89"/>
    </row>
    <row r="180" spans="1:12" ht="14.25" customHeight="1" x14ac:dyDescent="0.3">
      <c r="A180" s="78"/>
      <c r="B180" s="90" t="s">
        <v>21</v>
      </c>
      <c r="C180" s="90"/>
      <c r="D180" s="90"/>
      <c r="E180" s="78"/>
      <c r="F180" s="80"/>
      <c r="G180" s="80"/>
      <c r="H180" s="80"/>
      <c r="I180" s="81"/>
      <c r="J180" s="91">
        <v>69858.75</v>
      </c>
      <c r="K180" s="91"/>
      <c r="L180" s="91"/>
    </row>
    <row r="181" spans="1:12" ht="0.75" customHeight="1" x14ac:dyDescent="0.3">
      <c r="B181" s="88"/>
      <c r="C181" s="88"/>
      <c r="D181" s="88"/>
      <c r="J181" s="89"/>
      <c r="K181" s="89"/>
      <c r="L181" s="89"/>
    </row>
    <row r="182" spans="1:12" ht="14.25" customHeight="1" x14ac:dyDescent="0.3">
      <c r="A182" s="74"/>
      <c r="B182" s="92" t="s">
        <v>178</v>
      </c>
      <c r="C182" s="92"/>
      <c r="D182" s="92"/>
      <c r="E182" s="74"/>
      <c r="F182" s="76"/>
      <c r="G182" s="76"/>
      <c r="H182" s="76"/>
      <c r="I182" s="77"/>
      <c r="J182" s="93">
        <v>100249.31</v>
      </c>
      <c r="K182" s="93"/>
      <c r="L182" s="93"/>
    </row>
    <row r="183" spans="1:12" ht="0.75" customHeight="1" x14ac:dyDescent="0.3">
      <c r="B183" s="88"/>
      <c r="C183" s="88"/>
      <c r="D183" s="88"/>
      <c r="J183" s="89"/>
      <c r="K183" s="89"/>
      <c r="L183" s="89"/>
    </row>
    <row r="184" spans="1:12" ht="14.25" customHeight="1" x14ac:dyDescent="0.3">
      <c r="A184" s="74">
        <v>4</v>
      </c>
      <c r="B184" s="92" t="s">
        <v>179</v>
      </c>
      <c r="C184" s="92"/>
      <c r="D184" s="92"/>
      <c r="E184" s="74"/>
      <c r="F184" s="76"/>
      <c r="G184" s="76"/>
      <c r="H184" s="76"/>
      <c r="I184" s="77"/>
      <c r="J184" s="93"/>
      <c r="K184" s="93"/>
      <c r="L184" s="93"/>
    </row>
    <row r="185" spans="1:12" ht="0.75" customHeight="1" x14ac:dyDescent="0.3">
      <c r="B185" s="88"/>
      <c r="C185" s="88"/>
      <c r="D185" s="88"/>
      <c r="J185" s="89"/>
      <c r="K185" s="89"/>
      <c r="L185" s="89"/>
    </row>
    <row r="186" spans="1:12" ht="14.25" customHeight="1" x14ac:dyDescent="0.3">
      <c r="A186" s="78">
        <v>4.0999999999999996</v>
      </c>
      <c r="B186" s="90" t="s">
        <v>180</v>
      </c>
      <c r="C186" s="90"/>
      <c r="D186" s="90"/>
      <c r="E186" s="78"/>
      <c r="F186" s="80"/>
      <c r="G186" s="80"/>
      <c r="H186" s="80"/>
      <c r="I186" s="81"/>
      <c r="J186" s="91"/>
      <c r="K186" s="91"/>
      <c r="L186" s="91"/>
    </row>
    <row r="187" spans="1:12" ht="64.5" customHeight="1" x14ac:dyDescent="0.3">
      <c r="A187" s="82" t="s">
        <v>62</v>
      </c>
      <c r="B187" s="83" t="s">
        <v>63</v>
      </c>
      <c r="C187" s="83"/>
      <c r="D187" s="83"/>
      <c r="E187" s="84" t="s">
        <v>64</v>
      </c>
      <c r="F187" s="85">
        <v>216.6</v>
      </c>
      <c r="G187" s="85"/>
      <c r="H187" s="85"/>
      <c r="I187" s="86">
        <v>6.63</v>
      </c>
      <c r="J187" s="87">
        <v>1436.06</v>
      </c>
      <c r="K187" s="87"/>
      <c r="L187" s="87"/>
    </row>
    <row r="188" spans="1:12" ht="74.25" customHeight="1" x14ac:dyDescent="0.3">
      <c r="A188" s="82" t="s">
        <v>65</v>
      </c>
      <c r="B188" s="83" t="s">
        <v>66</v>
      </c>
      <c r="C188" s="83"/>
      <c r="D188" s="83"/>
      <c r="E188" s="84" t="s">
        <v>67</v>
      </c>
      <c r="F188" s="85">
        <v>42.9</v>
      </c>
      <c r="G188" s="85"/>
      <c r="H188" s="85"/>
      <c r="I188" s="86">
        <v>137.97</v>
      </c>
      <c r="J188" s="87">
        <v>5918.91</v>
      </c>
      <c r="K188" s="87"/>
      <c r="L188" s="87"/>
    </row>
    <row r="189" spans="1:12" ht="0.75" customHeight="1" x14ac:dyDescent="0.3">
      <c r="B189" s="88"/>
      <c r="C189" s="88"/>
      <c r="D189" s="88"/>
      <c r="J189" s="89"/>
      <c r="K189" s="89"/>
      <c r="L189" s="89"/>
    </row>
    <row r="190" spans="1:12" ht="14.25" customHeight="1" x14ac:dyDescent="0.3">
      <c r="A190" s="78"/>
      <c r="B190" s="90" t="s">
        <v>181</v>
      </c>
      <c r="C190" s="90"/>
      <c r="D190" s="90"/>
      <c r="E190" s="78"/>
      <c r="F190" s="80"/>
      <c r="G190" s="80"/>
      <c r="H190" s="80"/>
      <c r="I190" s="81"/>
      <c r="J190" s="91">
        <v>7354.97</v>
      </c>
      <c r="K190" s="91"/>
      <c r="L190" s="91"/>
    </row>
    <row r="191" spans="1:12" ht="0.75" customHeight="1" x14ac:dyDescent="0.3">
      <c r="B191" s="88"/>
      <c r="C191" s="88"/>
      <c r="D191" s="88"/>
      <c r="J191" s="89"/>
      <c r="K191" s="89"/>
      <c r="L191" s="89"/>
    </row>
    <row r="192" spans="1:12" ht="14.25" customHeight="1" x14ac:dyDescent="0.3">
      <c r="A192" s="78">
        <v>4.2</v>
      </c>
      <c r="B192" s="90" t="s">
        <v>182</v>
      </c>
      <c r="C192" s="90"/>
      <c r="D192" s="90"/>
      <c r="E192" s="78"/>
      <c r="F192" s="80"/>
      <c r="G192" s="80"/>
      <c r="H192" s="80"/>
      <c r="I192" s="81"/>
      <c r="J192" s="91"/>
      <c r="K192" s="91"/>
      <c r="L192" s="91"/>
    </row>
    <row r="193" spans="1:12" ht="84" customHeight="1" x14ac:dyDescent="0.3">
      <c r="A193" s="82" t="s">
        <v>70</v>
      </c>
      <c r="B193" s="83" t="s">
        <v>71</v>
      </c>
      <c r="C193" s="83"/>
      <c r="D193" s="83"/>
      <c r="E193" s="84" t="s">
        <v>67</v>
      </c>
      <c r="F193" s="85">
        <v>46.05</v>
      </c>
      <c r="G193" s="85"/>
      <c r="H193" s="85"/>
      <c r="I193" s="86">
        <v>1266.42</v>
      </c>
      <c r="J193" s="87">
        <v>58318.64</v>
      </c>
      <c r="K193" s="87"/>
      <c r="L193" s="87"/>
    </row>
    <row r="194" spans="1:12" ht="93.75" customHeight="1" x14ac:dyDescent="0.3">
      <c r="A194" s="82" t="s">
        <v>75</v>
      </c>
      <c r="B194" s="83" t="s">
        <v>76</v>
      </c>
      <c r="C194" s="83"/>
      <c r="D194" s="83"/>
      <c r="E194" s="84" t="s">
        <v>74</v>
      </c>
      <c r="F194" s="85">
        <v>48</v>
      </c>
      <c r="G194" s="85"/>
      <c r="H194" s="85"/>
      <c r="I194" s="86">
        <v>425.24</v>
      </c>
      <c r="J194" s="87">
        <v>20411.52</v>
      </c>
      <c r="K194" s="87"/>
      <c r="L194" s="87"/>
    </row>
    <row r="195" spans="1:12" ht="74.25" customHeight="1" x14ac:dyDescent="0.3">
      <c r="A195" s="82" t="s">
        <v>84</v>
      </c>
      <c r="B195" s="83" t="s">
        <v>85</v>
      </c>
      <c r="C195" s="83"/>
      <c r="D195" s="83"/>
      <c r="E195" s="84" t="s">
        <v>74</v>
      </c>
      <c r="F195" s="85">
        <v>219</v>
      </c>
      <c r="G195" s="85"/>
      <c r="H195" s="85"/>
      <c r="I195" s="86">
        <v>134.58000000000001</v>
      </c>
      <c r="J195" s="87">
        <v>29473.02</v>
      </c>
      <c r="K195" s="87"/>
      <c r="L195" s="87"/>
    </row>
    <row r="196" spans="1:12" ht="74.25" customHeight="1" x14ac:dyDescent="0.3">
      <c r="A196" s="82" t="s">
        <v>86</v>
      </c>
      <c r="B196" s="83" t="s">
        <v>87</v>
      </c>
      <c r="C196" s="83"/>
      <c r="D196" s="83"/>
      <c r="E196" s="84" t="s">
        <v>74</v>
      </c>
      <c r="F196" s="85">
        <v>219</v>
      </c>
      <c r="G196" s="85"/>
      <c r="H196" s="85"/>
      <c r="I196" s="86">
        <v>38.880000000000003</v>
      </c>
      <c r="J196" s="87">
        <v>8514.7199999999993</v>
      </c>
      <c r="K196" s="87"/>
      <c r="L196" s="87"/>
    </row>
    <row r="197" spans="1:12" ht="73.5" customHeight="1" x14ac:dyDescent="0.3">
      <c r="A197" s="82" t="s">
        <v>77</v>
      </c>
      <c r="B197" s="83" t="s">
        <v>78</v>
      </c>
      <c r="C197" s="83"/>
      <c r="D197" s="83"/>
      <c r="E197" s="84" t="s">
        <v>79</v>
      </c>
      <c r="F197" s="85">
        <v>60</v>
      </c>
      <c r="G197" s="85"/>
      <c r="H197" s="85"/>
      <c r="I197" s="86">
        <v>23.94</v>
      </c>
      <c r="J197" s="87">
        <v>1436.4</v>
      </c>
      <c r="K197" s="87"/>
      <c r="L197" s="87"/>
    </row>
    <row r="198" spans="1:12" ht="84" customHeight="1" x14ac:dyDescent="0.3">
      <c r="A198" s="82" t="s">
        <v>80</v>
      </c>
      <c r="B198" s="83" t="s">
        <v>81</v>
      </c>
      <c r="C198" s="83"/>
      <c r="D198" s="83"/>
      <c r="E198" s="84" t="s">
        <v>67</v>
      </c>
      <c r="F198" s="85">
        <v>39.299999999999997</v>
      </c>
      <c r="G198" s="85"/>
      <c r="H198" s="85"/>
      <c r="I198" s="86">
        <v>99.59</v>
      </c>
      <c r="J198" s="87">
        <v>3913.89</v>
      </c>
      <c r="K198" s="87"/>
      <c r="L198" s="87"/>
    </row>
    <row r="199" spans="1:12" ht="74.25" customHeight="1" x14ac:dyDescent="0.3">
      <c r="A199" s="82" t="s">
        <v>82</v>
      </c>
      <c r="B199" s="83" t="s">
        <v>83</v>
      </c>
      <c r="C199" s="83"/>
      <c r="D199" s="83"/>
      <c r="E199" s="84" t="s">
        <v>67</v>
      </c>
      <c r="F199" s="85">
        <v>32.25</v>
      </c>
      <c r="G199" s="85"/>
      <c r="H199" s="85"/>
      <c r="I199" s="86">
        <v>546.91999999999996</v>
      </c>
      <c r="J199" s="87">
        <v>17638.169999999998</v>
      </c>
      <c r="K199" s="87"/>
      <c r="L199" s="87"/>
    </row>
    <row r="200" spans="1:12" ht="0.75" customHeight="1" x14ac:dyDescent="0.3">
      <c r="B200" s="88"/>
      <c r="C200" s="88"/>
      <c r="D200" s="88"/>
      <c r="J200" s="89"/>
      <c r="K200" s="89"/>
      <c r="L200" s="89"/>
    </row>
    <row r="201" spans="1:12" ht="14.25" customHeight="1" x14ac:dyDescent="0.3">
      <c r="A201" s="78"/>
      <c r="B201" s="90" t="s">
        <v>183</v>
      </c>
      <c r="C201" s="90"/>
      <c r="D201" s="90"/>
      <c r="E201" s="78"/>
      <c r="F201" s="80"/>
      <c r="G201" s="80"/>
      <c r="H201" s="80"/>
      <c r="I201" s="81"/>
      <c r="J201" s="91">
        <v>139706.35999999999</v>
      </c>
      <c r="K201" s="91"/>
      <c r="L201" s="91"/>
    </row>
    <row r="202" spans="1:12" ht="0.75" customHeight="1" x14ac:dyDescent="0.3">
      <c r="B202" s="88"/>
      <c r="C202" s="88"/>
      <c r="D202" s="88"/>
      <c r="J202" s="89"/>
      <c r="K202" s="89"/>
      <c r="L202" s="89"/>
    </row>
    <row r="203" spans="1:12" ht="15" customHeight="1" x14ac:dyDescent="0.3">
      <c r="A203" s="78">
        <v>4.3</v>
      </c>
      <c r="B203" s="90" t="s">
        <v>184</v>
      </c>
      <c r="C203" s="90"/>
      <c r="D203" s="90"/>
      <c r="E203" s="78"/>
      <c r="F203" s="80"/>
      <c r="G203" s="80"/>
      <c r="H203" s="80"/>
      <c r="I203" s="81"/>
      <c r="J203" s="91"/>
      <c r="K203" s="91"/>
      <c r="L203" s="91"/>
    </row>
    <row r="204" spans="1:12" ht="84" customHeight="1" x14ac:dyDescent="0.3">
      <c r="A204" s="82" t="s">
        <v>98</v>
      </c>
      <c r="B204" s="83" t="s">
        <v>99</v>
      </c>
      <c r="C204" s="83"/>
      <c r="D204" s="83"/>
      <c r="E204" s="84" t="s">
        <v>64</v>
      </c>
      <c r="F204" s="85">
        <v>447.45</v>
      </c>
      <c r="G204" s="85"/>
      <c r="H204" s="85"/>
      <c r="I204" s="86">
        <v>289.27999999999997</v>
      </c>
      <c r="J204" s="87">
        <v>129438.34</v>
      </c>
      <c r="K204" s="87"/>
      <c r="L204" s="87"/>
    </row>
    <row r="205" spans="1:12" ht="84" customHeight="1" x14ac:dyDescent="0.3">
      <c r="A205" s="82" t="s">
        <v>92</v>
      </c>
      <c r="B205" s="83" t="s">
        <v>93</v>
      </c>
      <c r="C205" s="83"/>
      <c r="D205" s="83"/>
      <c r="E205" s="84" t="s">
        <v>74</v>
      </c>
      <c r="F205" s="85">
        <v>136.65</v>
      </c>
      <c r="G205" s="85"/>
      <c r="H205" s="85"/>
      <c r="I205" s="86">
        <v>81.53</v>
      </c>
      <c r="J205" s="87">
        <v>11141.07</v>
      </c>
      <c r="K205" s="87"/>
      <c r="L205" s="87"/>
    </row>
    <row r="206" spans="1:12" ht="84" customHeight="1" x14ac:dyDescent="0.3">
      <c r="A206" s="82" t="s">
        <v>90</v>
      </c>
      <c r="B206" s="83" t="s">
        <v>91</v>
      </c>
      <c r="C206" s="83"/>
      <c r="D206" s="83"/>
      <c r="E206" s="84" t="s">
        <v>74</v>
      </c>
      <c r="F206" s="85">
        <v>156</v>
      </c>
      <c r="G206" s="85"/>
      <c r="H206" s="85"/>
      <c r="I206" s="86">
        <v>198.59</v>
      </c>
      <c r="J206" s="87">
        <v>30980.04</v>
      </c>
      <c r="K206" s="87"/>
      <c r="L206" s="87"/>
    </row>
    <row r="207" spans="1:12" ht="73.5" customHeight="1" x14ac:dyDescent="0.3">
      <c r="A207" s="82" t="s">
        <v>185</v>
      </c>
      <c r="B207" s="83" t="s">
        <v>186</v>
      </c>
      <c r="C207" s="83"/>
      <c r="D207" s="83"/>
      <c r="E207" s="84" t="s">
        <v>64</v>
      </c>
      <c r="F207" s="85">
        <v>34.65</v>
      </c>
      <c r="G207" s="85"/>
      <c r="H207" s="85"/>
      <c r="I207" s="86">
        <v>111.73</v>
      </c>
      <c r="J207" s="87">
        <v>3871.44</v>
      </c>
      <c r="K207" s="87"/>
      <c r="L207" s="87"/>
    </row>
    <row r="208" spans="1:12" ht="94.5" customHeight="1" x14ac:dyDescent="0.3">
      <c r="A208" s="82" t="s">
        <v>141</v>
      </c>
      <c r="B208" s="83" t="s">
        <v>142</v>
      </c>
      <c r="C208" s="83"/>
      <c r="D208" s="83"/>
      <c r="E208" s="84" t="s">
        <v>74</v>
      </c>
      <c r="F208" s="85">
        <v>66.150000000000006</v>
      </c>
      <c r="G208" s="85"/>
      <c r="H208" s="85"/>
      <c r="I208" s="86">
        <v>305.63</v>
      </c>
      <c r="J208" s="87">
        <v>20217.419999999998</v>
      </c>
      <c r="K208" s="87"/>
      <c r="L208" s="87"/>
    </row>
    <row r="209" spans="1:12" ht="84" customHeight="1" x14ac:dyDescent="0.3">
      <c r="A209" s="82" t="s">
        <v>94</v>
      </c>
      <c r="B209" s="83" t="s">
        <v>95</v>
      </c>
      <c r="C209" s="83"/>
      <c r="D209" s="83"/>
      <c r="E209" s="84" t="s">
        <v>74</v>
      </c>
      <c r="F209" s="85">
        <v>219</v>
      </c>
      <c r="G209" s="85"/>
      <c r="H209" s="85"/>
      <c r="I209" s="86">
        <v>155.78</v>
      </c>
      <c r="J209" s="87">
        <v>34115.82</v>
      </c>
      <c r="K209" s="87"/>
      <c r="L209" s="87"/>
    </row>
    <row r="210" spans="1:12" ht="0.75" customHeight="1" x14ac:dyDescent="0.3">
      <c r="B210" s="88"/>
      <c r="C210" s="88"/>
      <c r="D210" s="88"/>
      <c r="J210" s="89"/>
      <c r="K210" s="89"/>
      <c r="L210" s="89"/>
    </row>
    <row r="211" spans="1:12" ht="14.25" customHeight="1" x14ac:dyDescent="0.3">
      <c r="A211" s="78"/>
      <c r="B211" s="90" t="s">
        <v>187</v>
      </c>
      <c r="C211" s="90"/>
      <c r="D211" s="90"/>
      <c r="E211" s="78"/>
      <c r="F211" s="80"/>
      <c r="G211" s="80"/>
      <c r="H211" s="80"/>
      <c r="I211" s="81"/>
      <c r="J211" s="91">
        <v>229764.13</v>
      </c>
      <c r="K211" s="91"/>
      <c r="L211" s="91"/>
    </row>
    <row r="212" spans="1:12" ht="0.75" customHeight="1" x14ac:dyDescent="0.3">
      <c r="B212" s="88"/>
      <c r="C212" s="88"/>
      <c r="D212" s="88"/>
      <c r="J212" s="89"/>
      <c r="K212" s="89"/>
      <c r="L212" s="89"/>
    </row>
    <row r="213" spans="1:12" ht="14.25" customHeight="1" x14ac:dyDescent="0.3">
      <c r="A213" s="78">
        <v>4.4000000000000004</v>
      </c>
      <c r="B213" s="90" t="s">
        <v>188</v>
      </c>
      <c r="C213" s="90"/>
      <c r="D213" s="90"/>
      <c r="E213" s="78"/>
      <c r="F213" s="80"/>
      <c r="G213" s="80"/>
      <c r="H213" s="80"/>
      <c r="I213" s="81"/>
      <c r="J213" s="91"/>
      <c r="K213" s="91"/>
      <c r="L213" s="91"/>
    </row>
    <row r="214" spans="1:12" ht="93.75" customHeight="1" x14ac:dyDescent="0.3">
      <c r="A214" s="82" t="s">
        <v>147</v>
      </c>
      <c r="B214" s="83" t="s">
        <v>148</v>
      </c>
      <c r="C214" s="83"/>
      <c r="D214" s="83"/>
      <c r="E214" s="84" t="s">
        <v>64</v>
      </c>
      <c r="F214" s="85">
        <v>216.6</v>
      </c>
      <c r="G214" s="85"/>
      <c r="H214" s="85"/>
      <c r="I214" s="86">
        <v>817.15</v>
      </c>
      <c r="J214" s="87">
        <v>176994.69</v>
      </c>
      <c r="K214" s="87"/>
      <c r="L214" s="87"/>
    </row>
    <row r="215" spans="1:12" ht="84" customHeight="1" x14ac:dyDescent="0.3">
      <c r="A215" s="82" t="s">
        <v>112</v>
      </c>
      <c r="B215" s="83" t="s">
        <v>113</v>
      </c>
      <c r="C215" s="83"/>
      <c r="D215" s="83"/>
      <c r="E215" s="84" t="s">
        <v>64</v>
      </c>
      <c r="F215" s="85">
        <v>189.9</v>
      </c>
      <c r="G215" s="85"/>
      <c r="H215" s="85"/>
      <c r="I215" s="86">
        <v>190.66</v>
      </c>
      <c r="J215" s="87">
        <v>36206.33</v>
      </c>
      <c r="K215" s="87"/>
      <c r="L215" s="87"/>
    </row>
    <row r="216" spans="1:12" ht="114" customHeight="1" x14ac:dyDescent="0.3">
      <c r="A216" s="82" t="s">
        <v>149</v>
      </c>
      <c r="B216" s="83" t="s">
        <v>150</v>
      </c>
      <c r="C216" s="83"/>
      <c r="D216" s="83"/>
      <c r="E216" s="84" t="s">
        <v>74</v>
      </c>
      <c r="F216" s="85">
        <v>178.5</v>
      </c>
      <c r="G216" s="85"/>
      <c r="H216" s="85"/>
      <c r="I216" s="86">
        <v>155.35</v>
      </c>
      <c r="J216" s="87">
        <v>27729.98</v>
      </c>
      <c r="K216" s="87"/>
      <c r="L216" s="87"/>
    </row>
    <row r="217" spans="1:12" ht="74.25" customHeight="1" x14ac:dyDescent="0.3">
      <c r="A217" s="82" t="s">
        <v>151</v>
      </c>
      <c r="B217" s="83" t="s">
        <v>152</v>
      </c>
      <c r="C217" s="83"/>
      <c r="D217" s="83"/>
      <c r="E217" s="84" t="s">
        <v>74</v>
      </c>
      <c r="F217" s="85">
        <v>171</v>
      </c>
      <c r="G217" s="85"/>
      <c r="H217" s="85"/>
      <c r="I217" s="86">
        <v>70.59</v>
      </c>
      <c r="J217" s="87">
        <v>12070.89</v>
      </c>
      <c r="K217" s="87"/>
      <c r="L217" s="87"/>
    </row>
    <row r="218" spans="1:12" ht="73.5" customHeight="1" x14ac:dyDescent="0.3">
      <c r="A218" s="82" t="s">
        <v>153</v>
      </c>
      <c r="B218" s="83" t="s">
        <v>154</v>
      </c>
      <c r="C218" s="83"/>
      <c r="D218" s="83"/>
      <c r="E218" s="84" t="s">
        <v>79</v>
      </c>
      <c r="F218" s="85">
        <v>15</v>
      </c>
      <c r="G218" s="85"/>
      <c r="H218" s="85"/>
      <c r="I218" s="86">
        <v>64.94</v>
      </c>
      <c r="J218" s="87">
        <v>974.1</v>
      </c>
      <c r="K218" s="87"/>
      <c r="L218" s="87"/>
    </row>
    <row r="219" spans="1:12" ht="94.5" customHeight="1" x14ac:dyDescent="0.3">
      <c r="A219" s="82" t="s">
        <v>114</v>
      </c>
      <c r="B219" s="83" t="s">
        <v>115</v>
      </c>
      <c r="C219" s="83"/>
      <c r="D219" s="83"/>
      <c r="E219" s="84" t="s">
        <v>64</v>
      </c>
      <c r="F219" s="85">
        <v>255.9</v>
      </c>
      <c r="G219" s="85"/>
      <c r="H219" s="85"/>
      <c r="I219" s="86">
        <v>191.64</v>
      </c>
      <c r="J219" s="87">
        <v>49040.68</v>
      </c>
      <c r="K219" s="87"/>
      <c r="L219" s="87"/>
    </row>
    <row r="220" spans="1:12" ht="0.75" customHeight="1" x14ac:dyDescent="0.3">
      <c r="B220" s="88"/>
      <c r="C220" s="88"/>
      <c r="D220" s="88"/>
      <c r="J220" s="89"/>
      <c r="K220" s="89"/>
      <c r="L220" s="89"/>
    </row>
    <row r="221" spans="1:12" ht="14.25" customHeight="1" x14ac:dyDescent="0.3">
      <c r="A221" s="78"/>
      <c r="B221" s="90" t="s">
        <v>189</v>
      </c>
      <c r="C221" s="90"/>
      <c r="D221" s="90"/>
      <c r="E221" s="78"/>
      <c r="F221" s="80"/>
      <c r="G221" s="80"/>
      <c r="H221" s="80"/>
      <c r="I221" s="81"/>
      <c r="J221" s="91">
        <v>303016.67</v>
      </c>
      <c r="K221" s="91"/>
      <c r="L221" s="91"/>
    </row>
    <row r="222" spans="1:12" ht="0.75" customHeight="1" x14ac:dyDescent="0.3">
      <c r="B222" s="88"/>
      <c r="C222" s="88"/>
      <c r="D222" s="88"/>
      <c r="J222" s="89"/>
      <c r="K222" s="89"/>
      <c r="L222" s="89"/>
    </row>
    <row r="223" spans="1:12" ht="14.25" customHeight="1" x14ac:dyDescent="0.3">
      <c r="A223" s="78">
        <v>4.5</v>
      </c>
      <c r="B223" s="90" t="s">
        <v>190</v>
      </c>
      <c r="C223" s="90"/>
      <c r="D223" s="90"/>
      <c r="E223" s="78"/>
      <c r="F223" s="80"/>
      <c r="G223" s="80"/>
      <c r="H223" s="80"/>
      <c r="I223" s="81"/>
      <c r="J223" s="91"/>
      <c r="K223" s="91"/>
      <c r="L223" s="91"/>
    </row>
    <row r="224" spans="1:12" ht="93.75" customHeight="1" x14ac:dyDescent="0.3">
      <c r="A224" s="82" t="s">
        <v>125</v>
      </c>
      <c r="B224" s="83" t="s">
        <v>126</v>
      </c>
      <c r="C224" s="83"/>
      <c r="D224" s="83"/>
      <c r="E224" s="84" t="s">
        <v>64</v>
      </c>
      <c r="F224" s="85">
        <v>185.85</v>
      </c>
      <c r="G224" s="85"/>
      <c r="H224" s="85"/>
      <c r="I224" s="86">
        <v>194.83</v>
      </c>
      <c r="J224" s="87">
        <v>36209.160000000003</v>
      </c>
      <c r="K224" s="87"/>
      <c r="L224" s="87"/>
    </row>
    <row r="225" spans="1:12" ht="1.5" customHeight="1" x14ac:dyDescent="0.3">
      <c r="B225" s="88"/>
      <c r="C225" s="88"/>
      <c r="D225" s="88"/>
      <c r="J225" s="89"/>
      <c r="K225" s="89"/>
      <c r="L225" s="89"/>
    </row>
    <row r="226" spans="1:12" ht="14.25" customHeight="1" x14ac:dyDescent="0.3">
      <c r="A226" s="78"/>
      <c r="B226" s="90" t="s">
        <v>191</v>
      </c>
      <c r="C226" s="90"/>
      <c r="D226" s="90"/>
      <c r="E226" s="78"/>
      <c r="F226" s="80"/>
      <c r="G226" s="80"/>
      <c r="H226" s="80"/>
      <c r="I226" s="81"/>
      <c r="J226" s="91">
        <v>36209.160000000003</v>
      </c>
      <c r="K226" s="91"/>
      <c r="L226" s="91"/>
    </row>
    <row r="227" spans="1:12" ht="0.75" customHeight="1" x14ac:dyDescent="0.3">
      <c r="B227" s="88"/>
      <c r="C227" s="88"/>
      <c r="D227" s="88"/>
      <c r="J227" s="89"/>
      <c r="K227" s="89"/>
      <c r="L227" s="89"/>
    </row>
    <row r="228" spans="1:12" ht="14.25" customHeight="1" x14ac:dyDescent="0.3">
      <c r="A228" s="78">
        <v>4.5999999999999996</v>
      </c>
      <c r="B228" s="90" t="s">
        <v>192</v>
      </c>
      <c r="C228" s="90"/>
      <c r="D228" s="90"/>
      <c r="E228" s="78"/>
      <c r="F228" s="80"/>
      <c r="G228" s="80"/>
      <c r="H228" s="80"/>
      <c r="I228" s="81"/>
      <c r="J228" s="91"/>
      <c r="K228" s="91"/>
      <c r="L228" s="91"/>
    </row>
    <row r="229" spans="1:12" ht="123.75" customHeight="1" x14ac:dyDescent="0.3">
      <c r="A229" s="82" t="s">
        <v>127</v>
      </c>
      <c r="B229" s="83" t="s">
        <v>128</v>
      </c>
      <c r="C229" s="83"/>
      <c r="D229" s="83"/>
      <c r="E229" s="84" t="s">
        <v>79</v>
      </c>
      <c r="F229" s="85">
        <v>15</v>
      </c>
      <c r="G229" s="85"/>
      <c r="H229" s="85"/>
      <c r="I229" s="86">
        <v>760.65</v>
      </c>
      <c r="J229" s="87">
        <v>11409.75</v>
      </c>
      <c r="K229" s="87"/>
      <c r="L229" s="87"/>
    </row>
    <row r="230" spans="1:12" ht="84" customHeight="1" x14ac:dyDescent="0.3">
      <c r="A230" s="82" t="s">
        <v>158</v>
      </c>
      <c r="B230" s="83" t="s">
        <v>159</v>
      </c>
      <c r="C230" s="83"/>
      <c r="D230" s="83"/>
      <c r="E230" s="84" t="s">
        <v>79</v>
      </c>
      <c r="F230" s="85">
        <v>45</v>
      </c>
      <c r="G230" s="85"/>
      <c r="H230" s="85"/>
      <c r="I230" s="86">
        <v>95.76</v>
      </c>
      <c r="J230" s="87">
        <v>4309.2</v>
      </c>
      <c r="K230" s="87"/>
      <c r="L230" s="87"/>
    </row>
    <row r="231" spans="1:12" ht="93.75" customHeight="1" x14ac:dyDescent="0.3">
      <c r="A231" s="82" t="s">
        <v>160</v>
      </c>
      <c r="B231" s="83" t="s">
        <v>161</v>
      </c>
      <c r="C231" s="83"/>
      <c r="D231" s="83"/>
      <c r="E231" s="84" t="s">
        <v>74</v>
      </c>
      <c r="F231" s="85">
        <v>45</v>
      </c>
      <c r="G231" s="85"/>
      <c r="H231" s="85"/>
      <c r="I231" s="86">
        <v>109.98</v>
      </c>
      <c r="J231" s="87">
        <v>4949.1000000000004</v>
      </c>
      <c r="K231" s="87"/>
      <c r="L231" s="87"/>
    </row>
    <row r="232" spans="1:12" ht="84" customHeight="1" x14ac:dyDescent="0.3">
      <c r="A232" s="82" t="s">
        <v>118</v>
      </c>
      <c r="B232" s="83" t="s">
        <v>119</v>
      </c>
      <c r="C232" s="83"/>
      <c r="D232" s="83"/>
      <c r="E232" s="84" t="s">
        <v>64</v>
      </c>
      <c r="F232" s="85">
        <v>183.75</v>
      </c>
      <c r="G232" s="85"/>
      <c r="H232" s="85"/>
      <c r="I232" s="86">
        <v>185.75</v>
      </c>
      <c r="J232" s="87">
        <v>34131.56</v>
      </c>
      <c r="K232" s="87"/>
      <c r="L232" s="87"/>
    </row>
    <row r="233" spans="1:12" ht="84" customHeight="1" x14ac:dyDescent="0.3">
      <c r="A233" s="82" t="s">
        <v>162</v>
      </c>
      <c r="B233" s="83" t="s">
        <v>163</v>
      </c>
      <c r="C233" s="83"/>
      <c r="D233" s="83"/>
      <c r="E233" s="84" t="s">
        <v>64</v>
      </c>
      <c r="F233" s="85">
        <v>444.9</v>
      </c>
      <c r="G233" s="85"/>
      <c r="H233" s="85"/>
      <c r="I233" s="86">
        <v>70.88</v>
      </c>
      <c r="J233" s="87">
        <v>31534.51</v>
      </c>
      <c r="K233" s="87"/>
      <c r="L233" s="87"/>
    </row>
    <row r="234" spans="1:12" ht="93.75" customHeight="1" x14ac:dyDescent="0.3">
      <c r="A234" s="82" t="s">
        <v>164</v>
      </c>
      <c r="B234" s="83" t="s">
        <v>165</v>
      </c>
      <c r="C234" s="83"/>
      <c r="D234" s="83"/>
      <c r="E234" s="84" t="s">
        <v>74</v>
      </c>
      <c r="F234" s="85">
        <v>241.5</v>
      </c>
      <c r="G234" s="85"/>
      <c r="H234" s="85"/>
      <c r="I234" s="86">
        <v>42.75</v>
      </c>
      <c r="J234" s="87">
        <v>10324.129999999999</v>
      </c>
      <c r="K234" s="87"/>
      <c r="L234" s="87"/>
    </row>
    <row r="235" spans="1:12" ht="1.5" customHeight="1" x14ac:dyDescent="0.3">
      <c r="B235" s="88"/>
      <c r="C235" s="88"/>
      <c r="D235" s="88"/>
      <c r="J235" s="89"/>
      <c r="K235" s="89"/>
      <c r="L235" s="89"/>
    </row>
    <row r="236" spans="1:12" ht="14.25" customHeight="1" x14ac:dyDescent="0.3">
      <c r="A236" s="78"/>
      <c r="B236" s="90" t="s">
        <v>193</v>
      </c>
      <c r="C236" s="90"/>
      <c r="D236" s="90"/>
      <c r="E236" s="78"/>
      <c r="F236" s="80"/>
      <c r="G236" s="80"/>
      <c r="H236" s="80"/>
      <c r="I236" s="81"/>
      <c r="J236" s="91">
        <v>96658.25</v>
      </c>
      <c r="K236" s="91"/>
      <c r="L236" s="91"/>
    </row>
    <row r="237" spans="1:12" ht="0.75" customHeight="1" x14ac:dyDescent="0.3">
      <c r="B237" s="88"/>
      <c r="C237" s="88"/>
      <c r="D237" s="88"/>
      <c r="J237" s="89"/>
      <c r="K237" s="89"/>
      <c r="L237" s="89"/>
    </row>
    <row r="238" spans="1:12" ht="14.25" customHeight="1" x14ac:dyDescent="0.3">
      <c r="A238" s="78">
        <v>4.7</v>
      </c>
      <c r="B238" s="90" t="s">
        <v>194</v>
      </c>
      <c r="C238" s="90"/>
      <c r="D238" s="90"/>
      <c r="E238" s="78"/>
      <c r="F238" s="80"/>
      <c r="G238" s="80"/>
      <c r="H238" s="80"/>
      <c r="I238" s="81"/>
      <c r="J238" s="91"/>
      <c r="K238" s="91"/>
      <c r="L238" s="91"/>
    </row>
    <row r="239" spans="1:12" ht="153.75" customHeight="1" x14ac:dyDescent="0.3">
      <c r="A239" s="82" t="s">
        <v>195</v>
      </c>
      <c r="B239" s="83" t="s">
        <v>167</v>
      </c>
      <c r="C239" s="83"/>
      <c r="D239" s="83"/>
      <c r="E239" s="84" t="s">
        <v>131</v>
      </c>
      <c r="F239" s="85">
        <v>60</v>
      </c>
      <c r="G239" s="85"/>
      <c r="H239" s="85"/>
      <c r="I239" s="86">
        <v>692.42</v>
      </c>
      <c r="J239" s="87">
        <v>41545.199999999997</v>
      </c>
      <c r="K239" s="87"/>
      <c r="L239" s="87"/>
    </row>
    <row r="240" spans="1:12" ht="73.5" customHeight="1" x14ac:dyDescent="0.3">
      <c r="A240" s="82" t="s">
        <v>132</v>
      </c>
      <c r="B240" s="83" t="s">
        <v>133</v>
      </c>
      <c r="C240" s="83"/>
      <c r="D240" s="83"/>
      <c r="E240" s="84" t="s">
        <v>79</v>
      </c>
      <c r="F240" s="85">
        <v>30</v>
      </c>
      <c r="G240" s="85"/>
      <c r="H240" s="85"/>
      <c r="I240" s="86">
        <v>240.19</v>
      </c>
      <c r="J240" s="87">
        <v>7205.7</v>
      </c>
      <c r="K240" s="87"/>
      <c r="L240" s="87"/>
    </row>
    <row r="241" spans="1:12" ht="64.5" customHeight="1" x14ac:dyDescent="0.3">
      <c r="A241" s="82" t="s">
        <v>134</v>
      </c>
      <c r="B241" s="83" t="s">
        <v>135</v>
      </c>
      <c r="C241" s="83"/>
      <c r="D241" s="83"/>
      <c r="E241" s="84" t="s">
        <v>79</v>
      </c>
      <c r="F241" s="85">
        <v>30</v>
      </c>
      <c r="G241" s="85"/>
      <c r="H241" s="85"/>
      <c r="I241" s="86">
        <v>90.8</v>
      </c>
      <c r="J241" s="87">
        <v>2724</v>
      </c>
      <c r="K241" s="87"/>
      <c r="L241" s="87"/>
    </row>
    <row r="242" spans="1:12" ht="74.25" customHeight="1" x14ac:dyDescent="0.3">
      <c r="A242" s="82" t="s">
        <v>136</v>
      </c>
      <c r="B242" s="83" t="s">
        <v>137</v>
      </c>
      <c r="C242" s="83"/>
      <c r="D242" s="83"/>
      <c r="E242" s="84" t="s">
        <v>79</v>
      </c>
      <c r="F242" s="85">
        <v>15</v>
      </c>
      <c r="G242" s="85"/>
      <c r="H242" s="85"/>
      <c r="I242" s="86">
        <v>306.26</v>
      </c>
      <c r="J242" s="87">
        <v>4593.8999999999996</v>
      </c>
      <c r="K242" s="87"/>
      <c r="L242" s="87"/>
    </row>
    <row r="243" spans="1:12" ht="0.75" customHeight="1" x14ac:dyDescent="0.3">
      <c r="B243" s="88"/>
      <c r="C243" s="88"/>
      <c r="D243" s="88"/>
      <c r="J243" s="89"/>
      <c r="K243" s="89"/>
      <c r="L243" s="89"/>
    </row>
    <row r="244" spans="1:12" ht="14.25" customHeight="1" x14ac:dyDescent="0.3">
      <c r="A244" s="78"/>
      <c r="B244" s="90" t="s">
        <v>196</v>
      </c>
      <c r="C244" s="90"/>
      <c r="D244" s="90"/>
      <c r="E244" s="78"/>
      <c r="F244" s="80"/>
      <c r="G244" s="80"/>
      <c r="H244" s="80"/>
      <c r="I244" s="81"/>
      <c r="J244" s="91">
        <v>56068.800000000003</v>
      </c>
      <c r="K244" s="91"/>
      <c r="L244" s="91"/>
    </row>
    <row r="245" spans="1:12" ht="0.75" customHeight="1" x14ac:dyDescent="0.3">
      <c r="B245" s="88"/>
      <c r="C245" s="88"/>
      <c r="D245" s="88"/>
      <c r="J245" s="89"/>
      <c r="K245" s="89"/>
      <c r="L245" s="89"/>
    </row>
    <row r="246" spans="1:12" ht="14.25" customHeight="1" x14ac:dyDescent="0.3">
      <c r="A246" s="78">
        <v>4.8</v>
      </c>
      <c r="B246" s="90" t="s">
        <v>197</v>
      </c>
      <c r="C246" s="90"/>
      <c r="D246" s="90"/>
      <c r="E246" s="78"/>
      <c r="F246" s="80"/>
      <c r="G246" s="80"/>
      <c r="H246" s="80"/>
      <c r="I246" s="81"/>
      <c r="J246" s="91"/>
      <c r="K246" s="91"/>
      <c r="L246" s="91"/>
    </row>
    <row r="247" spans="1:12" ht="114" customHeight="1" x14ac:dyDescent="0.3">
      <c r="A247" s="82" t="s">
        <v>169</v>
      </c>
      <c r="B247" s="83" t="s">
        <v>170</v>
      </c>
      <c r="C247" s="83"/>
      <c r="D247" s="83"/>
      <c r="E247" s="84" t="s">
        <v>79</v>
      </c>
      <c r="F247" s="85">
        <v>15</v>
      </c>
      <c r="G247" s="85"/>
      <c r="H247" s="85"/>
      <c r="I247" s="86">
        <v>2558.6799999999998</v>
      </c>
      <c r="J247" s="87">
        <v>38380.199999999997</v>
      </c>
      <c r="K247" s="87"/>
      <c r="L247" s="87"/>
    </row>
    <row r="248" spans="1:12" ht="133.5" customHeight="1" x14ac:dyDescent="0.3">
      <c r="A248" s="82" t="s">
        <v>171</v>
      </c>
      <c r="B248" s="83" t="s">
        <v>172</v>
      </c>
      <c r="C248" s="83"/>
      <c r="D248" s="83"/>
      <c r="E248" s="84" t="s">
        <v>79</v>
      </c>
      <c r="F248" s="85">
        <v>30</v>
      </c>
      <c r="G248" s="85"/>
      <c r="H248" s="85"/>
      <c r="I248" s="86">
        <v>2484.64</v>
      </c>
      <c r="J248" s="87">
        <v>74539.199999999997</v>
      </c>
      <c r="K248" s="87"/>
      <c r="L248" s="87"/>
    </row>
    <row r="249" spans="1:12" ht="0.75" customHeight="1" x14ac:dyDescent="0.3">
      <c r="B249" s="88"/>
      <c r="C249" s="88"/>
      <c r="D249" s="88"/>
      <c r="J249" s="89"/>
      <c r="K249" s="89"/>
      <c r="L249" s="89"/>
    </row>
    <row r="250" spans="1:12" ht="14.25" customHeight="1" x14ac:dyDescent="0.3">
      <c r="A250" s="78"/>
      <c r="B250" s="90" t="s">
        <v>198</v>
      </c>
      <c r="C250" s="90"/>
      <c r="D250" s="90"/>
      <c r="E250" s="78"/>
      <c r="F250" s="80"/>
      <c r="G250" s="80"/>
      <c r="H250" s="80"/>
      <c r="I250" s="81"/>
      <c r="J250" s="91">
        <v>112919.4</v>
      </c>
      <c r="K250" s="91"/>
      <c r="L250" s="91"/>
    </row>
    <row r="251" spans="1:12" ht="1.5" customHeight="1" x14ac:dyDescent="0.3">
      <c r="B251" s="88"/>
      <c r="C251" s="88"/>
      <c r="D251" s="88"/>
      <c r="J251" s="89"/>
      <c r="K251" s="89"/>
      <c r="L251" s="89"/>
    </row>
    <row r="252" spans="1:12" ht="14.25" customHeight="1" x14ac:dyDescent="0.3">
      <c r="A252" s="78">
        <v>4.9000000000000004</v>
      </c>
      <c r="B252" s="90" t="s">
        <v>199</v>
      </c>
      <c r="C252" s="90"/>
      <c r="D252" s="90"/>
      <c r="E252" s="78"/>
      <c r="F252" s="80"/>
      <c r="G252" s="80"/>
      <c r="H252" s="80"/>
      <c r="I252" s="81"/>
      <c r="J252" s="91"/>
      <c r="K252" s="91"/>
      <c r="L252" s="91"/>
    </row>
    <row r="253" spans="1:12" ht="84" customHeight="1" x14ac:dyDescent="0.3">
      <c r="A253" s="82" t="s">
        <v>123</v>
      </c>
      <c r="B253" s="83" t="s">
        <v>124</v>
      </c>
      <c r="C253" s="83"/>
      <c r="D253" s="83"/>
      <c r="E253" s="84" t="s">
        <v>64</v>
      </c>
      <c r="F253" s="85">
        <v>621.6</v>
      </c>
      <c r="G253" s="85"/>
      <c r="H253" s="85"/>
      <c r="I253" s="86">
        <v>48.95</v>
      </c>
      <c r="J253" s="87">
        <v>30427.32</v>
      </c>
      <c r="K253" s="87"/>
      <c r="L253" s="87"/>
    </row>
    <row r="254" spans="1:12" ht="84" customHeight="1" x14ac:dyDescent="0.3">
      <c r="A254" s="82" t="s">
        <v>121</v>
      </c>
      <c r="B254" s="83" t="s">
        <v>122</v>
      </c>
      <c r="C254" s="83"/>
      <c r="D254" s="83"/>
      <c r="E254" s="84" t="s">
        <v>64</v>
      </c>
      <c r="F254" s="85">
        <v>183.75</v>
      </c>
      <c r="G254" s="85"/>
      <c r="H254" s="85"/>
      <c r="I254" s="86">
        <v>48.95</v>
      </c>
      <c r="J254" s="87">
        <v>8994.56</v>
      </c>
      <c r="K254" s="87"/>
      <c r="L254" s="87"/>
    </row>
    <row r="255" spans="1:12" ht="0.75" customHeight="1" x14ac:dyDescent="0.3">
      <c r="B255" s="88"/>
      <c r="C255" s="88"/>
      <c r="D255" s="88"/>
      <c r="J255" s="89"/>
      <c r="K255" s="89"/>
      <c r="L255" s="89"/>
    </row>
    <row r="256" spans="1:12" ht="14.25" customHeight="1" x14ac:dyDescent="0.3">
      <c r="A256" s="78"/>
      <c r="B256" s="90" t="s">
        <v>200</v>
      </c>
      <c r="C256" s="90"/>
      <c r="D256" s="90"/>
      <c r="E256" s="78"/>
      <c r="F256" s="80"/>
      <c r="G256" s="80"/>
      <c r="H256" s="80"/>
      <c r="I256" s="81"/>
      <c r="J256" s="91">
        <v>39421.879999999997</v>
      </c>
      <c r="K256" s="91"/>
      <c r="L256" s="91"/>
    </row>
    <row r="257" spans="1:12" ht="0.75" customHeight="1" x14ac:dyDescent="0.3">
      <c r="B257" s="88"/>
      <c r="C257" s="88"/>
      <c r="D257" s="88"/>
      <c r="J257" s="89"/>
      <c r="K257" s="89"/>
      <c r="L257" s="89"/>
    </row>
    <row r="258" spans="1:12" ht="14.25" customHeight="1" x14ac:dyDescent="0.3">
      <c r="A258" s="78">
        <v>4.0999999999999996</v>
      </c>
      <c r="B258" s="90" t="s">
        <v>201</v>
      </c>
      <c r="C258" s="90"/>
      <c r="D258" s="90"/>
      <c r="E258" s="78"/>
      <c r="F258" s="80"/>
      <c r="G258" s="80"/>
      <c r="H258" s="80"/>
      <c r="I258" s="81"/>
      <c r="J258" s="91"/>
      <c r="K258" s="91"/>
      <c r="L258" s="91"/>
    </row>
    <row r="259" spans="1:12" ht="63.75" customHeight="1" x14ac:dyDescent="0.3">
      <c r="A259" s="82" t="s">
        <v>62</v>
      </c>
      <c r="B259" s="83" t="s">
        <v>63</v>
      </c>
      <c r="C259" s="83"/>
      <c r="D259" s="83"/>
      <c r="E259" s="84" t="s">
        <v>64</v>
      </c>
      <c r="F259" s="85">
        <v>139.35</v>
      </c>
      <c r="G259" s="85"/>
      <c r="H259" s="85"/>
      <c r="I259" s="86">
        <v>6.63</v>
      </c>
      <c r="J259" s="87">
        <v>923.89</v>
      </c>
      <c r="K259" s="87"/>
      <c r="L259" s="87"/>
    </row>
    <row r="260" spans="1:12" ht="74.25" customHeight="1" x14ac:dyDescent="0.3">
      <c r="A260" s="82" t="s">
        <v>65</v>
      </c>
      <c r="B260" s="83" t="s">
        <v>66</v>
      </c>
      <c r="C260" s="83"/>
      <c r="D260" s="83"/>
      <c r="E260" s="84" t="s">
        <v>67</v>
      </c>
      <c r="F260" s="85">
        <v>9.3000000000000007</v>
      </c>
      <c r="G260" s="85"/>
      <c r="H260" s="85"/>
      <c r="I260" s="86">
        <v>137.97</v>
      </c>
      <c r="J260" s="87">
        <v>1283.1199999999999</v>
      </c>
      <c r="K260" s="87"/>
      <c r="L260" s="87"/>
    </row>
    <row r="261" spans="1:12" ht="0.75" customHeight="1" x14ac:dyDescent="0.3">
      <c r="B261" s="88"/>
      <c r="C261" s="88"/>
      <c r="D261" s="88"/>
      <c r="J261" s="89"/>
      <c r="K261" s="89"/>
      <c r="L261" s="89"/>
    </row>
    <row r="262" spans="1:12" ht="14.25" customHeight="1" x14ac:dyDescent="0.3">
      <c r="A262" s="78"/>
      <c r="B262" s="90" t="s">
        <v>202</v>
      </c>
      <c r="C262" s="90"/>
      <c r="D262" s="90"/>
      <c r="E262" s="78"/>
      <c r="F262" s="80"/>
      <c r="G262" s="80"/>
      <c r="H262" s="80"/>
      <c r="I262" s="81"/>
      <c r="J262" s="91">
        <v>2207.0100000000002</v>
      </c>
      <c r="K262" s="91"/>
      <c r="L262" s="91"/>
    </row>
    <row r="263" spans="1:12" ht="0.75" customHeight="1" x14ac:dyDescent="0.3">
      <c r="B263" s="88"/>
      <c r="C263" s="88"/>
      <c r="D263" s="88"/>
      <c r="J263" s="89"/>
      <c r="K263" s="89"/>
      <c r="L263" s="89"/>
    </row>
    <row r="264" spans="1:12" ht="15" customHeight="1" x14ac:dyDescent="0.3">
      <c r="A264" s="78">
        <v>4.1100000000000003</v>
      </c>
      <c r="B264" s="90" t="s">
        <v>203</v>
      </c>
      <c r="C264" s="90"/>
      <c r="D264" s="90"/>
      <c r="E264" s="78"/>
      <c r="F264" s="80"/>
      <c r="G264" s="80"/>
      <c r="H264" s="80"/>
      <c r="I264" s="81"/>
      <c r="J264" s="91"/>
      <c r="K264" s="91"/>
      <c r="L264" s="91"/>
    </row>
    <row r="265" spans="1:12" ht="84" customHeight="1" x14ac:dyDescent="0.3">
      <c r="A265" s="82" t="s">
        <v>70</v>
      </c>
      <c r="B265" s="83" t="s">
        <v>71</v>
      </c>
      <c r="C265" s="83"/>
      <c r="D265" s="83"/>
      <c r="E265" s="84" t="s">
        <v>67</v>
      </c>
      <c r="F265" s="85">
        <v>8.6999999999999993</v>
      </c>
      <c r="G265" s="85"/>
      <c r="H265" s="85"/>
      <c r="I265" s="86">
        <v>1266.42</v>
      </c>
      <c r="J265" s="87">
        <v>11017.85</v>
      </c>
      <c r="K265" s="87"/>
      <c r="L265" s="87"/>
    </row>
    <row r="266" spans="1:12" ht="63.75" customHeight="1" x14ac:dyDescent="0.3">
      <c r="A266" s="82" t="s">
        <v>72</v>
      </c>
      <c r="B266" s="83" t="s">
        <v>73</v>
      </c>
      <c r="C266" s="83"/>
      <c r="D266" s="83"/>
      <c r="E266" s="84" t="s">
        <v>74</v>
      </c>
      <c r="F266" s="85">
        <v>39.75</v>
      </c>
      <c r="G266" s="85"/>
      <c r="H266" s="85"/>
      <c r="I266" s="86">
        <v>103.49</v>
      </c>
      <c r="J266" s="87">
        <v>4113.7299999999996</v>
      </c>
      <c r="K266" s="87"/>
      <c r="L266" s="87"/>
    </row>
    <row r="267" spans="1:12" ht="93.75" customHeight="1" x14ac:dyDescent="0.3">
      <c r="A267" s="82" t="s">
        <v>75</v>
      </c>
      <c r="B267" s="83" t="s">
        <v>76</v>
      </c>
      <c r="C267" s="83"/>
      <c r="D267" s="83"/>
      <c r="E267" s="84" t="s">
        <v>74</v>
      </c>
      <c r="F267" s="85">
        <v>24</v>
      </c>
      <c r="G267" s="85"/>
      <c r="H267" s="85"/>
      <c r="I267" s="86">
        <v>425.24</v>
      </c>
      <c r="J267" s="87">
        <v>10205.76</v>
      </c>
      <c r="K267" s="87"/>
      <c r="L267" s="87"/>
    </row>
    <row r="268" spans="1:12" ht="84" customHeight="1" x14ac:dyDescent="0.3">
      <c r="A268" s="82" t="s">
        <v>80</v>
      </c>
      <c r="B268" s="83" t="s">
        <v>81</v>
      </c>
      <c r="C268" s="83"/>
      <c r="D268" s="83"/>
      <c r="E268" s="84" t="s">
        <v>67</v>
      </c>
      <c r="F268" s="85">
        <v>9.3000000000000007</v>
      </c>
      <c r="G268" s="85"/>
      <c r="H268" s="85"/>
      <c r="I268" s="86">
        <v>99.59</v>
      </c>
      <c r="J268" s="87">
        <v>926.19</v>
      </c>
      <c r="K268" s="87"/>
      <c r="L268" s="87"/>
    </row>
    <row r="269" spans="1:12" ht="74.25" customHeight="1" x14ac:dyDescent="0.3">
      <c r="A269" s="82" t="s">
        <v>82</v>
      </c>
      <c r="B269" s="83" t="s">
        <v>83</v>
      </c>
      <c r="C269" s="83"/>
      <c r="D269" s="83"/>
      <c r="E269" s="84" t="s">
        <v>67</v>
      </c>
      <c r="F269" s="85">
        <v>42.15</v>
      </c>
      <c r="G269" s="85"/>
      <c r="H269" s="85"/>
      <c r="I269" s="86">
        <v>546.91999999999996</v>
      </c>
      <c r="J269" s="87">
        <v>23052.68</v>
      </c>
      <c r="K269" s="87"/>
      <c r="L269" s="87"/>
    </row>
    <row r="270" spans="1:12" ht="74.25" customHeight="1" x14ac:dyDescent="0.3">
      <c r="A270" s="82" t="s">
        <v>84</v>
      </c>
      <c r="B270" s="83" t="s">
        <v>85</v>
      </c>
      <c r="C270" s="83"/>
      <c r="D270" s="83"/>
      <c r="E270" s="84" t="s">
        <v>74</v>
      </c>
      <c r="F270" s="85">
        <v>45</v>
      </c>
      <c r="G270" s="85"/>
      <c r="H270" s="85"/>
      <c r="I270" s="86">
        <v>134.58000000000001</v>
      </c>
      <c r="J270" s="87">
        <v>6056.1</v>
      </c>
      <c r="K270" s="87"/>
      <c r="L270" s="87"/>
    </row>
    <row r="271" spans="1:12" ht="73.5" customHeight="1" x14ac:dyDescent="0.3">
      <c r="A271" s="82" t="s">
        <v>86</v>
      </c>
      <c r="B271" s="83" t="s">
        <v>87</v>
      </c>
      <c r="C271" s="83"/>
      <c r="D271" s="83"/>
      <c r="E271" s="84" t="s">
        <v>74</v>
      </c>
      <c r="F271" s="85">
        <v>45</v>
      </c>
      <c r="G271" s="85"/>
      <c r="H271" s="85"/>
      <c r="I271" s="86">
        <v>38.880000000000003</v>
      </c>
      <c r="J271" s="87">
        <v>1749.6</v>
      </c>
      <c r="K271" s="87"/>
      <c r="L271" s="87"/>
    </row>
    <row r="272" spans="1:12" ht="1.5" customHeight="1" x14ac:dyDescent="0.3">
      <c r="B272" s="88"/>
      <c r="C272" s="88"/>
      <c r="D272" s="88"/>
      <c r="J272" s="89"/>
      <c r="K272" s="89"/>
      <c r="L272" s="89"/>
    </row>
    <row r="273" spans="1:12" ht="14.25" customHeight="1" x14ac:dyDescent="0.3">
      <c r="A273" s="78"/>
      <c r="B273" s="90" t="s">
        <v>204</v>
      </c>
      <c r="C273" s="90"/>
      <c r="D273" s="90"/>
      <c r="E273" s="78"/>
      <c r="F273" s="80"/>
      <c r="G273" s="80"/>
      <c r="H273" s="80"/>
      <c r="I273" s="81"/>
      <c r="J273" s="91">
        <v>57121.91</v>
      </c>
      <c r="K273" s="91"/>
      <c r="L273" s="91"/>
    </row>
    <row r="274" spans="1:12" ht="0.75" customHeight="1" x14ac:dyDescent="0.3">
      <c r="B274" s="88"/>
      <c r="C274" s="88"/>
      <c r="D274" s="88"/>
      <c r="J274" s="89"/>
      <c r="K274" s="89"/>
      <c r="L274" s="89"/>
    </row>
    <row r="275" spans="1:12" ht="14.25" customHeight="1" x14ac:dyDescent="0.3">
      <c r="A275" s="78">
        <v>4.12</v>
      </c>
      <c r="B275" s="90" t="s">
        <v>205</v>
      </c>
      <c r="C275" s="90"/>
      <c r="D275" s="90"/>
      <c r="E275" s="78"/>
      <c r="F275" s="80"/>
      <c r="G275" s="80"/>
      <c r="H275" s="80"/>
      <c r="I275" s="81"/>
      <c r="J275" s="91"/>
      <c r="K275" s="91"/>
      <c r="L275" s="91"/>
    </row>
    <row r="276" spans="1:12" ht="84" customHeight="1" x14ac:dyDescent="0.3">
      <c r="A276" s="82" t="s">
        <v>90</v>
      </c>
      <c r="B276" s="83" t="s">
        <v>91</v>
      </c>
      <c r="C276" s="83"/>
      <c r="D276" s="83"/>
      <c r="E276" s="84" t="s">
        <v>74</v>
      </c>
      <c r="F276" s="85">
        <v>78</v>
      </c>
      <c r="G276" s="85"/>
      <c r="H276" s="85"/>
      <c r="I276" s="86">
        <v>198.59</v>
      </c>
      <c r="J276" s="87">
        <v>15490.02</v>
      </c>
      <c r="K276" s="87"/>
      <c r="L276" s="87"/>
    </row>
    <row r="277" spans="1:12" ht="84" customHeight="1" x14ac:dyDescent="0.3">
      <c r="A277" s="82" t="s">
        <v>94</v>
      </c>
      <c r="B277" s="83" t="s">
        <v>95</v>
      </c>
      <c r="C277" s="83"/>
      <c r="D277" s="83"/>
      <c r="E277" s="84" t="s">
        <v>74</v>
      </c>
      <c r="F277" s="85">
        <v>45</v>
      </c>
      <c r="G277" s="85"/>
      <c r="H277" s="85"/>
      <c r="I277" s="86">
        <v>155.78</v>
      </c>
      <c r="J277" s="87">
        <v>7010.1</v>
      </c>
      <c r="K277" s="87"/>
      <c r="L277" s="87"/>
    </row>
    <row r="278" spans="1:12" ht="74.25" customHeight="1" x14ac:dyDescent="0.3">
      <c r="A278" s="82" t="s">
        <v>100</v>
      </c>
      <c r="B278" s="83" t="s">
        <v>101</v>
      </c>
      <c r="C278" s="83"/>
      <c r="D278" s="83"/>
      <c r="E278" s="84" t="s">
        <v>64</v>
      </c>
      <c r="F278" s="85">
        <v>105.3</v>
      </c>
      <c r="G278" s="85"/>
      <c r="H278" s="85"/>
      <c r="I278" s="86">
        <v>224.7</v>
      </c>
      <c r="J278" s="87">
        <v>23660.91</v>
      </c>
      <c r="K278" s="87"/>
      <c r="L278" s="87"/>
    </row>
    <row r="279" spans="1:12" ht="0.75" customHeight="1" x14ac:dyDescent="0.3">
      <c r="B279" s="88"/>
      <c r="C279" s="88"/>
      <c r="D279" s="88"/>
      <c r="J279" s="89"/>
      <c r="K279" s="89"/>
      <c r="L279" s="89"/>
    </row>
    <row r="280" spans="1:12" ht="14.25" customHeight="1" x14ac:dyDescent="0.3">
      <c r="A280" s="78"/>
      <c r="B280" s="90" t="s">
        <v>206</v>
      </c>
      <c r="C280" s="90"/>
      <c r="D280" s="90"/>
      <c r="E280" s="78"/>
      <c r="F280" s="80"/>
      <c r="G280" s="80"/>
      <c r="H280" s="80"/>
      <c r="I280" s="81"/>
      <c r="J280" s="91">
        <v>46161.03</v>
      </c>
      <c r="K280" s="91"/>
      <c r="L280" s="91"/>
    </row>
    <row r="281" spans="1:12" ht="0.75" customHeight="1" x14ac:dyDescent="0.3">
      <c r="B281" s="88"/>
      <c r="C281" s="88"/>
      <c r="D281" s="88"/>
      <c r="J281" s="89"/>
      <c r="K281" s="89"/>
      <c r="L281" s="89"/>
    </row>
    <row r="282" spans="1:12" ht="14.25" customHeight="1" x14ac:dyDescent="0.3">
      <c r="A282" s="78">
        <v>4.13</v>
      </c>
      <c r="B282" s="90" t="s">
        <v>207</v>
      </c>
      <c r="C282" s="90"/>
      <c r="D282" s="90"/>
      <c r="E282" s="78"/>
      <c r="F282" s="80"/>
      <c r="G282" s="80"/>
      <c r="H282" s="80"/>
      <c r="I282" s="81"/>
      <c r="J282" s="91"/>
      <c r="K282" s="91"/>
      <c r="L282" s="91"/>
    </row>
    <row r="283" spans="1:12" ht="84" customHeight="1" x14ac:dyDescent="0.3">
      <c r="A283" s="82" t="s">
        <v>102</v>
      </c>
      <c r="B283" s="83" t="s">
        <v>103</v>
      </c>
      <c r="C283" s="83"/>
      <c r="D283" s="83"/>
      <c r="E283" s="84" t="s">
        <v>79</v>
      </c>
      <c r="F283" s="85">
        <v>15</v>
      </c>
      <c r="G283" s="85"/>
      <c r="H283" s="85"/>
      <c r="I283" s="86">
        <v>1110.57</v>
      </c>
      <c r="J283" s="87">
        <v>16658.55</v>
      </c>
      <c r="K283" s="87"/>
      <c r="L283" s="87"/>
    </row>
    <row r="284" spans="1:12" ht="84" customHeight="1" x14ac:dyDescent="0.3">
      <c r="A284" s="82" t="s">
        <v>104</v>
      </c>
      <c r="B284" s="83" t="s">
        <v>105</v>
      </c>
      <c r="C284" s="83"/>
      <c r="D284" s="83"/>
      <c r="E284" s="84" t="s">
        <v>79</v>
      </c>
      <c r="F284" s="85">
        <v>15</v>
      </c>
      <c r="G284" s="85"/>
      <c r="H284" s="85"/>
      <c r="I284" s="86">
        <v>5255.59</v>
      </c>
      <c r="J284" s="87">
        <v>78833.850000000006</v>
      </c>
      <c r="K284" s="87"/>
      <c r="L284" s="87"/>
    </row>
    <row r="285" spans="1:12" ht="63.75" customHeight="1" x14ac:dyDescent="0.3">
      <c r="A285" s="82" t="s">
        <v>108</v>
      </c>
      <c r="B285" s="83" t="s">
        <v>109</v>
      </c>
      <c r="C285" s="83"/>
      <c r="D285" s="83"/>
      <c r="E285" s="84" t="s">
        <v>74</v>
      </c>
      <c r="F285" s="85">
        <v>42</v>
      </c>
      <c r="G285" s="85"/>
      <c r="H285" s="85"/>
      <c r="I285" s="86">
        <v>54.83</v>
      </c>
      <c r="J285" s="87">
        <v>2302.86</v>
      </c>
      <c r="K285" s="87"/>
      <c r="L285" s="87"/>
    </row>
    <row r="286" spans="1:12" ht="0.75" customHeight="1" x14ac:dyDescent="0.3">
      <c r="B286" s="88"/>
      <c r="C286" s="88"/>
      <c r="D286" s="88"/>
      <c r="J286" s="89"/>
      <c r="K286" s="89"/>
      <c r="L286" s="89"/>
    </row>
    <row r="287" spans="1:12" ht="15" customHeight="1" x14ac:dyDescent="0.3">
      <c r="A287" s="78"/>
      <c r="B287" s="90" t="s">
        <v>208</v>
      </c>
      <c r="C287" s="90"/>
      <c r="D287" s="90"/>
      <c r="E287" s="78"/>
      <c r="F287" s="80"/>
      <c r="G287" s="80"/>
      <c r="H287" s="80"/>
      <c r="I287" s="81"/>
      <c r="J287" s="91">
        <v>97795.26</v>
      </c>
      <c r="K287" s="91"/>
      <c r="L287" s="91"/>
    </row>
    <row r="288" spans="1:12" ht="0.75" customHeight="1" x14ac:dyDescent="0.3">
      <c r="B288" s="88"/>
      <c r="C288" s="88"/>
      <c r="D288" s="88"/>
      <c r="J288" s="89"/>
      <c r="K288" s="89"/>
      <c r="L288" s="89"/>
    </row>
    <row r="289" spans="1:12" ht="14.25" customHeight="1" x14ac:dyDescent="0.3">
      <c r="A289" s="78">
        <v>4.1399999999999997</v>
      </c>
      <c r="B289" s="90" t="s">
        <v>209</v>
      </c>
      <c r="C289" s="90"/>
      <c r="D289" s="90"/>
      <c r="E289" s="78"/>
      <c r="F289" s="80"/>
      <c r="G289" s="80"/>
      <c r="H289" s="80"/>
      <c r="I289" s="81"/>
      <c r="J289" s="91"/>
      <c r="K289" s="91"/>
      <c r="L289" s="91"/>
    </row>
    <row r="290" spans="1:12" ht="93.75" customHeight="1" x14ac:dyDescent="0.3">
      <c r="A290" s="82" t="s">
        <v>110</v>
      </c>
      <c r="B290" s="83" t="s">
        <v>111</v>
      </c>
      <c r="C290" s="83"/>
      <c r="D290" s="83"/>
      <c r="E290" s="84" t="s">
        <v>64</v>
      </c>
      <c r="F290" s="85">
        <v>132.75</v>
      </c>
      <c r="G290" s="85"/>
      <c r="H290" s="85"/>
      <c r="I290" s="86">
        <v>761.16</v>
      </c>
      <c r="J290" s="87">
        <v>101043.99</v>
      </c>
      <c r="K290" s="87"/>
      <c r="L290" s="87"/>
    </row>
    <row r="291" spans="1:12" ht="84" customHeight="1" x14ac:dyDescent="0.3">
      <c r="A291" s="82" t="s">
        <v>112</v>
      </c>
      <c r="B291" s="83" t="s">
        <v>113</v>
      </c>
      <c r="C291" s="83"/>
      <c r="D291" s="83"/>
      <c r="E291" s="84" t="s">
        <v>64</v>
      </c>
      <c r="F291" s="85">
        <v>113.1</v>
      </c>
      <c r="G291" s="85"/>
      <c r="H291" s="85"/>
      <c r="I291" s="86">
        <v>190.66</v>
      </c>
      <c r="J291" s="87">
        <v>21563.65</v>
      </c>
      <c r="K291" s="87"/>
      <c r="L291" s="87"/>
    </row>
    <row r="292" spans="1:12" ht="114" customHeight="1" x14ac:dyDescent="0.3">
      <c r="A292" s="82" t="s">
        <v>149</v>
      </c>
      <c r="B292" s="83" t="s">
        <v>150</v>
      </c>
      <c r="C292" s="83"/>
      <c r="D292" s="83"/>
      <c r="E292" s="84" t="s">
        <v>74</v>
      </c>
      <c r="F292" s="85">
        <v>131.25</v>
      </c>
      <c r="G292" s="85"/>
      <c r="H292" s="85"/>
      <c r="I292" s="86">
        <v>155.35</v>
      </c>
      <c r="J292" s="87">
        <v>20389.689999999999</v>
      </c>
      <c r="K292" s="87"/>
      <c r="L292" s="87"/>
    </row>
    <row r="293" spans="1:12" ht="74.25" customHeight="1" x14ac:dyDescent="0.3">
      <c r="A293" s="82" t="s">
        <v>151</v>
      </c>
      <c r="B293" s="83" t="s">
        <v>152</v>
      </c>
      <c r="C293" s="83"/>
      <c r="D293" s="83"/>
      <c r="E293" s="84" t="s">
        <v>74</v>
      </c>
      <c r="F293" s="85">
        <v>127.5</v>
      </c>
      <c r="G293" s="85"/>
      <c r="H293" s="85"/>
      <c r="I293" s="86">
        <v>70.59</v>
      </c>
      <c r="J293" s="87">
        <v>9000.23</v>
      </c>
      <c r="K293" s="87"/>
      <c r="L293" s="87"/>
    </row>
    <row r="294" spans="1:12" ht="93.75" customHeight="1" x14ac:dyDescent="0.3">
      <c r="A294" s="82" t="s">
        <v>114</v>
      </c>
      <c r="B294" s="83" t="s">
        <v>115</v>
      </c>
      <c r="C294" s="83"/>
      <c r="D294" s="83"/>
      <c r="E294" s="84" t="s">
        <v>64</v>
      </c>
      <c r="F294" s="85">
        <v>161.69999999999999</v>
      </c>
      <c r="G294" s="85"/>
      <c r="H294" s="85"/>
      <c r="I294" s="86">
        <v>191.64</v>
      </c>
      <c r="J294" s="87">
        <v>30988.19</v>
      </c>
      <c r="K294" s="87"/>
      <c r="L294" s="87"/>
    </row>
    <row r="295" spans="1:12" ht="0.75" customHeight="1" x14ac:dyDescent="0.3">
      <c r="B295" s="88"/>
      <c r="C295" s="88"/>
      <c r="D295" s="88"/>
      <c r="J295" s="89"/>
      <c r="K295" s="89"/>
      <c r="L295" s="89"/>
    </row>
    <row r="296" spans="1:12" ht="14.25" customHeight="1" x14ac:dyDescent="0.3">
      <c r="A296" s="78"/>
      <c r="B296" s="90" t="s">
        <v>210</v>
      </c>
      <c r="C296" s="90"/>
      <c r="D296" s="90"/>
      <c r="E296" s="78"/>
      <c r="F296" s="80"/>
      <c r="G296" s="80"/>
      <c r="H296" s="80"/>
      <c r="I296" s="81"/>
      <c r="J296" s="91">
        <v>182985.75</v>
      </c>
      <c r="K296" s="91"/>
      <c r="L296" s="91"/>
    </row>
    <row r="297" spans="1:12" ht="0.75" customHeight="1" x14ac:dyDescent="0.3">
      <c r="B297" s="88"/>
      <c r="C297" s="88"/>
      <c r="D297" s="88"/>
      <c r="J297" s="89"/>
      <c r="K297" s="89"/>
      <c r="L297" s="89"/>
    </row>
    <row r="298" spans="1:12" ht="14.25" customHeight="1" x14ac:dyDescent="0.3">
      <c r="A298" s="78">
        <v>4.1500000000000004</v>
      </c>
      <c r="B298" s="90" t="s">
        <v>211</v>
      </c>
      <c r="C298" s="90"/>
      <c r="D298" s="90"/>
      <c r="E298" s="78"/>
      <c r="F298" s="80"/>
      <c r="G298" s="80"/>
      <c r="H298" s="80"/>
      <c r="I298" s="81"/>
      <c r="J298" s="91"/>
      <c r="K298" s="91"/>
      <c r="L298" s="91"/>
    </row>
    <row r="299" spans="1:12" ht="84" customHeight="1" x14ac:dyDescent="0.3">
      <c r="A299" s="82" t="s">
        <v>118</v>
      </c>
      <c r="B299" s="83" t="s">
        <v>119</v>
      </c>
      <c r="C299" s="83"/>
      <c r="D299" s="83"/>
      <c r="E299" s="84" t="s">
        <v>64</v>
      </c>
      <c r="F299" s="85">
        <v>126</v>
      </c>
      <c r="G299" s="85"/>
      <c r="H299" s="85"/>
      <c r="I299" s="86">
        <v>185.75</v>
      </c>
      <c r="J299" s="87">
        <v>23404.5</v>
      </c>
      <c r="K299" s="87"/>
      <c r="L299" s="87"/>
    </row>
    <row r="300" spans="1:12" ht="84" customHeight="1" x14ac:dyDescent="0.3">
      <c r="A300" s="82" t="s">
        <v>121</v>
      </c>
      <c r="B300" s="83" t="s">
        <v>122</v>
      </c>
      <c r="C300" s="83"/>
      <c r="D300" s="83"/>
      <c r="E300" s="84" t="s">
        <v>64</v>
      </c>
      <c r="F300" s="85">
        <v>126</v>
      </c>
      <c r="G300" s="85"/>
      <c r="H300" s="85"/>
      <c r="I300" s="86">
        <v>48.95</v>
      </c>
      <c r="J300" s="87">
        <v>6167.7</v>
      </c>
      <c r="K300" s="87"/>
      <c r="L300" s="87"/>
    </row>
    <row r="301" spans="1:12" ht="84" customHeight="1" x14ac:dyDescent="0.3">
      <c r="A301" s="82" t="s">
        <v>123</v>
      </c>
      <c r="B301" s="83" t="s">
        <v>124</v>
      </c>
      <c r="C301" s="83"/>
      <c r="D301" s="83"/>
      <c r="E301" s="84" t="s">
        <v>64</v>
      </c>
      <c r="F301" s="85">
        <v>284.39999999999998</v>
      </c>
      <c r="G301" s="85"/>
      <c r="H301" s="85"/>
      <c r="I301" s="86">
        <v>48.95</v>
      </c>
      <c r="J301" s="87">
        <v>13921.38</v>
      </c>
      <c r="K301" s="87"/>
      <c r="L301" s="87"/>
    </row>
    <row r="302" spans="1:12" ht="0.75" customHeight="1" x14ac:dyDescent="0.3">
      <c r="B302" s="88"/>
      <c r="C302" s="88"/>
      <c r="D302" s="88"/>
      <c r="J302" s="89"/>
      <c r="K302" s="89"/>
      <c r="L302" s="89"/>
    </row>
    <row r="303" spans="1:12" ht="14.25" customHeight="1" x14ac:dyDescent="0.3">
      <c r="A303" s="78"/>
      <c r="B303" s="90" t="s">
        <v>212</v>
      </c>
      <c r="C303" s="90"/>
      <c r="D303" s="90"/>
      <c r="E303" s="78"/>
      <c r="F303" s="80"/>
      <c r="G303" s="80"/>
      <c r="H303" s="80"/>
      <c r="I303" s="81"/>
      <c r="J303" s="91">
        <v>43493.58</v>
      </c>
      <c r="K303" s="91"/>
      <c r="L303" s="91"/>
    </row>
    <row r="304" spans="1:12" ht="1.5" customHeight="1" x14ac:dyDescent="0.3">
      <c r="B304" s="88"/>
      <c r="C304" s="88"/>
      <c r="D304" s="88"/>
      <c r="J304" s="89"/>
      <c r="K304" s="89"/>
      <c r="L304" s="89"/>
    </row>
    <row r="305" spans="1:12" ht="14.25" customHeight="1" x14ac:dyDescent="0.3">
      <c r="A305" s="78">
        <v>4.16</v>
      </c>
      <c r="B305" s="90" t="s">
        <v>213</v>
      </c>
      <c r="C305" s="90"/>
      <c r="D305" s="90"/>
      <c r="E305" s="78"/>
      <c r="F305" s="80"/>
      <c r="G305" s="80"/>
      <c r="H305" s="80"/>
      <c r="I305" s="81"/>
      <c r="J305" s="91"/>
      <c r="K305" s="91"/>
      <c r="L305" s="91"/>
    </row>
    <row r="306" spans="1:12" ht="93.75" customHeight="1" x14ac:dyDescent="0.3">
      <c r="A306" s="82" t="s">
        <v>125</v>
      </c>
      <c r="B306" s="83" t="s">
        <v>126</v>
      </c>
      <c r="C306" s="83"/>
      <c r="D306" s="83"/>
      <c r="E306" s="84" t="s">
        <v>64</v>
      </c>
      <c r="F306" s="85">
        <v>126</v>
      </c>
      <c r="G306" s="85"/>
      <c r="H306" s="85"/>
      <c r="I306" s="86">
        <v>194.83</v>
      </c>
      <c r="J306" s="87">
        <v>24548.58</v>
      </c>
      <c r="K306" s="87"/>
      <c r="L306" s="87"/>
    </row>
    <row r="307" spans="1:12" ht="0.75" customHeight="1" x14ac:dyDescent="0.3">
      <c r="B307" s="88"/>
      <c r="C307" s="88"/>
      <c r="D307" s="88"/>
      <c r="J307" s="89"/>
      <c r="K307" s="89"/>
      <c r="L307" s="89"/>
    </row>
    <row r="308" spans="1:12" ht="14.25" customHeight="1" x14ac:dyDescent="0.3">
      <c r="A308" s="78"/>
      <c r="B308" s="90" t="s">
        <v>214</v>
      </c>
      <c r="C308" s="90"/>
      <c r="D308" s="90"/>
      <c r="E308" s="78"/>
      <c r="F308" s="80"/>
      <c r="G308" s="80"/>
      <c r="H308" s="80"/>
      <c r="I308" s="81"/>
      <c r="J308" s="91">
        <v>24548.58</v>
      </c>
      <c r="K308" s="91"/>
      <c r="L308" s="91"/>
    </row>
    <row r="309" spans="1:12" ht="0.75" customHeight="1" x14ac:dyDescent="0.3">
      <c r="B309" s="88"/>
      <c r="C309" s="88"/>
      <c r="D309" s="88"/>
      <c r="J309" s="89"/>
      <c r="K309" s="89"/>
      <c r="L309" s="89"/>
    </row>
    <row r="310" spans="1:12" ht="14.25" customHeight="1" x14ac:dyDescent="0.3">
      <c r="A310" s="78">
        <v>4.17</v>
      </c>
      <c r="B310" s="90" t="s">
        <v>215</v>
      </c>
      <c r="C310" s="90"/>
      <c r="D310" s="90"/>
      <c r="E310" s="78"/>
      <c r="F310" s="80"/>
      <c r="G310" s="80"/>
      <c r="H310" s="80"/>
      <c r="I310" s="81"/>
      <c r="J310" s="91"/>
      <c r="K310" s="91"/>
      <c r="L310" s="91"/>
    </row>
    <row r="311" spans="1:12" ht="153.75" customHeight="1" x14ac:dyDescent="0.3">
      <c r="A311" s="82" t="s">
        <v>216</v>
      </c>
      <c r="B311" s="83" t="s">
        <v>130</v>
      </c>
      <c r="C311" s="83"/>
      <c r="D311" s="83"/>
      <c r="E311" s="84" t="s">
        <v>131</v>
      </c>
      <c r="F311" s="85">
        <v>30</v>
      </c>
      <c r="G311" s="85"/>
      <c r="H311" s="85"/>
      <c r="I311" s="86">
        <v>682.2</v>
      </c>
      <c r="J311" s="87">
        <v>20466</v>
      </c>
      <c r="K311" s="87"/>
      <c r="L311" s="87"/>
    </row>
    <row r="312" spans="1:12" ht="74.25" customHeight="1" x14ac:dyDescent="0.3">
      <c r="A312" s="82" t="s">
        <v>132</v>
      </c>
      <c r="B312" s="83" t="s">
        <v>133</v>
      </c>
      <c r="C312" s="83"/>
      <c r="D312" s="83"/>
      <c r="E312" s="84" t="s">
        <v>79</v>
      </c>
      <c r="F312" s="85">
        <v>15</v>
      </c>
      <c r="G312" s="85"/>
      <c r="H312" s="85"/>
      <c r="I312" s="86">
        <v>240.19</v>
      </c>
      <c r="J312" s="87">
        <v>3602.85</v>
      </c>
      <c r="K312" s="87"/>
      <c r="L312" s="87"/>
    </row>
    <row r="313" spans="1:12" ht="63.75" customHeight="1" x14ac:dyDescent="0.3">
      <c r="A313" s="82" t="s">
        <v>134</v>
      </c>
      <c r="B313" s="83" t="s">
        <v>135</v>
      </c>
      <c r="C313" s="83"/>
      <c r="D313" s="83"/>
      <c r="E313" s="84" t="s">
        <v>79</v>
      </c>
      <c r="F313" s="85">
        <v>15</v>
      </c>
      <c r="G313" s="85"/>
      <c r="H313" s="85"/>
      <c r="I313" s="86">
        <v>90.8</v>
      </c>
      <c r="J313" s="87">
        <v>1362</v>
      </c>
      <c r="K313" s="87"/>
      <c r="L313" s="87"/>
    </row>
    <row r="314" spans="1:12" ht="0.75" customHeight="1" x14ac:dyDescent="0.3">
      <c r="B314" s="88"/>
      <c r="C314" s="88"/>
      <c r="D314" s="88"/>
      <c r="J314" s="89"/>
      <c r="K314" s="89"/>
      <c r="L314" s="89"/>
    </row>
    <row r="315" spans="1:12" ht="15" customHeight="1" x14ac:dyDescent="0.3">
      <c r="A315" s="78"/>
      <c r="B315" s="90" t="s">
        <v>217</v>
      </c>
      <c r="C315" s="90"/>
      <c r="D315" s="90"/>
      <c r="E315" s="78"/>
      <c r="F315" s="80"/>
      <c r="G315" s="80"/>
      <c r="H315" s="80"/>
      <c r="I315" s="81"/>
      <c r="J315" s="91">
        <v>25430.85</v>
      </c>
      <c r="K315" s="91"/>
      <c r="L315" s="91"/>
    </row>
    <row r="316" spans="1:12" ht="0.75" customHeight="1" x14ac:dyDescent="0.3">
      <c r="B316" s="88"/>
      <c r="C316" s="88"/>
      <c r="D316" s="88"/>
      <c r="J316" s="89"/>
      <c r="K316" s="89"/>
      <c r="L316" s="89"/>
    </row>
    <row r="317" spans="1:12" ht="24" customHeight="1" x14ac:dyDescent="0.3">
      <c r="A317" s="74"/>
      <c r="B317" s="92" t="s">
        <v>218</v>
      </c>
      <c r="C317" s="92"/>
      <c r="D317" s="92"/>
      <c r="E317" s="74"/>
      <c r="F317" s="76"/>
      <c r="G317" s="76"/>
      <c r="H317" s="76"/>
      <c r="I317" s="77"/>
      <c r="J317" s="93">
        <v>1500863.59</v>
      </c>
      <c r="K317" s="93"/>
      <c r="L317" s="93"/>
    </row>
    <row r="318" spans="1:12" ht="0.75" customHeight="1" x14ac:dyDescent="0.3">
      <c r="J318" s="89"/>
      <c r="K318" s="89"/>
      <c r="L318" s="89"/>
    </row>
    <row r="319" spans="1:12" ht="14.25" customHeight="1" x14ac:dyDescent="0.3">
      <c r="A319" s="94"/>
      <c r="B319" s="95" t="s">
        <v>219</v>
      </c>
      <c r="C319" s="95"/>
      <c r="D319" s="95"/>
      <c r="E319" s="94"/>
      <c r="F319" s="96"/>
      <c r="G319" s="96"/>
      <c r="H319" s="96"/>
      <c r="I319" s="97"/>
      <c r="J319" s="98">
        <v>7034609.9699999997</v>
      </c>
      <c r="K319" s="98"/>
      <c r="L319" s="98"/>
    </row>
    <row r="320" spans="1:12" ht="14.25" customHeight="1" x14ac:dyDescent="0.3">
      <c r="A320" s="84"/>
      <c r="B320" s="99" t="s">
        <v>220</v>
      </c>
      <c r="C320" s="99"/>
      <c r="D320" s="99"/>
      <c r="E320" s="84"/>
      <c r="F320" s="100"/>
      <c r="G320" s="100"/>
      <c r="H320" s="100"/>
      <c r="I320" s="101"/>
      <c r="J320" s="102">
        <v>7034609.9699999997</v>
      </c>
      <c r="K320" s="102"/>
      <c r="L320" s="102"/>
    </row>
    <row r="321" spans="1:12" ht="16.5" customHeight="1" x14ac:dyDescent="0.3">
      <c r="A321" s="103"/>
      <c r="B321" s="103"/>
      <c r="C321" s="103"/>
      <c r="D321" s="103"/>
      <c r="E321" s="103"/>
      <c r="F321" s="103"/>
      <c r="G321" s="103"/>
      <c r="H321" s="103"/>
      <c r="I321" s="103"/>
      <c r="J321" s="103"/>
      <c r="K321" s="103"/>
      <c r="L321" s="103"/>
    </row>
    <row r="322" spans="1:12" ht="14.25" customHeight="1" x14ac:dyDescent="0.3">
      <c r="A322" s="84"/>
      <c r="B322" s="99" t="s">
        <v>221</v>
      </c>
      <c r="C322" s="99"/>
      <c r="D322" s="99"/>
      <c r="E322" s="84"/>
      <c r="F322" s="100"/>
      <c r="G322" s="100"/>
      <c r="H322" s="100"/>
      <c r="I322" s="101"/>
      <c r="J322" s="102">
        <v>1125537.6000000001</v>
      </c>
      <c r="K322" s="102"/>
      <c r="L322" s="102"/>
    </row>
    <row r="323" spans="1:12" ht="14.25" customHeight="1" x14ac:dyDescent="0.3">
      <c r="A323" s="84"/>
      <c r="B323" s="99" t="s">
        <v>222</v>
      </c>
      <c r="C323" s="99"/>
      <c r="D323" s="99"/>
      <c r="E323" s="84"/>
      <c r="F323" s="100"/>
      <c r="G323" s="100"/>
      <c r="H323" s="100"/>
      <c r="I323" s="101"/>
      <c r="J323" s="102">
        <v>8160147.5700000003</v>
      </c>
      <c r="K323" s="102"/>
      <c r="L323" s="102"/>
    </row>
  </sheetData>
  <mergeCells count="689">
    <mergeCell ref="A321:L321"/>
    <mergeCell ref="B322:D322"/>
    <mergeCell ref="F322:H322"/>
    <mergeCell ref="J322:L322"/>
    <mergeCell ref="B323:D323"/>
    <mergeCell ref="F323:H323"/>
    <mergeCell ref="J323:L323"/>
    <mergeCell ref="B319:D319"/>
    <mergeCell ref="F319:H319"/>
    <mergeCell ref="J319:L319"/>
    <mergeCell ref="B320:D320"/>
    <mergeCell ref="F320:H320"/>
    <mergeCell ref="J320:L320"/>
    <mergeCell ref="B315:D315"/>
    <mergeCell ref="F315:H315"/>
    <mergeCell ref="J315:L315"/>
    <mergeCell ref="B317:D317"/>
    <mergeCell ref="F317:H317"/>
    <mergeCell ref="J317:L317"/>
    <mergeCell ref="B312:D312"/>
    <mergeCell ref="F312:H312"/>
    <mergeCell ref="J312:L312"/>
    <mergeCell ref="B313:D313"/>
    <mergeCell ref="F313:H313"/>
    <mergeCell ref="J313:L313"/>
    <mergeCell ref="B310:D310"/>
    <mergeCell ref="F310:H310"/>
    <mergeCell ref="J310:L310"/>
    <mergeCell ref="B311:D311"/>
    <mergeCell ref="F311:H311"/>
    <mergeCell ref="J311:L311"/>
    <mergeCell ref="B306:D306"/>
    <mergeCell ref="F306:H306"/>
    <mergeCell ref="J306:L306"/>
    <mergeCell ref="B308:D308"/>
    <mergeCell ref="F308:H308"/>
    <mergeCell ref="J308:L308"/>
    <mergeCell ref="B303:D303"/>
    <mergeCell ref="F303:H303"/>
    <mergeCell ref="J303:L303"/>
    <mergeCell ref="B305:D305"/>
    <mergeCell ref="F305:H305"/>
    <mergeCell ref="J305:L305"/>
    <mergeCell ref="B300:D300"/>
    <mergeCell ref="F300:H300"/>
    <mergeCell ref="J300:L300"/>
    <mergeCell ref="B301:D301"/>
    <mergeCell ref="F301:H301"/>
    <mergeCell ref="J301:L301"/>
    <mergeCell ref="B298:D298"/>
    <mergeCell ref="F298:H298"/>
    <mergeCell ref="J298:L298"/>
    <mergeCell ref="B299:D299"/>
    <mergeCell ref="F299:H299"/>
    <mergeCell ref="J299:L299"/>
    <mergeCell ref="B294:D294"/>
    <mergeCell ref="F294:H294"/>
    <mergeCell ref="J294:L294"/>
    <mergeCell ref="B296:D296"/>
    <mergeCell ref="F296:H296"/>
    <mergeCell ref="J296:L296"/>
    <mergeCell ref="B292:D292"/>
    <mergeCell ref="F292:H292"/>
    <mergeCell ref="J292:L292"/>
    <mergeCell ref="B293:D293"/>
    <mergeCell ref="F293:H293"/>
    <mergeCell ref="J293:L293"/>
    <mergeCell ref="B290:D290"/>
    <mergeCell ref="F290:H290"/>
    <mergeCell ref="J290:L290"/>
    <mergeCell ref="B291:D291"/>
    <mergeCell ref="F291:H291"/>
    <mergeCell ref="J291:L291"/>
    <mergeCell ref="B287:D287"/>
    <mergeCell ref="F287:H287"/>
    <mergeCell ref="J287:L287"/>
    <mergeCell ref="B289:D289"/>
    <mergeCell ref="F289:H289"/>
    <mergeCell ref="J289:L289"/>
    <mergeCell ref="B284:D284"/>
    <mergeCell ref="F284:H284"/>
    <mergeCell ref="J284:L284"/>
    <mergeCell ref="B285:D285"/>
    <mergeCell ref="F285:H285"/>
    <mergeCell ref="J285:L285"/>
    <mergeCell ref="B282:D282"/>
    <mergeCell ref="F282:H282"/>
    <mergeCell ref="J282:L282"/>
    <mergeCell ref="B283:D283"/>
    <mergeCell ref="F283:H283"/>
    <mergeCell ref="J283:L283"/>
    <mergeCell ref="B278:D278"/>
    <mergeCell ref="F278:H278"/>
    <mergeCell ref="J278:L278"/>
    <mergeCell ref="B280:D280"/>
    <mergeCell ref="F280:H280"/>
    <mergeCell ref="J280:L280"/>
    <mergeCell ref="B276:D276"/>
    <mergeCell ref="F276:H276"/>
    <mergeCell ref="J276:L276"/>
    <mergeCell ref="B277:D277"/>
    <mergeCell ref="F277:H277"/>
    <mergeCell ref="J277:L277"/>
    <mergeCell ref="B273:D273"/>
    <mergeCell ref="F273:H273"/>
    <mergeCell ref="J273:L273"/>
    <mergeCell ref="B275:D275"/>
    <mergeCell ref="F275:H275"/>
    <mergeCell ref="J275:L275"/>
    <mergeCell ref="B270:D270"/>
    <mergeCell ref="F270:H270"/>
    <mergeCell ref="J270:L270"/>
    <mergeCell ref="B271:D271"/>
    <mergeCell ref="F271:H271"/>
    <mergeCell ref="J271:L271"/>
    <mergeCell ref="B268:D268"/>
    <mergeCell ref="F268:H268"/>
    <mergeCell ref="J268:L268"/>
    <mergeCell ref="B269:D269"/>
    <mergeCell ref="F269:H269"/>
    <mergeCell ref="J269:L269"/>
    <mergeCell ref="B266:D266"/>
    <mergeCell ref="F266:H266"/>
    <mergeCell ref="J266:L266"/>
    <mergeCell ref="B267:D267"/>
    <mergeCell ref="F267:H267"/>
    <mergeCell ref="J267:L267"/>
    <mergeCell ref="B264:D264"/>
    <mergeCell ref="F264:H264"/>
    <mergeCell ref="J264:L264"/>
    <mergeCell ref="B265:D265"/>
    <mergeCell ref="F265:H265"/>
    <mergeCell ref="J265:L265"/>
    <mergeCell ref="B260:D260"/>
    <mergeCell ref="F260:H260"/>
    <mergeCell ref="J260:L260"/>
    <mergeCell ref="B262:D262"/>
    <mergeCell ref="F262:H262"/>
    <mergeCell ref="J262:L262"/>
    <mergeCell ref="B258:D258"/>
    <mergeCell ref="F258:H258"/>
    <mergeCell ref="J258:L258"/>
    <mergeCell ref="B259:D259"/>
    <mergeCell ref="F259:H259"/>
    <mergeCell ref="J259:L259"/>
    <mergeCell ref="B254:D254"/>
    <mergeCell ref="F254:H254"/>
    <mergeCell ref="J254:L254"/>
    <mergeCell ref="B256:D256"/>
    <mergeCell ref="F256:H256"/>
    <mergeCell ref="J256:L256"/>
    <mergeCell ref="B252:D252"/>
    <mergeCell ref="F252:H252"/>
    <mergeCell ref="J252:L252"/>
    <mergeCell ref="B253:D253"/>
    <mergeCell ref="F253:H253"/>
    <mergeCell ref="J253:L253"/>
    <mergeCell ref="B248:D248"/>
    <mergeCell ref="F248:H248"/>
    <mergeCell ref="J248:L248"/>
    <mergeCell ref="B250:D250"/>
    <mergeCell ref="F250:H250"/>
    <mergeCell ref="J250:L250"/>
    <mergeCell ref="B246:D246"/>
    <mergeCell ref="F246:H246"/>
    <mergeCell ref="J246:L246"/>
    <mergeCell ref="B247:D247"/>
    <mergeCell ref="F247:H247"/>
    <mergeCell ref="J247:L247"/>
    <mergeCell ref="B242:D242"/>
    <mergeCell ref="F242:H242"/>
    <mergeCell ref="J242:L242"/>
    <mergeCell ref="B244:D244"/>
    <mergeCell ref="F244:H244"/>
    <mergeCell ref="J244:L244"/>
    <mergeCell ref="B240:D240"/>
    <mergeCell ref="F240:H240"/>
    <mergeCell ref="J240:L240"/>
    <mergeCell ref="B241:D241"/>
    <mergeCell ref="F241:H241"/>
    <mergeCell ref="J241:L241"/>
    <mergeCell ref="B238:D238"/>
    <mergeCell ref="F238:H238"/>
    <mergeCell ref="J238:L238"/>
    <mergeCell ref="B239:D239"/>
    <mergeCell ref="F239:H239"/>
    <mergeCell ref="J239:L239"/>
    <mergeCell ref="B234:D234"/>
    <mergeCell ref="F234:H234"/>
    <mergeCell ref="J234:L234"/>
    <mergeCell ref="B236:D236"/>
    <mergeCell ref="F236:H236"/>
    <mergeCell ref="J236:L236"/>
    <mergeCell ref="B232:D232"/>
    <mergeCell ref="F232:H232"/>
    <mergeCell ref="J232:L232"/>
    <mergeCell ref="B233:D233"/>
    <mergeCell ref="F233:H233"/>
    <mergeCell ref="J233:L233"/>
    <mergeCell ref="B230:D230"/>
    <mergeCell ref="F230:H230"/>
    <mergeCell ref="J230:L230"/>
    <mergeCell ref="B231:D231"/>
    <mergeCell ref="F231:H231"/>
    <mergeCell ref="J231:L231"/>
    <mergeCell ref="B228:D228"/>
    <mergeCell ref="F228:H228"/>
    <mergeCell ref="J228:L228"/>
    <mergeCell ref="B229:D229"/>
    <mergeCell ref="F229:H229"/>
    <mergeCell ref="J229:L229"/>
    <mergeCell ref="B224:D224"/>
    <mergeCell ref="F224:H224"/>
    <mergeCell ref="J224:L224"/>
    <mergeCell ref="B226:D226"/>
    <mergeCell ref="F226:H226"/>
    <mergeCell ref="J226:L226"/>
    <mergeCell ref="B221:D221"/>
    <mergeCell ref="F221:H221"/>
    <mergeCell ref="J221:L221"/>
    <mergeCell ref="B223:D223"/>
    <mergeCell ref="F223:H223"/>
    <mergeCell ref="J223:L223"/>
    <mergeCell ref="B218:D218"/>
    <mergeCell ref="F218:H218"/>
    <mergeCell ref="J218:L218"/>
    <mergeCell ref="B219:D219"/>
    <mergeCell ref="F219:H219"/>
    <mergeCell ref="J219:L219"/>
    <mergeCell ref="B216:D216"/>
    <mergeCell ref="F216:H216"/>
    <mergeCell ref="J216:L216"/>
    <mergeCell ref="B217:D217"/>
    <mergeCell ref="F217:H217"/>
    <mergeCell ref="J217:L217"/>
    <mergeCell ref="B214:D214"/>
    <mergeCell ref="F214:H214"/>
    <mergeCell ref="J214:L214"/>
    <mergeCell ref="B215:D215"/>
    <mergeCell ref="F215:H215"/>
    <mergeCell ref="J215:L215"/>
    <mergeCell ref="B211:D211"/>
    <mergeCell ref="F211:H211"/>
    <mergeCell ref="J211:L211"/>
    <mergeCell ref="B213:D213"/>
    <mergeCell ref="F213:H213"/>
    <mergeCell ref="J213:L213"/>
    <mergeCell ref="B208:D208"/>
    <mergeCell ref="F208:H208"/>
    <mergeCell ref="J208:L208"/>
    <mergeCell ref="B209:D209"/>
    <mergeCell ref="F209:H209"/>
    <mergeCell ref="J209:L209"/>
    <mergeCell ref="B206:D206"/>
    <mergeCell ref="F206:H206"/>
    <mergeCell ref="J206:L206"/>
    <mergeCell ref="B207:D207"/>
    <mergeCell ref="F207:H207"/>
    <mergeCell ref="J207:L207"/>
    <mergeCell ref="B204:D204"/>
    <mergeCell ref="F204:H204"/>
    <mergeCell ref="J204:L204"/>
    <mergeCell ref="B205:D205"/>
    <mergeCell ref="F205:H205"/>
    <mergeCell ref="J205:L205"/>
    <mergeCell ref="B201:D201"/>
    <mergeCell ref="F201:H201"/>
    <mergeCell ref="J201:L201"/>
    <mergeCell ref="B203:D203"/>
    <mergeCell ref="F203:H203"/>
    <mergeCell ref="J203:L203"/>
    <mergeCell ref="B198:D198"/>
    <mergeCell ref="F198:H198"/>
    <mergeCell ref="J198:L198"/>
    <mergeCell ref="B199:D199"/>
    <mergeCell ref="F199:H199"/>
    <mergeCell ref="J199:L199"/>
    <mergeCell ref="B196:D196"/>
    <mergeCell ref="F196:H196"/>
    <mergeCell ref="J196:L196"/>
    <mergeCell ref="B197:D197"/>
    <mergeCell ref="F197:H197"/>
    <mergeCell ref="J197:L197"/>
    <mergeCell ref="B194:D194"/>
    <mergeCell ref="F194:H194"/>
    <mergeCell ref="J194:L194"/>
    <mergeCell ref="B195:D195"/>
    <mergeCell ref="F195:H195"/>
    <mergeCell ref="J195:L195"/>
    <mergeCell ref="B192:D192"/>
    <mergeCell ref="F192:H192"/>
    <mergeCell ref="J192:L192"/>
    <mergeCell ref="B193:D193"/>
    <mergeCell ref="F193:H193"/>
    <mergeCell ref="J193:L193"/>
    <mergeCell ref="B188:D188"/>
    <mergeCell ref="F188:H188"/>
    <mergeCell ref="J188:L188"/>
    <mergeCell ref="B190:D190"/>
    <mergeCell ref="F190:H190"/>
    <mergeCell ref="J190:L190"/>
    <mergeCell ref="B186:D186"/>
    <mergeCell ref="F186:H186"/>
    <mergeCell ref="J186:L186"/>
    <mergeCell ref="B187:D187"/>
    <mergeCell ref="F187:H187"/>
    <mergeCell ref="J187:L187"/>
    <mergeCell ref="B182:D182"/>
    <mergeCell ref="F182:H182"/>
    <mergeCell ref="J182:L182"/>
    <mergeCell ref="B184:D184"/>
    <mergeCell ref="F184:H184"/>
    <mergeCell ref="J184:L184"/>
    <mergeCell ref="B178:D178"/>
    <mergeCell ref="F178:H178"/>
    <mergeCell ref="J178:L178"/>
    <mergeCell ref="B180:D180"/>
    <mergeCell ref="F180:H180"/>
    <mergeCell ref="J180:L180"/>
    <mergeCell ref="B176:D176"/>
    <mergeCell ref="F176:H176"/>
    <mergeCell ref="J176:L176"/>
    <mergeCell ref="B177:D177"/>
    <mergeCell ref="F177:H177"/>
    <mergeCell ref="J177:L177"/>
    <mergeCell ref="B172:D172"/>
    <mergeCell ref="F172:H172"/>
    <mergeCell ref="J172:L172"/>
    <mergeCell ref="B174:D174"/>
    <mergeCell ref="F174:H174"/>
    <mergeCell ref="J174:L174"/>
    <mergeCell ref="B169:D169"/>
    <mergeCell ref="F169:H169"/>
    <mergeCell ref="J169:L169"/>
    <mergeCell ref="B171:D171"/>
    <mergeCell ref="F171:H171"/>
    <mergeCell ref="J171:L171"/>
    <mergeCell ref="B166:D166"/>
    <mergeCell ref="F166:H166"/>
    <mergeCell ref="J166:L166"/>
    <mergeCell ref="B167:D167"/>
    <mergeCell ref="F167:H167"/>
    <mergeCell ref="J167:L167"/>
    <mergeCell ref="B162:D162"/>
    <mergeCell ref="F162:H162"/>
    <mergeCell ref="J162:L162"/>
    <mergeCell ref="B164:D164"/>
    <mergeCell ref="F164:H164"/>
    <mergeCell ref="J164:L164"/>
    <mergeCell ref="B158:D158"/>
    <mergeCell ref="F158:H158"/>
    <mergeCell ref="J158:L158"/>
    <mergeCell ref="B160:D160"/>
    <mergeCell ref="F160:H160"/>
    <mergeCell ref="J160:L160"/>
    <mergeCell ref="B156:D156"/>
    <mergeCell ref="F156:H156"/>
    <mergeCell ref="J156:L156"/>
    <mergeCell ref="B157:D157"/>
    <mergeCell ref="F157:H157"/>
    <mergeCell ref="J157:L157"/>
    <mergeCell ref="B152:D152"/>
    <mergeCell ref="F152:H152"/>
    <mergeCell ref="J152:L152"/>
    <mergeCell ref="B154:D154"/>
    <mergeCell ref="F154:H154"/>
    <mergeCell ref="J154:L154"/>
    <mergeCell ref="B150:D150"/>
    <mergeCell ref="F150:H150"/>
    <mergeCell ref="J150:L150"/>
    <mergeCell ref="B151:D151"/>
    <mergeCell ref="F151:H151"/>
    <mergeCell ref="J151:L151"/>
    <mergeCell ref="B147:D147"/>
    <mergeCell ref="F147:H147"/>
    <mergeCell ref="J147:L147"/>
    <mergeCell ref="B149:D149"/>
    <mergeCell ref="F149:H149"/>
    <mergeCell ref="J149:L149"/>
    <mergeCell ref="B144:D144"/>
    <mergeCell ref="F144:H144"/>
    <mergeCell ref="J144:L144"/>
    <mergeCell ref="B145:D145"/>
    <mergeCell ref="F145:H145"/>
    <mergeCell ref="J145:L145"/>
    <mergeCell ref="B142:D142"/>
    <mergeCell ref="F142:H142"/>
    <mergeCell ref="J142:L142"/>
    <mergeCell ref="B143:D143"/>
    <mergeCell ref="F143:H143"/>
    <mergeCell ref="J143:L143"/>
    <mergeCell ref="B139:D139"/>
    <mergeCell ref="F139:H139"/>
    <mergeCell ref="J139:L139"/>
    <mergeCell ref="B141:D141"/>
    <mergeCell ref="F141:H141"/>
    <mergeCell ref="J141:L141"/>
    <mergeCell ref="B136:D136"/>
    <mergeCell ref="F136:H136"/>
    <mergeCell ref="J136:L136"/>
    <mergeCell ref="B137:D137"/>
    <mergeCell ref="F137:H137"/>
    <mergeCell ref="J137:L137"/>
    <mergeCell ref="B134:D134"/>
    <mergeCell ref="F134:H134"/>
    <mergeCell ref="J134:L134"/>
    <mergeCell ref="B135:D135"/>
    <mergeCell ref="F135:H135"/>
    <mergeCell ref="J135:L135"/>
    <mergeCell ref="B132:D132"/>
    <mergeCell ref="F132:H132"/>
    <mergeCell ref="J132:L132"/>
    <mergeCell ref="B133:D133"/>
    <mergeCell ref="F133:H133"/>
    <mergeCell ref="J133:L133"/>
    <mergeCell ref="B130:D130"/>
    <mergeCell ref="F130:H130"/>
    <mergeCell ref="J130:L130"/>
    <mergeCell ref="B131:D131"/>
    <mergeCell ref="F131:H131"/>
    <mergeCell ref="J131:L131"/>
    <mergeCell ref="B126:D126"/>
    <mergeCell ref="F126:H126"/>
    <mergeCell ref="J126:L126"/>
    <mergeCell ref="B128:D128"/>
    <mergeCell ref="F128:H128"/>
    <mergeCell ref="J128:L128"/>
    <mergeCell ref="B123:D123"/>
    <mergeCell ref="F123:H123"/>
    <mergeCell ref="J123:L123"/>
    <mergeCell ref="B125:D125"/>
    <mergeCell ref="F125:H125"/>
    <mergeCell ref="J125:L125"/>
    <mergeCell ref="B120:D120"/>
    <mergeCell ref="F120:H120"/>
    <mergeCell ref="J120:L120"/>
    <mergeCell ref="B121:D121"/>
    <mergeCell ref="F121:H121"/>
    <mergeCell ref="J121:L121"/>
    <mergeCell ref="B118:D118"/>
    <mergeCell ref="F118:H118"/>
    <mergeCell ref="J118:L118"/>
    <mergeCell ref="B119:D119"/>
    <mergeCell ref="F119:H119"/>
    <mergeCell ref="J119:L119"/>
    <mergeCell ref="B116:D116"/>
    <mergeCell ref="F116:H116"/>
    <mergeCell ref="J116:L116"/>
    <mergeCell ref="B117:D117"/>
    <mergeCell ref="F117:H117"/>
    <mergeCell ref="J117:L117"/>
    <mergeCell ref="B113:D113"/>
    <mergeCell ref="F113:H113"/>
    <mergeCell ref="J113:L113"/>
    <mergeCell ref="B115:D115"/>
    <mergeCell ref="F115:H115"/>
    <mergeCell ref="J115:L115"/>
    <mergeCell ref="B110:D110"/>
    <mergeCell ref="F110:H110"/>
    <mergeCell ref="J110:L110"/>
    <mergeCell ref="B111:D111"/>
    <mergeCell ref="F111:H111"/>
    <mergeCell ref="J111:L111"/>
    <mergeCell ref="B108:D108"/>
    <mergeCell ref="F108:H108"/>
    <mergeCell ref="J108:L108"/>
    <mergeCell ref="B109:D109"/>
    <mergeCell ref="F109:H109"/>
    <mergeCell ref="J109:L109"/>
    <mergeCell ref="B106:D106"/>
    <mergeCell ref="F106:H106"/>
    <mergeCell ref="J106:L106"/>
    <mergeCell ref="B107:D107"/>
    <mergeCell ref="F107:H107"/>
    <mergeCell ref="J107:L107"/>
    <mergeCell ref="B103:D103"/>
    <mergeCell ref="F103:H103"/>
    <mergeCell ref="J103:L103"/>
    <mergeCell ref="B105:D105"/>
    <mergeCell ref="F105:H105"/>
    <mergeCell ref="J105:L105"/>
    <mergeCell ref="B100:D100"/>
    <mergeCell ref="F100:H100"/>
    <mergeCell ref="J100:L100"/>
    <mergeCell ref="B101:D101"/>
    <mergeCell ref="F101:H101"/>
    <mergeCell ref="J101:L101"/>
    <mergeCell ref="B98:D98"/>
    <mergeCell ref="F98:H98"/>
    <mergeCell ref="J98:L98"/>
    <mergeCell ref="B99:D99"/>
    <mergeCell ref="F99:H99"/>
    <mergeCell ref="J99:L99"/>
    <mergeCell ref="B96:D96"/>
    <mergeCell ref="F96:H96"/>
    <mergeCell ref="J96:L96"/>
    <mergeCell ref="B97:D97"/>
    <mergeCell ref="F97:H97"/>
    <mergeCell ref="J97:L97"/>
    <mergeCell ref="B94:D94"/>
    <mergeCell ref="F94:H94"/>
    <mergeCell ref="J94:L94"/>
    <mergeCell ref="B95:D95"/>
    <mergeCell ref="F95:H95"/>
    <mergeCell ref="J95:L95"/>
    <mergeCell ref="B90:D90"/>
    <mergeCell ref="F90:H90"/>
    <mergeCell ref="J90:L90"/>
    <mergeCell ref="B92:D92"/>
    <mergeCell ref="F92:H92"/>
    <mergeCell ref="J92:L92"/>
    <mergeCell ref="B88:D88"/>
    <mergeCell ref="F88:H88"/>
    <mergeCell ref="J88:L88"/>
    <mergeCell ref="B89:D89"/>
    <mergeCell ref="F89:H89"/>
    <mergeCell ref="J89:L89"/>
    <mergeCell ref="B84:D84"/>
    <mergeCell ref="F84:H84"/>
    <mergeCell ref="J84:L84"/>
    <mergeCell ref="B86:D86"/>
    <mergeCell ref="F86:H86"/>
    <mergeCell ref="J86:L86"/>
    <mergeCell ref="B80:D80"/>
    <mergeCell ref="F80:H80"/>
    <mergeCell ref="J80:L80"/>
    <mergeCell ref="B82:D82"/>
    <mergeCell ref="F82:H82"/>
    <mergeCell ref="J82:L82"/>
    <mergeCell ref="B78:D78"/>
    <mergeCell ref="F78:H78"/>
    <mergeCell ref="J78:L78"/>
    <mergeCell ref="B79:D79"/>
    <mergeCell ref="F79:H79"/>
    <mergeCell ref="J79:L79"/>
    <mergeCell ref="B76:D76"/>
    <mergeCell ref="F76:H76"/>
    <mergeCell ref="J76:L76"/>
    <mergeCell ref="B77:D77"/>
    <mergeCell ref="F77:H77"/>
    <mergeCell ref="J77:L77"/>
    <mergeCell ref="B72:D72"/>
    <mergeCell ref="F72:H72"/>
    <mergeCell ref="J72:L72"/>
    <mergeCell ref="B74:D74"/>
    <mergeCell ref="F74:H74"/>
    <mergeCell ref="J74:L74"/>
    <mergeCell ref="B70:D70"/>
    <mergeCell ref="F70:H70"/>
    <mergeCell ref="J70:L70"/>
    <mergeCell ref="B71:D71"/>
    <mergeCell ref="F71:H71"/>
    <mergeCell ref="J71:L71"/>
    <mergeCell ref="B66:D66"/>
    <mergeCell ref="F66:H66"/>
    <mergeCell ref="J66:L66"/>
    <mergeCell ref="B68:D68"/>
    <mergeCell ref="F68:H68"/>
    <mergeCell ref="J68:L68"/>
    <mergeCell ref="B64:D64"/>
    <mergeCell ref="F64:H64"/>
    <mergeCell ref="J64:L64"/>
    <mergeCell ref="B65:D65"/>
    <mergeCell ref="F65:H65"/>
    <mergeCell ref="J65:L65"/>
    <mergeCell ref="B60:D60"/>
    <mergeCell ref="F60:H60"/>
    <mergeCell ref="J60:L60"/>
    <mergeCell ref="B62:D62"/>
    <mergeCell ref="F62:H62"/>
    <mergeCell ref="J62:L62"/>
    <mergeCell ref="B57:D57"/>
    <mergeCell ref="F57:H57"/>
    <mergeCell ref="J57:L57"/>
    <mergeCell ref="B59:D59"/>
    <mergeCell ref="F59:H59"/>
    <mergeCell ref="J59:L59"/>
    <mergeCell ref="B54:D54"/>
    <mergeCell ref="F54:H54"/>
    <mergeCell ref="J54:L54"/>
    <mergeCell ref="B55:D55"/>
    <mergeCell ref="F55:H55"/>
    <mergeCell ref="J55:L55"/>
    <mergeCell ref="B52:D52"/>
    <mergeCell ref="F52:H52"/>
    <mergeCell ref="J52:L52"/>
    <mergeCell ref="B53:D53"/>
    <mergeCell ref="F53:H53"/>
    <mergeCell ref="J53:L53"/>
    <mergeCell ref="B49:D49"/>
    <mergeCell ref="F49:H49"/>
    <mergeCell ref="J49:L49"/>
    <mergeCell ref="B51:D51"/>
    <mergeCell ref="F51:H51"/>
    <mergeCell ref="J51:L51"/>
    <mergeCell ref="B46:D46"/>
    <mergeCell ref="F46:H46"/>
    <mergeCell ref="J46:L46"/>
    <mergeCell ref="B47:D47"/>
    <mergeCell ref="F47:H47"/>
    <mergeCell ref="J47:L47"/>
    <mergeCell ref="B44:D44"/>
    <mergeCell ref="F44:H44"/>
    <mergeCell ref="J44:L44"/>
    <mergeCell ref="B45:D45"/>
    <mergeCell ref="F45:H45"/>
    <mergeCell ref="J45:L45"/>
    <mergeCell ref="B42:D42"/>
    <mergeCell ref="F42:H42"/>
    <mergeCell ref="J42:L42"/>
    <mergeCell ref="B43:D43"/>
    <mergeCell ref="F43:H43"/>
    <mergeCell ref="J43:L43"/>
    <mergeCell ref="B40:D40"/>
    <mergeCell ref="F40:H40"/>
    <mergeCell ref="J40:L40"/>
    <mergeCell ref="B41:D41"/>
    <mergeCell ref="F41:H41"/>
    <mergeCell ref="J41:L41"/>
    <mergeCell ref="B37:D37"/>
    <mergeCell ref="F37:H37"/>
    <mergeCell ref="J37:L37"/>
    <mergeCell ref="B39:D39"/>
    <mergeCell ref="F39:H39"/>
    <mergeCell ref="J39:L39"/>
    <mergeCell ref="B34:D34"/>
    <mergeCell ref="F34:H34"/>
    <mergeCell ref="J34:L34"/>
    <mergeCell ref="B35:D35"/>
    <mergeCell ref="F35:H35"/>
    <mergeCell ref="J35:L35"/>
    <mergeCell ref="B32:D32"/>
    <mergeCell ref="F32:H32"/>
    <mergeCell ref="J32:L32"/>
    <mergeCell ref="B33:D33"/>
    <mergeCell ref="F33:H33"/>
    <mergeCell ref="J33:L33"/>
    <mergeCell ref="B30:D30"/>
    <mergeCell ref="F30:H30"/>
    <mergeCell ref="J30:L30"/>
    <mergeCell ref="B31:D31"/>
    <mergeCell ref="F31:H31"/>
    <mergeCell ref="J31:L31"/>
    <mergeCell ref="B28:D28"/>
    <mergeCell ref="F28:H28"/>
    <mergeCell ref="J28:L28"/>
    <mergeCell ref="B29:D29"/>
    <mergeCell ref="F29:H29"/>
    <mergeCell ref="J29:L29"/>
    <mergeCell ref="B25:D25"/>
    <mergeCell ref="F25:H25"/>
    <mergeCell ref="J25:L25"/>
    <mergeCell ref="B27:D27"/>
    <mergeCell ref="F27:H27"/>
    <mergeCell ref="J27:L27"/>
    <mergeCell ref="B22:D22"/>
    <mergeCell ref="F22:H22"/>
    <mergeCell ref="J22:L22"/>
    <mergeCell ref="B23:D23"/>
    <mergeCell ref="F23:H23"/>
    <mergeCell ref="J23:L23"/>
    <mergeCell ref="B19:D19"/>
    <mergeCell ref="F19:H19"/>
    <mergeCell ref="J19:L19"/>
    <mergeCell ref="B21:D21"/>
    <mergeCell ref="F21:H21"/>
    <mergeCell ref="J21:L21"/>
    <mergeCell ref="A13:L13"/>
    <mergeCell ref="B15:D15"/>
    <mergeCell ref="F15:H15"/>
    <mergeCell ref="J15:L15"/>
    <mergeCell ref="B17:D17"/>
    <mergeCell ref="F17:H17"/>
    <mergeCell ref="J17:L17"/>
    <mergeCell ref="L4:L5"/>
    <mergeCell ref="H5:J6"/>
    <mergeCell ref="H7:J7"/>
    <mergeCell ref="H8:J8"/>
    <mergeCell ref="H9:J9"/>
    <mergeCell ref="L9:L10"/>
    <mergeCell ref="H10:J11"/>
    <mergeCell ref="A1:B1"/>
    <mergeCell ref="D1:F1"/>
    <mergeCell ref="H1:J1"/>
    <mergeCell ref="D2:F12"/>
    <mergeCell ref="H2:J2"/>
    <mergeCell ref="H3:J3"/>
    <mergeCell ref="H4:J4"/>
    <mergeCell ref="H12:J12"/>
  </mergeCells>
  <pageMargins left="0.46999999880790699" right="0.35333332419395402" top="0.479999989271164" bottom="0.47333332896232599"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D7244-7FA1-4B5A-8AD4-2D5167DCC370}">
  <sheetPr>
    <outlinePr summaryBelow="0"/>
  </sheetPr>
  <dimension ref="A1:L74"/>
  <sheetViews>
    <sheetView showGridLines="0" zoomScale="154" workbookViewId="0">
      <selection activeCell="B20" sqref="B20:D20"/>
    </sheetView>
  </sheetViews>
  <sheetFormatPr baseColWidth="10" defaultRowHeight="14.4" x14ac:dyDescent="0.3"/>
  <cols>
    <col min="1" max="1" width="11.88671875" customWidth="1"/>
    <col min="2" max="2" width="6.6640625" customWidth="1"/>
    <col min="3" max="3" width="0.6640625" customWidth="1"/>
    <col min="4" max="4" width="41.33203125" customWidth="1"/>
    <col min="5" max="5" width="7.6640625" customWidth="1"/>
    <col min="6" max="6" width="6.109375" customWidth="1"/>
    <col min="7" max="7" width="1.5546875" customWidth="1"/>
    <col min="8" max="8" width="2.109375" customWidth="1"/>
    <col min="9" max="9" width="12" customWidth="1"/>
    <col min="10" max="10" width="1.44140625" customWidth="1"/>
    <col min="11" max="11" width="0.88671875" customWidth="1"/>
    <col min="12" max="12" width="12.88671875" customWidth="1"/>
  </cols>
  <sheetData>
    <row r="1" spans="1:12" ht="3.75" customHeight="1" x14ac:dyDescent="0.3">
      <c r="A1" s="104"/>
      <c r="B1" s="104"/>
      <c r="C1" s="105"/>
      <c r="D1" s="104"/>
      <c r="E1" s="104"/>
      <c r="F1" s="104"/>
      <c r="G1" s="105"/>
      <c r="H1" s="104"/>
      <c r="I1" s="104"/>
      <c r="J1" s="104"/>
      <c r="K1" s="105"/>
      <c r="L1" s="105"/>
    </row>
    <row r="2" spans="1:12" ht="11.25" customHeight="1" x14ac:dyDescent="0.3">
      <c r="C2" s="105"/>
      <c r="D2" s="58" t="s">
        <v>55</v>
      </c>
      <c r="E2" s="58"/>
      <c r="F2" s="58"/>
      <c r="G2" s="105"/>
      <c r="H2" s="59" t="s">
        <v>11</v>
      </c>
      <c r="I2" s="59"/>
      <c r="J2" s="59"/>
      <c r="K2" s="105"/>
      <c r="L2" s="60">
        <v>44197.333333333328</v>
      </c>
    </row>
    <row r="3" spans="1:12" ht="2.25" customHeight="1" x14ac:dyDescent="0.3">
      <c r="C3" s="105"/>
      <c r="D3" s="58"/>
      <c r="E3" s="58"/>
      <c r="F3" s="58"/>
      <c r="G3" s="105"/>
      <c r="H3" s="104"/>
      <c r="I3" s="104"/>
      <c r="J3" s="104"/>
      <c r="K3" s="105"/>
      <c r="L3" s="105"/>
    </row>
    <row r="4" spans="1:12" ht="1.5" customHeight="1" x14ac:dyDescent="0.3">
      <c r="C4" s="105"/>
      <c r="D4" s="58"/>
      <c r="E4" s="58"/>
      <c r="F4" s="58"/>
      <c r="G4" s="105"/>
      <c r="H4" s="104"/>
      <c r="I4" s="104"/>
      <c r="J4" s="104"/>
      <c r="K4" s="105"/>
      <c r="L4" s="61">
        <v>44314.666666666664</v>
      </c>
    </row>
    <row r="5" spans="1:12" ht="10.5" customHeight="1" x14ac:dyDescent="0.3">
      <c r="C5" s="105"/>
      <c r="D5" s="58"/>
      <c r="E5" s="58"/>
      <c r="F5" s="58"/>
      <c r="G5" s="105"/>
      <c r="H5" s="59" t="s">
        <v>12</v>
      </c>
      <c r="I5" s="59"/>
      <c r="J5" s="59"/>
      <c r="K5" s="105"/>
      <c r="L5" s="61"/>
    </row>
    <row r="6" spans="1:12" ht="0.75" customHeight="1" x14ac:dyDescent="0.3">
      <c r="C6" s="105"/>
      <c r="D6" s="58"/>
      <c r="E6" s="58"/>
      <c r="F6" s="58"/>
      <c r="G6" s="105"/>
      <c r="H6" s="59"/>
      <c r="I6" s="59"/>
      <c r="J6" s="59"/>
      <c r="K6" s="105"/>
      <c r="L6" s="105"/>
    </row>
    <row r="7" spans="1:12" ht="2.25" customHeight="1" x14ac:dyDescent="0.3">
      <c r="C7" s="105"/>
      <c r="D7" s="58"/>
      <c r="E7" s="58"/>
      <c r="F7" s="58"/>
      <c r="G7" s="105"/>
      <c r="H7" s="104"/>
      <c r="I7" s="104"/>
      <c r="J7" s="104"/>
      <c r="K7" s="105"/>
      <c r="L7" s="105"/>
    </row>
    <row r="8" spans="1:12" ht="11.25" customHeight="1" x14ac:dyDescent="0.3">
      <c r="C8" s="105"/>
      <c r="D8" s="58"/>
      <c r="E8" s="58"/>
      <c r="F8" s="58"/>
      <c r="G8" s="105"/>
      <c r="H8" s="59" t="s">
        <v>13</v>
      </c>
      <c r="I8" s="59"/>
      <c r="J8" s="59"/>
      <c r="K8" s="105"/>
      <c r="L8" s="62">
        <v>118</v>
      </c>
    </row>
    <row r="9" spans="1:12" ht="0.75" customHeight="1" x14ac:dyDescent="0.3">
      <c r="C9" s="105"/>
      <c r="D9" s="58"/>
      <c r="E9" s="58"/>
      <c r="F9" s="58"/>
      <c r="G9" s="105"/>
      <c r="H9" s="104"/>
      <c r="I9" s="104"/>
      <c r="J9" s="104"/>
      <c r="K9" s="105"/>
      <c r="L9" s="63" t="s">
        <v>14</v>
      </c>
    </row>
    <row r="10" spans="1:12" ht="10.5" customHeight="1" x14ac:dyDescent="0.3">
      <c r="C10" s="105"/>
      <c r="D10" s="58"/>
      <c r="E10" s="58"/>
      <c r="F10" s="58"/>
      <c r="G10" s="105"/>
      <c r="H10" s="59" t="s">
        <v>15</v>
      </c>
      <c r="I10" s="59"/>
      <c r="J10" s="59"/>
      <c r="K10" s="105"/>
      <c r="L10" s="63"/>
    </row>
    <row r="11" spans="1:12" ht="0.75" customHeight="1" x14ac:dyDescent="0.3">
      <c r="C11" s="105"/>
      <c r="D11" s="58"/>
      <c r="E11" s="58"/>
      <c r="F11" s="58"/>
      <c r="G11" s="105"/>
      <c r="H11" s="59"/>
      <c r="I11" s="59"/>
      <c r="J11" s="59"/>
      <c r="K11" s="105"/>
      <c r="L11" s="105"/>
    </row>
    <row r="12" spans="1:12" ht="2.25" customHeight="1" x14ac:dyDescent="0.3">
      <c r="C12" s="105"/>
      <c r="D12" s="58"/>
      <c r="E12" s="58"/>
      <c r="F12" s="58"/>
      <c r="G12" s="105"/>
      <c r="H12" s="104"/>
      <c r="I12" s="104"/>
      <c r="J12" s="104"/>
      <c r="K12" s="105"/>
      <c r="L12" s="105"/>
    </row>
    <row r="13" spans="1:12" ht="14.25" customHeight="1" x14ac:dyDescent="0.3">
      <c r="A13" s="41" t="s">
        <v>223</v>
      </c>
      <c r="B13" s="41"/>
      <c r="C13" s="41"/>
      <c r="D13" s="41"/>
      <c r="E13" s="41"/>
      <c r="F13" s="41"/>
      <c r="G13" s="41"/>
      <c r="H13" s="41"/>
      <c r="I13" s="41"/>
      <c r="J13" s="41"/>
      <c r="K13" s="41"/>
      <c r="L13" s="41"/>
    </row>
    <row r="14" spans="1:12" ht="2.25" customHeight="1" x14ac:dyDescent="0.3"/>
    <row r="15" spans="1:12" ht="15.75" customHeight="1" x14ac:dyDescent="0.3">
      <c r="A15" s="64" t="s">
        <v>16</v>
      </c>
      <c r="B15" s="65" t="s">
        <v>17</v>
      </c>
      <c r="C15" s="65"/>
      <c r="D15" s="65"/>
      <c r="E15" s="66" t="s">
        <v>18</v>
      </c>
      <c r="F15" s="67" t="s">
        <v>19</v>
      </c>
      <c r="G15" s="67"/>
      <c r="H15" s="67"/>
      <c r="I15" s="68" t="s">
        <v>57</v>
      </c>
      <c r="J15" s="67" t="s">
        <v>24</v>
      </c>
      <c r="K15" s="67"/>
      <c r="L15" s="67"/>
    </row>
    <row r="16" spans="1:12" ht="0.75" customHeight="1" x14ac:dyDescent="0.3"/>
    <row r="17" spans="1:12" ht="14.25" customHeight="1" x14ac:dyDescent="0.3">
      <c r="A17" s="94" t="s">
        <v>58</v>
      </c>
      <c r="B17" s="95" t="s">
        <v>59</v>
      </c>
      <c r="C17" s="95"/>
      <c r="D17" s="95"/>
      <c r="E17" s="94"/>
      <c r="F17" s="96"/>
      <c r="G17" s="96"/>
      <c r="H17" s="96"/>
      <c r="I17" s="97"/>
      <c r="J17" s="102">
        <v>7034609.9699999997</v>
      </c>
      <c r="K17" s="102"/>
      <c r="L17" s="102"/>
    </row>
    <row r="18" spans="1:12" ht="0.75" customHeight="1" x14ac:dyDescent="0.3"/>
    <row r="19" spans="1:12" ht="14.25" customHeight="1" x14ac:dyDescent="0.3">
      <c r="A19" s="74">
        <v>1</v>
      </c>
      <c r="B19" s="75" t="s">
        <v>60</v>
      </c>
      <c r="C19" s="75"/>
      <c r="D19" s="75"/>
      <c r="E19" s="74"/>
      <c r="F19" s="76"/>
      <c r="G19" s="76"/>
      <c r="H19" s="76"/>
      <c r="I19" s="77"/>
      <c r="J19" s="76"/>
      <c r="K19" s="76"/>
      <c r="L19" s="76"/>
    </row>
    <row r="20" spans="1:12" ht="14.25" customHeight="1" x14ac:dyDescent="0.3">
      <c r="A20" s="82" t="s">
        <v>224</v>
      </c>
      <c r="B20" s="106" t="s">
        <v>61</v>
      </c>
      <c r="C20" s="106"/>
      <c r="D20" s="106"/>
      <c r="E20" s="84"/>
      <c r="F20" s="100"/>
      <c r="G20" s="100"/>
      <c r="H20" s="100"/>
      <c r="I20" s="101"/>
      <c r="J20" s="85">
        <v>14784.36</v>
      </c>
      <c r="K20" s="85"/>
      <c r="L20" s="85"/>
    </row>
    <row r="21" spans="1:12" ht="14.25" customHeight="1" x14ac:dyDescent="0.3">
      <c r="A21" s="82" t="s">
        <v>225</v>
      </c>
      <c r="B21" s="106" t="s">
        <v>69</v>
      </c>
      <c r="C21" s="106"/>
      <c r="D21" s="106"/>
      <c r="E21" s="84"/>
      <c r="F21" s="100"/>
      <c r="G21" s="100"/>
      <c r="H21" s="100"/>
      <c r="I21" s="101"/>
      <c r="J21" s="85">
        <v>299206.17</v>
      </c>
      <c r="K21" s="85"/>
      <c r="L21" s="85"/>
    </row>
    <row r="22" spans="1:12" ht="15" customHeight="1" x14ac:dyDescent="0.3">
      <c r="A22" s="82" t="s">
        <v>226</v>
      </c>
      <c r="B22" s="106" t="s">
        <v>89</v>
      </c>
      <c r="C22" s="106"/>
      <c r="D22" s="106"/>
      <c r="E22" s="84"/>
      <c r="F22" s="100"/>
      <c r="G22" s="100"/>
      <c r="H22" s="100"/>
      <c r="I22" s="101"/>
      <c r="J22" s="85">
        <v>628836.43000000005</v>
      </c>
      <c r="K22" s="85"/>
      <c r="L22" s="85"/>
    </row>
    <row r="23" spans="1:12" ht="14.25" customHeight="1" x14ac:dyDescent="0.3">
      <c r="A23" s="82" t="s">
        <v>227</v>
      </c>
      <c r="B23" s="106" t="s">
        <v>107</v>
      </c>
      <c r="C23" s="106"/>
      <c r="D23" s="106"/>
      <c r="E23" s="84"/>
      <c r="F23" s="100"/>
      <c r="G23" s="100"/>
      <c r="H23" s="100"/>
      <c r="I23" s="101"/>
      <c r="J23" s="85">
        <v>520955.9</v>
      </c>
      <c r="K23" s="85"/>
      <c r="L23" s="85"/>
    </row>
    <row r="24" spans="1:12" ht="14.25" customHeight="1" x14ac:dyDescent="0.3">
      <c r="A24" s="82" t="s">
        <v>228</v>
      </c>
      <c r="B24" s="106" t="s">
        <v>117</v>
      </c>
      <c r="C24" s="106"/>
      <c r="D24" s="106"/>
      <c r="E24" s="84"/>
      <c r="F24" s="100"/>
      <c r="G24" s="100"/>
      <c r="H24" s="100"/>
      <c r="I24" s="101"/>
      <c r="J24" s="85">
        <v>71773.8</v>
      </c>
      <c r="K24" s="85"/>
      <c r="L24" s="85"/>
    </row>
    <row r="25" spans="1:12" ht="14.25" customHeight="1" x14ac:dyDescent="0.3">
      <c r="A25" s="82" t="s">
        <v>229</v>
      </c>
      <c r="B25" s="106" t="s">
        <v>8</v>
      </c>
      <c r="C25" s="106"/>
      <c r="D25" s="106"/>
      <c r="E25" s="84"/>
      <c r="F25" s="100"/>
      <c r="G25" s="100"/>
      <c r="H25" s="100"/>
      <c r="I25" s="101"/>
      <c r="J25" s="85">
        <v>92252.15</v>
      </c>
      <c r="K25" s="85"/>
      <c r="L25" s="85"/>
    </row>
    <row r="26" spans="1:12" ht="14.25" customHeight="1" x14ac:dyDescent="0.3">
      <c r="A26" s="82" t="s">
        <v>230</v>
      </c>
      <c r="B26" s="106" t="s">
        <v>6</v>
      </c>
      <c r="C26" s="106"/>
      <c r="D26" s="106"/>
      <c r="E26" s="84"/>
      <c r="F26" s="100"/>
      <c r="G26" s="100"/>
      <c r="H26" s="100"/>
      <c r="I26" s="101"/>
      <c r="J26" s="85">
        <v>110272.21</v>
      </c>
      <c r="K26" s="85"/>
      <c r="L26" s="85"/>
    </row>
    <row r="27" spans="1:12" ht="14.25" customHeight="1" x14ac:dyDescent="0.3">
      <c r="A27" s="82" t="s">
        <v>231</v>
      </c>
      <c r="B27" s="106" t="s">
        <v>7</v>
      </c>
      <c r="C27" s="106"/>
      <c r="D27" s="106"/>
      <c r="E27" s="84"/>
      <c r="F27" s="100"/>
      <c r="G27" s="100"/>
      <c r="H27" s="100"/>
      <c r="I27" s="101"/>
      <c r="J27" s="85">
        <v>92075.9</v>
      </c>
      <c r="K27" s="85"/>
      <c r="L27" s="85"/>
    </row>
    <row r="28" spans="1:12" ht="0.75" customHeight="1" x14ac:dyDescent="0.3"/>
    <row r="29" spans="1:12" ht="14.25" customHeight="1" x14ac:dyDescent="0.3">
      <c r="A29" s="74"/>
      <c r="B29" s="75" t="s">
        <v>138</v>
      </c>
      <c r="C29" s="75"/>
      <c r="D29" s="75"/>
      <c r="E29" s="74"/>
      <c r="F29" s="76"/>
      <c r="G29" s="76"/>
      <c r="H29" s="76"/>
      <c r="I29" s="77"/>
      <c r="J29" s="107">
        <v>1830156.92</v>
      </c>
      <c r="K29" s="107"/>
      <c r="L29" s="107"/>
    </row>
    <row r="30" spans="1:12" ht="0.75" customHeight="1" x14ac:dyDescent="0.3"/>
    <row r="31" spans="1:12" ht="14.25" customHeight="1" x14ac:dyDescent="0.3">
      <c r="A31" s="74">
        <v>2</v>
      </c>
      <c r="B31" s="75" t="s">
        <v>139</v>
      </c>
      <c r="C31" s="75"/>
      <c r="D31" s="75"/>
      <c r="E31" s="74"/>
      <c r="F31" s="76"/>
      <c r="G31" s="76"/>
      <c r="H31" s="76"/>
      <c r="I31" s="77"/>
      <c r="J31" s="76"/>
      <c r="K31" s="76"/>
      <c r="L31" s="76"/>
    </row>
    <row r="32" spans="1:12" ht="14.25" customHeight="1" x14ac:dyDescent="0.3">
      <c r="A32" s="82" t="s">
        <v>232</v>
      </c>
      <c r="B32" s="106" t="s">
        <v>61</v>
      </c>
      <c r="C32" s="106"/>
      <c r="D32" s="106"/>
      <c r="E32" s="84"/>
      <c r="F32" s="100"/>
      <c r="G32" s="100"/>
      <c r="H32" s="100"/>
      <c r="I32" s="101"/>
      <c r="J32" s="85">
        <v>34506.97</v>
      </c>
      <c r="K32" s="85"/>
      <c r="L32" s="85"/>
    </row>
    <row r="33" spans="1:12" ht="14.25" customHeight="1" x14ac:dyDescent="0.3">
      <c r="A33" s="82" t="s">
        <v>233</v>
      </c>
      <c r="B33" s="106" t="s">
        <v>69</v>
      </c>
      <c r="C33" s="106"/>
      <c r="D33" s="106"/>
      <c r="E33" s="84"/>
      <c r="F33" s="100"/>
      <c r="G33" s="100"/>
      <c r="H33" s="100"/>
      <c r="I33" s="101"/>
      <c r="J33" s="85">
        <v>582550.26</v>
      </c>
      <c r="K33" s="85"/>
      <c r="L33" s="85"/>
    </row>
    <row r="34" spans="1:12" ht="14.25" customHeight="1" x14ac:dyDescent="0.3">
      <c r="A34" s="82" t="s">
        <v>234</v>
      </c>
      <c r="B34" s="106" t="s">
        <v>140</v>
      </c>
      <c r="C34" s="106"/>
      <c r="D34" s="106"/>
      <c r="E34" s="84"/>
      <c r="F34" s="100"/>
      <c r="G34" s="100"/>
      <c r="H34" s="100"/>
      <c r="I34" s="101"/>
      <c r="J34" s="85">
        <v>816746.75</v>
      </c>
      <c r="K34" s="85"/>
      <c r="L34" s="85"/>
    </row>
    <row r="35" spans="1:12" ht="14.25" customHeight="1" x14ac:dyDescent="0.3">
      <c r="A35" s="82" t="s">
        <v>235</v>
      </c>
      <c r="B35" s="106" t="s">
        <v>146</v>
      </c>
      <c r="C35" s="106"/>
      <c r="D35" s="106"/>
      <c r="E35" s="84"/>
      <c r="F35" s="100"/>
      <c r="G35" s="100"/>
      <c r="H35" s="100"/>
      <c r="I35" s="101"/>
      <c r="J35" s="85">
        <v>1036136.74</v>
      </c>
      <c r="K35" s="85"/>
      <c r="L35" s="85"/>
    </row>
    <row r="36" spans="1:12" ht="14.25" customHeight="1" x14ac:dyDescent="0.3">
      <c r="A36" s="82" t="s">
        <v>236</v>
      </c>
      <c r="B36" s="106" t="s">
        <v>6</v>
      </c>
      <c r="C36" s="106"/>
      <c r="D36" s="106"/>
      <c r="E36" s="84"/>
      <c r="F36" s="100"/>
      <c r="G36" s="100"/>
      <c r="H36" s="100"/>
      <c r="I36" s="101"/>
      <c r="J36" s="85">
        <v>113455.35</v>
      </c>
      <c r="K36" s="85"/>
      <c r="L36" s="85"/>
    </row>
    <row r="37" spans="1:12" ht="15" customHeight="1" x14ac:dyDescent="0.3">
      <c r="A37" s="82" t="s">
        <v>237</v>
      </c>
      <c r="B37" s="106" t="s">
        <v>117</v>
      </c>
      <c r="C37" s="106"/>
      <c r="D37" s="106"/>
      <c r="E37" s="84"/>
      <c r="F37" s="100"/>
      <c r="G37" s="100"/>
      <c r="H37" s="100"/>
      <c r="I37" s="101"/>
      <c r="J37" s="85">
        <v>365472.87</v>
      </c>
      <c r="K37" s="85"/>
      <c r="L37" s="85"/>
    </row>
    <row r="38" spans="1:12" ht="14.25" customHeight="1" x14ac:dyDescent="0.3">
      <c r="A38" s="82" t="s">
        <v>238</v>
      </c>
      <c r="B38" s="106" t="s">
        <v>7</v>
      </c>
      <c r="C38" s="106"/>
      <c r="D38" s="106"/>
      <c r="E38" s="84"/>
      <c r="F38" s="100"/>
      <c r="G38" s="100"/>
      <c r="H38" s="100"/>
      <c r="I38" s="101"/>
      <c r="J38" s="85">
        <v>160021.84</v>
      </c>
      <c r="K38" s="85"/>
      <c r="L38" s="85"/>
    </row>
    <row r="39" spans="1:12" ht="14.25" customHeight="1" x14ac:dyDescent="0.3">
      <c r="A39" s="82" t="s">
        <v>239</v>
      </c>
      <c r="B39" s="106" t="s">
        <v>168</v>
      </c>
      <c r="C39" s="106"/>
      <c r="D39" s="106"/>
      <c r="E39" s="84"/>
      <c r="F39" s="100"/>
      <c r="G39" s="100"/>
      <c r="H39" s="100"/>
      <c r="I39" s="101"/>
      <c r="J39" s="85">
        <v>360988.67</v>
      </c>
      <c r="K39" s="85"/>
      <c r="L39" s="85"/>
    </row>
    <row r="40" spans="1:12" ht="14.25" customHeight="1" x14ac:dyDescent="0.3">
      <c r="A40" s="82" t="s">
        <v>240</v>
      </c>
      <c r="B40" s="106" t="s">
        <v>8</v>
      </c>
      <c r="C40" s="106"/>
      <c r="D40" s="106"/>
      <c r="E40" s="84"/>
      <c r="F40" s="100"/>
      <c r="G40" s="100"/>
      <c r="H40" s="100"/>
      <c r="I40" s="101"/>
      <c r="J40" s="85">
        <v>133460.70000000001</v>
      </c>
      <c r="K40" s="85"/>
      <c r="L40" s="85"/>
    </row>
    <row r="41" spans="1:12" ht="0.75" customHeight="1" x14ac:dyDescent="0.3"/>
    <row r="42" spans="1:12" ht="14.25" customHeight="1" x14ac:dyDescent="0.3">
      <c r="A42" s="74"/>
      <c r="B42" s="75" t="s">
        <v>176</v>
      </c>
      <c r="C42" s="75"/>
      <c r="D42" s="75"/>
      <c r="E42" s="74"/>
      <c r="F42" s="76"/>
      <c r="G42" s="76"/>
      <c r="H42" s="76"/>
      <c r="I42" s="77"/>
      <c r="J42" s="107">
        <v>3603340.15</v>
      </c>
      <c r="K42" s="107"/>
      <c r="L42" s="107"/>
    </row>
    <row r="43" spans="1:12" ht="0.75" customHeight="1" x14ac:dyDescent="0.3"/>
    <row r="44" spans="1:12" ht="14.25" customHeight="1" x14ac:dyDescent="0.3">
      <c r="A44" s="74">
        <v>3</v>
      </c>
      <c r="B44" s="75" t="s">
        <v>177</v>
      </c>
      <c r="C44" s="75"/>
      <c r="D44" s="75"/>
      <c r="E44" s="74"/>
      <c r="F44" s="76"/>
      <c r="G44" s="76"/>
      <c r="H44" s="76"/>
      <c r="I44" s="77"/>
      <c r="J44" s="76"/>
      <c r="K44" s="76"/>
      <c r="L44" s="76"/>
    </row>
    <row r="45" spans="1:12" ht="14.25" customHeight="1" x14ac:dyDescent="0.3">
      <c r="A45" s="82" t="s">
        <v>241</v>
      </c>
      <c r="B45" s="106" t="s">
        <v>61</v>
      </c>
      <c r="C45" s="106"/>
      <c r="D45" s="106"/>
      <c r="E45" s="84"/>
      <c r="F45" s="100"/>
      <c r="G45" s="100"/>
      <c r="H45" s="100"/>
      <c r="I45" s="101"/>
      <c r="J45" s="85">
        <v>1989</v>
      </c>
      <c r="K45" s="85"/>
      <c r="L45" s="85"/>
    </row>
    <row r="46" spans="1:12" ht="14.25" customHeight="1" x14ac:dyDescent="0.3">
      <c r="A46" s="82" t="s">
        <v>242</v>
      </c>
      <c r="B46" s="106" t="s">
        <v>69</v>
      </c>
      <c r="C46" s="106"/>
      <c r="D46" s="106"/>
      <c r="E46" s="84"/>
      <c r="F46" s="100"/>
      <c r="G46" s="100"/>
      <c r="H46" s="100"/>
      <c r="I46" s="101"/>
      <c r="J46" s="85">
        <v>28401.56</v>
      </c>
      <c r="K46" s="85"/>
      <c r="L46" s="85"/>
    </row>
    <row r="47" spans="1:12" ht="14.25" customHeight="1" x14ac:dyDescent="0.3">
      <c r="A47" s="82" t="s">
        <v>243</v>
      </c>
      <c r="B47" s="106" t="s">
        <v>6</v>
      </c>
      <c r="C47" s="106"/>
      <c r="D47" s="106"/>
      <c r="E47" s="84"/>
      <c r="F47" s="100"/>
      <c r="G47" s="100"/>
      <c r="H47" s="100"/>
      <c r="I47" s="101"/>
      <c r="J47" s="85">
        <v>69858.75</v>
      </c>
      <c r="K47" s="85"/>
      <c r="L47" s="85"/>
    </row>
    <row r="48" spans="1:12" ht="0.75" customHeight="1" x14ac:dyDescent="0.3"/>
    <row r="49" spans="1:12" ht="14.25" customHeight="1" x14ac:dyDescent="0.3">
      <c r="A49" s="74"/>
      <c r="B49" s="75" t="s">
        <v>178</v>
      </c>
      <c r="C49" s="75"/>
      <c r="D49" s="75"/>
      <c r="E49" s="74"/>
      <c r="F49" s="76"/>
      <c r="G49" s="76"/>
      <c r="H49" s="76"/>
      <c r="I49" s="77"/>
      <c r="J49" s="107">
        <v>100249.31</v>
      </c>
      <c r="K49" s="107"/>
      <c r="L49" s="107"/>
    </row>
    <row r="50" spans="1:12" ht="1.5" customHeight="1" x14ac:dyDescent="0.3"/>
    <row r="51" spans="1:12" ht="14.25" customHeight="1" x14ac:dyDescent="0.3">
      <c r="A51" s="74">
        <v>4</v>
      </c>
      <c r="B51" s="75" t="s">
        <v>179</v>
      </c>
      <c r="C51" s="75"/>
      <c r="D51" s="75"/>
      <c r="E51" s="74"/>
      <c r="F51" s="76"/>
      <c r="G51" s="76"/>
      <c r="H51" s="76"/>
      <c r="I51" s="77"/>
      <c r="J51" s="76"/>
      <c r="K51" s="76"/>
      <c r="L51" s="76"/>
    </row>
    <row r="52" spans="1:12" ht="14.25" customHeight="1" x14ac:dyDescent="0.3">
      <c r="A52" s="82" t="s">
        <v>244</v>
      </c>
      <c r="B52" s="106" t="s">
        <v>180</v>
      </c>
      <c r="C52" s="106"/>
      <c r="D52" s="106"/>
      <c r="E52" s="84"/>
      <c r="F52" s="100"/>
      <c r="G52" s="100"/>
      <c r="H52" s="100"/>
      <c r="I52" s="101"/>
      <c r="J52" s="85">
        <v>7354.97</v>
      </c>
      <c r="K52" s="85"/>
      <c r="L52" s="85"/>
    </row>
    <row r="53" spans="1:12" ht="14.25" customHeight="1" x14ac:dyDescent="0.3">
      <c r="A53" s="82" t="s">
        <v>245</v>
      </c>
      <c r="B53" s="106" t="s">
        <v>182</v>
      </c>
      <c r="C53" s="106"/>
      <c r="D53" s="106"/>
      <c r="E53" s="84"/>
      <c r="F53" s="100"/>
      <c r="G53" s="100"/>
      <c r="H53" s="100"/>
      <c r="I53" s="101"/>
      <c r="J53" s="85">
        <v>139706.35999999999</v>
      </c>
      <c r="K53" s="85"/>
      <c r="L53" s="85"/>
    </row>
    <row r="54" spans="1:12" ht="14.25" customHeight="1" x14ac:dyDescent="0.3">
      <c r="A54" s="82" t="s">
        <v>246</v>
      </c>
      <c r="B54" s="106" t="s">
        <v>184</v>
      </c>
      <c r="C54" s="106"/>
      <c r="D54" s="106"/>
      <c r="E54" s="84"/>
      <c r="F54" s="100"/>
      <c r="G54" s="100"/>
      <c r="H54" s="100"/>
      <c r="I54" s="101"/>
      <c r="J54" s="85">
        <v>229764.13</v>
      </c>
      <c r="K54" s="85"/>
      <c r="L54" s="85"/>
    </row>
    <row r="55" spans="1:12" ht="14.25" customHeight="1" x14ac:dyDescent="0.3">
      <c r="A55" s="82" t="s">
        <v>247</v>
      </c>
      <c r="B55" s="106" t="s">
        <v>188</v>
      </c>
      <c r="C55" s="106"/>
      <c r="D55" s="106"/>
      <c r="E55" s="84"/>
      <c r="F55" s="100"/>
      <c r="G55" s="100"/>
      <c r="H55" s="100"/>
      <c r="I55" s="101"/>
      <c r="J55" s="85">
        <v>303016.67</v>
      </c>
      <c r="K55" s="85"/>
      <c r="L55" s="85"/>
    </row>
    <row r="56" spans="1:12" ht="14.25" customHeight="1" x14ac:dyDescent="0.3">
      <c r="A56" s="82" t="s">
        <v>248</v>
      </c>
      <c r="B56" s="106" t="s">
        <v>190</v>
      </c>
      <c r="C56" s="106"/>
      <c r="D56" s="106"/>
      <c r="E56" s="84"/>
      <c r="F56" s="100"/>
      <c r="G56" s="100"/>
      <c r="H56" s="100"/>
      <c r="I56" s="101"/>
      <c r="J56" s="85">
        <v>36209.160000000003</v>
      </c>
      <c r="K56" s="85"/>
      <c r="L56" s="85"/>
    </row>
    <row r="57" spans="1:12" ht="14.25" customHeight="1" x14ac:dyDescent="0.3">
      <c r="A57" s="82" t="s">
        <v>249</v>
      </c>
      <c r="B57" s="106" t="s">
        <v>192</v>
      </c>
      <c r="C57" s="106"/>
      <c r="D57" s="106"/>
      <c r="E57" s="84"/>
      <c r="F57" s="100"/>
      <c r="G57" s="100"/>
      <c r="H57" s="100"/>
      <c r="I57" s="101"/>
      <c r="J57" s="85">
        <v>96658.25</v>
      </c>
      <c r="K57" s="85"/>
      <c r="L57" s="85"/>
    </row>
    <row r="58" spans="1:12" ht="14.25" customHeight="1" x14ac:dyDescent="0.3">
      <c r="A58" s="82" t="s">
        <v>250</v>
      </c>
      <c r="B58" s="106" t="s">
        <v>194</v>
      </c>
      <c r="C58" s="106"/>
      <c r="D58" s="106"/>
      <c r="E58" s="84"/>
      <c r="F58" s="100"/>
      <c r="G58" s="100"/>
      <c r="H58" s="100"/>
      <c r="I58" s="101"/>
      <c r="J58" s="85">
        <v>56068.800000000003</v>
      </c>
      <c r="K58" s="85"/>
      <c r="L58" s="85"/>
    </row>
    <row r="59" spans="1:12" ht="14.25" customHeight="1" x14ac:dyDescent="0.3">
      <c r="A59" s="82" t="s">
        <v>251</v>
      </c>
      <c r="B59" s="106" t="s">
        <v>197</v>
      </c>
      <c r="C59" s="106"/>
      <c r="D59" s="106"/>
      <c r="E59" s="84"/>
      <c r="F59" s="100"/>
      <c r="G59" s="100"/>
      <c r="H59" s="100"/>
      <c r="I59" s="101"/>
      <c r="J59" s="85">
        <v>112919.4</v>
      </c>
      <c r="K59" s="85"/>
      <c r="L59" s="85"/>
    </row>
    <row r="60" spans="1:12" ht="14.25" customHeight="1" x14ac:dyDescent="0.3">
      <c r="A60" s="82" t="s">
        <v>252</v>
      </c>
      <c r="B60" s="106" t="s">
        <v>199</v>
      </c>
      <c r="C60" s="106"/>
      <c r="D60" s="106"/>
      <c r="E60" s="84"/>
      <c r="F60" s="100"/>
      <c r="G60" s="100"/>
      <c r="H60" s="100"/>
      <c r="I60" s="101"/>
      <c r="J60" s="85">
        <v>39421.879999999997</v>
      </c>
      <c r="K60" s="85"/>
      <c r="L60" s="85"/>
    </row>
    <row r="61" spans="1:12" ht="14.25" customHeight="1" x14ac:dyDescent="0.3">
      <c r="A61" s="82" t="s">
        <v>253</v>
      </c>
      <c r="B61" s="106" t="s">
        <v>201</v>
      </c>
      <c r="C61" s="106"/>
      <c r="D61" s="106"/>
      <c r="E61" s="84"/>
      <c r="F61" s="100"/>
      <c r="G61" s="100"/>
      <c r="H61" s="100"/>
      <c r="I61" s="101"/>
      <c r="J61" s="85">
        <v>2207.0100000000002</v>
      </c>
      <c r="K61" s="85"/>
      <c r="L61" s="85"/>
    </row>
    <row r="62" spans="1:12" ht="14.25" customHeight="1" x14ac:dyDescent="0.3">
      <c r="A62" s="82" t="s">
        <v>254</v>
      </c>
      <c r="B62" s="106" t="s">
        <v>203</v>
      </c>
      <c r="C62" s="106"/>
      <c r="D62" s="106"/>
      <c r="E62" s="84"/>
      <c r="F62" s="100"/>
      <c r="G62" s="100"/>
      <c r="H62" s="100"/>
      <c r="I62" s="101"/>
      <c r="J62" s="85">
        <v>57121.91</v>
      </c>
      <c r="K62" s="85"/>
      <c r="L62" s="85"/>
    </row>
    <row r="63" spans="1:12" ht="14.25" customHeight="1" x14ac:dyDescent="0.3">
      <c r="A63" s="82" t="s">
        <v>255</v>
      </c>
      <c r="B63" s="106" t="s">
        <v>205</v>
      </c>
      <c r="C63" s="106"/>
      <c r="D63" s="106"/>
      <c r="E63" s="84"/>
      <c r="F63" s="100"/>
      <c r="G63" s="100"/>
      <c r="H63" s="100"/>
      <c r="I63" s="101"/>
      <c r="J63" s="85">
        <v>46161.03</v>
      </c>
      <c r="K63" s="85"/>
      <c r="L63" s="85"/>
    </row>
    <row r="64" spans="1:12" ht="14.25" customHeight="1" x14ac:dyDescent="0.3">
      <c r="A64" s="82" t="s">
        <v>256</v>
      </c>
      <c r="B64" s="106" t="s">
        <v>207</v>
      </c>
      <c r="C64" s="106"/>
      <c r="D64" s="106"/>
      <c r="E64" s="84"/>
      <c r="F64" s="100"/>
      <c r="G64" s="100"/>
      <c r="H64" s="100"/>
      <c r="I64" s="101"/>
      <c r="J64" s="85">
        <v>97795.26</v>
      </c>
      <c r="K64" s="85"/>
      <c r="L64" s="85"/>
    </row>
    <row r="65" spans="1:12" ht="14.25" customHeight="1" x14ac:dyDescent="0.3">
      <c r="A65" s="82" t="s">
        <v>257</v>
      </c>
      <c r="B65" s="106" t="s">
        <v>209</v>
      </c>
      <c r="C65" s="106"/>
      <c r="D65" s="106"/>
      <c r="E65" s="84"/>
      <c r="F65" s="100"/>
      <c r="G65" s="100"/>
      <c r="H65" s="100"/>
      <c r="I65" s="101"/>
      <c r="J65" s="85">
        <v>182985.75</v>
      </c>
      <c r="K65" s="85"/>
      <c r="L65" s="85"/>
    </row>
    <row r="66" spans="1:12" ht="14.25" customHeight="1" x14ac:dyDescent="0.3">
      <c r="A66" s="82" t="s">
        <v>258</v>
      </c>
      <c r="B66" s="106" t="s">
        <v>211</v>
      </c>
      <c r="C66" s="106"/>
      <c r="D66" s="106"/>
      <c r="E66" s="84"/>
      <c r="F66" s="100"/>
      <c r="G66" s="100"/>
      <c r="H66" s="100"/>
      <c r="I66" s="101"/>
      <c r="J66" s="85">
        <v>43493.58</v>
      </c>
      <c r="K66" s="85"/>
      <c r="L66" s="85"/>
    </row>
    <row r="67" spans="1:12" ht="15" customHeight="1" x14ac:dyDescent="0.3">
      <c r="A67" s="82" t="s">
        <v>259</v>
      </c>
      <c r="B67" s="106" t="s">
        <v>213</v>
      </c>
      <c r="C67" s="106"/>
      <c r="D67" s="106"/>
      <c r="E67" s="84"/>
      <c r="F67" s="100"/>
      <c r="G67" s="100"/>
      <c r="H67" s="100"/>
      <c r="I67" s="101"/>
      <c r="J67" s="85">
        <v>24548.58</v>
      </c>
      <c r="K67" s="85"/>
      <c r="L67" s="85"/>
    </row>
    <row r="68" spans="1:12" ht="14.25" customHeight="1" x14ac:dyDescent="0.3">
      <c r="A68" s="82" t="s">
        <v>260</v>
      </c>
      <c r="B68" s="106" t="s">
        <v>215</v>
      </c>
      <c r="C68" s="106"/>
      <c r="D68" s="106"/>
      <c r="E68" s="84"/>
      <c r="F68" s="100"/>
      <c r="G68" s="100"/>
      <c r="H68" s="100"/>
      <c r="I68" s="101"/>
      <c r="J68" s="85">
        <v>25430.85</v>
      </c>
      <c r="K68" s="85"/>
      <c r="L68" s="85"/>
    </row>
    <row r="69" spans="1:12" ht="0.75" customHeight="1" x14ac:dyDescent="0.3"/>
    <row r="70" spans="1:12" ht="24" customHeight="1" x14ac:dyDescent="0.3">
      <c r="A70" s="74"/>
      <c r="B70" s="75" t="s">
        <v>218</v>
      </c>
      <c r="C70" s="75"/>
      <c r="D70" s="75"/>
      <c r="E70" s="74"/>
      <c r="F70" s="76"/>
      <c r="G70" s="76"/>
      <c r="H70" s="76"/>
      <c r="I70" s="77"/>
      <c r="J70" s="107">
        <v>1500863.59</v>
      </c>
      <c r="K70" s="107"/>
      <c r="L70" s="107"/>
    </row>
    <row r="71" spans="1:12" ht="0.75" customHeight="1" x14ac:dyDescent="0.3"/>
    <row r="72" spans="1:12" ht="14.25" customHeight="1" x14ac:dyDescent="0.3">
      <c r="A72" s="94"/>
      <c r="B72" s="95" t="s">
        <v>219</v>
      </c>
      <c r="C72" s="95"/>
      <c r="D72" s="95"/>
      <c r="E72" s="94"/>
      <c r="F72" s="96"/>
      <c r="G72" s="96"/>
      <c r="H72" s="96"/>
      <c r="I72" s="97"/>
      <c r="J72" s="108">
        <v>7034609.9699999997</v>
      </c>
      <c r="K72" s="108"/>
      <c r="L72" s="108"/>
    </row>
    <row r="73" spans="1:12" ht="14.25" customHeight="1" x14ac:dyDescent="0.3">
      <c r="A73" s="84"/>
      <c r="B73" s="99" t="s">
        <v>222</v>
      </c>
      <c r="C73" s="99"/>
      <c r="D73" s="99"/>
      <c r="E73" s="84"/>
      <c r="F73" s="100"/>
      <c r="G73" s="100"/>
      <c r="H73" s="100"/>
      <c r="I73" s="101"/>
      <c r="J73" s="109">
        <v>7034609.9699999997</v>
      </c>
      <c r="K73" s="109"/>
      <c r="L73" s="109"/>
    </row>
    <row r="74" spans="1:12" ht="16.5" customHeight="1" x14ac:dyDescent="0.3">
      <c r="A74" s="110"/>
      <c r="B74" s="110"/>
      <c r="C74" s="110"/>
      <c r="D74" s="110"/>
      <c r="E74" s="110"/>
      <c r="F74" s="110"/>
      <c r="G74" s="110"/>
      <c r="H74" s="110"/>
      <c r="I74" s="110"/>
      <c r="J74" s="110"/>
      <c r="K74" s="110"/>
      <c r="L74" s="110"/>
    </row>
  </sheetData>
  <mergeCells count="164">
    <mergeCell ref="B73:D73"/>
    <mergeCell ref="F73:H73"/>
    <mergeCell ref="J73:L73"/>
    <mergeCell ref="A74:L74"/>
    <mergeCell ref="B70:D70"/>
    <mergeCell ref="F70:H70"/>
    <mergeCell ref="J70:L70"/>
    <mergeCell ref="B72:D72"/>
    <mergeCell ref="F72:H72"/>
    <mergeCell ref="J72:L72"/>
    <mergeCell ref="B67:D67"/>
    <mergeCell ref="F67:H67"/>
    <mergeCell ref="J67:L67"/>
    <mergeCell ref="B68:D68"/>
    <mergeCell ref="F68:H68"/>
    <mergeCell ref="J68:L68"/>
    <mergeCell ref="B65:D65"/>
    <mergeCell ref="F65:H65"/>
    <mergeCell ref="J65:L65"/>
    <mergeCell ref="B66:D66"/>
    <mergeCell ref="F66:H66"/>
    <mergeCell ref="J66:L66"/>
    <mergeCell ref="B63:D63"/>
    <mergeCell ref="F63:H63"/>
    <mergeCell ref="J63:L63"/>
    <mergeCell ref="B64:D64"/>
    <mergeCell ref="F64:H64"/>
    <mergeCell ref="J64:L64"/>
    <mergeCell ref="B61:D61"/>
    <mergeCell ref="F61:H61"/>
    <mergeCell ref="J61:L61"/>
    <mergeCell ref="B62:D62"/>
    <mergeCell ref="F62:H62"/>
    <mergeCell ref="J62:L62"/>
    <mergeCell ref="B59:D59"/>
    <mergeCell ref="F59:H59"/>
    <mergeCell ref="J59:L59"/>
    <mergeCell ref="B60:D60"/>
    <mergeCell ref="F60:H60"/>
    <mergeCell ref="J60:L60"/>
    <mergeCell ref="B57:D57"/>
    <mergeCell ref="F57:H57"/>
    <mergeCell ref="J57:L57"/>
    <mergeCell ref="B58:D58"/>
    <mergeCell ref="F58:H58"/>
    <mergeCell ref="J58:L58"/>
    <mergeCell ref="B55:D55"/>
    <mergeCell ref="F55:H55"/>
    <mergeCell ref="J55:L55"/>
    <mergeCell ref="B56:D56"/>
    <mergeCell ref="F56:H56"/>
    <mergeCell ref="J56:L56"/>
    <mergeCell ref="B53:D53"/>
    <mergeCell ref="F53:H53"/>
    <mergeCell ref="J53:L53"/>
    <mergeCell ref="B54:D54"/>
    <mergeCell ref="F54:H54"/>
    <mergeCell ref="J54:L54"/>
    <mergeCell ref="B51:D51"/>
    <mergeCell ref="F51:H51"/>
    <mergeCell ref="J51:L51"/>
    <mergeCell ref="B52:D52"/>
    <mergeCell ref="F52:H52"/>
    <mergeCell ref="J52:L52"/>
    <mergeCell ref="B47:D47"/>
    <mergeCell ref="F47:H47"/>
    <mergeCell ref="J47:L47"/>
    <mergeCell ref="B49:D49"/>
    <mergeCell ref="F49:H49"/>
    <mergeCell ref="J49:L49"/>
    <mergeCell ref="B45:D45"/>
    <mergeCell ref="F45:H45"/>
    <mergeCell ref="J45:L45"/>
    <mergeCell ref="B46:D46"/>
    <mergeCell ref="F46:H46"/>
    <mergeCell ref="J46:L46"/>
    <mergeCell ref="B42:D42"/>
    <mergeCell ref="F42:H42"/>
    <mergeCell ref="J42:L42"/>
    <mergeCell ref="B44:D44"/>
    <mergeCell ref="F44:H44"/>
    <mergeCell ref="J44:L44"/>
    <mergeCell ref="B39:D39"/>
    <mergeCell ref="F39:H39"/>
    <mergeCell ref="J39:L39"/>
    <mergeCell ref="B40:D40"/>
    <mergeCell ref="F40:H40"/>
    <mergeCell ref="J40:L40"/>
    <mergeCell ref="B37:D37"/>
    <mergeCell ref="F37:H37"/>
    <mergeCell ref="J37:L37"/>
    <mergeCell ref="B38:D38"/>
    <mergeCell ref="F38:H38"/>
    <mergeCell ref="J38:L38"/>
    <mergeCell ref="B35:D35"/>
    <mergeCell ref="F35:H35"/>
    <mergeCell ref="J35:L35"/>
    <mergeCell ref="B36:D36"/>
    <mergeCell ref="F36:H36"/>
    <mergeCell ref="J36:L36"/>
    <mergeCell ref="B33:D33"/>
    <mergeCell ref="F33:H33"/>
    <mergeCell ref="J33:L33"/>
    <mergeCell ref="B34:D34"/>
    <mergeCell ref="F34:H34"/>
    <mergeCell ref="J34:L34"/>
    <mergeCell ref="B31:D31"/>
    <mergeCell ref="F31:H31"/>
    <mergeCell ref="J31:L31"/>
    <mergeCell ref="B32:D32"/>
    <mergeCell ref="F32:H32"/>
    <mergeCell ref="J32:L32"/>
    <mergeCell ref="B27:D27"/>
    <mergeCell ref="F27:H27"/>
    <mergeCell ref="J27:L27"/>
    <mergeCell ref="B29:D29"/>
    <mergeCell ref="F29:H29"/>
    <mergeCell ref="J29:L29"/>
    <mergeCell ref="B25:D25"/>
    <mergeCell ref="F25:H25"/>
    <mergeCell ref="J25:L25"/>
    <mergeCell ref="B26:D26"/>
    <mergeCell ref="F26:H26"/>
    <mergeCell ref="J26:L26"/>
    <mergeCell ref="B23:D23"/>
    <mergeCell ref="F23:H23"/>
    <mergeCell ref="J23:L23"/>
    <mergeCell ref="B24:D24"/>
    <mergeCell ref="F24:H24"/>
    <mergeCell ref="J24:L24"/>
    <mergeCell ref="B21:D21"/>
    <mergeCell ref="F21:H21"/>
    <mergeCell ref="J21:L21"/>
    <mergeCell ref="B22:D22"/>
    <mergeCell ref="F22:H22"/>
    <mergeCell ref="J22:L22"/>
    <mergeCell ref="B19:D19"/>
    <mergeCell ref="F19:H19"/>
    <mergeCell ref="J19:L19"/>
    <mergeCell ref="B20:D20"/>
    <mergeCell ref="F20:H20"/>
    <mergeCell ref="J20:L20"/>
    <mergeCell ref="A13:L13"/>
    <mergeCell ref="B15:D15"/>
    <mergeCell ref="F15:H15"/>
    <mergeCell ref="J15:L15"/>
    <mergeCell ref="B17:D17"/>
    <mergeCell ref="F17:H17"/>
    <mergeCell ref="J17:L17"/>
    <mergeCell ref="L4:L5"/>
    <mergeCell ref="H5:J6"/>
    <mergeCell ref="H7:J7"/>
    <mergeCell ref="H8:J8"/>
    <mergeCell ref="H9:J9"/>
    <mergeCell ref="L9:L10"/>
    <mergeCell ref="H10:J11"/>
    <mergeCell ref="A1:B1"/>
    <mergeCell ref="D1:F1"/>
    <mergeCell ref="H1:J1"/>
    <mergeCell ref="D2:F12"/>
    <mergeCell ref="H2:J2"/>
    <mergeCell ref="H3:J3"/>
    <mergeCell ref="H4:J4"/>
    <mergeCell ref="H12:J12"/>
  </mergeCells>
  <pageMargins left="0.46999999880790699" right="0.35333332419395402" top="0.479999989271164" bottom="0.47333332896232599"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03AF-8330-4F9B-9C57-C65B34CDEEE8}">
  <sheetPr>
    <outlinePr summaryBelow="0"/>
  </sheetPr>
  <dimension ref="A1:M321"/>
  <sheetViews>
    <sheetView showGridLines="0" zoomScale="159" workbookViewId="0">
      <selection activeCell="F28" sqref="F28"/>
    </sheetView>
  </sheetViews>
  <sheetFormatPr baseColWidth="10" defaultRowHeight="14.4" x14ac:dyDescent="0.3"/>
  <cols>
    <col min="1" max="1" width="10.5546875" customWidth="1"/>
    <col min="2" max="2" width="8" customWidth="1"/>
    <col min="3" max="3" width="0.6640625" customWidth="1"/>
    <col min="4" max="4" width="34.33203125" customWidth="1"/>
    <col min="5" max="5" width="6.88671875" customWidth="1"/>
    <col min="6" max="6" width="8.6640625" customWidth="1"/>
    <col min="7" max="7" width="5.33203125" customWidth="1"/>
    <col min="8" max="8" width="1.5546875" customWidth="1"/>
    <col min="9" max="9" width="8.109375" customWidth="1"/>
    <col min="10" max="10" width="10.33203125" customWidth="1"/>
    <col min="11" max="11" width="0.33203125" customWidth="1"/>
    <col min="12" max="12" width="0.5546875" customWidth="1"/>
    <col min="13" max="13" width="16.33203125" customWidth="1"/>
  </cols>
  <sheetData>
    <row r="1" spans="1:13" ht="3.75" customHeight="1" x14ac:dyDescent="0.3">
      <c r="A1" s="56"/>
      <c r="B1" s="56"/>
      <c r="C1" s="57"/>
      <c r="D1" s="56"/>
      <c r="E1" s="56"/>
      <c r="F1" s="56"/>
      <c r="G1" s="56"/>
      <c r="H1" s="57"/>
      <c r="I1" s="56"/>
      <c r="J1" s="56"/>
      <c r="K1" s="56"/>
      <c r="L1" s="56"/>
      <c r="M1" s="57"/>
    </row>
    <row r="2" spans="1:13" ht="11.25" customHeight="1" x14ac:dyDescent="0.3">
      <c r="C2" s="57"/>
      <c r="D2" s="58" t="s">
        <v>55</v>
      </c>
      <c r="E2" s="58"/>
      <c r="F2" s="58"/>
      <c r="G2" s="58"/>
      <c r="H2" s="57"/>
      <c r="I2" s="59" t="s">
        <v>11</v>
      </c>
      <c r="J2" s="59"/>
      <c r="K2" s="56"/>
      <c r="L2" s="56"/>
      <c r="M2" s="60">
        <v>44197.333333333328</v>
      </c>
    </row>
    <row r="3" spans="1:13" ht="2.25" customHeight="1" x14ac:dyDescent="0.3">
      <c r="C3" s="57"/>
      <c r="D3" s="58"/>
      <c r="E3" s="58"/>
      <c r="F3" s="58"/>
      <c r="G3" s="58"/>
      <c r="H3" s="57"/>
      <c r="I3" s="56"/>
      <c r="J3" s="56"/>
      <c r="K3" s="56"/>
      <c r="L3" s="56"/>
      <c r="M3" s="57"/>
    </row>
    <row r="4" spans="1:13" ht="1.5" customHeight="1" x14ac:dyDescent="0.3">
      <c r="C4" s="57"/>
      <c r="D4" s="58"/>
      <c r="E4" s="58"/>
      <c r="F4" s="58"/>
      <c r="G4" s="58"/>
      <c r="H4" s="57"/>
      <c r="I4" s="56"/>
      <c r="J4" s="56"/>
      <c r="K4" s="56"/>
      <c r="L4" s="56"/>
      <c r="M4" s="61">
        <v>44314.666666666664</v>
      </c>
    </row>
    <row r="5" spans="1:13" ht="10.5" customHeight="1" x14ac:dyDescent="0.3">
      <c r="C5" s="57"/>
      <c r="D5" s="58"/>
      <c r="E5" s="58"/>
      <c r="F5" s="58"/>
      <c r="G5" s="58"/>
      <c r="H5" s="57"/>
      <c r="I5" s="59" t="s">
        <v>12</v>
      </c>
      <c r="J5" s="59"/>
      <c r="K5" s="56"/>
      <c r="L5" s="56"/>
      <c r="M5" s="61"/>
    </row>
    <row r="6" spans="1:13" ht="0.75" customHeight="1" x14ac:dyDescent="0.3">
      <c r="C6" s="57"/>
      <c r="D6" s="58"/>
      <c r="E6" s="58"/>
      <c r="F6" s="58"/>
      <c r="G6" s="58"/>
      <c r="H6" s="57"/>
      <c r="I6" s="59"/>
      <c r="J6" s="59"/>
      <c r="K6" s="56"/>
      <c r="L6" s="56"/>
      <c r="M6" s="57"/>
    </row>
    <row r="7" spans="1:13" ht="2.25" customHeight="1" x14ac:dyDescent="0.3">
      <c r="C7" s="57"/>
      <c r="D7" s="58"/>
      <c r="E7" s="58"/>
      <c r="F7" s="58"/>
      <c r="G7" s="58"/>
      <c r="H7" s="57"/>
      <c r="I7" s="56"/>
      <c r="J7" s="56"/>
      <c r="K7" s="56"/>
      <c r="L7" s="56"/>
      <c r="M7" s="57"/>
    </row>
    <row r="8" spans="1:13" ht="11.25" customHeight="1" x14ac:dyDescent="0.3">
      <c r="C8" s="57"/>
      <c r="D8" s="58"/>
      <c r="E8" s="58"/>
      <c r="F8" s="58"/>
      <c r="G8" s="58"/>
      <c r="H8" s="57"/>
      <c r="I8" s="59" t="s">
        <v>13</v>
      </c>
      <c r="J8" s="59"/>
      <c r="K8" s="56"/>
      <c r="L8" s="56"/>
      <c r="M8" s="62">
        <v>118</v>
      </c>
    </row>
    <row r="9" spans="1:13" ht="0.75" customHeight="1" x14ac:dyDescent="0.3">
      <c r="C9" s="57"/>
      <c r="D9" s="58"/>
      <c r="E9" s="58"/>
      <c r="F9" s="58"/>
      <c r="G9" s="58"/>
      <c r="H9" s="57"/>
      <c r="I9" s="56"/>
      <c r="J9" s="56"/>
      <c r="K9" s="56"/>
      <c r="L9" s="56"/>
      <c r="M9" s="63" t="s">
        <v>14</v>
      </c>
    </row>
    <row r="10" spans="1:13" ht="10.5" customHeight="1" x14ac:dyDescent="0.3">
      <c r="C10" s="57"/>
      <c r="D10" s="58"/>
      <c r="E10" s="58"/>
      <c r="F10" s="58"/>
      <c r="G10" s="58"/>
      <c r="H10" s="57"/>
      <c r="I10" s="59" t="s">
        <v>15</v>
      </c>
      <c r="J10" s="59"/>
      <c r="K10" s="56"/>
      <c r="L10" s="56"/>
      <c r="M10" s="63"/>
    </row>
    <row r="11" spans="1:13" ht="0.75" customHeight="1" x14ac:dyDescent="0.3">
      <c r="C11" s="57"/>
      <c r="D11" s="58"/>
      <c r="E11" s="58"/>
      <c r="F11" s="58"/>
      <c r="G11" s="58"/>
      <c r="H11" s="57"/>
      <c r="I11" s="59"/>
      <c r="J11" s="59"/>
      <c r="K11" s="56"/>
      <c r="L11" s="56"/>
      <c r="M11" s="57"/>
    </row>
    <row r="12" spans="1:13" ht="2.25" customHeight="1" x14ac:dyDescent="0.3">
      <c r="C12" s="57"/>
      <c r="D12" s="58"/>
      <c r="E12" s="58"/>
      <c r="F12" s="58"/>
      <c r="G12" s="58"/>
      <c r="H12" s="57"/>
      <c r="I12" s="56"/>
      <c r="J12" s="56"/>
      <c r="K12" s="56"/>
      <c r="L12" s="56"/>
      <c r="M12" s="57"/>
    </row>
    <row r="13" spans="1:13" ht="14.25" customHeight="1" x14ac:dyDescent="0.3">
      <c r="A13" s="41" t="s">
        <v>261</v>
      </c>
      <c r="B13" s="41"/>
      <c r="C13" s="41"/>
      <c r="D13" s="41"/>
      <c r="E13" s="41"/>
      <c r="F13" s="41"/>
      <c r="G13" s="41"/>
      <c r="H13" s="41"/>
      <c r="I13" s="41"/>
      <c r="J13" s="41"/>
      <c r="K13" s="41"/>
      <c r="L13" s="41"/>
      <c r="M13" s="41"/>
    </row>
    <row r="14" spans="1:13" ht="2.25" customHeight="1" x14ac:dyDescent="0.3"/>
    <row r="15" spans="1:13" ht="15" customHeight="1" x14ac:dyDescent="0.3">
      <c r="A15" s="111" t="s">
        <v>16</v>
      </c>
      <c r="B15" s="112" t="s">
        <v>17</v>
      </c>
      <c r="C15" s="112"/>
      <c r="D15" s="112"/>
      <c r="E15" s="113" t="s">
        <v>18</v>
      </c>
      <c r="F15" s="114" t="s">
        <v>19</v>
      </c>
      <c r="G15" s="115" t="s">
        <v>20</v>
      </c>
      <c r="H15" s="115"/>
      <c r="I15" s="115"/>
      <c r="J15" s="115" t="s">
        <v>57</v>
      </c>
      <c r="K15" s="115"/>
      <c r="L15" s="115" t="s">
        <v>24</v>
      </c>
      <c r="M15" s="115"/>
    </row>
    <row r="16" spans="1:13" ht="0.75" customHeight="1" x14ac:dyDescent="0.3"/>
    <row r="17" spans="1:13" s="119" customFormat="1" ht="13.5" customHeight="1" x14ac:dyDescent="0.25">
      <c r="A17" s="116" t="s">
        <v>58</v>
      </c>
      <c r="B17" s="117" t="s">
        <v>59</v>
      </c>
      <c r="C17" s="117"/>
      <c r="D17" s="117"/>
      <c r="E17" s="116"/>
      <c r="F17" s="118"/>
      <c r="G17" s="73">
        <v>5547124.8399999999</v>
      </c>
      <c r="H17" s="73"/>
      <c r="I17" s="73"/>
      <c r="J17" s="73"/>
      <c r="K17" s="73"/>
      <c r="L17" s="73">
        <v>7034609.9699999997</v>
      </c>
      <c r="M17" s="73"/>
    </row>
    <row r="18" spans="1:13" ht="0.75" customHeight="1" x14ac:dyDescent="0.3"/>
    <row r="19" spans="1:13" ht="13.5" customHeight="1" x14ac:dyDescent="0.3">
      <c r="A19" s="120">
        <v>1</v>
      </c>
      <c r="B19" s="121" t="s">
        <v>60</v>
      </c>
      <c r="C19" s="121"/>
      <c r="D19" s="121"/>
      <c r="E19" s="120"/>
      <c r="F19" s="122"/>
      <c r="G19" s="123"/>
      <c r="H19" s="123"/>
      <c r="I19" s="123"/>
      <c r="J19" s="123"/>
      <c r="K19" s="123"/>
      <c r="L19" s="123"/>
      <c r="M19" s="123"/>
    </row>
    <row r="20" spans="1:13" ht="0.75" customHeight="1" x14ac:dyDescent="0.3"/>
    <row r="21" spans="1:13" ht="13.5" customHeight="1" x14ac:dyDescent="0.3">
      <c r="A21" s="124">
        <v>1.1000000000000001</v>
      </c>
      <c r="B21" s="125" t="s">
        <v>61</v>
      </c>
      <c r="C21" s="125"/>
      <c r="D21" s="125"/>
      <c r="E21" s="124"/>
      <c r="F21" s="126"/>
      <c r="G21" s="127"/>
      <c r="H21" s="127"/>
      <c r="I21" s="127"/>
      <c r="J21" s="127"/>
      <c r="K21" s="127"/>
      <c r="L21" s="127"/>
      <c r="M21" s="127"/>
    </row>
    <row r="22" spans="1:13" ht="58.5" customHeight="1" x14ac:dyDescent="0.3">
      <c r="A22" s="128" t="s">
        <v>62</v>
      </c>
      <c r="B22" s="129" t="s">
        <v>63</v>
      </c>
      <c r="C22" s="129"/>
      <c r="D22" s="129"/>
      <c r="E22" s="130" t="s">
        <v>64</v>
      </c>
      <c r="F22" s="131">
        <v>449.42</v>
      </c>
      <c r="G22" s="132">
        <v>5.23</v>
      </c>
      <c r="H22" s="132"/>
      <c r="I22" s="132"/>
      <c r="J22" s="132">
        <v>6.63</v>
      </c>
      <c r="K22" s="132"/>
      <c r="L22" s="132">
        <v>2979.65</v>
      </c>
      <c r="M22" s="132"/>
    </row>
    <row r="23" spans="1:13" ht="68.25" customHeight="1" x14ac:dyDescent="0.3">
      <c r="A23" s="128" t="s">
        <v>65</v>
      </c>
      <c r="B23" s="129" t="s">
        <v>66</v>
      </c>
      <c r="C23" s="129"/>
      <c r="D23" s="129"/>
      <c r="E23" s="130" t="s">
        <v>67</v>
      </c>
      <c r="F23" s="131">
        <v>85.56</v>
      </c>
      <c r="G23" s="132">
        <v>108.8</v>
      </c>
      <c r="H23" s="132"/>
      <c r="I23" s="132"/>
      <c r="J23" s="132">
        <v>137.97</v>
      </c>
      <c r="K23" s="132"/>
      <c r="L23" s="132">
        <v>11804.71</v>
      </c>
      <c r="M23" s="132"/>
    </row>
    <row r="24" spans="1:13" ht="0.75" customHeight="1" x14ac:dyDescent="0.3"/>
    <row r="25" spans="1:13" ht="12.75" customHeight="1" x14ac:dyDescent="0.3">
      <c r="A25" s="124"/>
      <c r="B25" s="125" t="s">
        <v>68</v>
      </c>
      <c r="C25" s="125"/>
      <c r="D25" s="125"/>
      <c r="E25" s="124"/>
      <c r="F25" s="126"/>
      <c r="G25" s="127"/>
      <c r="H25" s="127"/>
      <c r="I25" s="127"/>
      <c r="J25" s="127"/>
      <c r="K25" s="127"/>
      <c r="L25" s="133">
        <v>14784.36</v>
      </c>
      <c r="M25" s="133"/>
    </row>
    <row r="26" spans="1:13" ht="1.5" customHeight="1" x14ac:dyDescent="0.3"/>
    <row r="27" spans="1:13" ht="12.75" customHeight="1" x14ac:dyDescent="0.3">
      <c r="A27" s="124">
        <v>1.2</v>
      </c>
      <c r="B27" s="125" t="s">
        <v>69</v>
      </c>
      <c r="C27" s="125"/>
      <c r="D27" s="125"/>
      <c r="E27" s="124"/>
      <c r="F27" s="126"/>
      <c r="G27" s="127"/>
      <c r="H27" s="127"/>
      <c r="I27" s="127"/>
      <c r="J27" s="127"/>
      <c r="K27" s="127"/>
      <c r="L27" s="127"/>
      <c r="M27" s="127"/>
    </row>
    <row r="28" spans="1:13" ht="86.25" customHeight="1" x14ac:dyDescent="0.3">
      <c r="A28" s="128" t="s">
        <v>70</v>
      </c>
      <c r="B28" s="129" t="s">
        <v>71</v>
      </c>
      <c r="C28" s="129"/>
      <c r="D28" s="129"/>
      <c r="E28" s="130" t="s">
        <v>67</v>
      </c>
      <c r="F28" s="131">
        <v>66.239999999999995</v>
      </c>
      <c r="G28" s="132">
        <v>998.65</v>
      </c>
      <c r="H28" s="132"/>
      <c r="I28" s="132"/>
      <c r="J28" s="132">
        <v>1266.42</v>
      </c>
      <c r="K28" s="132"/>
      <c r="L28" s="132">
        <v>83887.66</v>
      </c>
      <c r="M28" s="132"/>
    </row>
    <row r="29" spans="1:13" ht="68.25" customHeight="1" x14ac:dyDescent="0.3">
      <c r="A29" s="128" t="s">
        <v>72</v>
      </c>
      <c r="B29" s="129" t="s">
        <v>73</v>
      </c>
      <c r="C29" s="129"/>
      <c r="D29" s="129"/>
      <c r="E29" s="130" t="s">
        <v>74</v>
      </c>
      <c r="F29" s="131">
        <v>115</v>
      </c>
      <c r="G29" s="132">
        <v>81.599999999999994</v>
      </c>
      <c r="H29" s="132"/>
      <c r="I29" s="132"/>
      <c r="J29" s="132">
        <v>103.49</v>
      </c>
      <c r="K29" s="132"/>
      <c r="L29" s="132">
        <v>11901.35</v>
      </c>
      <c r="M29" s="132"/>
    </row>
    <row r="30" spans="1:13" ht="85.5" customHeight="1" x14ac:dyDescent="0.3">
      <c r="A30" s="128" t="s">
        <v>75</v>
      </c>
      <c r="B30" s="129" t="s">
        <v>76</v>
      </c>
      <c r="C30" s="129"/>
      <c r="D30" s="129"/>
      <c r="E30" s="130" t="s">
        <v>74</v>
      </c>
      <c r="F30" s="131">
        <v>184</v>
      </c>
      <c r="G30" s="132">
        <v>335.32</v>
      </c>
      <c r="H30" s="132"/>
      <c r="I30" s="132"/>
      <c r="J30" s="132">
        <v>425.24</v>
      </c>
      <c r="K30" s="132"/>
      <c r="L30" s="132">
        <v>78244.160000000003</v>
      </c>
      <c r="M30" s="132"/>
    </row>
    <row r="31" spans="1:13" ht="68.25" customHeight="1" x14ac:dyDescent="0.3">
      <c r="A31" s="128" t="s">
        <v>77</v>
      </c>
      <c r="B31" s="129" t="s">
        <v>78</v>
      </c>
      <c r="C31" s="129"/>
      <c r="D31" s="129"/>
      <c r="E31" s="130" t="s">
        <v>79</v>
      </c>
      <c r="F31" s="131">
        <v>46</v>
      </c>
      <c r="G31" s="132">
        <v>18.88</v>
      </c>
      <c r="H31" s="132"/>
      <c r="I31" s="132"/>
      <c r="J31" s="132">
        <v>23.94</v>
      </c>
      <c r="K31" s="132"/>
      <c r="L31" s="132">
        <v>1101.24</v>
      </c>
      <c r="M31" s="132"/>
    </row>
    <row r="32" spans="1:13" ht="77.25" customHeight="1" x14ac:dyDescent="0.3">
      <c r="A32" s="128" t="s">
        <v>80</v>
      </c>
      <c r="B32" s="129" t="s">
        <v>81</v>
      </c>
      <c r="C32" s="129"/>
      <c r="D32" s="129"/>
      <c r="E32" s="130" t="s">
        <v>67</v>
      </c>
      <c r="F32" s="131">
        <v>85.56</v>
      </c>
      <c r="G32" s="132">
        <v>78.53</v>
      </c>
      <c r="H32" s="132"/>
      <c r="I32" s="132"/>
      <c r="J32" s="132">
        <v>99.59</v>
      </c>
      <c r="K32" s="132"/>
      <c r="L32" s="132">
        <v>8520.92</v>
      </c>
      <c r="M32" s="132"/>
    </row>
    <row r="33" spans="1:13" ht="67.5" customHeight="1" x14ac:dyDescent="0.3">
      <c r="A33" s="128" t="s">
        <v>82</v>
      </c>
      <c r="B33" s="129" t="s">
        <v>83</v>
      </c>
      <c r="C33" s="129"/>
      <c r="D33" s="129"/>
      <c r="E33" s="130" t="s">
        <v>67</v>
      </c>
      <c r="F33" s="131">
        <v>123.74</v>
      </c>
      <c r="G33" s="132">
        <v>431.28</v>
      </c>
      <c r="H33" s="132"/>
      <c r="I33" s="132"/>
      <c r="J33" s="132">
        <v>546.91999999999996</v>
      </c>
      <c r="K33" s="132"/>
      <c r="L33" s="132">
        <v>67675.88</v>
      </c>
      <c r="M33" s="132"/>
    </row>
    <row r="34" spans="1:13" ht="77.25" customHeight="1" x14ac:dyDescent="0.3">
      <c r="A34" s="128" t="s">
        <v>84</v>
      </c>
      <c r="B34" s="129" t="s">
        <v>85</v>
      </c>
      <c r="C34" s="129"/>
      <c r="D34" s="129"/>
      <c r="E34" s="130" t="s">
        <v>74</v>
      </c>
      <c r="F34" s="131">
        <v>276</v>
      </c>
      <c r="G34" s="132">
        <v>106.12</v>
      </c>
      <c r="H34" s="132"/>
      <c r="I34" s="132"/>
      <c r="J34" s="132">
        <v>134.58000000000001</v>
      </c>
      <c r="K34" s="132"/>
      <c r="L34" s="132">
        <v>37144.080000000002</v>
      </c>
      <c r="M34" s="132"/>
    </row>
    <row r="35" spans="1:13" ht="67.5" customHeight="1" x14ac:dyDescent="0.3">
      <c r="A35" s="128" t="s">
        <v>86</v>
      </c>
      <c r="B35" s="129" t="s">
        <v>87</v>
      </c>
      <c r="C35" s="129"/>
      <c r="D35" s="129"/>
      <c r="E35" s="130" t="s">
        <v>74</v>
      </c>
      <c r="F35" s="131">
        <v>276</v>
      </c>
      <c r="G35" s="132">
        <v>30.66</v>
      </c>
      <c r="H35" s="132"/>
      <c r="I35" s="132"/>
      <c r="J35" s="132">
        <v>38.880000000000003</v>
      </c>
      <c r="K35" s="132"/>
      <c r="L35" s="132">
        <v>10730.88</v>
      </c>
      <c r="M35" s="132"/>
    </row>
    <row r="36" spans="1:13" ht="0.75" customHeight="1" x14ac:dyDescent="0.3"/>
    <row r="37" spans="1:13" ht="13.5" customHeight="1" x14ac:dyDescent="0.3">
      <c r="A37" s="124"/>
      <c r="B37" s="125" t="s">
        <v>88</v>
      </c>
      <c r="C37" s="125"/>
      <c r="D37" s="125"/>
      <c r="E37" s="124"/>
      <c r="F37" s="126"/>
      <c r="G37" s="127"/>
      <c r="H37" s="127"/>
      <c r="I37" s="127"/>
      <c r="J37" s="127"/>
      <c r="K37" s="127"/>
      <c r="L37" s="133">
        <v>299206.17</v>
      </c>
      <c r="M37" s="133"/>
    </row>
    <row r="38" spans="1:13" ht="0.75" customHeight="1" x14ac:dyDescent="0.3"/>
    <row r="39" spans="1:13" ht="13.5" customHeight="1" x14ac:dyDescent="0.3">
      <c r="A39" s="124">
        <v>1.3</v>
      </c>
      <c r="B39" s="125" t="s">
        <v>89</v>
      </c>
      <c r="C39" s="125"/>
      <c r="D39" s="125"/>
      <c r="E39" s="124"/>
      <c r="F39" s="126"/>
      <c r="G39" s="127"/>
      <c r="H39" s="127"/>
      <c r="I39" s="127"/>
      <c r="J39" s="127"/>
      <c r="K39" s="127"/>
      <c r="L39" s="127"/>
      <c r="M39" s="127"/>
    </row>
    <row r="40" spans="1:13" ht="77.25" customHeight="1" x14ac:dyDescent="0.3">
      <c r="A40" s="128" t="s">
        <v>90</v>
      </c>
      <c r="B40" s="129" t="s">
        <v>91</v>
      </c>
      <c r="C40" s="129"/>
      <c r="D40" s="129"/>
      <c r="E40" s="130" t="s">
        <v>74</v>
      </c>
      <c r="F40" s="131">
        <v>441.6</v>
      </c>
      <c r="G40" s="132">
        <v>156.59</v>
      </c>
      <c r="H40" s="132"/>
      <c r="I40" s="132"/>
      <c r="J40" s="132">
        <v>198.59</v>
      </c>
      <c r="K40" s="132"/>
      <c r="L40" s="132">
        <v>87697.34</v>
      </c>
      <c r="M40" s="132"/>
    </row>
    <row r="41" spans="1:13" ht="77.25" customHeight="1" x14ac:dyDescent="0.3">
      <c r="A41" s="128" t="s">
        <v>92</v>
      </c>
      <c r="B41" s="129" t="s">
        <v>93</v>
      </c>
      <c r="C41" s="129"/>
      <c r="D41" s="129"/>
      <c r="E41" s="130" t="s">
        <v>74</v>
      </c>
      <c r="F41" s="131">
        <v>110.4</v>
      </c>
      <c r="G41" s="132">
        <v>64.290000000000006</v>
      </c>
      <c r="H41" s="132"/>
      <c r="I41" s="132"/>
      <c r="J41" s="132">
        <v>81.53</v>
      </c>
      <c r="K41" s="132"/>
      <c r="L41" s="132">
        <v>9000.91</v>
      </c>
      <c r="M41" s="132"/>
    </row>
    <row r="42" spans="1:13" ht="85.5" customHeight="1" x14ac:dyDescent="0.3">
      <c r="A42" s="128" t="s">
        <v>94</v>
      </c>
      <c r="B42" s="129" t="s">
        <v>95</v>
      </c>
      <c r="C42" s="129"/>
      <c r="D42" s="129"/>
      <c r="E42" s="130" t="s">
        <v>74</v>
      </c>
      <c r="F42" s="131">
        <v>138</v>
      </c>
      <c r="G42" s="132">
        <v>122.84</v>
      </c>
      <c r="H42" s="132"/>
      <c r="I42" s="132"/>
      <c r="J42" s="132">
        <v>155.78</v>
      </c>
      <c r="K42" s="132"/>
      <c r="L42" s="132">
        <v>21497.64</v>
      </c>
      <c r="M42" s="132"/>
    </row>
    <row r="43" spans="1:13" ht="86.25" customHeight="1" x14ac:dyDescent="0.3">
      <c r="A43" s="128" t="s">
        <v>96</v>
      </c>
      <c r="B43" s="129" t="s">
        <v>97</v>
      </c>
      <c r="C43" s="129"/>
      <c r="D43" s="129"/>
      <c r="E43" s="130" t="s">
        <v>74</v>
      </c>
      <c r="F43" s="131">
        <v>138</v>
      </c>
      <c r="G43" s="132">
        <v>332.5</v>
      </c>
      <c r="H43" s="132"/>
      <c r="I43" s="132"/>
      <c r="J43" s="132">
        <v>421.65</v>
      </c>
      <c r="K43" s="132"/>
      <c r="L43" s="132">
        <v>58187.7</v>
      </c>
      <c r="M43" s="132"/>
    </row>
    <row r="44" spans="1:13" ht="86.25" customHeight="1" x14ac:dyDescent="0.3">
      <c r="A44" s="128" t="s">
        <v>98</v>
      </c>
      <c r="B44" s="129" t="s">
        <v>99</v>
      </c>
      <c r="C44" s="129"/>
      <c r="D44" s="129"/>
      <c r="E44" s="130" t="s">
        <v>64</v>
      </c>
      <c r="F44" s="131">
        <v>281.98</v>
      </c>
      <c r="G44" s="132">
        <v>228.11</v>
      </c>
      <c r="H44" s="132"/>
      <c r="I44" s="132"/>
      <c r="J44" s="132">
        <v>289.27999999999997</v>
      </c>
      <c r="K44" s="132"/>
      <c r="L44" s="132">
        <v>81571.17</v>
      </c>
      <c r="M44" s="132"/>
    </row>
    <row r="45" spans="1:13" ht="67.5" customHeight="1" x14ac:dyDescent="0.3">
      <c r="A45" s="128" t="s">
        <v>100</v>
      </c>
      <c r="B45" s="129" t="s">
        <v>101</v>
      </c>
      <c r="C45" s="129"/>
      <c r="D45" s="129"/>
      <c r="E45" s="130" t="s">
        <v>64</v>
      </c>
      <c r="F45" s="131">
        <v>347.3</v>
      </c>
      <c r="G45" s="132">
        <v>177.19</v>
      </c>
      <c r="H45" s="132"/>
      <c r="I45" s="132"/>
      <c r="J45" s="132">
        <v>224.7</v>
      </c>
      <c r="K45" s="132"/>
      <c r="L45" s="132">
        <v>78038.31</v>
      </c>
      <c r="M45" s="132"/>
    </row>
    <row r="46" spans="1:13" ht="86.25" customHeight="1" x14ac:dyDescent="0.3">
      <c r="A46" s="128" t="s">
        <v>102</v>
      </c>
      <c r="B46" s="129" t="s">
        <v>103</v>
      </c>
      <c r="C46" s="129"/>
      <c r="D46" s="129"/>
      <c r="E46" s="130" t="s">
        <v>79</v>
      </c>
      <c r="F46" s="131">
        <v>46</v>
      </c>
      <c r="G46" s="132">
        <v>875.75</v>
      </c>
      <c r="H46" s="132"/>
      <c r="I46" s="132"/>
      <c r="J46" s="132">
        <v>1110.57</v>
      </c>
      <c r="K46" s="132"/>
      <c r="L46" s="132">
        <v>51086.22</v>
      </c>
      <c r="M46" s="132"/>
    </row>
    <row r="47" spans="1:13" ht="77.25" customHeight="1" x14ac:dyDescent="0.3">
      <c r="A47" s="128" t="s">
        <v>104</v>
      </c>
      <c r="B47" s="129" t="s">
        <v>105</v>
      </c>
      <c r="C47" s="129"/>
      <c r="D47" s="129"/>
      <c r="E47" s="130" t="s">
        <v>79</v>
      </c>
      <c r="F47" s="131">
        <v>46</v>
      </c>
      <c r="G47" s="132">
        <v>4144.34</v>
      </c>
      <c r="H47" s="132"/>
      <c r="I47" s="132"/>
      <c r="J47" s="132">
        <v>5255.59</v>
      </c>
      <c r="K47" s="132"/>
      <c r="L47" s="132">
        <v>241757.14</v>
      </c>
      <c r="M47" s="132"/>
    </row>
    <row r="48" spans="1:13" ht="0.75" customHeight="1" x14ac:dyDescent="0.3"/>
    <row r="49" spans="1:13" ht="13.5" customHeight="1" x14ac:dyDescent="0.3">
      <c r="A49" s="124"/>
      <c r="B49" s="125" t="s">
        <v>106</v>
      </c>
      <c r="C49" s="125"/>
      <c r="D49" s="125"/>
      <c r="E49" s="124"/>
      <c r="F49" s="126"/>
      <c r="G49" s="127"/>
      <c r="H49" s="127"/>
      <c r="I49" s="127"/>
      <c r="J49" s="127"/>
      <c r="K49" s="127"/>
      <c r="L49" s="133">
        <v>628836.43000000005</v>
      </c>
      <c r="M49" s="133"/>
    </row>
    <row r="50" spans="1:13" ht="0.75" customHeight="1" x14ac:dyDescent="0.3"/>
    <row r="51" spans="1:13" ht="13.5" customHeight="1" x14ac:dyDescent="0.3">
      <c r="A51" s="124">
        <v>1.4</v>
      </c>
      <c r="B51" s="125" t="s">
        <v>107</v>
      </c>
      <c r="C51" s="125"/>
      <c r="D51" s="125"/>
      <c r="E51" s="124"/>
      <c r="F51" s="126"/>
      <c r="G51" s="127"/>
      <c r="H51" s="127"/>
      <c r="I51" s="127"/>
      <c r="J51" s="127"/>
      <c r="K51" s="127"/>
      <c r="L51" s="127"/>
      <c r="M51" s="127"/>
    </row>
    <row r="52" spans="1:13" ht="58.5" customHeight="1" x14ac:dyDescent="0.3">
      <c r="A52" s="128" t="s">
        <v>108</v>
      </c>
      <c r="B52" s="129" t="s">
        <v>109</v>
      </c>
      <c r="C52" s="129"/>
      <c r="D52" s="129"/>
      <c r="E52" s="130" t="s">
        <v>74</v>
      </c>
      <c r="F52" s="131">
        <v>128.80000000000001</v>
      </c>
      <c r="G52" s="132">
        <v>43.24</v>
      </c>
      <c r="H52" s="132"/>
      <c r="I52" s="132"/>
      <c r="J52" s="132">
        <v>54.83</v>
      </c>
      <c r="K52" s="132"/>
      <c r="L52" s="132">
        <v>7062.1</v>
      </c>
      <c r="M52" s="132"/>
    </row>
    <row r="53" spans="1:13" ht="86.25" customHeight="1" x14ac:dyDescent="0.3">
      <c r="A53" s="128" t="s">
        <v>110</v>
      </c>
      <c r="B53" s="129" t="s">
        <v>111</v>
      </c>
      <c r="C53" s="129"/>
      <c r="D53" s="129"/>
      <c r="E53" s="130" t="s">
        <v>64</v>
      </c>
      <c r="F53" s="131">
        <v>449.42</v>
      </c>
      <c r="G53" s="132">
        <v>600.22</v>
      </c>
      <c r="H53" s="132"/>
      <c r="I53" s="132"/>
      <c r="J53" s="132">
        <v>761.16</v>
      </c>
      <c r="K53" s="132"/>
      <c r="L53" s="132">
        <v>342080.53</v>
      </c>
      <c r="M53" s="132"/>
    </row>
    <row r="54" spans="1:13" ht="77.25" customHeight="1" x14ac:dyDescent="0.3">
      <c r="A54" s="128" t="s">
        <v>112</v>
      </c>
      <c r="B54" s="129" t="s">
        <v>113</v>
      </c>
      <c r="C54" s="129"/>
      <c r="D54" s="129"/>
      <c r="E54" s="130" t="s">
        <v>64</v>
      </c>
      <c r="F54" s="131">
        <v>449.42</v>
      </c>
      <c r="G54" s="132">
        <v>150.35</v>
      </c>
      <c r="H54" s="132"/>
      <c r="I54" s="132"/>
      <c r="J54" s="132">
        <v>190.66</v>
      </c>
      <c r="K54" s="132"/>
      <c r="L54" s="132">
        <v>85686.42</v>
      </c>
      <c r="M54" s="132"/>
    </row>
    <row r="55" spans="1:13" ht="85.5" customHeight="1" x14ac:dyDescent="0.3">
      <c r="A55" s="128" t="s">
        <v>114</v>
      </c>
      <c r="B55" s="129" t="s">
        <v>115</v>
      </c>
      <c r="C55" s="129"/>
      <c r="D55" s="129"/>
      <c r="E55" s="130" t="s">
        <v>64</v>
      </c>
      <c r="F55" s="131">
        <v>449.42</v>
      </c>
      <c r="G55" s="132">
        <v>151.11000000000001</v>
      </c>
      <c r="H55" s="132"/>
      <c r="I55" s="132"/>
      <c r="J55" s="132">
        <v>191.64</v>
      </c>
      <c r="K55" s="132"/>
      <c r="L55" s="132">
        <v>86126.85</v>
      </c>
      <c r="M55" s="132"/>
    </row>
    <row r="56" spans="1:13" ht="0.75" customHeight="1" x14ac:dyDescent="0.3"/>
    <row r="57" spans="1:13" ht="13.5" customHeight="1" x14ac:dyDescent="0.3">
      <c r="A57" s="124"/>
      <c r="B57" s="125" t="s">
        <v>116</v>
      </c>
      <c r="C57" s="125"/>
      <c r="D57" s="125"/>
      <c r="E57" s="124"/>
      <c r="F57" s="126"/>
      <c r="G57" s="127"/>
      <c r="H57" s="127"/>
      <c r="I57" s="127"/>
      <c r="J57" s="127"/>
      <c r="K57" s="127"/>
      <c r="L57" s="133">
        <v>520955.9</v>
      </c>
      <c r="M57" s="133"/>
    </row>
    <row r="58" spans="1:13" ht="0.75" customHeight="1" x14ac:dyDescent="0.3"/>
    <row r="59" spans="1:13" ht="13.5" customHeight="1" x14ac:dyDescent="0.3">
      <c r="A59" s="124">
        <v>1.5</v>
      </c>
      <c r="B59" s="125" t="s">
        <v>117</v>
      </c>
      <c r="C59" s="125"/>
      <c r="D59" s="125"/>
      <c r="E59" s="124"/>
      <c r="F59" s="126"/>
      <c r="G59" s="127"/>
      <c r="H59" s="127"/>
      <c r="I59" s="127"/>
      <c r="J59" s="127"/>
      <c r="K59" s="127"/>
      <c r="L59" s="127"/>
      <c r="M59" s="127"/>
    </row>
    <row r="60" spans="1:13" ht="77.25" customHeight="1" x14ac:dyDescent="0.3">
      <c r="A60" s="128" t="s">
        <v>118</v>
      </c>
      <c r="B60" s="129" t="s">
        <v>119</v>
      </c>
      <c r="C60" s="129"/>
      <c r="D60" s="129"/>
      <c r="E60" s="130" t="s">
        <v>64</v>
      </c>
      <c r="F60" s="131">
        <v>386.4</v>
      </c>
      <c r="G60" s="132">
        <v>146.47</v>
      </c>
      <c r="H60" s="132"/>
      <c r="I60" s="132"/>
      <c r="J60" s="132">
        <v>185.75</v>
      </c>
      <c r="K60" s="132"/>
      <c r="L60" s="132">
        <v>71773.8</v>
      </c>
      <c r="M60" s="132"/>
    </row>
    <row r="61" spans="1:13" ht="0.75" customHeight="1" x14ac:dyDescent="0.3"/>
    <row r="62" spans="1:13" ht="13.5" customHeight="1" x14ac:dyDescent="0.3">
      <c r="A62" s="124"/>
      <c r="B62" s="125" t="s">
        <v>120</v>
      </c>
      <c r="C62" s="125"/>
      <c r="D62" s="125"/>
      <c r="E62" s="124"/>
      <c r="F62" s="126"/>
      <c r="G62" s="127"/>
      <c r="H62" s="127"/>
      <c r="I62" s="127"/>
      <c r="J62" s="127"/>
      <c r="K62" s="127"/>
      <c r="L62" s="133">
        <v>71773.8</v>
      </c>
      <c r="M62" s="133"/>
    </row>
    <row r="63" spans="1:13" ht="0.75" customHeight="1" x14ac:dyDescent="0.3"/>
    <row r="64" spans="1:13" ht="13.5" customHeight="1" x14ac:dyDescent="0.3">
      <c r="A64" s="124">
        <v>1.6</v>
      </c>
      <c r="B64" s="125" t="s">
        <v>8</v>
      </c>
      <c r="C64" s="125"/>
      <c r="D64" s="125"/>
      <c r="E64" s="124"/>
      <c r="F64" s="126"/>
      <c r="G64" s="127"/>
      <c r="H64" s="127"/>
      <c r="I64" s="127"/>
      <c r="J64" s="127"/>
      <c r="K64" s="127"/>
      <c r="L64" s="127"/>
      <c r="M64" s="127"/>
    </row>
    <row r="65" spans="1:13" ht="76.5" customHeight="1" x14ac:dyDescent="0.3">
      <c r="A65" s="128" t="s">
        <v>121</v>
      </c>
      <c r="B65" s="129" t="s">
        <v>122</v>
      </c>
      <c r="C65" s="129"/>
      <c r="D65" s="129"/>
      <c r="E65" s="130" t="s">
        <v>64</v>
      </c>
      <c r="F65" s="131">
        <v>386.4</v>
      </c>
      <c r="G65" s="132">
        <v>38.590000000000003</v>
      </c>
      <c r="H65" s="132"/>
      <c r="I65" s="132"/>
      <c r="J65" s="132">
        <v>48.95</v>
      </c>
      <c r="K65" s="132"/>
      <c r="L65" s="132">
        <v>18914.28</v>
      </c>
      <c r="M65" s="132"/>
    </row>
    <row r="66" spans="1:13" ht="77.25" customHeight="1" x14ac:dyDescent="0.3">
      <c r="A66" s="128" t="s">
        <v>123</v>
      </c>
      <c r="B66" s="129" t="s">
        <v>124</v>
      </c>
      <c r="C66" s="129"/>
      <c r="D66" s="129"/>
      <c r="E66" s="130" t="s">
        <v>64</v>
      </c>
      <c r="F66" s="131">
        <v>1498.22</v>
      </c>
      <c r="G66" s="132">
        <v>38.590000000000003</v>
      </c>
      <c r="H66" s="132"/>
      <c r="I66" s="132"/>
      <c r="J66" s="132">
        <v>48.95</v>
      </c>
      <c r="K66" s="132"/>
      <c r="L66" s="132">
        <v>73337.87</v>
      </c>
      <c r="M66" s="132"/>
    </row>
    <row r="67" spans="1:13" ht="0.75" customHeight="1" x14ac:dyDescent="0.3"/>
    <row r="68" spans="1:13" ht="13.5" customHeight="1" x14ac:dyDescent="0.3">
      <c r="A68" s="124"/>
      <c r="B68" s="125" t="s">
        <v>23</v>
      </c>
      <c r="C68" s="125"/>
      <c r="D68" s="125"/>
      <c r="E68" s="124"/>
      <c r="F68" s="126"/>
      <c r="G68" s="127"/>
      <c r="H68" s="127"/>
      <c r="I68" s="127"/>
      <c r="J68" s="127"/>
      <c r="K68" s="127"/>
      <c r="L68" s="133">
        <v>92252.15</v>
      </c>
      <c r="M68" s="133"/>
    </row>
    <row r="69" spans="1:13" ht="0.75" customHeight="1" x14ac:dyDescent="0.3"/>
    <row r="70" spans="1:13" ht="13.5" customHeight="1" x14ac:dyDescent="0.3">
      <c r="A70" s="124">
        <v>1.7</v>
      </c>
      <c r="B70" s="125" t="s">
        <v>6</v>
      </c>
      <c r="C70" s="125"/>
      <c r="D70" s="125"/>
      <c r="E70" s="124"/>
      <c r="F70" s="126"/>
      <c r="G70" s="127"/>
      <c r="H70" s="127"/>
      <c r="I70" s="127"/>
      <c r="J70" s="127"/>
      <c r="K70" s="127"/>
      <c r="L70" s="127"/>
      <c r="M70" s="127"/>
    </row>
    <row r="71" spans="1:13" ht="86.25" customHeight="1" x14ac:dyDescent="0.3">
      <c r="A71" s="128" t="s">
        <v>125</v>
      </c>
      <c r="B71" s="129" t="s">
        <v>126</v>
      </c>
      <c r="C71" s="129"/>
      <c r="D71" s="129"/>
      <c r="E71" s="130" t="s">
        <v>64</v>
      </c>
      <c r="F71" s="131">
        <v>386.4</v>
      </c>
      <c r="G71" s="132">
        <v>153.63999999999999</v>
      </c>
      <c r="H71" s="132"/>
      <c r="I71" s="132"/>
      <c r="J71" s="132">
        <v>194.83</v>
      </c>
      <c r="K71" s="132"/>
      <c r="L71" s="132">
        <v>75282.31</v>
      </c>
      <c r="M71" s="132"/>
    </row>
    <row r="72" spans="1:13" ht="122.25" customHeight="1" x14ac:dyDescent="0.3">
      <c r="A72" s="128" t="s">
        <v>127</v>
      </c>
      <c r="B72" s="129" t="s">
        <v>128</v>
      </c>
      <c r="C72" s="129"/>
      <c r="D72" s="129"/>
      <c r="E72" s="130" t="s">
        <v>79</v>
      </c>
      <c r="F72" s="131">
        <v>46</v>
      </c>
      <c r="G72" s="132">
        <v>599.82000000000005</v>
      </c>
      <c r="H72" s="132"/>
      <c r="I72" s="132"/>
      <c r="J72" s="132">
        <v>760.65</v>
      </c>
      <c r="K72" s="132"/>
      <c r="L72" s="132">
        <v>34989.9</v>
      </c>
      <c r="M72" s="132"/>
    </row>
    <row r="73" spans="1:13" ht="0.75" customHeight="1" x14ac:dyDescent="0.3"/>
    <row r="74" spans="1:13" ht="13.5" customHeight="1" x14ac:dyDescent="0.3">
      <c r="A74" s="124"/>
      <c r="B74" s="125" t="s">
        <v>21</v>
      </c>
      <c r="C74" s="125"/>
      <c r="D74" s="125"/>
      <c r="E74" s="124"/>
      <c r="F74" s="126"/>
      <c r="G74" s="127"/>
      <c r="H74" s="127"/>
      <c r="I74" s="127"/>
      <c r="J74" s="127"/>
      <c r="K74" s="127"/>
      <c r="L74" s="133">
        <v>110272.21</v>
      </c>
      <c r="M74" s="133"/>
    </row>
    <row r="75" spans="1:13" ht="0.75" customHeight="1" x14ac:dyDescent="0.3"/>
    <row r="76" spans="1:13" ht="13.5" customHeight="1" x14ac:dyDescent="0.3">
      <c r="A76" s="124">
        <v>1.8</v>
      </c>
      <c r="B76" s="125" t="s">
        <v>7</v>
      </c>
      <c r="C76" s="125"/>
      <c r="D76" s="125"/>
      <c r="E76" s="124"/>
      <c r="F76" s="126"/>
      <c r="G76" s="127"/>
      <c r="H76" s="127"/>
      <c r="I76" s="127"/>
      <c r="J76" s="127"/>
      <c r="K76" s="127"/>
      <c r="L76" s="127"/>
      <c r="M76" s="127"/>
    </row>
    <row r="77" spans="1:13" ht="149.25" customHeight="1" x14ac:dyDescent="0.3">
      <c r="A77" s="128" t="s">
        <v>129</v>
      </c>
      <c r="B77" s="129" t="s">
        <v>130</v>
      </c>
      <c r="C77" s="129"/>
      <c r="D77" s="129"/>
      <c r="E77" s="130" t="s">
        <v>131</v>
      </c>
      <c r="F77" s="131">
        <v>92</v>
      </c>
      <c r="G77" s="132">
        <v>537.95000000000005</v>
      </c>
      <c r="H77" s="132"/>
      <c r="I77" s="132"/>
      <c r="J77" s="132">
        <v>682.2</v>
      </c>
      <c r="K77" s="132"/>
      <c r="L77" s="132">
        <v>62762.400000000001</v>
      </c>
      <c r="M77" s="132"/>
    </row>
    <row r="78" spans="1:13" ht="68.25" customHeight="1" x14ac:dyDescent="0.3">
      <c r="A78" s="128" t="s">
        <v>132</v>
      </c>
      <c r="B78" s="129" t="s">
        <v>133</v>
      </c>
      <c r="C78" s="129"/>
      <c r="D78" s="129"/>
      <c r="E78" s="130" t="s">
        <v>79</v>
      </c>
      <c r="F78" s="131">
        <v>46</v>
      </c>
      <c r="G78" s="132">
        <v>189.41</v>
      </c>
      <c r="H78" s="132"/>
      <c r="I78" s="132"/>
      <c r="J78" s="132">
        <v>240.19</v>
      </c>
      <c r="K78" s="132"/>
      <c r="L78" s="132">
        <v>11048.74</v>
      </c>
      <c r="M78" s="132"/>
    </row>
    <row r="79" spans="1:13" ht="67.5" customHeight="1" x14ac:dyDescent="0.3">
      <c r="A79" s="128" t="s">
        <v>134</v>
      </c>
      <c r="B79" s="129" t="s">
        <v>135</v>
      </c>
      <c r="C79" s="129"/>
      <c r="D79" s="129"/>
      <c r="E79" s="130" t="s">
        <v>79</v>
      </c>
      <c r="F79" s="131">
        <v>46</v>
      </c>
      <c r="G79" s="132">
        <v>71.59</v>
      </c>
      <c r="H79" s="132"/>
      <c r="I79" s="132"/>
      <c r="J79" s="132">
        <v>90.8</v>
      </c>
      <c r="K79" s="132"/>
      <c r="L79" s="132">
        <v>4176.8</v>
      </c>
      <c r="M79" s="132"/>
    </row>
    <row r="80" spans="1:13" ht="77.25" customHeight="1" x14ac:dyDescent="0.3">
      <c r="A80" s="128" t="s">
        <v>136</v>
      </c>
      <c r="B80" s="129" t="s">
        <v>137</v>
      </c>
      <c r="C80" s="129"/>
      <c r="D80" s="129"/>
      <c r="E80" s="130" t="s">
        <v>79</v>
      </c>
      <c r="F80" s="131">
        <v>46</v>
      </c>
      <c r="G80" s="132">
        <v>241.5</v>
      </c>
      <c r="H80" s="132"/>
      <c r="I80" s="132"/>
      <c r="J80" s="132">
        <v>306.26</v>
      </c>
      <c r="K80" s="132"/>
      <c r="L80" s="132">
        <v>14087.96</v>
      </c>
      <c r="M80" s="132"/>
    </row>
    <row r="81" spans="1:13" ht="0.75" customHeight="1" x14ac:dyDescent="0.3"/>
    <row r="82" spans="1:13" ht="13.5" customHeight="1" x14ac:dyDescent="0.3">
      <c r="A82" s="124"/>
      <c r="B82" s="125" t="s">
        <v>22</v>
      </c>
      <c r="C82" s="125"/>
      <c r="D82" s="125"/>
      <c r="E82" s="124"/>
      <c r="F82" s="126"/>
      <c r="G82" s="127"/>
      <c r="H82" s="127"/>
      <c r="I82" s="127"/>
      <c r="J82" s="127"/>
      <c r="K82" s="127"/>
      <c r="L82" s="133">
        <v>92075.9</v>
      </c>
      <c r="M82" s="133"/>
    </row>
    <row r="83" spans="1:13" ht="0.75" customHeight="1" x14ac:dyDescent="0.3"/>
    <row r="84" spans="1:13" ht="13.5" customHeight="1" x14ac:dyDescent="0.3">
      <c r="A84" s="120"/>
      <c r="B84" s="121" t="s">
        <v>138</v>
      </c>
      <c r="C84" s="121"/>
      <c r="D84" s="121"/>
      <c r="E84" s="120"/>
      <c r="F84" s="122"/>
      <c r="G84" s="123"/>
      <c r="H84" s="123"/>
      <c r="I84" s="123"/>
      <c r="J84" s="123"/>
      <c r="K84" s="123"/>
      <c r="L84" s="134">
        <v>1830156.92</v>
      </c>
      <c r="M84" s="134"/>
    </row>
    <row r="85" spans="1:13" ht="0.75" customHeight="1" x14ac:dyDescent="0.3"/>
    <row r="86" spans="1:13" ht="13.5" customHeight="1" x14ac:dyDescent="0.3">
      <c r="A86" s="120">
        <v>2</v>
      </c>
      <c r="B86" s="121" t="s">
        <v>139</v>
      </c>
      <c r="C86" s="121"/>
      <c r="D86" s="121"/>
      <c r="E86" s="120"/>
      <c r="F86" s="122"/>
      <c r="G86" s="123"/>
      <c r="H86" s="123"/>
      <c r="I86" s="123"/>
      <c r="J86" s="123"/>
      <c r="K86" s="123"/>
      <c r="L86" s="123"/>
      <c r="M86" s="123"/>
    </row>
    <row r="87" spans="1:13" ht="0.75" customHeight="1" x14ac:dyDescent="0.3"/>
    <row r="88" spans="1:13" ht="13.5" customHeight="1" x14ac:dyDescent="0.3">
      <c r="A88" s="124">
        <v>2.1</v>
      </c>
      <c r="B88" s="125" t="s">
        <v>61</v>
      </c>
      <c r="C88" s="125"/>
      <c r="D88" s="125"/>
      <c r="E88" s="124"/>
      <c r="F88" s="126"/>
      <c r="G88" s="127"/>
      <c r="H88" s="127"/>
      <c r="I88" s="127"/>
      <c r="J88" s="127"/>
      <c r="K88" s="127"/>
      <c r="L88" s="127"/>
      <c r="M88" s="127"/>
    </row>
    <row r="89" spans="1:13" ht="58.5" customHeight="1" x14ac:dyDescent="0.3">
      <c r="A89" s="128" t="s">
        <v>62</v>
      </c>
      <c r="B89" s="129" t="s">
        <v>63</v>
      </c>
      <c r="C89" s="129"/>
      <c r="D89" s="129"/>
      <c r="E89" s="130" t="s">
        <v>64</v>
      </c>
      <c r="F89" s="131">
        <v>715.34</v>
      </c>
      <c r="G89" s="132">
        <v>5.23</v>
      </c>
      <c r="H89" s="132"/>
      <c r="I89" s="132"/>
      <c r="J89" s="132">
        <v>6.63</v>
      </c>
      <c r="K89" s="132"/>
      <c r="L89" s="132">
        <v>4742.7</v>
      </c>
      <c r="M89" s="132"/>
    </row>
    <row r="90" spans="1:13" ht="68.25" customHeight="1" x14ac:dyDescent="0.3">
      <c r="A90" s="128" t="s">
        <v>65</v>
      </c>
      <c r="B90" s="129" t="s">
        <v>66</v>
      </c>
      <c r="C90" s="129"/>
      <c r="D90" s="129"/>
      <c r="E90" s="130" t="s">
        <v>67</v>
      </c>
      <c r="F90" s="131">
        <v>215.73</v>
      </c>
      <c r="G90" s="132">
        <v>108.8</v>
      </c>
      <c r="H90" s="132"/>
      <c r="I90" s="132"/>
      <c r="J90" s="132">
        <v>137.97</v>
      </c>
      <c r="K90" s="132"/>
      <c r="L90" s="132">
        <v>29764.27</v>
      </c>
      <c r="M90" s="132"/>
    </row>
    <row r="91" spans="1:13" ht="0.75" customHeight="1" x14ac:dyDescent="0.3"/>
    <row r="92" spans="1:13" ht="13.5" customHeight="1" x14ac:dyDescent="0.3">
      <c r="A92" s="124"/>
      <c r="B92" s="125" t="s">
        <v>68</v>
      </c>
      <c r="C92" s="125"/>
      <c r="D92" s="125"/>
      <c r="E92" s="124"/>
      <c r="F92" s="126"/>
      <c r="G92" s="127"/>
      <c r="H92" s="127"/>
      <c r="I92" s="127"/>
      <c r="J92" s="127"/>
      <c r="K92" s="127"/>
      <c r="L92" s="133">
        <v>34506.97</v>
      </c>
      <c r="M92" s="133"/>
    </row>
    <row r="93" spans="1:13" ht="0.75" customHeight="1" x14ac:dyDescent="0.3"/>
    <row r="94" spans="1:13" ht="13.5" customHeight="1" x14ac:dyDescent="0.3">
      <c r="A94" s="124">
        <v>2.2000000000000002</v>
      </c>
      <c r="B94" s="125" t="s">
        <v>69</v>
      </c>
      <c r="C94" s="125"/>
      <c r="D94" s="125"/>
      <c r="E94" s="124"/>
      <c r="F94" s="126"/>
      <c r="G94" s="127"/>
      <c r="H94" s="127"/>
      <c r="I94" s="127"/>
      <c r="J94" s="127"/>
      <c r="K94" s="127"/>
      <c r="L94" s="127"/>
      <c r="M94" s="127"/>
    </row>
    <row r="95" spans="1:13" ht="85.5" customHeight="1" x14ac:dyDescent="0.3">
      <c r="A95" s="128" t="s">
        <v>70</v>
      </c>
      <c r="B95" s="129" t="s">
        <v>71</v>
      </c>
      <c r="C95" s="129"/>
      <c r="D95" s="129"/>
      <c r="E95" s="130" t="s">
        <v>67</v>
      </c>
      <c r="F95" s="131">
        <v>188.94</v>
      </c>
      <c r="G95" s="132">
        <v>998.65</v>
      </c>
      <c r="H95" s="132"/>
      <c r="I95" s="132"/>
      <c r="J95" s="132">
        <v>1266.42</v>
      </c>
      <c r="K95" s="132"/>
      <c r="L95" s="132">
        <v>239277.39</v>
      </c>
      <c r="M95" s="132"/>
    </row>
    <row r="96" spans="1:13" ht="86.25" customHeight="1" x14ac:dyDescent="0.3">
      <c r="A96" s="128" t="s">
        <v>75</v>
      </c>
      <c r="B96" s="129" t="s">
        <v>76</v>
      </c>
      <c r="C96" s="129"/>
      <c r="D96" s="129"/>
      <c r="E96" s="130" t="s">
        <v>74</v>
      </c>
      <c r="F96" s="131">
        <v>282</v>
      </c>
      <c r="G96" s="132">
        <v>335.32</v>
      </c>
      <c r="H96" s="132"/>
      <c r="I96" s="132"/>
      <c r="J96" s="132">
        <v>425.24</v>
      </c>
      <c r="K96" s="132"/>
      <c r="L96" s="132">
        <v>119917.68</v>
      </c>
      <c r="M96" s="132"/>
    </row>
    <row r="97" spans="1:13" ht="77.25" customHeight="1" x14ac:dyDescent="0.3">
      <c r="A97" s="128" t="s">
        <v>84</v>
      </c>
      <c r="B97" s="129" t="s">
        <v>85</v>
      </c>
      <c r="C97" s="129"/>
      <c r="D97" s="129"/>
      <c r="E97" s="130" t="s">
        <v>74</v>
      </c>
      <c r="F97" s="131">
        <v>742.6</v>
      </c>
      <c r="G97" s="132">
        <v>106.12</v>
      </c>
      <c r="H97" s="132"/>
      <c r="I97" s="132"/>
      <c r="J97" s="132">
        <v>134.58000000000001</v>
      </c>
      <c r="K97" s="132"/>
      <c r="L97" s="132">
        <v>99939.11</v>
      </c>
      <c r="M97" s="132"/>
    </row>
    <row r="98" spans="1:13" ht="67.5" customHeight="1" x14ac:dyDescent="0.3">
      <c r="A98" s="128" t="s">
        <v>86</v>
      </c>
      <c r="B98" s="129" t="s">
        <v>87</v>
      </c>
      <c r="C98" s="129"/>
      <c r="D98" s="129"/>
      <c r="E98" s="130" t="s">
        <v>74</v>
      </c>
      <c r="F98" s="131">
        <v>742.6</v>
      </c>
      <c r="G98" s="132">
        <v>30.66</v>
      </c>
      <c r="H98" s="132"/>
      <c r="I98" s="132"/>
      <c r="J98" s="132">
        <v>38.880000000000003</v>
      </c>
      <c r="K98" s="132"/>
      <c r="L98" s="132">
        <v>28872.29</v>
      </c>
      <c r="M98" s="132"/>
    </row>
    <row r="99" spans="1:13" ht="68.25" customHeight="1" x14ac:dyDescent="0.3">
      <c r="A99" s="128" t="s">
        <v>77</v>
      </c>
      <c r="B99" s="129" t="s">
        <v>78</v>
      </c>
      <c r="C99" s="129"/>
      <c r="D99" s="129"/>
      <c r="E99" s="130" t="s">
        <v>79</v>
      </c>
      <c r="F99" s="131">
        <v>188</v>
      </c>
      <c r="G99" s="132">
        <v>18.88</v>
      </c>
      <c r="H99" s="132"/>
      <c r="I99" s="132"/>
      <c r="J99" s="132">
        <v>23.94</v>
      </c>
      <c r="K99" s="132"/>
      <c r="L99" s="132">
        <v>4500.72</v>
      </c>
      <c r="M99" s="132"/>
    </row>
    <row r="100" spans="1:13" ht="76.5" customHeight="1" x14ac:dyDescent="0.3">
      <c r="A100" s="128" t="s">
        <v>80</v>
      </c>
      <c r="B100" s="129" t="s">
        <v>81</v>
      </c>
      <c r="C100" s="129"/>
      <c r="D100" s="129"/>
      <c r="E100" s="130" t="s">
        <v>67</v>
      </c>
      <c r="F100" s="131">
        <v>186.59</v>
      </c>
      <c r="G100" s="132">
        <v>78.53</v>
      </c>
      <c r="H100" s="132"/>
      <c r="I100" s="132"/>
      <c r="J100" s="132">
        <v>99.59</v>
      </c>
      <c r="K100" s="132"/>
      <c r="L100" s="132">
        <v>18582.5</v>
      </c>
      <c r="M100" s="132"/>
    </row>
    <row r="101" spans="1:13" ht="68.25" customHeight="1" x14ac:dyDescent="0.3">
      <c r="A101" s="128" t="s">
        <v>82</v>
      </c>
      <c r="B101" s="129" t="s">
        <v>83</v>
      </c>
      <c r="C101" s="129"/>
      <c r="D101" s="129"/>
      <c r="E101" s="130" t="s">
        <v>67</v>
      </c>
      <c r="F101" s="131">
        <v>130.66</v>
      </c>
      <c r="G101" s="132">
        <v>431.28</v>
      </c>
      <c r="H101" s="132"/>
      <c r="I101" s="132"/>
      <c r="J101" s="132">
        <v>546.91999999999996</v>
      </c>
      <c r="K101" s="132"/>
      <c r="L101" s="132">
        <v>71460.570000000007</v>
      </c>
      <c r="M101" s="132"/>
    </row>
    <row r="102" spans="1:13" ht="0.75" customHeight="1" x14ac:dyDescent="0.3"/>
    <row r="103" spans="1:13" ht="13.5" customHeight="1" x14ac:dyDescent="0.3">
      <c r="A103" s="124"/>
      <c r="B103" s="125" t="s">
        <v>88</v>
      </c>
      <c r="C103" s="125"/>
      <c r="D103" s="125"/>
      <c r="E103" s="124"/>
      <c r="F103" s="126"/>
      <c r="G103" s="127"/>
      <c r="H103" s="127"/>
      <c r="I103" s="127"/>
      <c r="J103" s="127"/>
      <c r="K103" s="127"/>
      <c r="L103" s="133">
        <v>582550.26</v>
      </c>
      <c r="M103" s="133"/>
    </row>
    <row r="104" spans="1:13" ht="0.75" customHeight="1" x14ac:dyDescent="0.3"/>
    <row r="105" spans="1:13" ht="13.5" customHeight="1" x14ac:dyDescent="0.3">
      <c r="A105" s="124">
        <v>2.2999999999999998</v>
      </c>
      <c r="B105" s="125" t="s">
        <v>140</v>
      </c>
      <c r="C105" s="125"/>
      <c r="D105" s="125"/>
      <c r="E105" s="124"/>
      <c r="F105" s="126"/>
      <c r="G105" s="127"/>
      <c r="H105" s="127"/>
      <c r="I105" s="127"/>
      <c r="J105" s="127"/>
      <c r="K105" s="127"/>
      <c r="L105" s="127"/>
      <c r="M105" s="127"/>
    </row>
    <row r="106" spans="1:13" ht="86.25" customHeight="1" x14ac:dyDescent="0.3">
      <c r="A106" s="128" t="s">
        <v>98</v>
      </c>
      <c r="B106" s="129" t="s">
        <v>99</v>
      </c>
      <c r="C106" s="129"/>
      <c r="D106" s="129"/>
      <c r="E106" s="130" t="s">
        <v>64</v>
      </c>
      <c r="F106" s="131">
        <v>1510.58</v>
      </c>
      <c r="G106" s="132">
        <v>228.11</v>
      </c>
      <c r="H106" s="132"/>
      <c r="I106" s="132"/>
      <c r="J106" s="132">
        <v>289.27999999999997</v>
      </c>
      <c r="K106" s="132"/>
      <c r="L106" s="132">
        <v>436980.58</v>
      </c>
      <c r="M106" s="132"/>
    </row>
    <row r="107" spans="1:13" ht="76.5" customHeight="1" x14ac:dyDescent="0.3">
      <c r="A107" s="128" t="s">
        <v>92</v>
      </c>
      <c r="B107" s="129" t="s">
        <v>93</v>
      </c>
      <c r="C107" s="129"/>
      <c r="D107" s="129"/>
      <c r="E107" s="130" t="s">
        <v>74</v>
      </c>
      <c r="F107" s="131">
        <v>407.96</v>
      </c>
      <c r="G107" s="132">
        <v>64.290000000000006</v>
      </c>
      <c r="H107" s="132"/>
      <c r="I107" s="132"/>
      <c r="J107" s="132">
        <v>81.53</v>
      </c>
      <c r="K107" s="132"/>
      <c r="L107" s="132">
        <v>33260.980000000003</v>
      </c>
      <c r="M107" s="132"/>
    </row>
    <row r="108" spans="1:13" ht="77.25" customHeight="1" x14ac:dyDescent="0.3">
      <c r="A108" s="128" t="s">
        <v>90</v>
      </c>
      <c r="B108" s="129" t="s">
        <v>91</v>
      </c>
      <c r="C108" s="129"/>
      <c r="D108" s="129"/>
      <c r="E108" s="130" t="s">
        <v>74</v>
      </c>
      <c r="F108" s="131">
        <v>733.2</v>
      </c>
      <c r="G108" s="132">
        <v>156.59</v>
      </c>
      <c r="H108" s="132"/>
      <c r="I108" s="132"/>
      <c r="J108" s="132">
        <v>198.59</v>
      </c>
      <c r="K108" s="132"/>
      <c r="L108" s="132">
        <v>145606.19</v>
      </c>
      <c r="M108" s="132"/>
    </row>
    <row r="109" spans="1:13" ht="86.25" customHeight="1" x14ac:dyDescent="0.3">
      <c r="A109" s="128" t="s">
        <v>141</v>
      </c>
      <c r="B109" s="129" t="s">
        <v>142</v>
      </c>
      <c r="C109" s="129"/>
      <c r="D109" s="129"/>
      <c r="E109" s="130" t="s">
        <v>74</v>
      </c>
      <c r="F109" s="131">
        <v>214.32</v>
      </c>
      <c r="G109" s="132">
        <v>241.01</v>
      </c>
      <c r="H109" s="132"/>
      <c r="I109" s="132"/>
      <c r="J109" s="132">
        <v>305.63</v>
      </c>
      <c r="K109" s="132"/>
      <c r="L109" s="132">
        <v>65502.62</v>
      </c>
      <c r="M109" s="132"/>
    </row>
    <row r="110" spans="1:13" ht="86.25" customHeight="1" x14ac:dyDescent="0.3">
      <c r="A110" s="128" t="s">
        <v>94</v>
      </c>
      <c r="B110" s="129" t="s">
        <v>95</v>
      </c>
      <c r="C110" s="129"/>
      <c r="D110" s="129"/>
      <c r="E110" s="130" t="s">
        <v>74</v>
      </c>
      <c r="F110" s="131">
        <v>742.6</v>
      </c>
      <c r="G110" s="132">
        <v>122.84</v>
      </c>
      <c r="H110" s="132"/>
      <c r="I110" s="132"/>
      <c r="J110" s="132">
        <v>155.78</v>
      </c>
      <c r="K110" s="132"/>
      <c r="L110" s="132">
        <v>115682.23</v>
      </c>
      <c r="M110" s="132"/>
    </row>
    <row r="111" spans="1:13" ht="85.5" customHeight="1" x14ac:dyDescent="0.3">
      <c r="A111" s="128" t="s">
        <v>143</v>
      </c>
      <c r="B111" s="129" t="s">
        <v>144</v>
      </c>
      <c r="C111" s="129"/>
      <c r="D111" s="129"/>
      <c r="E111" s="130" t="s">
        <v>79</v>
      </c>
      <c r="F111" s="131">
        <v>47</v>
      </c>
      <c r="G111" s="132">
        <v>330.76</v>
      </c>
      <c r="H111" s="132"/>
      <c r="I111" s="132"/>
      <c r="J111" s="132">
        <v>419.45</v>
      </c>
      <c r="K111" s="132"/>
      <c r="L111" s="132">
        <v>19714.150000000001</v>
      </c>
      <c r="M111" s="132"/>
    </row>
    <row r="112" spans="1:13" ht="0.75" customHeight="1" x14ac:dyDescent="0.3"/>
    <row r="113" spans="1:13" ht="13.5" customHeight="1" x14ac:dyDescent="0.3">
      <c r="A113" s="124"/>
      <c r="B113" s="125" t="s">
        <v>145</v>
      </c>
      <c r="C113" s="125"/>
      <c r="D113" s="125"/>
      <c r="E113" s="124"/>
      <c r="F113" s="126"/>
      <c r="G113" s="127"/>
      <c r="H113" s="127"/>
      <c r="I113" s="127"/>
      <c r="J113" s="127"/>
      <c r="K113" s="127"/>
      <c r="L113" s="133">
        <v>816746.75</v>
      </c>
      <c r="M113" s="133"/>
    </row>
    <row r="114" spans="1:13" ht="0.75" customHeight="1" x14ac:dyDescent="0.3"/>
    <row r="115" spans="1:13" ht="13.5" customHeight="1" x14ac:dyDescent="0.3">
      <c r="A115" s="124">
        <v>2.4</v>
      </c>
      <c r="B115" s="125" t="s">
        <v>146</v>
      </c>
      <c r="C115" s="125"/>
      <c r="D115" s="125"/>
      <c r="E115" s="124"/>
      <c r="F115" s="126"/>
      <c r="G115" s="127"/>
      <c r="H115" s="127"/>
      <c r="I115" s="127"/>
      <c r="J115" s="127"/>
      <c r="K115" s="127"/>
      <c r="L115" s="127"/>
      <c r="M115" s="127"/>
    </row>
    <row r="116" spans="1:13" ht="86.25" customHeight="1" x14ac:dyDescent="0.3">
      <c r="A116" s="128" t="s">
        <v>147</v>
      </c>
      <c r="B116" s="129" t="s">
        <v>148</v>
      </c>
      <c r="C116" s="129"/>
      <c r="D116" s="129"/>
      <c r="E116" s="130" t="s">
        <v>64</v>
      </c>
      <c r="F116" s="131">
        <v>715.34</v>
      </c>
      <c r="G116" s="132">
        <v>644.37</v>
      </c>
      <c r="H116" s="132"/>
      <c r="I116" s="132"/>
      <c r="J116" s="132">
        <v>817.15</v>
      </c>
      <c r="K116" s="132"/>
      <c r="L116" s="132">
        <v>584540.07999999996</v>
      </c>
      <c r="M116" s="132"/>
    </row>
    <row r="117" spans="1:13" ht="77.25" customHeight="1" x14ac:dyDescent="0.3">
      <c r="A117" s="128" t="s">
        <v>112</v>
      </c>
      <c r="B117" s="129" t="s">
        <v>113</v>
      </c>
      <c r="C117" s="129"/>
      <c r="D117" s="129"/>
      <c r="E117" s="130" t="s">
        <v>64</v>
      </c>
      <c r="F117" s="131">
        <v>603.95000000000005</v>
      </c>
      <c r="G117" s="132">
        <v>150.35</v>
      </c>
      <c r="H117" s="132"/>
      <c r="I117" s="132"/>
      <c r="J117" s="132">
        <v>190.66</v>
      </c>
      <c r="K117" s="132"/>
      <c r="L117" s="132">
        <v>115149.11</v>
      </c>
      <c r="M117" s="132"/>
    </row>
    <row r="118" spans="1:13" ht="104.25" customHeight="1" x14ac:dyDescent="0.3">
      <c r="A118" s="128" t="s">
        <v>149</v>
      </c>
      <c r="B118" s="129" t="s">
        <v>150</v>
      </c>
      <c r="C118" s="129"/>
      <c r="D118" s="129"/>
      <c r="E118" s="130" t="s">
        <v>74</v>
      </c>
      <c r="F118" s="131">
        <v>742.6</v>
      </c>
      <c r="G118" s="132">
        <v>122.5</v>
      </c>
      <c r="H118" s="132"/>
      <c r="I118" s="132"/>
      <c r="J118" s="132">
        <v>155.35</v>
      </c>
      <c r="K118" s="132"/>
      <c r="L118" s="132">
        <v>115362.91</v>
      </c>
      <c r="M118" s="132"/>
    </row>
    <row r="119" spans="1:13" ht="67.5" customHeight="1" x14ac:dyDescent="0.3">
      <c r="A119" s="128" t="s">
        <v>151</v>
      </c>
      <c r="B119" s="129" t="s">
        <v>152</v>
      </c>
      <c r="C119" s="129"/>
      <c r="D119" s="129"/>
      <c r="E119" s="130" t="s">
        <v>74</v>
      </c>
      <c r="F119" s="131">
        <v>702.65</v>
      </c>
      <c r="G119" s="132">
        <v>55.67</v>
      </c>
      <c r="H119" s="132"/>
      <c r="I119" s="132"/>
      <c r="J119" s="132">
        <v>70.59</v>
      </c>
      <c r="K119" s="132"/>
      <c r="L119" s="132">
        <v>49600.06</v>
      </c>
      <c r="M119" s="132"/>
    </row>
    <row r="120" spans="1:13" ht="68.25" customHeight="1" x14ac:dyDescent="0.3">
      <c r="A120" s="128" t="s">
        <v>153</v>
      </c>
      <c r="B120" s="129" t="s">
        <v>154</v>
      </c>
      <c r="C120" s="129"/>
      <c r="D120" s="129"/>
      <c r="E120" s="130" t="s">
        <v>79</v>
      </c>
      <c r="F120" s="131">
        <v>47</v>
      </c>
      <c r="G120" s="132">
        <v>51.21</v>
      </c>
      <c r="H120" s="132"/>
      <c r="I120" s="132"/>
      <c r="J120" s="132">
        <v>64.94</v>
      </c>
      <c r="K120" s="132"/>
      <c r="L120" s="132">
        <v>3052.18</v>
      </c>
      <c r="M120" s="132"/>
    </row>
    <row r="121" spans="1:13" ht="85.5" customHeight="1" x14ac:dyDescent="0.3">
      <c r="A121" s="128" t="s">
        <v>114</v>
      </c>
      <c r="B121" s="129" t="s">
        <v>115</v>
      </c>
      <c r="C121" s="129"/>
      <c r="D121" s="129"/>
      <c r="E121" s="130" t="s">
        <v>64</v>
      </c>
      <c r="F121" s="131">
        <v>878.9</v>
      </c>
      <c r="G121" s="132">
        <v>151.11000000000001</v>
      </c>
      <c r="H121" s="132"/>
      <c r="I121" s="132"/>
      <c r="J121" s="132">
        <v>191.64</v>
      </c>
      <c r="K121" s="132"/>
      <c r="L121" s="132">
        <v>168432.4</v>
      </c>
      <c r="M121" s="132"/>
    </row>
    <row r="122" spans="1:13" ht="0.75" customHeight="1" x14ac:dyDescent="0.3"/>
    <row r="123" spans="1:13" ht="13.5" customHeight="1" x14ac:dyDescent="0.3">
      <c r="A123" s="124"/>
      <c r="B123" s="125" t="s">
        <v>155</v>
      </c>
      <c r="C123" s="125"/>
      <c r="D123" s="125"/>
      <c r="E123" s="124"/>
      <c r="F123" s="126"/>
      <c r="G123" s="127"/>
      <c r="H123" s="127"/>
      <c r="I123" s="127"/>
      <c r="J123" s="127"/>
      <c r="K123" s="127"/>
      <c r="L123" s="133">
        <v>1036136.74</v>
      </c>
      <c r="M123" s="133"/>
    </row>
    <row r="124" spans="1:13" ht="0.75" customHeight="1" x14ac:dyDescent="0.3"/>
    <row r="125" spans="1:13" ht="13.5" customHeight="1" x14ac:dyDescent="0.3">
      <c r="A125" s="124">
        <v>2.5</v>
      </c>
      <c r="B125" s="125" t="s">
        <v>6</v>
      </c>
      <c r="C125" s="125"/>
      <c r="D125" s="125"/>
      <c r="E125" s="124"/>
      <c r="F125" s="126"/>
      <c r="G125" s="127"/>
      <c r="H125" s="127"/>
      <c r="I125" s="127"/>
      <c r="J125" s="127"/>
      <c r="K125" s="127"/>
      <c r="L125" s="127"/>
      <c r="M125" s="127"/>
    </row>
    <row r="126" spans="1:13" ht="86.25" customHeight="1" x14ac:dyDescent="0.3">
      <c r="A126" s="128" t="s">
        <v>125</v>
      </c>
      <c r="B126" s="129" t="s">
        <v>126</v>
      </c>
      <c r="C126" s="129"/>
      <c r="D126" s="129"/>
      <c r="E126" s="130" t="s">
        <v>64</v>
      </c>
      <c r="F126" s="131">
        <v>582.33000000000004</v>
      </c>
      <c r="G126" s="132">
        <v>153.63999999999999</v>
      </c>
      <c r="H126" s="132"/>
      <c r="I126" s="132"/>
      <c r="J126" s="132">
        <v>194.83</v>
      </c>
      <c r="K126" s="132"/>
      <c r="L126" s="132">
        <v>113455.35</v>
      </c>
      <c r="M126" s="132"/>
    </row>
    <row r="127" spans="1:13" ht="0.75" customHeight="1" x14ac:dyDescent="0.3"/>
    <row r="128" spans="1:13" ht="13.5" customHeight="1" x14ac:dyDescent="0.3">
      <c r="A128" s="124"/>
      <c r="B128" s="125" t="s">
        <v>21</v>
      </c>
      <c r="C128" s="125"/>
      <c r="D128" s="125"/>
      <c r="E128" s="124"/>
      <c r="F128" s="126"/>
      <c r="G128" s="127"/>
      <c r="H128" s="127"/>
      <c r="I128" s="127"/>
      <c r="J128" s="127"/>
      <c r="K128" s="127"/>
      <c r="L128" s="133">
        <v>113455.35</v>
      </c>
      <c r="M128" s="133"/>
    </row>
    <row r="129" spans="1:13" ht="0.75" customHeight="1" x14ac:dyDescent="0.3"/>
    <row r="130" spans="1:13" ht="13.5" customHeight="1" x14ac:dyDescent="0.3">
      <c r="A130" s="124">
        <v>2.6</v>
      </c>
      <c r="B130" s="125" t="s">
        <v>117</v>
      </c>
      <c r="C130" s="125"/>
      <c r="D130" s="125"/>
      <c r="E130" s="124"/>
      <c r="F130" s="126"/>
      <c r="G130" s="127"/>
      <c r="H130" s="127"/>
      <c r="I130" s="127"/>
      <c r="J130" s="127"/>
      <c r="K130" s="127"/>
      <c r="L130" s="127"/>
      <c r="M130" s="127"/>
    </row>
    <row r="131" spans="1:13" ht="122.25" customHeight="1" x14ac:dyDescent="0.3">
      <c r="A131" s="128" t="s">
        <v>127</v>
      </c>
      <c r="B131" s="129" t="s">
        <v>128</v>
      </c>
      <c r="C131" s="129"/>
      <c r="D131" s="129"/>
      <c r="E131" s="130" t="s">
        <v>79</v>
      </c>
      <c r="F131" s="131">
        <v>47</v>
      </c>
      <c r="G131" s="132">
        <v>599.82000000000005</v>
      </c>
      <c r="H131" s="132"/>
      <c r="I131" s="132"/>
      <c r="J131" s="132">
        <v>760.65</v>
      </c>
      <c r="K131" s="132"/>
      <c r="L131" s="132">
        <v>35750.550000000003</v>
      </c>
      <c r="M131" s="132"/>
    </row>
    <row r="132" spans="1:13" ht="86.25" customHeight="1" x14ac:dyDescent="0.3">
      <c r="A132" s="128" t="s">
        <v>156</v>
      </c>
      <c r="B132" s="129" t="s">
        <v>157</v>
      </c>
      <c r="C132" s="129"/>
      <c r="D132" s="129"/>
      <c r="E132" s="130" t="s">
        <v>64</v>
      </c>
      <c r="F132" s="131">
        <v>25.85</v>
      </c>
      <c r="G132" s="132">
        <v>174.98</v>
      </c>
      <c r="H132" s="132"/>
      <c r="I132" s="132"/>
      <c r="J132" s="132">
        <v>221.9</v>
      </c>
      <c r="K132" s="132"/>
      <c r="L132" s="132">
        <v>5736.12</v>
      </c>
      <c r="M132" s="132"/>
    </row>
    <row r="133" spans="1:13" ht="76.5" customHeight="1" x14ac:dyDescent="0.3">
      <c r="A133" s="128" t="s">
        <v>158</v>
      </c>
      <c r="B133" s="129" t="s">
        <v>159</v>
      </c>
      <c r="C133" s="129"/>
      <c r="D133" s="129"/>
      <c r="E133" s="130" t="s">
        <v>79</v>
      </c>
      <c r="F133" s="131">
        <v>141</v>
      </c>
      <c r="G133" s="132">
        <v>75.52</v>
      </c>
      <c r="H133" s="132"/>
      <c r="I133" s="132"/>
      <c r="J133" s="132">
        <v>95.76</v>
      </c>
      <c r="K133" s="132"/>
      <c r="L133" s="132">
        <v>13502.16</v>
      </c>
      <c r="M133" s="132"/>
    </row>
    <row r="134" spans="1:13" ht="95.25" customHeight="1" x14ac:dyDescent="0.3">
      <c r="A134" s="128" t="s">
        <v>160</v>
      </c>
      <c r="B134" s="129" t="s">
        <v>161</v>
      </c>
      <c r="C134" s="129"/>
      <c r="D134" s="129"/>
      <c r="E134" s="130" t="s">
        <v>74</v>
      </c>
      <c r="F134" s="131">
        <v>141</v>
      </c>
      <c r="G134" s="132">
        <v>86.72</v>
      </c>
      <c r="H134" s="132"/>
      <c r="I134" s="132"/>
      <c r="J134" s="132">
        <v>109.98</v>
      </c>
      <c r="K134" s="132"/>
      <c r="L134" s="132">
        <v>15507.18</v>
      </c>
      <c r="M134" s="132"/>
    </row>
    <row r="135" spans="1:13" ht="77.25" customHeight="1" x14ac:dyDescent="0.3">
      <c r="A135" s="128" t="s">
        <v>118</v>
      </c>
      <c r="B135" s="129" t="s">
        <v>119</v>
      </c>
      <c r="C135" s="129"/>
      <c r="D135" s="129"/>
      <c r="E135" s="130" t="s">
        <v>64</v>
      </c>
      <c r="F135" s="131">
        <v>603.95000000000005</v>
      </c>
      <c r="G135" s="132">
        <v>146.47</v>
      </c>
      <c r="H135" s="132"/>
      <c r="I135" s="132"/>
      <c r="J135" s="132">
        <v>185.75</v>
      </c>
      <c r="K135" s="132"/>
      <c r="L135" s="132">
        <v>112183.71</v>
      </c>
      <c r="M135" s="132"/>
    </row>
    <row r="136" spans="1:13" ht="77.25" customHeight="1" x14ac:dyDescent="0.3">
      <c r="A136" s="128" t="s">
        <v>162</v>
      </c>
      <c r="B136" s="129" t="s">
        <v>163</v>
      </c>
      <c r="C136" s="129"/>
      <c r="D136" s="129"/>
      <c r="E136" s="130" t="s">
        <v>64</v>
      </c>
      <c r="F136" s="131">
        <v>2122.52</v>
      </c>
      <c r="G136" s="132">
        <v>55.9</v>
      </c>
      <c r="H136" s="132"/>
      <c r="I136" s="132"/>
      <c r="J136" s="132">
        <v>70.88</v>
      </c>
      <c r="K136" s="132"/>
      <c r="L136" s="132">
        <v>150444.22</v>
      </c>
      <c r="M136" s="132"/>
    </row>
    <row r="137" spans="1:13" ht="85.5" customHeight="1" x14ac:dyDescent="0.3">
      <c r="A137" s="128" t="s">
        <v>164</v>
      </c>
      <c r="B137" s="129" t="s">
        <v>165</v>
      </c>
      <c r="C137" s="129"/>
      <c r="D137" s="129"/>
      <c r="E137" s="130" t="s">
        <v>74</v>
      </c>
      <c r="F137" s="131">
        <v>756.7</v>
      </c>
      <c r="G137" s="132">
        <v>33.71</v>
      </c>
      <c r="H137" s="132"/>
      <c r="I137" s="132"/>
      <c r="J137" s="132">
        <v>42.75</v>
      </c>
      <c r="K137" s="132"/>
      <c r="L137" s="132">
        <v>32348.93</v>
      </c>
      <c r="M137" s="132"/>
    </row>
    <row r="138" spans="1:13" ht="0.75" customHeight="1" x14ac:dyDescent="0.3"/>
    <row r="139" spans="1:13" ht="13.5" customHeight="1" x14ac:dyDescent="0.3">
      <c r="A139" s="124"/>
      <c r="B139" s="125" t="s">
        <v>120</v>
      </c>
      <c r="C139" s="125"/>
      <c r="D139" s="125"/>
      <c r="E139" s="124"/>
      <c r="F139" s="126"/>
      <c r="G139" s="127"/>
      <c r="H139" s="127"/>
      <c r="I139" s="127"/>
      <c r="J139" s="127"/>
      <c r="K139" s="127"/>
      <c r="L139" s="133">
        <v>365472.87</v>
      </c>
      <c r="M139" s="133"/>
    </row>
    <row r="140" spans="1:13" ht="0.75" customHeight="1" x14ac:dyDescent="0.3"/>
    <row r="141" spans="1:13" ht="13.5" customHeight="1" x14ac:dyDescent="0.3">
      <c r="A141" s="124">
        <v>2.7</v>
      </c>
      <c r="B141" s="125" t="s">
        <v>7</v>
      </c>
      <c r="C141" s="125"/>
      <c r="D141" s="125"/>
      <c r="E141" s="124"/>
      <c r="F141" s="126"/>
      <c r="G141" s="127"/>
      <c r="H141" s="127"/>
      <c r="I141" s="127"/>
      <c r="J141" s="127"/>
      <c r="K141" s="127"/>
      <c r="L141" s="127"/>
      <c r="M141" s="127"/>
    </row>
    <row r="142" spans="1:13" ht="141" customHeight="1" x14ac:dyDescent="0.3">
      <c r="A142" s="128" t="s">
        <v>166</v>
      </c>
      <c r="B142" s="129" t="s">
        <v>167</v>
      </c>
      <c r="C142" s="129"/>
      <c r="D142" s="129"/>
      <c r="E142" s="130" t="s">
        <v>131</v>
      </c>
      <c r="F142" s="131">
        <v>188</v>
      </c>
      <c r="G142" s="132">
        <v>480.32</v>
      </c>
      <c r="H142" s="132"/>
      <c r="I142" s="132"/>
      <c r="J142" s="132">
        <v>609.12</v>
      </c>
      <c r="K142" s="132"/>
      <c r="L142" s="132">
        <v>114514.56</v>
      </c>
      <c r="M142" s="132"/>
    </row>
    <row r="143" spans="1:13" ht="67.5" customHeight="1" x14ac:dyDescent="0.3">
      <c r="A143" s="128" t="s">
        <v>132</v>
      </c>
      <c r="B143" s="129" t="s">
        <v>133</v>
      </c>
      <c r="C143" s="129"/>
      <c r="D143" s="129"/>
      <c r="E143" s="130" t="s">
        <v>79</v>
      </c>
      <c r="F143" s="131">
        <v>94</v>
      </c>
      <c r="G143" s="132">
        <v>189.41</v>
      </c>
      <c r="H143" s="132"/>
      <c r="I143" s="132"/>
      <c r="J143" s="132">
        <v>240.19</v>
      </c>
      <c r="K143" s="132"/>
      <c r="L143" s="132">
        <v>22577.86</v>
      </c>
      <c r="M143" s="132"/>
    </row>
    <row r="144" spans="1:13" ht="68.25" customHeight="1" x14ac:dyDescent="0.3">
      <c r="A144" s="128" t="s">
        <v>134</v>
      </c>
      <c r="B144" s="129" t="s">
        <v>135</v>
      </c>
      <c r="C144" s="129"/>
      <c r="D144" s="129"/>
      <c r="E144" s="130" t="s">
        <v>79</v>
      </c>
      <c r="F144" s="131">
        <v>94</v>
      </c>
      <c r="G144" s="132">
        <v>71.59</v>
      </c>
      <c r="H144" s="132"/>
      <c r="I144" s="132"/>
      <c r="J144" s="132">
        <v>90.8</v>
      </c>
      <c r="K144" s="132"/>
      <c r="L144" s="132">
        <v>8535.2000000000007</v>
      </c>
      <c r="M144" s="132"/>
    </row>
    <row r="145" spans="1:13" ht="76.5" customHeight="1" x14ac:dyDescent="0.3">
      <c r="A145" s="128" t="s">
        <v>136</v>
      </c>
      <c r="B145" s="129" t="s">
        <v>137</v>
      </c>
      <c r="C145" s="129"/>
      <c r="D145" s="129"/>
      <c r="E145" s="130" t="s">
        <v>79</v>
      </c>
      <c r="F145" s="131">
        <v>47</v>
      </c>
      <c r="G145" s="132">
        <v>241.5</v>
      </c>
      <c r="H145" s="132"/>
      <c r="I145" s="132"/>
      <c r="J145" s="132">
        <v>306.26</v>
      </c>
      <c r="K145" s="132"/>
      <c r="L145" s="132">
        <v>14394.22</v>
      </c>
      <c r="M145" s="132"/>
    </row>
    <row r="146" spans="1:13" ht="1.5" customHeight="1" x14ac:dyDescent="0.3"/>
    <row r="147" spans="1:13" ht="12.75" customHeight="1" x14ac:dyDescent="0.3">
      <c r="A147" s="124"/>
      <c r="B147" s="125" t="s">
        <v>22</v>
      </c>
      <c r="C147" s="125"/>
      <c r="D147" s="125"/>
      <c r="E147" s="124"/>
      <c r="F147" s="126"/>
      <c r="G147" s="127"/>
      <c r="H147" s="127"/>
      <c r="I147" s="127"/>
      <c r="J147" s="127"/>
      <c r="K147" s="127"/>
      <c r="L147" s="133">
        <v>160021.84</v>
      </c>
      <c r="M147" s="133"/>
    </row>
    <row r="148" spans="1:13" ht="0.75" customHeight="1" x14ac:dyDescent="0.3"/>
    <row r="149" spans="1:13" ht="13.5" customHeight="1" x14ac:dyDescent="0.3">
      <c r="A149" s="124">
        <v>2.8</v>
      </c>
      <c r="B149" s="125" t="s">
        <v>168</v>
      </c>
      <c r="C149" s="125"/>
      <c r="D149" s="125"/>
      <c r="E149" s="124"/>
      <c r="F149" s="126"/>
      <c r="G149" s="127"/>
      <c r="H149" s="127"/>
      <c r="I149" s="127"/>
      <c r="J149" s="127"/>
      <c r="K149" s="127"/>
      <c r="L149" s="127"/>
      <c r="M149" s="127"/>
    </row>
    <row r="150" spans="1:13" ht="104.25" customHeight="1" x14ac:dyDescent="0.3">
      <c r="A150" s="128" t="s">
        <v>169</v>
      </c>
      <c r="B150" s="129" t="s">
        <v>170</v>
      </c>
      <c r="C150" s="129"/>
      <c r="D150" s="129"/>
      <c r="E150" s="130" t="s">
        <v>79</v>
      </c>
      <c r="F150" s="131">
        <v>47</v>
      </c>
      <c r="G150" s="132">
        <v>2017.68</v>
      </c>
      <c r="H150" s="132"/>
      <c r="I150" s="132"/>
      <c r="J150" s="132">
        <v>2558.6799999999998</v>
      </c>
      <c r="K150" s="132"/>
      <c r="L150" s="132">
        <v>120257.96</v>
      </c>
      <c r="M150" s="132"/>
    </row>
    <row r="151" spans="1:13" ht="132" customHeight="1" x14ac:dyDescent="0.3">
      <c r="A151" s="128" t="s">
        <v>171</v>
      </c>
      <c r="B151" s="129" t="s">
        <v>172</v>
      </c>
      <c r="C151" s="129"/>
      <c r="D151" s="129"/>
      <c r="E151" s="130" t="s">
        <v>79</v>
      </c>
      <c r="F151" s="131">
        <v>94</v>
      </c>
      <c r="G151" s="132">
        <v>1959.28</v>
      </c>
      <c r="H151" s="132"/>
      <c r="I151" s="132"/>
      <c r="J151" s="132">
        <v>2484.64</v>
      </c>
      <c r="K151" s="132"/>
      <c r="L151" s="132">
        <v>233556.16</v>
      </c>
      <c r="M151" s="132"/>
    </row>
    <row r="152" spans="1:13" ht="76.5" customHeight="1" x14ac:dyDescent="0.3">
      <c r="A152" s="128" t="s">
        <v>173</v>
      </c>
      <c r="B152" s="129" t="s">
        <v>174</v>
      </c>
      <c r="C152" s="129"/>
      <c r="D152" s="129"/>
      <c r="E152" s="130" t="s">
        <v>74</v>
      </c>
      <c r="F152" s="131">
        <v>47</v>
      </c>
      <c r="G152" s="132">
        <v>120.37</v>
      </c>
      <c r="H152" s="132"/>
      <c r="I152" s="132"/>
      <c r="J152" s="132">
        <v>152.65</v>
      </c>
      <c r="K152" s="132"/>
      <c r="L152" s="132">
        <v>7174.55</v>
      </c>
      <c r="M152" s="132"/>
    </row>
    <row r="153" spans="1:13" ht="0.75" customHeight="1" x14ac:dyDescent="0.3"/>
    <row r="154" spans="1:13" ht="13.5" customHeight="1" x14ac:dyDescent="0.3">
      <c r="A154" s="124"/>
      <c r="B154" s="125" t="s">
        <v>175</v>
      </c>
      <c r="C154" s="125"/>
      <c r="D154" s="125"/>
      <c r="E154" s="124"/>
      <c r="F154" s="126"/>
      <c r="G154" s="127"/>
      <c r="H154" s="127"/>
      <c r="I154" s="127"/>
      <c r="J154" s="127"/>
      <c r="K154" s="127"/>
      <c r="L154" s="133">
        <v>360988.67</v>
      </c>
      <c r="M154" s="133"/>
    </row>
    <row r="155" spans="1:13" ht="0.75" customHeight="1" x14ac:dyDescent="0.3"/>
    <row r="156" spans="1:13" ht="13.5" customHeight="1" x14ac:dyDescent="0.3">
      <c r="A156" s="124">
        <v>2.9</v>
      </c>
      <c r="B156" s="125" t="s">
        <v>8</v>
      </c>
      <c r="C156" s="125"/>
      <c r="D156" s="125"/>
      <c r="E156" s="124"/>
      <c r="F156" s="126"/>
      <c r="G156" s="127"/>
      <c r="H156" s="127"/>
      <c r="I156" s="127"/>
      <c r="J156" s="127"/>
      <c r="K156" s="127"/>
      <c r="L156" s="127"/>
      <c r="M156" s="127"/>
    </row>
    <row r="157" spans="1:13" ht="77.25" customHeight="1" x14ac:dyDescent="0.3">
      <c r="A157" s="128" t="s">
        <v>123</v>
      </c>
      <c r="B157" s="129" t="s">
        <v>124</v>
      </c>
      <c r="C157" s="129"/>
      <c r="D157" s="129"/>
      <c r="E157" s="130" t="s">
        <v>64</v>
      </c>
      <c r="F157" s="131">
        <v>2122.52</v>
      </c>
      <c r="G157" s="132">
        <v>38.590000000000003</v>
      </c>
      <c r="H157" s="132"/>
      <c r="I157" s="132"/>
      <c r="J157" s="132">
        <v>48.95</v>
      </c>
      <c r="K157" s="132"/>
      <c r="L157" s="132">
        <v>103897.35</v>
      </c>
      <c r="M157" s="132"/>
    </row>
    <row r="158" spans="1:13" ht="76.5" customHeight="1" x14ac:dyDescent="0.3">
      <c r="A158" s="128" t="s">
        <v>121</v>
      </c>
      <c r="B158" s="129" t="s">
        <v>122</v>
      </c>
      <c r="C158" s="129"/>
      <c r="D158" s="129"/>
      <c r="E158" s="130" t="s">
        <v>64</v>
      </c>
      <c r="F158" s="131">
        <v>603.95000000000005</v>
      </c>
      <c r="G158" s="132">
        <v>38.590000000000003</v>
      </c>
      <c r="H158" s="132"/>
      <c r="I158" s="132"/>
      <c r="J158" s="132">
        <v>48.95</v>
      </c>
      <c r="K158" s="132"/>
      <c r="L158" s="132">
        <v>29563.35</v>
      </c>
      <c r="M158" s="132"/>
    </row>
    <row r="159" spans="1:13" ht="0.75" customHeight="1" x14ac:dyDescent="0.3"/>
    <row r="160" spans="1:13" ht="13.5" customHeight="1" x14ac:dyDescent="0.3">
      <c r="A160" s="124"/>
      <c r="B160" s="125" t="s">
        <v>23</v>
      </c>
      <c r="C160" s="125"/>
      <c r="D160" s="125"/>
      <c r="E160" s="124"/>
      <c r="F160" s="126"/>
      <c r="G160" s="127"/>
      <c r="H160" s="127"/>
      <c r="I160" s="127"/>
      <c r="J160" s="127"/>
      <c r="K160" s="127"/>
      <c r="L160" s="133">
        <v>133460.70000000001</v>
      </c>
      <c r="M160" s="133"/>
    </row>
    <row r="161" spans="1:13" ht="0.75" customHeight="1" x14ac:dyDescent="0.3"/>
    <row r="162" spans="1:13" ht="13.5" customHeight="1" x14ac:dyDescent="0.3">
      <c r="A162" s="120"/>
      <c r="B162" s="121" t="s">
        <v>176</v>
      </c>
      <c r="C162" s="121"/>
      <c r="D162" s="121"/>
      <c r="E162" s="120"/>
      <c r="F162" s="122"/>
      <c r="G162" s="123"/>
      <c r="H162" s="123"/>
      <c r="I162" s="123"/>
      <c r="J162" s="123"/>
      <c r="K162" s="123"/>
      <c r="L162" s="134">
        <v>3603340.15</v>
      </c>
      <c r="M162" s="134"/>
    </row>
    <row r="163" spans="1:13" ht="0.75" customHeight="1" x14ac:dyDescent="0.3"/>
    <row r="164" spans="1:13" ht="13.5" customHeight="1" x14ac:dyDescent="0.3">
      <c r="A164" s="120">
        <v>3</v>
      </c>
      <c r="B164" s="121" t="s">
        <v>177</v>
      </c>
      <c r="C164" s="121"/>
      <c r="D164" s="121"/>
      <c r="E164" s="120"/>
      <c r="F164" s="122"/>
      <c r="G164" s="123"/>
      <c r="H164" s="123"/>
      <c r="I164" s="123"/>
      <c r="J164" s="123"/>
      <c r="K164" s="123"/>
      <c r="L164" s="123"/>
      <c r="M164" s="123"/>
    </row>
    <row r="165" spans="1:13" ht="0.75" customHeight="1" x14ac:dyDescent="0.3"/>
    <row r="166" spans="1:13" ht="13.5" customHeight="1" x14ac:dyDescent="0.3">
      <c r="A166" s="124">
        <v>3.1</v>
      </c>
      <c r="B166" s="125" t="s">
        <v>61</v>
      </c>
      <c r="C166" s="125"/>
      <c r="D166" s="125"/>
      <c r="E166" s="124"/>
      <c r="F166" s="126"/>
      <c r="G166" s="127"/>
      <c r="H166" s="127"/>
      <c r="I166" s="127"/>
      <c r="J166" s="127"/>
      <c r="K166" s="127"/>
      <c r="L166" s="127"/>
      <c r="M166" s="127"/>
    </row>
    <row r="167" spans="1:13" ht="59.25" customHeight="1" x14ac:dyDescent="0.3">
      <c r="A167" s="128" t="s">
        <v>62</v>
      </c>
      <c r="B167" s="129" t="s">
        <v>63</v>
      </c>
      <c r="C167" s="129"/>
      <c r="D167" s="129"/>
      <c r="E167" s="130" t="s">
        <v>64</v>
      </c>
      <c r="F167" s="131">
        <v>300</v>
      </c>
      <c r="G167" s="132">
        <v>5.23</v>
      </c>
      <c r="H167" s="132"/>
      <c r="I167" s="132"/>
      <c r="J167" s="132">
        <v>6.63</v>
      </c>
      <c r="K167" s="132"/>
      <c r="L167" s="132">
        <v>1989</v>
      </c>
      <c r="M167" s="132"/>
    </row>
    <row r="168" spans="1:13" ht="0.75" customHeight="1" x14ac:dyDescent="0.3"/>
    <row r="169" spans="1:13" ht="13.5" customHeight="1" x14ac:dyDescent="0.3">
      <c r="A169" s="124"/>
      <c r="B169" s="125" t="s">
        <v>68</v>
      </c>
      <c r="C169" s="125"/>
      <c r="D169" s="125"/>
      <c r="E169" s="124"/>
      <c r="F169" s="126"/>
      <c r="G169" s="127"/>
      <c r="H169" s="127"/>
      <c r="I169" s="127"/>
      <c r="J169" s="127"/>
      <c r="K169" s="127"/>
      <c r="L169" s="133">
        <v>1989</v>
      </c>
      <c r="M169" s="133"/>
    </row>
    <row r="170" spans="1:13" ht="0.75" customHeight="1" x14ac:dyDescent="0.3"/>
    <row r="171" spans="1:13" ht="12.75" customHeight="1" x14ac:dyDescent="0.3">
      <c r="A171" s="124">
        <v>3.2</v>
      </c>
      <c r="B171" s="125" t="s">
        <v>69</v>
      </c>
      <c r="C171" s="125"/>
      <c r="D171" s="125"/>
      <c r="E171" s="124"/>
      <c r="F171" s="126"/>
      <c r="G171" s="127"/>
      <c r="H171" s="127"/>
      <c r="I171" s="127"/>
      <c r="J171" s="127"/>
      <c r="K171" s="127"/>
      <c r="L171" s="127"/>
      <c r="M171" s="127"/>
    </row>
    <row r="172" spans="1:13" ht="68.25" customHeight="1" x14ac:dyDescent="0.3">
      <c r="A172" s="128" t="s">
        <v>82</v>
      </c>
      <c r="B172" s="129" t="s">
        <v>83</v>
      </c>
      <c r="C172" s="129"/>
      <c r="D172" s="129"/>
      <c r="E172" s="130" t="s">
        <v>67</v>
      </c>
      <c r="F172" s="131">
        <v>51.93</v>
      </c>
      <c r="G172" s="132">
        <v>431.28</v>
      </c>
      <c r="H172" s="132"/>
      <c r="I172" s="132"/>
      <c r="J172" s="132">
        <v>546.91999999999996</v>
      </c>
      <c r="K172" s="132"/>
      <c r="L172" s="132">
        <v>28401.56</v>
      </c>
      <c r="M172" s="132"/>
    </row>
    <row r="173" spans="1:13" ht="0.75" customHeight="1" x14ac:dyDescent="0.3"/>
    <row r="174" spans="1:13" ht="13.5" customHeight="1" x14ac:dyDescent="0.3">
      <c r="A174" s="124"/>
      <c r="B174" s="125" t="s">
        <v>88</v>
      </c>
      <c r="C174" s="125"/>
      <c r="D174" s="125"/>
      <c r="E174" s="124"/>
      <c r="F174" s="126"/>
      <c r="G174" s="127"/>
      <c r="H174" s="127"/>
      <c r="I174" s="127"/>
      <c r="J174" s="127"/>
      <c r="K174" s="127"/>
      <c r="L174" s="133">
        <v>28401.56</v>
      </c>
      <c r="M174" s="133"/>
    </row>
    <row r="175" spans="1:13" ht="0.75" customHeight="1" x14ac:dyDescent="0.3"/>
    <row r="176" spans="1:13" ht="13.5" customHeight="1" x14ac:dyDescent="0.3">
      <c r="A176" s="124">
        <v>3.3</v>
      </c>
      <c r="B176" s="125" t="s">
        <v>6</v>
      </c>
      <c r="C176" s="125"/>
      <c r="D176" s="125"/>
      <c r="E176" s="124"/>
      <c r="F176" s="126"/>
      <c r="G176" s="127"/>
      <c r="H176" s="127"/>
      <c r="I176" s="127"/>
      <c r="J176" s="127"/>
      <c r="K176" s="127"/>
      <c r="L176" s="127"/>
      <c r="M176" s="127"/>
    </row>
    <row r="177" spans="1:13" ht="86.25" customHeight="1" x14ac:dyDescent="0.3">
      <c r="A177" s="128" t="s">
        <v>125</v>
      </c>
      <c r="B177" s="129" t="s">
        <v>126</v>
      </c>
      <c r="C177" s="129"/>
      <c r="D177" s="129"/>
      <c r="E177" s="130" t="s">
        <v>64</v>
      </c>
      <c r="F177" s="131">
        <v>300</v>
      </c>
      <c r="G177" s="132">
        <v>153.63999999999999</v>
      </c>
      <c r="H177" s="132"/>
      <c r="I177" s="132"/>
      <c r="J177" s="132">
        <v>194.83</v>
      </c>
      <c r="K177" s="132"/>
      <c r="L177" s="132">
        <v>58449</v>
      </c>
      <c r="M177" s="132"/>
    </row>
    <row r="178" spans="1:13" ht="122.25" customHeight="1" x14ac:dyDescent="0.3">
      <c r="A178" s="128" t="s">
        <v>127</v>
      </c>
      <c r="B178" s="129" t="s">
        <v>128</v>
      </c>
      <c r="C178" s="129"/>
      <c r="D178" s="129"/>
      <c r="E178" s="130" t="s">
        <v>79</v>
      </c>
      <c r="F178" s="131">
        <v>15</v>
      </c>
      <c r="G178" s="132">
        <v>599.82000000000005</v>
      </c>
      <c r="H178" s="132"/>
      <c r="I178" s="132"/>
      <c r="J178" s="132">
        <v>760.65</v>
      </c>
      <c r="K178" s="132"/>
      <c r="L178" s="132">
        <v>11409.75</v>
      </c>
      <c r="M178" s="132"/>
    </row>
    <row r="179" spans="1:13" ht="0.75" customHeight="1" x14ac:dyDescent="0.3"/>
    <row r="180" spans="1:13" ht="13.5" customHeight="1" x14ac:dyDescent="0.3">
      <c r="A180" s="124"/>
      <c r="B180" s="125" t="s">
        <v>21</v>
      </c>
      <c r="C180" s="125"/>
      <c r="D180" s="125"/>
      <c r="E180" s="124"/>
      <c r="F180" s="126"/>
      <c r="G180" s="127"/>
      <c r="H180" s="127"/>
      <c r="I180" s="127"/>
      <c r="J180" s="127"/>
      <c r="K180" s="127"/>
      <c r="L180" s="133">
        <v>69858.75</v>
      </c>
      <c r="M180" s="133"/>
    </row>
    <row r="181" spans="1:13" ht="0.75" customHeight="1" x14ac:dyDescent="0.3"/>
    <row r="182" spans="1:13" ht="13.5" customHeight="1" x14ac:dyDescent="0.3">
      <c r="A182" s="120"/>
      <c r="B182" s="121" t="s">
        <v>178</v>
      </c>
      <c r="C182" s="121"/>
      <c r="D182" s="121"/>
      <c r="E182" s="120"/>
      <c r="F182" s="122"/>
      <c r="G182" s="123"/>
      <c r="H182" s="123"/>
      <c r="I182" s="123"/>
      <c r="J182" s="123"/>
      <c r="K182" s="123"/>
      <c r="L182" s="134">
        <v>100249.31</v>
      </c>
      <c r="M182" s="134"/>
    </row>
    <row r="183" spans="1:13" ht="0.75" customHeight="1" x14ac:dyDescent="0.3"/>
    <row r="184" spans="1:13" ht="13.5" customHeight="1" x14ac:dyDescent="0.3">
      <c r="A184" s="120">
        <v>4</v>
      </c>
      <c r="B184" s="121" t="s">
        <v>179</v>
      </c>
      <c r="C184" s="121"/>
      <c r="D184" s="121"/>
      <c r="E184" s="120"/>
      <c r="F184" s="122"/>
      <c r="G184" s="123"/>
      <c r="H184" s="123"/>
      <c r="I184" s="123"/>
      <c r="J184" s="123"/>
      <c r="K184" s="123"/>
      <c r="L184" s="123"/>
      <c r="M184" s="123"/>
    </row>
    <row r="185" spans="1:13" ht="0.75" customHeight="1" x14ac:dyDescent="0.3"/>
    <row r="186" spans="1:13" ht="13.5" customHeight="1" x14ac:dyDescent="0.3">
      <c r="A186" s="124">
        <v>4.0999999999999996</v>
      </c>
      <c r="B186" s="125" t="s">
        <v>180</v>
      </c>
      <c r="C186" s="125"/>
      <c r="D186" s="125"/>
      <c r="E186" s="124"/>
      <c r="F186" s="126"/>
      <c r="G186" s="127"/>
      <c r="H186" s="127"/>
      <c r="I186" s="127"/>
      <c r="J186" s="127"/>
      <c r="K186" s="127"/>
      <c r="L186" s="127"/>
      <c r="M186" s="127"/>
    </row>
    <row r="187" spans="1:13" ht="58.5" customHeight="1" x14ac:dyDescent="0.3">
      <c r="A187" s="128" t="s">
        <v>62</v>
      </c>
      <c r="B187" s="129" t="s">
        <v>63</v>
      </c>
      <c r="C187" s="129"/>
      <c r="D187" s="129"/>
      <c r="E187" s="130" t="s">
        <v>64</v>
      </c>
      <c r="F187" s="131">
        <v>216.6</v>
      </c>
      <c r="G187" s="132">
        <v>5.23</v>
      </c>
      <c r="H187" s="132"/>
      <c r="I187" s="132"/>
      <c r="J187" s="132">
        <v>6.63</v>
      </c>
      <c r="K187" s="132"/>
      <c r="L187" s="132">
        <v>1436.06</v>
      </c>
      <c r="M187" s="132"/>
    </row>
    <row r="188" spans="1:13" ht="67.5" customHeight="1" x14ac:dyDescent="0.3">
      <c r="A188" s="128" t="s">
        <v>65</v>
      </c>
      <c r="B188" s="129" t="s">
        <v>66</v>
      </c>
      <c r="C188" s="129"/>
      <c r="D188" s="129"/>
      <c r="E188" s="130" t="s">
        <v>67</v>
      </c>
      <c r="F188" s="131">
        <v>42.9</v>
      </c>
      <c r="G188" s="132">
        <v>108.8</v>
      </c>
      <c r="H188" s="132"/>
      <c r="I188" s="132"/>
      <c r="J188" s="132">
        <v>137.97</v>
      </c>
      <c r="K188" s="132"/>
      <c r="L188" s="132">
        <v>5918.91</v>
      </c>
      <c r="M188" s="132"/>
    </row>
    <row r="189" spans="1:13" ht="1.5" customHeight="1" x14ac:dyDescent="0.3"/>
    <row r="190" spans="1:13" ht="12.75" customHeight="1" x14ac:dyDescent="0.3">
      <c r="A190" s="124"/>
      <c r="B190" s="125" t="s">
        <v>181</v>
      </c>
      <c r="C190" s="125"/>
      <c r="D190" s="125"/>
      <c r="E190" s="124"/>
      <c r="F190" s="126"/>
      <c r="G190" s="127"/>
      <c r="H190" s="127"/>
      <c r="I190" s="127"/>
      <c r="J190" s="127"/>
      <c r="K190" s="127"/>
      <c r="L190" s="133">
        <v>7354.97</v>
      </c>
      <c r="M190" s="133"/>
    </row>
    <row r="191" spans="1:13" ht="0.75" customHeight="1" x14ac:dyDescent="0.3"/>
    <row r="192" spans="1:13" ht="13.5" customHeight="1" x14ac:dyDescent="0.3">
      <c r="A192" s="124">
        <v>4.2</v>
      </c>
      <c r="B192" s="125" t="s">
        <v>182</v>
      </c>
      <c r="C192" s="125"/>
      <c r="D192" s="125"/>
      <c r="E192" s="124"/>
      <c r="F192" s="126"/>
      <c r="G192" s="127"/>
      <c r="H192" s="127"/>
      <c r="I192" s="127"/>
      <c r="J192" s="127"/>
      <c r="K192" s="127"/>
      <c r="L192" s="127"/>
      <c r="M192" s="127"/>
    </row>
    <row r="193" spans="1:13" ht="86.25" customHeight="1" x14ac:dyDescent="0.3">
      <c r="A193" s="128" t="s">
        <v>70</v>
      </c>
      <c r="B193" s="129" t="s">
        <v>71</v>
      </c>
      <c r="C193" s="129"/>
      <c r="D193" s="129"/>
      <c r="E193" s="130" t="s">
        <v>67</v>
      </c>
      <c r="F193" s="131">
        <v>46.05</v>
      </c>
      <c r="G193" s="132">
        <v>998.65</v>
      </c>
      <c r="H193" s="132"/>
      <c r="I193" s="132"/>
      <c r="J193" s="132">
        <v>1266.42</v>
      </c>
      <c r="K193" s="132"/>
      <c r="L193" s="132">
        <v>58318.64</v>
      </c>
      <c r="M193" s="132"/>
    </row>
    <row r="194" spans="1:13" ht="86.25" customHeight="1" x14ac:dyDescent="0.3">
      <c r="A194" s="128" t="s">
        <v>75</v>
      </c>
      <c r="B194" s="129" t="s">
        <v>76</v>
      </c>
      <c r="C194" s="129"/>
      <c r="D194" s="129"/>
      <c r="E194" s="130" t="s">
        <v>74</v>
      </c>
      <c r="F194" s="131">
        <v>48</v>
      </c>
      <c r="G194" s="132">
        <v>335.32</v>
      </c>
      <c r="H194" s="132"/>
      <c r="I194" s="132"/>
      <c r="J194" s="132">
        <v>425.24</v>
      </c>
      <c r="K194" s="132"/>
      <c r="L194" s="132">
        <v>20411.52</v>
      </c>
      <c r="M194" s="132"/>
    </row>
    <row r="195" spans="1:13" ht="77.25" customHeight="1" x14ac:dyDescent="0.3">
      <c r="A195" s="128" t="s">
        <v>84</v>
      </c>
      <c r="B195" s="129" t="s">
        <v>85</v>
      </c>
      <c r="C195" s="129"/>
      <c r="D195" s="129"/>
      <c r="E195" s="130" t="s">
        <v>74</v>
      </c>
      <c r="F195" s="131">
        <v>219</v>
      </c>
      <c r="G195" s="132">
        <v>106.12</v>
      </c>
      <c r="H195" s="132"/>
      <c r="I195" s="132"/>
      <c r="J195" s="132">
        <v>134.58000000000001</v>
      </c>
      <c r="K195" s="132"/>
      <c r="L195" s="132">
        <v>29473.02</v>
      </c>
      <c r="M195" s="132"/>
    </row>
    <row r="196" spans="1:13" ht="67.5" customHeight="1" x14ac:dyDescent="0.3">
      <c r="A196" s="128" t="s">
        <v>86</v>
      </c>
      <c r="B196" s="129" t="s">
        <v>87</v>
      </c>
      <c r="C196" s="129"/>
      <c r="D196" s="129"/>
      <c r="E196" s="130" t="s">
        <v>74</v>
      </c>
      <c r="F196" s="131">
        <v>219</v>
      </c>
      <c r="G196" s="132">
        <v>30.66</v>
      </c>
      <c r="H196" s="132"/>
      <c r="I196" s="132"/>
      <c r="J196" s="132">
        <v>38.880000000000003</v>
      </c>
      <c r="K196" s="132"/>
      <c r="L196" s="132">
        <v>8514.7199999999993</v>
      </c>
      <c r="M196" s="132"/>
    </row>
    <row r="197" spans="1:13" ht="68.25" customHeight="1" x14ac:dyDescent="0.3">
      <c r="A197" s="128" t="s">
        <v>77</v>
      </c>
      <c r="B197" s="129" t="s">
        <v>78</v>
      </c>
      <c r="C197" s="129"/>
      <c r="D197" s="129"/>
      <c r="E197" s="130" t="s">
        <v>79</v>
      </c>
      <c r="F197" s="131">
        <v>60</v>
      </c>
      <c r="G197" s="132">
        <v>18.88</v>
      </c>
      <c r="H197" s="132"/>
      <c r="I197" s="132"/>
      <c r="J197" s="132">
        <v>23.94</v>
      </c>
      <c r="K197" s="132"/>
      <c r="L197" s="132">
        <v>1436.4</v>
      </c>
      <c r="M197" s="132"/>
    </row>
    <row r="198" spans="1:13" ht="76.5" customHeight="1" x14ac:dyDescent="0.3">
      <c r="A198" s="128" t="s">
        <v>80</v>
      </c>
      <c r="B198" s="129" t="s">
        <v>81</v>
      </c>
      <c r="C198" s="129"/>
      <c r="D198" s="129"/>
      <c r="E198" s="130" t="s">
        <v>67</v>
      </c>
      <c r="F198" s="131">
        <v>39.299999999999997</v>
      </c>
      <c r="G198" s="132">
        <v>78.53</v>
      </c>
      <c r="H198" s="132"/>
      <c r="I198" s="132"/>
      <c r="J198" s="132">
        <v>99.59</v>
      </c>
      <c r="K198" s="132"/>
      <c r="L198" s="132">
        <v>3913.89</v>
      </c>
      <c r="M198" s="132"/>
    </row>
    <row r="199" spans="1:13" ht="68.25" customHeight="1" x14ac:dyDescent="0.3">
      <c r="A199" s="128" t="s">
        <v>82</v>
      </c>
      <c r="B199" s="129" t="s">
        <v>83</v>
      </c>
      <c r="C199" s="129"/>
      <c r="D199" s="129"/>
      <c r="E199" s="130" t="s">
        <v>67</v>
      </c>
      <c r="F199" s="131">
        <v>32.25</v>
      </c>
      <c r="G199" s="132">
        <v>431.28</v>
      </c>
      <c r="H199" s="132"/>
      <c r="I199" s="132"/>
      <c r="J199" s="132">
        <v>546.91999999999996</v>
      </c>
      <c r="K199" s="132"/>
      <c r="L199" s="132">
        <v>17638.169999999998</v>
      </c>
      <c r="M199" s="132"/>
    </row>
    <row r="200" spans="1:13" ht="0.75" customHeight="1" x14ac:dyDescent="0.3"/>
    <row r="201" spans="1:13" ht="13.5" customHeight="1" x14ac:dyDescent="0.3">
      <c r="A201" s="124"/>
      <c r="B201" s="125" t="s">
        <v>183</v>
      </c>
      <c r="C201" s="125"/>
      <c r="D201" s="125"/>
      <c r="E201" s="124"/>
      <c r="F201" s="126"/>
      <c r="G201" s="127"/>
      <c r="H201" s="127"/>
      <c r="I201" s="127"/>
      <c r="J201" s="127"/>
      <c r="K201" s="127"/>
      <c r="L201" s="133">
        <v>139706.35999999999</v>
      </c>
      <c r="M201" s="133"/>
    </row>
    <row r="202" spans="1:13" ht="0.75" customHeight="1" x14ac:dyDescent="0.3"/>
    <row r="203" spans="1:13" ht="13.5" customHeight="1" x14ac:dyDescent="0.3">
      <c r="A203" s="124">
        <v>4.3</v>
      </c>
      <c r="B203" s="125" t="s">
        <v>184</v>
      </c>
      <c r="C203" s="125"/>
      <c r="D203" s="125"/>
      <c r="E203" s="124"/>
      <c r="F203" s="126"/>
      <c r="G203" s="127"/>
      <c r="H203" s="127"/>
      <c r="I203" s="127"/>
      <c r="J203" s="127"/>
      <c r="K203" s="127"/>
      <c r="L203" s="127"/>
      <c r="M203" s="127"/>
    </row>
    <row r="204" spans="1:13" ht="85.5" customHeight="1" x14ac:dyDescent="0.3">
      <c r="A204" s="128" t="s">
        <v>98</v>
      </c>
      <c r="B204" s="129" t="s">
        <v>99</v>
      </c>
      <c r="C204" s="129"/>
      <c r="D204" s="129"/>
      <c r="E204" s="130" t="s">
        <v>64</v>
      </c>
      <c r="F204" s="131">
        <v>447.45</v>
      </c>
      <c r="G204" s="132">
        <v>228.11</v>
      </c>
      <c r="H204" s="132"/>
      <c r="I204" s="132"/>
      <c r="J204" s="132">
        <v>289.27999999999997</v>
      </c>
      <c r="K204" s="132"/>
      <c r="L204" s="132">
        <v>129438.34</v>
      </c>
      <c r="M204" s="132"/>
    </row>
    <row r="205" spans="1:13" ht="77.25" customHeight="1" x14ac:dyDescent="0.3">
      <c r="A205" s="128" t="s">
        <v>92</v>
      </c>
      <c r="B205" s="129" t="s">
        <v>93</v>
      </c>
      <c r="C205" s="129"/>
      <c r="D205" s="129"/>
      <c r="E205" s="130" t="s">
        <v>74</v>
      </c>
      <c r="F205" s="131">
        <v>136.65</v>
      </c>
      <c r="G205" s="132">
        <v>64.290000000000006</v>
      </c>
      <c r="H205" s="132"/>
      <c r="I205" s="132"/>
      <c r="J205" s="132">
        <v>81.53</v>
      </c>
      <c r="K205" s="132"/>
      <c r="L205" s="132">
        <v>11141.07</v>
      </c>
      <c r="M205" s="132"/>
    </row>
    <row r="206" spans="1:13" ht="77.25" customHeight="1" x14ac:dyDescent="0.3">
      <c r="A206" s="128" t="s">
        <v>90</v>
      </c>
      <c r="B206" s="129" t="s">
        <v>91</v>
      </c>
      <c r="C206" s="129"/>
      <c r="D206" s="129"/>
      <c r="E206" s="130" t="s">
        <v>74</v>
      </c>
      <c r="F206" s="131">
        <v>156</v>
      </c>
      <c r="G206" s="132">
        <v>156.59</v>
      </c>
      <c r="H206" s="132"/>
      <c r="I206" s="132"/>
      <c r="J206" s="132">
        <v>198.59</v>
      </c>
      <c r="K206" s="132"/>
      <c r="L206" s="132">
        <v>30980.04</v>
      </c>
      <c r="M206" s="132"/>
    </row>
    <row r="207" spans="1:13" ht="76.5" customHeight="1" x14ac:dyDescent="0.3">
      <c r="A207" s="128" t="s">
        <v>185</v>
      </c>
      <c r="B207" s="129" t="s">
        <v>186</v>
      </c>
      <c r="C207" s="129"/>
      <c r="D207" s="129"/>
      <c r="E207" s="130" t="s">
        <v>64</v>
      </c>
      <c r="F207" s="131">
        <v>34.65</v>
      </c>
      <c r="G207" s="132">
        <v>88.1</v>
      </c>
      <c r="H207" s="132"/>
      <c r="I207" s="132"/>
      <c r="J207" s="132">
        <v>111.73</v>
      </c>
      <c r="K207" s="132"/>
      <c r="L207" s="132">
        <v>3871.44</v>
      </c>
      <c r="M207" s="132"/>
    </row>
    <row r="208" spans="1:13" ht="86.25" customHeight="1" x14ac:dyDescent="0.3">
      <c r="A208" s="128" t="s">
        <v>141</v>
      </c>
      <c r="B208" s="129" t="s">
        <v>142</v>
      </c>
      <c r="C208" s="129"/>
      <c r="D208" s="129"/>
      <c r="E208" s="130" t="s">
        <v>74</v>
      </c>
      <c r="F208" s="131">
        <v>66.150000000000006</v>
      </c>
      <c r="G208" s="132">
        <v>241.01</v>
      </c>
      <c r="H208" s="132"/>
      <c r="I208" s="132"/>
      <c r="J208" s="132">
        <v>305.63</v>
      </c>
      <c r="K208" s="132"/>
      <c r="L208" s="132">
        <v>20217.419999999998</v>
      </c>
      <c r="M208" s="132"/>
    </row>
    <row r="209" spans="1:13" ht="86.25" customHeight="1" x14ac:dyDescent="0.3">
      <c r="A209" s="128" t="s">
        <v>94</v>
      </c>
      <c r="B209" s="129" t="s">
        <v>95</v>
      </c>
      <c r="C209" s="129"/>
      <c r="D209" s="129"/>
      <c r="E209" s="130" t="s">
        <v>74</v>
      </c>
      <c r="F209" s="131">
        <v>219</v>
      </c>
      <c r="G209" s="132">
        <v>122.84</v>
      </c>
      <c r="H209" s="132"/>
      <c r="I209" s="132"/>
      <c r="J209" s="132">
        <v>155.78</v>
      </c>
      <c r="K209" s="132"/>
      <c r="L209" s="132">
        <v>34115.82</v>
      </c>
      <c r="M209" s="132"/>
    </row>
    <row r="210" spans="1:13" ht="0.75" customHeight="1" x14ac:dyDescent="0.3"/>
    <row r="211" spans="1:13" ht="13.5" customHeight="1" x14ac:dyDescent="0.3">
      <c r="A211" s="124"/>
      <c r="B211" s="125" t="s">
        <v>187</v>
      </c>
      <c r="C211" s="125"/>
      <c r="D211" s="125"/>
      <c r="E211" s="124"/>
      <c r="F211" s="126"/>
      <c r="G211" s="127"/>
      <c r="H211" s="127"/>
      <c r="I211" s="127"/>
      <c r="J211" s="127"/>
      <c r="K211" s="127"/>
      <c r="L211" s="133">
        <v>229764.13</v>
      </c>
      <c r="M211" s="133"/>
    </row>
    <row r="212" spans="1:13" ht="0.75" customHeight="1" x14ac:dyDescent="0.3"/>
    <row r="213" spans="1:13" ht="13.5" customHeight="1" x14ac:dyDescent="0.3">
      <c r="A213" s="124">
        <v>4.4000000000000004</v>
      </c>
      <c r="B213" s="125" t="s">
        <v>188</v>
      </c>
      <c r="C213" s="125"/>
      <c r="D213" s="125"/>
      <c r="E213" s="124"/>
      <c r="F213" s="126"/>
      <c r="G213" s="127"/>
      <c r="H213" s="127"/>
      <c r="I213" s="127"/>
      <c r="J213" s="127"/>
      <c r="K213" s="127"/>
      <c r="L213" s="127"/>
      <c r="M213" s="127"/>
    </row>
    <row r="214" spans="1:13" ht="86.25" customHeight="1" x14ac:dyDescent="0.3">
      <c r="A214" s="128" t="s">
        <v>147</v>
      </c>
      <c r="B214" s="129" t="s">
        <v>148</v>
      </c>
      <c r="C214" s="129"/>
      <c r="D214" s="129"/>
      <c r="E214" s="130" t="s">
        <v>64</v>
      </c>
      <c r="F214" s="131">
        <v>216.6</v>
      </c>
      <c r="G214" s="132">
        <v>644.37</v>
      </c>
      <c r="H214" s="132"/>
      <c r="I214" s="132"/>
      <c r="J214" s="132">
        <v>817.15</v>
      </c>
      <c r="K214" s="132"/>
      <c r="L214" s="132">
        <v>176994.69</v>
      </c>
      <c r="M214" s="132"/>
    </row>
    <row r="215" spans="1:13" ht="76.5" customHeight="1" x14ac:dyDescent="0.3">
      <c r="A215" s="128" t="s">
        <v>112</v>
      </c>
      <c r="B215" s="129" t="s">
        <v>113</v>
      </c>
      <c r="C215" s="129"/>
      <c r="D215" s="129"/>
      <c r="E215" s="130" t="s">
        <v>64</v>
      </c>
      <c r="F215" s="131">
        <v>189.9</v>
      </c>
      <c r="G215" s="132">
        <v>150.35</v>
      </c>
      <c r="H215" s="132"/>
      <c r="I215" s="132"/>
      <c r="J215" s="132">
        <v>190.66</v>
      </c>
      <c r="K215" s="132"/>
      <c r="L215" s="132">
        <v>36206.33</v>
      </c>
      <c r="M215" s="132"/>
    </row>
    <row r="216" spans="1:13" ht="104.25" customHeight="1" x14ac:dyDescent="0.3">
      <c r="A216" s="128" t="s">
        <v>149</v>
      </c>
      <c r="B216" s="129" t="s">
        <v>150</v>
      </c>
      <c r="C216" s="129"/>
      <c r="D216" s="129"/>
      <c r="E216" s="130" t="s">
        <v>74</v>
      </c>
      <c r="F216" s="131">
        <v>178.5</v>
      </c>
      <c r="G216" s="132">
        <v>122.5</v>
      </c>
      <c r="H216" s="132"/>
      <c r="I216" s="132"/>
      <c r="J216" s="132">
        <v>155.35</v>
      </c>
      <c r="K216" s="132"/>
      <c r="L216" s="132">
        <v>27729.98</v>
      </c>
      <c r="M216" s="132"/>
    </row>
    <row r="217" spans="1:13" ht="68.25" customHeight="1" x14ac:dyDescent="0.3">
      <c r="A217" s="128" t="s">
        <v>151</v>
      </c>
      <c r="B217" s="129" t="s">
        <v>152</v>
      </c>
      <c r="C217" s="129"/>
      <c r="D217" s="129"/>
      <c r="E217" s="130" t="s">
        <v>74</v>
      </c>
      <c r="F217" s="131">
        <v>171</v>
      </c>
      <c r="G217" s="132">
        <v>55.67</v>
      </c>
      <c r="H217" s="132"/>
      <c r="I217" s="132"/>
      <c r="J217" s="132">
        <v>70.59</v>
      </c>
      <c r="K217" s="132"/>
      <c r="L217" s="132">
        <v>12070.89</v>
      </c>
      <c r="M217" s="132"/>
    </row>
    <row r="218" spans="1:13" ht="67.5" customHeight="1" x14ac:dyDescent="0.3">
      <c r="A218" s="128" t="s">
        <v>153</v>
      </c>
      <c r="B218" s="129" t="s">
        <v>154</v>
      </c>
      <c r="C218" s="129"/>
      <c r="D218" s="129"/>
      <c r="E218" s="130" t="s">
        <v>79</v>
      </c>
      <c r="F218" s="131">
        <v>15</v>
      </c>
      <c r="G218" s="132">
        <v>51.21</v>
      </c>
      <c r="H218" s="132"/>
      <c r="I218" s="132"/>
      <c r="J218" s="132">
        <v>64.94</v>
      </c>
      <c r="K218" s="132"/>
      <c r="L218" s="132">
        <v>974.1</v>
      </c>
      <c r="M218" s="132"/>
    </row>
    <row r="219" spans="1:13" ht="86.25" customHeight="1" x14ac:dyDescent="0.3">
      <c r="A219" s="128" t="s">
        <v>114</v>
      </c>
      <c r="B219" s="129" t="s">
        <v>115</v>
      </c>
      <c r="C219" s="129"/>
      <c r="D219" s="129"/>
      <c r="E219" s="130" t="s">
        <v>64</v>
      </c>
      <c r="F219" s="131">
        <v>255.9</v>
      </c>
      <c r="G219" s="132">
        <v>151.11000000000001</v>
      </c>
      <c r="H219" s="132"/>
      <c r="I219" s="132"/>
      <c r="J219" s="132">
        <v>191.64</v>
      </c>
      <c r="K219" s="132"/>
      <c r="L219" s="132">
        <v>49040.68</v>
      </c>
      <c r="M219" s="132"/>
    </row>
    <row r="220" spans="1:13" ht="0.75" customHeight="1" x14ac:dyDescent="0.3"/>
    <row r="221" spans="1:13" ht="13.5" customHeight="1" x14ac:dyDescent="0.3">
      <c r="A221" s="124"/>
      <c r="B221" s="125" t="s">
        <v>189</v>
      </c>
      <c r="C221" s="125"/>
      <c r="D221" s="125"/>
      <c r="E221" s="124"/>
      <c r="F221" s="126"/>
      <c r="G221" s="127"/>
      <c r="H221" s="127"/>
      <c r="I221" s="127"/>
      <c r="J221" s="127"/>
      <c r="K221" s="127"/>
      <c r="L221" s="133">
        <v>303016.67</v>
      </c>
      <c r="M221" s="133"/>
    </row>
    <row r="222" spans="1:13" ht="0.75" customHeight="1" x14ac:dyDescent="0.3"/>
    <row r="223" spans="1:13" ht="13.5" customHeight="1" x14ac:dyDescent="0.3">
      <c r="A223" s="124">
        <v>4.5</v>
      </c>
      <c r="B223" s="125" t="s">
        <v>190</v>
      </c>
      <c r="C223" s="125"/>
      <c r="D223" s="125"/>
      <c r="E223" s="124"/>
      <c r="F223" s="126"/>
      <c r="G223" s="127"/>
      <c r="H223" s="127"/>
      <c r="I223" s="127"/>
      <c r="J223" s="127"/>
      <c r="K223" s="127"/>
      <c r="L223" s="127"/>
      <c r="M223" s="127"/>
    </row>
    <row r="224" spans="1:13" ht="86.25" customHeight="1" x14ac:dyDescent="0.3">
      <c r="A224" s="128" t="s">
        <v>125</v>
      </c>
      <c r="B224" s="129" t="s">
        <v>126</v>
      </c>
      <c r="C224" s="129"/>
      <c r="D224" s="129"/>
      <c r="E224" s="130" t="s">
        <v>64</v>
      </c>
      <c r="F224" s="131">
        <v>185.85</v>
      </c>
      <c r="G224" s="132">
        <v>153.63999999999999</v>
      </c>
      <c r="H224" s="132"/>
      <c r="I224" s="132"/>
      <c r="J224" s="132">
        <v>194.83</v>
      </c>
      <c r="K224" s="132"/>
      <c r="L224" s="132">
        <v>36209.160000000003</v>
      </c>
      <c r="M224" s="132"/>
    </row>
    <row r="225" spans="1:13" ht="0.75" customHeight="1" x14ac:dyDescent="0.3"/>
    <row r="226" spans="1:13" ht="13.5" customHeight="1" x14ac:dyDescent="0.3">
      <c r="A226" s="124"/>
      <c r="B226" s="125" t="s">
        <v>191</v>
      </c>
      <c r="C226" s="125"/>
      <c r="D226" s="125"/>
      <c r="E226" s="124"/>
      <c r="F226" s="126"/>
      <c r="G226" s="127"/>
      <c r="H226" s="127"/>
      <c r="I226" s="127"/>
      <c r="J226" s="127"/>
      <c r="K226" s="127"/>
      <c r="L226" s="133">
        <v>36209.160000000003</v>
      </c>
      <c r="M226" s="133"/>
    </row>
    <row r="227" spans="1:13" ht="0.75" customHeight="1" x14ac:dyDescent="0.3"/>
    <row r="228" spans="1:13" ht="13.5" customHeight="1" x14ac:dyDescent="0.3">
      <c r="A228" s="124">
        <v>4.5999999999999996</v>
      </c>
      <c r="B228" s="125" t="s">
        <v>192</v>
      </c>
      <c r="C228" s="125"/>
      <c r="D228" s="125"/>
      <c r="E228" s="124"/>
      <c r="F228" s="126"/>
      <c r="G228" s="127"/>
      <c r="H228" s="127"/>
      <c r="I228" s="127"/>
      <c r="J228" s="127"/>
      <c r="K228" s="127"/>
      <c r="L228" s="127"/>
      <c r="M228" s="127"/>
    </row>
    <row r="229" spans="1:13" ht="122.25" customHeight="1" x14ac:dyDescent="0.3">
      <c r="A229" s="128" t="s">
        <v>127</v>
      </c>
      <c r="B229" s="129" t="s">
        <v>128</v>
      </c>
      <c r="C229" s="129"/>
      <c r="D229" s="129"/>
      <c r="E229" s="130" t="s">
        <v>79</v>
      </c>
      <c r="F229" s="131">
        <v>15</v>
      </c>
      <c r="G229" s="132">
        <v>599.82000000000005</v>
      </c>
      <c r="H229" s="132"/>
      <c r="I229" s="132"/>
      <c r="J229" s="132">
        <v>760.65</v>
      </c>
      <c r="K229" s="132"/>
      <c r="L229" s="132">
        <v>11409.75</v>
      </c>
      <c r="M229" s="132"/>
    </row>
    <row r="230" spans="1:13" ht="76.5" customHeight="1" x14ac:dyDescent="0.3">
      <c r="A230" s="128" t="s">
        <v>158</v>
      </c>
      <c r="B230" s="129" t="s">
        <v>159</v>
      </c>
      <c r="C230" s="129"/>
      <c r="D230" s="129"/>
      <c r="E230" s="130" t="s">
        <v>79</v>
      </c>
      <c r="F230" s="131">
        <v>45</v>
      </c>
      <c r="G230" s="132">
        <v>75.52</v>
      </c>
      <c r="H230" s="132"/>
      <c r="I230" s="132"/>
      <c r="J230" s="132">
        <v>95.76</v>
      </c>
      <c r="K230" s="132"/>
      <c r="L230" s="132">
        <v>4309.2</v>
      </c>
      <c r="M230" s="132"/>
    </row>
    <row r="231" spans="1:13" ht="95.25" customHeight="1" x14ac:dyDescent="0.3">
      <c r="A231" s="128" t="s">
        <v>160</v>
      </c>
      <c r="B231" s="129" t="s">
        <v>161</v>
      </c>
      <c r="C231" s="129"/>
      <c r="D231" s="129"/>
      <c r="E231" s="130" t="s">
        <v>74</v>
      </c>
      <c r="F231" s="131">
        <v>45</v>
      </c>
      <c r="G231" s="132">
        <v>86.72</v>
      </c>
      <c r="H231" s="132"/>
      <c r="I231" s="132"/>
      <c r="J231" s="132">
        <v>109.98</v>
      </c>
      <c r="K231" s="132"/>
      <c r="L231" s="132">
        <v>4949.1000000000004</v>
      </c>
      <c r="M231" s="132"/>
    </row>
    <row r="232" spans="1:13" ht="77.25" customHeight="1" x14ac:dyDescent="0.3">
      <c r="A232" s="128" t="s">
        <v>118</v>
      </c>
      <c r="B232" s="129" t="s">
        <v>119</v>
      </c>
      <c r="C232" s="129"/>
      <c r="D232" s="129"/>
      <c r="E232" s="130" t="s">
        <v>64</v>
      </c>
      <c r="F232" s="131">
        <v>183.75</v>
      </c>
      <c r="G232" s="132">
        <v>146.47</v>
      </c>
      <c r="H232" s="132"/>
      <c r="I232" s="132"/>
      <c r="J232" s="132">
        <v>185.75</v>
      </c>
      <c r="K232" s="132"/>
      <c r="L232" s="132">
        <v>34131.56</v>
      </c>
      <c r="M232" s="132"/>
    </row>
    <row r="233" spans="1:13" ht="77.25" customHeight="1" x14ac:dyDescent="0.3">
      <c r="A233" s="128" t="s">
        <v>162</v>
      </c>
      <c r="B233" s="129" t="s">
        <v>163</v>
      </c>
      <c r="C233" s="129"/>
      <c r="D233" s="129"/>
      <c r="E233" s="130" t="s">
        <v>64</v>
      </c>
      <c r="F233" s="131">
        <v>444.9</v>
      </c>
      <c r="G233" s="132">
        <v>55.9</v>
      </c>
      <c r="H233" s="132"/>
      <c r="I233" s="132"/>
      <c r="J233" s="132">
        <v>70.88</v>
      </c>
      <c r="K233" s="132"/>
      <c r="L233" s="132">
        <v>31534.51</v>
      </c>
      <c r="M233" s="132"/>
    </row>
    <row r="234" spans="1:13" ht="85.5" customHeight="1" x14ac:dyDescent="0.3">
      <c r="A234" s="128" t="s">
        <v>164</v>
      </c>
      <c r="B234" s="129" t="s">
        <v>165</v>
      </c>
      <c r="C234" s="129"/>
      <c r="D234" s="129"/>
      <c r="E234" s="130" t="s">
        <v>74</v>
      </c>
      <c r="F234" s="131">
        <v>241.5</v>
      </c>
      <c r="G234" s="132">
        <v>33.71</v>
      </c>
      <c r="H234" s="132"/>
      <c r="I234" s="132"/>
      <c r="J234" s="132">
        <v>42.75</v>
      </c>
      <c r="K234" s="132"/>
      <c r="L234" s="132">
        <v>10324.129999999999</v>
      </c>
      <c r="M234" s="132"/>
    </row>
    <row r="235" spans="1:13" ht="0.75" customHeight="1" x14ac:dyDescent="0.3"/>
    <row r="236" spans="1:13" ht="13.5" customHeight="1" x14ac:dyDescent="0.3">
      <c r="A236" s="124"/>
      <c r="B236" s="125" t="s">
        <v>193</v>
      </c>
      <c r="C236" s="125"/>
      <c r="D236" s="125"/>
      <c r="E236" s="124"/>
      <c r="F236" s="126"/>
      <c r="G236" s="127"/>
      <c r="H236" s="127"/>
      <c r="I236" s="127"/>
      <c r="J236" s="127"/>
      <c r="K236" s="127"/>
      <c r="L236" s="133">
        <v>96658.25</v>
      </c>
      <c r="M236" s="133"/>
    </row>
    <row r="237" spans="1:13" ht="0.75" customHeight="1" x14ac:dyDescent="0.3"/>
    <row r="238" spans="1:13" ht="13.5" customHeight="1" x14ac:dyDescent="0.3">
      <c r="A238" s="124">
        <v>4.7</v>
      </c>
      <c r="B238" s="125" t="s">
        <v>194</v>
      </c>
      <c r="C238" s="125"/>
      <c r="D238" s="125"/>
      <c r="E238" s="124"/>
      <c r="F238" s="126"/>
      <c r="G238" s="127"/>
      <c r="H238" s="127"/>
      <c r="I238" s="127"/>
      <c r="J238" s="127"/>
      <c r="K238" s="127"/>
      <c r="L238" s="127"/>
      <c r="M238" s="127"/>
    </row>
    <row r="239" spans="1:13" ht="141" customHeight="1" x14ac:dyDescent="0.3">
      <c r="A239" s="128" t="s">
        <v>195</v>
      </c>
      <c r="B239" s="129" t="s">
        <v>167</v>
      </c>
      <c r="C239" s="129"/>
      <c r="D239" s="129"/>
      <c r="E239" s="130" t="s">
        <v>131</v>
      </c>
      <c r="F239" s="131">
        <v>60</v>
      </c>
      <c r="G239" s="132">
        <v>546.02</v>
      </c>
      <c r="H239" s="132"/>
      <c r="I239" s="132"/>
      <c r="J239" s="132">
        <v>692.42</v>
      </c>
      <c r="K239" s="132"/>
      <c r="L239" s="132">
        <v>41545.199999999997</v>
      </c>
      <c r="M239" s="132"/>
    </row>
    <row r="240" spans="1:13" ht="67.5" customHeight="1" x14ac:dyDescent="0.3">
      <c r="A240" s="128" t="s">
        <v>132</v>
      </c>
      <c r="B240" s="129" t="s">
        <v>133</v>
      </c>
      <c r="C240" s="129"/>
      <c r="D240" s="129"/>
      <c r="E240" s="130" t="s">
        <v>79</v>
      </c>
      <c r="F240" s="131">
        <v>30</v>
      </c>
      <c r="G240" s="132">
        <v>189.41</v>
      </c>
      <c r="H240" s="132"/>
      <c r="I240" s="132"/>
      <c r="J240" s="132">
        <v>240.19</v>
      </c>
      <c r="K240" s="132"/>
      <c r="L240" s="132">
        <v>7205.7</v>
      </c>
      <c r="M240" s="132"/>
    </row>
    <row r="241" spans="1:13" ht="68.25" customHeight="1" x14ac:dyDescent="0.3">
      <c r="A241" s="128" t="s">
        <v>134</v>
      </c>
      <c r="B241" s="129" t="s">
        <v>135</v>
      </c>
      <c r="C241" s="129"/>
      <c r="D241" s="129"/>
      <c r="E241" s="130" t="s">
        <v>79</v>
      </c>
      <c r="F241" s="131">
        <v>30</v>
      </c>
      <c r="G241" s="132">
        <v>71.59</v>
      </c>
      <c r="H241" s="132"/>
      <c r="I241" s="132"/>
      <c r="J241" s="132">
        <v>90.8</v>
      </c>
      <c r="K241" s="132"/>
      <c r="L241" s="132">
        <v>2724</v>
      </c>
      <c r="M241" s="132"/>
    </row>
    <row r="242" spans="1:13" ht="76.5" customHeight="1" x14ac:dyDescent="0.3">
      <c r="A242" s="128" t="s">
        <v>136</v>
      </c>
      <c r="B242" s="129" t="s">
        <v>137</v>
      </c>
      <c r="C242" s="129"/>
      <c r="D242" s="129"/>
      <c r="E242" s="130" t="s">
        <v>79</v>
      </c>
      <c r="F242" s="131">
        <v>15</v>
      </c>
      <c r="G242" s="132">
        <v>241.5</v>
      </c>
      <c r="H242" s="132"/>
      <c r="I242" s="132"/>
      <c r="J242" s="132">
        <v>306.26</v>
      </c>
      <c r="K242" s="132"/>
      <c r="L242" s="132">
        <v>4593.8999999999996</v>
      </c>
      <c r="M242" s="132"/>
    </row>
    <row r="243" spans="1:13" ht="0.75" customHeight="1" x14ac:dyDescent="0.3"/>
    <row r="244" spans="1:13" ht="13.5" customHeight="1" x14ac:dyDescent="0.3">
      <c r="A244" s="124"/>
      <c r="B244" s="125" t="s">
        <v>196</v>
      </c>
      <c r="C244" s="125"/>
      <c r="D244" s="125"/>
      <c r="E244" s="124"/>
      <c r="F244" s="126"/>
      <c r="G244" s="127"/>
      <c r="H244" s="127"/>
      <c r="I244" s="127"/>
      <c r="J244" s="127"/>
      <c r="K244" s="127"/>
      <c r="L244" s="133">
        <v>56068.800000000003</v>
      </c>
      <c r="M244" s="133"/>
    </row>
    <row r="245" spans="1:13" ht="0.75" customHeight="1" x14ac:dyDescent="0.3"/>
    <row r="246" spans="1:13" ht="13.5" customHeight="1" x14ac:dyDescent="0.3">
      <c r="A246" s="124">
        <v>4.8</v>
      </c>
      <c r="B246" s="125" t="s">
        <v>197</v>
      </c>
      <c r="C246" s="125"/>
      <c r="D246" s="125"/>
      <c r="E246" s="124"/>
      <c r="F246" s="126"/>
      <c r="G246" s="127"/>
      <c r="H246" s="127"/>
      <c r="I246" s="127"/>
      <c r="J246" s="127"/>
      <c r="K246" s="127"/>
      <c r="L246" s="127"/>
      <c r="M246" s="127"/>
    </row>
    <row r="247" spans="1:13" ht="104.25" customHeight="1" x14ac:dyDescent="0.3">
      <c r="A247" s="128" t="s">
        <v>169</v>
      </c>
      <c r="B247" s="129" t="s">
        <v>170</v>
      </c>
      <c r="C247" s="129"/>
      <c r="D247" s="129"/>
      <c r="E247" s="130" t="s">
        <v>79</v>
      </c>
      <c r="F247" s="131">
        <v>15</v>
      </c>
      <c r="G247" s="132">
        <v>2017.68</v>
      </c>
      <c r="H247" s="132"/>
      <c r="I247" s="132"/>
      <c r="J247" s="132">
        <v>2558.6799999999998</v>
      </c>
      <c r="K247" s="132"/>
      <c r="L247" s="132">
        <v>38380.199999999997</v>
      </c>
      <c r="M247" s="132"/>
    </row>
    <row r="248" spans="1:13" ht="132" customHeight="1" x14ac:dyDescent="0.3">
      <c r="A248" s="128" t="s">
        <v>171</v>
      </c>
      <c r="B248" s="129" t="s">
        <v>172</v>
      </c>
      <c r="C248" s="129"/>
      <c r="D248" s="129"/>
      <c r="E248" s="130" t="s">
        <v>79</v>
      </c>
      <c r="F248" s="131">
        <v>30</v>
      </c>
      <c r="G248" s="132">
        <v>1959.28</v>
      </c>
      <c r="H248" s="132"/>
      <c r="I248" s="132"/>
      <c r="J248" s="132">
        <v>2484.64</v>
      </c>
      <c r="K248" s="132"/>
      <c r="L248" s="132">
        <v>74539.199999999997</v>
      </c>
      <c r="M248" s="132"/>
    </row>
    <row r="249" spans="1:13" ht="0.75" customHeight="1" x14ac:dyDescent="0.3"/>
    <row r="250" spans="1:13" ht="12.75" customHeight="1" x14ac:dyDescent="0.3">
      <c r="A250" s="124"/>
      <c r="B250" s="125" t="s">
        <v>198</v>
      </c>
      <c r="C250" s="125"/>
      <c r="D250" s="125"/>
      <c r="E250" s="124"/>
      <c r="F250" s="126"/>
      <c r="G250" s="127"/>
      <c r="H250" s="127"/>
      <c r="I250" s="127"/>
      <c r="J250" s="127"/>
      <c r="K250" s="127"/>
      <c r="L250" s="133">
        <v>112919.4</v>
      </c>
      <c r="M250" s="133"/>
    </row>
    <row r="251" spans="1:13" ht="1.5" customHeight="1" x14ac:dyDescent="0.3"/>
    <row r="252" spans="1:13" ht="12.75" customHeight="1" x14ac:dyDescent="0.3">
      <c r="A252" s="124">
        <v>4.9000000000000004</v>
      </c>
      <c r="B252" s="125" t="s">
        <v>199</v>
      </c>
      <c r="C252" s="125"/>
      <c r="D252" s="125"/>
      <c r="E252" s="124"/>
      <c r="F252" s="126"/>
      <c r="G252" s="127"/>
      <c r="H252" s="127"/>
      <c r="I252" s="127"/>
      <c r="J252" s="127"/>
      <c r="K252" s="127"/>
      <c r="L252" s="127"/>
      <c r="M252" s="127"/>
    </row>
    <row r="253" spans="1:13" ht="77.25" customHeight="1" x14ac:dyDescent="0.3">
      <c r="A253" s="128" t="s">
        <v>123</v>
      </c>
      <c r="B253" s="129" t="s">
        <v>124</v>
      </c>
      <c r="C253" s="129"/>
      <c r="D253" s="129"/>
      <c r="E253" s="130" t="s">
        <v>64</v>
      </c>
      <c r="F253" s="131">
        <v>621.6</v>
      </c>
      <c r="G253" s="132">
        <v>38.590000000000003</v>
      </c>
      <c r="H253" s="132"/>
      <c r="I253" s="132"/>
      <c r="J253" s="132">
        <v>48.95</v>
      </c>
      <c r="K253" s="132"/>
      <c r="L253" s="132">
        <v>30427.32</v>
      </c>
      <c r="M253" s="132"/>
    </row>
    <row r="254" spans="1:13" ht="77.25" customHeight="1" x14ac:dyDescent="0.3">
      <c r="A254" s="128" t="s">
        <v>121</v>
      </c>
      <c r="B254" s="129" t="s">
        <v>122</v>
      </c>
      <c r="C254" s="129"/>
      <c r="D254" s="129"/>
      <c r="E254" s="130" t="s">
        <v>64</v>
      </c>
      <c r="F254" s="131">
        <v>183.75</v>
      </c>
      <c r="G254" s="132">
        <v>38.590000000000003</v>
      </c>
      <c r="H254" s="132"/>
      <c r="I254" s="132"/>
      <c r="J254" s="132">
        <v>48.95</v>
      </c>
      <c r="K254" s="132"/>
      <c r="L254" s="132">
        <v>8994.56</v>
      </c>
      <c r="M254" s="132"/>
    </row>
    <row r="255" spans="1:13" ht="0.75" customHeight="1" x14ac:dyDescent="0.3"/>
    <row r="256" spans="1:13" ht="13.5" customHeight="1" x14ac:dyDescent="0.3">
      <c r="A256" s="124"/>
      <c r="B256" s="125" t="s">
        <v>200</v>
      </c>
      <c r="C256" s="125"/>
      <c r="D256" s="125"/>
      <c r="E256" s="124"/>
      <c r="F256" s="126"/>
      <c r="G256" s="127"/>
      <c r="H256" s="127"/>
      <c r="I256" s="127"/>
      <c r="J256" s="127"/>
      <c r="K256" s="127"/>
      <c r="L256" s="133">
        <v>39421.879999999997</v>
      </c>
      <c r="M256" s="133"/>
    </row>
    <row r="257" spans="1:13" ht="0.75" customHeight="1" x14ac:dyDescent="0.3"/>
    <row r="258" spans="1:13" ht="13.5" customHeight="1" x14ac:dyDescent="0.3">
      <c r="A258" s="124">
        <v>4.0999999999999996</v>
      </c>
      <c r="B258" s="125" t="s">
        <v>201</v>
      </c>
      <c r="C258" s="125"/>
      <c r="D258" s="125"/>
      <c r="E258" s="124"/>
      <c r="F258" s="126"/>
      <c r="G258" s="127"/>
      <c r="H258" s="127"/>
      <c r="I258" s="127"/>
      <c r="J258" s="127"/>
      <c r="K258" s="127"/>
      <c r="L258" s="127"/>
      <c r="M258" s="127"/>
    </row>
    <row r="259" spans="1:13" ht="58.5" customHeight="1" x14ac:dyDescent="0.3">
      <c r="A259" s="128" t="s">
        <v>62</v>
      </c>
      <c r="B259" s="129" t="s">
        <v>63</v>
      </c>
      <c r="C259" s="129"/>
      <c r="D259" s="129"/>
      <c r="E259" s="130" t="s">
        <v>64</v>
      </c>
      <c r="F259" s="131">
        <v>139.35</v>
      </c>
      <c r="G259" s="132">
        <v>5.23</v>
      </c>
      <c r="H259" s="132"/>
      <c r="I259" s="132"/>
      <c r="J259" s="132">
        <v>6.63</v>
      </c>
      <c r="K259" s="132"/>
      <c r="L259" s="132">
        <v>923.89</v>
      </c>
      <c r="M259" s="132"/>
    </row>
    <row r="260" spans="1:13" ht="68.25" customHeight="1" x14ac:dyDescent="0.3">
      <c r="A260" s="128" t="s">
        <v>65</v>
      </c>
      <c r="B260" s="129" t="s">
        <v>66</v>
      </c>
      <c r="C260" s="129"/>
      <c r="D260" s="129"/>
      <c r="E260" s="130" t="s">
        <v>67</v>
      </c>
      <c r="F260" s="131">
        <v>9.3000000000000007</v>
      </c>
      <c r="G260" s="132">
        <v>108.8</v>
      </c>
      <c r="H260" s="132"/>
      <c r="I260" s="132"/>
      <c r="J260" s="132">
        <v>137.97</v>
      </c>
      <c r="K260" s="132"/>
      <c r="L260" s="132">
        <v>1283.1199999999999</v>
      </c>
      <c r="M260" s="132"/>
    </row>
    <row r="261" spans="1:13" ht="0.75" customHeight="1" x14ac:dyDescent="0.3"/>
    <row r="262" spans="1:13" ht="12.75" customHeight="1" x14ac:dyDescent="0.3">
      <c r="A262" s="124"/>
      <c r="B262" s="125" t="s">
        <v>202</v>
      </c>
      <c r="C262" s="125"/>
      <c r="D262" s="125"/>
      <c r="E262" s="124"/>
      <c r="F262" s="126"/>
      <c r="G262" s="127"/>
      <c r="H262" s="127"/>
      <c r="I262" s="127"/>
      <c r="J262" s="127"/>
      <c r="K262" s="127"/>
      <c r="L262" s="133">
        <v>2207.0100000000002</v>
      </c>
      <c r="M262" s="133"/>
    </row>
    <row r="263" spans="1:13" ht="1.5" customHeight="1" x14ac:dyDescent="0.3"/>
    <row r="264" spans="1:13" ht="12.75" customHeight="1" x14ac:dyDescent="0.3">
      <c r="A264" s="124">
        <v>4.1100000000000003</v>
      </c>
      <c r="B264" s="125" t="s">
        <v>203</v>
      </c>
      <c r="C264" s="125"/>
      <c r="D264" s="125"/>
      <c r="E264" s="124"/>
      <c r="F264" s="126"/>
      <c r="G264" s="127"/>
      <c r="H264" s="127"/>
      <c r="I264" s="127"/>
      <c r="J264" s="127"/>
      <c r="K264" s="127"/>
      <c r="L264" s="127"/>
      <c r="M264" s="127"/>
    </row>
    <row r="265" spans="1:13" ht="86.25" customHeight="1" x14ac:dyDescent="0.3">
      <c r="A265" s="128" t="s">
        <v>70</v>
      </c>
      <c r="B265" s="129" t="s">
        <v>71</v>
      </c>
      <c r="C265" s="129"/>
      <c r="D265" s="129"/>
      <c r="E265" s="130" t="s">
        <v>67</v>
      </c>
      <c r="F265" s="131">
        <v>8.6999999999999993</v>
      </c>
      <c r="G265" s="132">
        <v>998.65</v>
      </c>
      <c r="H265" s="132"/>
      <c r="I265" s="132"/>
      <c r="J265" s="132">
        <v>1266.42</v>
      </c>
      <c r="K265" s="132"/>
      <c r="L265" s="132">
        <v>11017.85</v>
      </c>
      <c r="M265" s="132"/>
    </row>
    <row r="266" spans="1:13" ht="68.25" customHeight="1" x14ac:dyDescent="0.3">
      <c r="A266" s="128" t="s">
        <v>72</v>
      </c>
      <c r="B266" s="129" t="s">
        <v>73</v>
      </c>
      <c r="C266" s="129"/>
      <c r="D266" s="129"/>
      <c r="E266" s="130" t="s">
        <v>74</v>
      </c>
      <c r="F266" s="131">
        <v>39.75</v>
      </c>
      <c r="G266" s="132">
        <v>81.599999999999994</v>
      </c>
      <c r="H266" s="132"/>
      <c r="I266" s="132"/>
      <c r="J266" s="132">
        <v>103.49</v>
      </c>
      <c r="K266" s="132"/>
      <c r="L266" s="132">
        <v>4113.7299999999996</v>
      </c>
      <c r="M266" s="132"/>
    </row>
    <row r="267" spans="1:13" ht="85.5" customHeight="1" x14ac:dyDescent="0.3">
      <c r="A267" s="128" t="s">
        <v>75</v>
      </c>
      <c r="B267" s="129" t="s">
        <v>76</v>
      </c>
      <c r="C267" s="129"/>
      <c r="D267" s="129"/>
      <c r="E267" s="130" t="s">
        <v>74</v>
      </c>
      <c r="F267" s="131">
        <v>24</v>
      </c>
      <c r="G267" s="132">
        <v>335.32</v>
      </c>
      <c r="H267" s="132"/>
      <c r="I267" s="132"/>
      <c r="J267" s="132">
        <v>425.24</v>
      </c>
      <c r="K267" s="132"/>
      <c r="L267" s="132">
        <v>10205.76</v>
      </c>
      <c r="M267" s="132"/>
    </row>
    <row r="268" spans="1:13" ht="77.25" customHeight="1" x14ac:dyDescent="0.3">
      <c r="A268" s="128" t="s">
        <v>80</v>
      </c>
      <c r="B268" s="129" t="s">
        <v>81</v>
      </c>
      <c r="C268" s="129"/>
      <c r="D268" s="129"/>
      <c r="E268" s="130" t="s">
        <v>67</v>
      </c>
      <c r="F268" s="131">
        <v>9.3000000000000007</v>
      </c>
      <c r="G268" s="132">
        <v>78.53</v>
      </c>
      <c r="H268" s="132"/>
      <c r="I268" s="132"/>
      <c r="J268" s="132">
        <v>99.59</v>
      </c>
      <c r="K268" s="132"/>
      <c r="L268" s="132">
        <v>926.19</v>
      </c>
      <c r="M268" s="132"/>
    </row>
    <row r="269" spans="1:13" ht="68.25" customHeight="1" x14ac:dyDescent="0.3">
      <c r="A269" s="128" t="s">
        <v>82</v>
      </c>
      <c r="B269" s="129" t="s">
        <v>83</v>
      </c>
      <c r="C269" s="129"/>
      <c r="D269" s="129"/>
      <c r="E269" s="130" t="s">
        <v>67</v>
      </c>
      <c r="F269" s="131">
        <v>42.15</v>
      </c>
      <c r="G269" s="132">
        <v>431.28</v>
      </c>
      <c r="H269" s="132"/>
      <c r="I269" s="132"/>
      <c r="J269" s="132">
        <v>546.91999999999996</v>
      </c>
      <c r="K269" s="132"/>
      <c r="L269" s="132">
        <v>23052.68</v>
      </c>
      <c r="M269" s="132"/>
    </row>
    <row r="270" spans="1:13" ht="76.5" customHeight="1" x14ac:dyDescent="0.3">
      <c r="A270" s="128" t="s">
        <v>84</v>
      </c>
      <c r="B270" s="129" t="s">
        <v>85</v>
      </c>
      <c r="C270" s="129"/>
      <c r="D270" s="129"/>
      <c r="E270" s="130" t="s">
        <v>74</v>
      </c>
      <c r="F270" s="131">
        <v>45</v>
      </c>
      <c r="G270" s="132">
        <v>106.12</v>
      </c>
      <c r="H270" s="132"/>
      <c r="I270" s="132"/>
      <c r="J270" s="132">
        <v>134.58000000000001</v>
      </c>
      <c r="K270" s="132"/>
      <c r="L270" s="132">
        <v>6056.1</v>
      </c>
      <c r="M270" s="132"/>
    </row>
    <row r="271" spans="1:13" ht="68.25" customHeight="1" x14ac:dyDescent="0.3">
      <c r="A271" s="128" t="s">
        <v>86</v>
      </c>
      <c r="B271" s="129" t="s">
        <v>87</v>
      </c>
      <c r="C271" s="129"/>
      <c r="D271" s="129"/>
      <c r="E271" s="130" t="s">
        <v>74</v>
      </c>
      <c r="F271" s="131">
        <v>45</v>
      </c>
      <c r="G271" s="132">
        <v>30.66</v>
      </c>
      <c r="H271" s="132"/>
      <c r="I271" s="132"/>
      <c r="J271" s="132">
        <v>38.880000000000003</v>
      </c>
      <c r="K271" s="132"/>
      <c r="L271" s="132">
        <v>1749.6</v>
      </c>
      <c r="M271" s="132"/>
    </row>
    <row r="272" spans="1:13" ht="0.75" customHeight="1" x14ac:dyDescent="0.3"/>
    <row r="273" spans="1:13" ht="13.5" customHeight="1" x14ac:dyDescent="0.3">
      <c r="A273" s="124"/>
      <c r="B273" s="125" t="s">
        <v>204</v>
      </c>
      <c r="C273" s="125"/>
      <c r="D273" s="125"/>
      <c r="E273" s="124"/>
      <c r="F273" s="126"/>
      <c r="G273" s="127"/>
      <c r="H273" s="127"/>
      <c r="I273" s="127"/>
      <c r="J273" s="127"/>
      <c r="K273" s="127"/>
      <c r="L273" s="133">
        <v>57121.91</v>
      </c>
      <c r="M273" s="133"/>
    </row>
    <row r="274" spans="1:13" ht="0.75" customHeight="1" x14ac:dyDescent="0.3"/>
    <row r="275" spans="1:13" ht="13.5" customHeight="1" x14ac:dyDescent="0.3">
      <c r="A275" s="124">
        <v>4.12</v>
      </c>
      <c r="B275" s="125" t="s">
        <v>205</v>
      </c>
      <c r="C275" s="125"/>
      <c r="D275" s="125"/>
      <c r="E275" s="124"/>
      <c r="F275" s="126"/>
      <c r="G275" s="127"/>
      <c r="H275" s="127"/>
      <c r="I275" s="127"/>
      <c r="J275" s="127"/>
      <c r="K275" s="127"/>
      <c r="L275" s="127"/>
      <c r="M275" s="127"/>
    </row>
    <row r="276" spans="1:13" ht="76.5" customHeight="1" x14ac:dyDescent="0.3">
      <c r="A276" s="128" t="s">
        <v>90</v>
      </c>
      <c r="B276" s="129" t="s">
        <v>91</v>
      </c>
      <c r="C276" s="129"/>
      <c r="D276" s="129"/>
      <c r="E276" s="130" t="s">
        <v>74</v>
      </c>
      <c r="F276" s="131">
        <v>78</v>
      </c>
      <c r="G276" s="132">
        <v>156.59</v>
      </c>
      <c r="H276" s="132"/>
      <c r="I276" s="132"/>
      <c r="J276" s="132">
        <v>198.59</v>
      </c>
      <c r="K276" s="132"/>
      <c r="L276" s="132">
        <v>15490.02</v>
      </c>
      <c r="M276" s="132"/>
    </row>
    <row r="277" spans="1:13" ht="86.25" customHeight="1" x14ac:dyDescent="0.3">
      <c r="A277" s="128" t="s">
        <v>94</v>
      </c>
      <c r="B277" s="129" t="s">
        <v>95</v>
      </c>
      <c r="C277" s="129"/>
      <c r="D277" s="129"/>
      <c r="E277" s="130" t="s">
        <v>74</v>
      </c>
      <c r="F277" s="131">
        <v>45</v>
      </c>
      <c r="G277" s="132">
        <v>122.84</v>
      </c>
      <c r="H277" s="132"/>
      <c r="I277" s="132"/>
      <c r="J277" s="132">
        <v>155.78</v>
      </c>
      <c r="K277" s="132"/>
      <c r="L277" s="132">
        <v>7010.1</v>
      </c>
      <c r="M277" s="132"/>
    </row>
    <row r="278" spans="1:13" ht="68.25" customHeight="1" x14ac:dyDescent="0.3">
      <c r="A278" s="128" t="s">
        <v>100</v>
      </c>
      <c r="B278" s="129" t="s">
        <v>101</v>
      </c>
      <c r="C278" s="129"/>
      <c r="D278" s="129"/>
      <c r="E278" s="130" t="s">
        <v>64</v>
      </c>
      <c r="F278" s="131">
        <v>105.3</v>
      </c>
      <c r="G278" s="132">
        <v>177.19</v>
      </c>
      <c r="H278" s="132"/>
      <c r="I278" s="132"/>
      <c r="J278" s="132">
        <v>224.7</v>
      </c>
      <c r="K278" s="132"/>
      <c r="L278" s="132">
        <v>23660.91</v>
      </c>
      <c r="M278" s="132"/>
    </row>
    <row r="279" spans="1:13" ht="0.75" customHeight="1" x14ac:dyDescent="0.3"/>
    <row r="280" spans="1:13" ht="13.5" customHeight="1" x14ac:dyDescent="0.3">
      <c r="A280" s="124"/>
      <c r="B280" s="125" t="s">
        <v>206</v>
      </c>
      <c r="C280" s="125"/>
      <c r="D280" s="125"/>
      <c r="E280" s="124"/>
      <c r="F280" s="126"/>
      <c r="G280" s="127"/>
      <c r="H280" s="127"/>
      <c r="I280" s="127"/>
      <c r="J280" s="127"/>
      <c r="K280" s="127"/>
      <c r="L280" s="133">
        <v>46161.03</v>
      </c>
      <c r="M280" s="133"/>
    </row>
    <row r="281" spans="1:13" ht="0.75" customHeight="1" x14ac:dyDescent="0.3"/>
    <row r="282" spans="1:13" ht="13.5" customHeight="1" x14ac:dyDescent="0.3">
      <c r="A282" s="124">
        <v>4.13</v>
      </c>
      <c r="B282" s="125" t="s">
        <v>207</v>
      </c>
      <c r="C282" s="125"/>
      <c r="D282" s="125"/>
      <c r="E282" s="124"/>
      <c r="F282" s="126"/>
      <c r="G282" s="127"/>
      <c r="H282" s="127"/>
      <c r="I282" s="127"/>
      <c r="J282" s="127"/>
      <c r="K282" s="127"/>
      <c r="L282" s="127"/>
      <c r="M282" s="127"/>
    </row>
    <row r="283" spans="1:13" ht="85.5" customHeight="1" x14ac:dyDescent="0.3">
      <c r="A283" s="128" t="s">
        <v>102</v>
      </c>
      <c r="B283" s="129" t="s">
        <v>103</v>
      </c>
      <c r="C283" s="129"/>
      <c r="D283" s="129"/>
      <c r="E283" s="130" t="s">
        <v>79</v>
      </c>
      <c r="F283" s="131">
        <v>15</v>
      </c>
      <c r="G283" s="132">
        <v>875.75</v>
      </c>
      <c r="H283" s="132"/>
      <c r="I283" s="132"/>
      <c r="J283" s="132">
        <v>1110.57</v>
      </c>
      <c r="K283" s="132"/>
      <c r="L283" s="132">
        <v>16658.55</v>
      </c>
      <c r="M283" s="132"/>
    </row>
    <row r="284" spans="1:13" ht="77.25" customHeight="1" x14ac:dyDescent="0.3">
      <c r="A284" s="128" t="s">
        <v>104</v>
      </c>
      <c r="B284" s="129" t="s">
        <v>105</v>
      </c>
      <c r="C284" s="129"/>
      <c r="D284" s="129"/>
      <c r="E284" s="130" t="s">
        <v>79</v>
      </c>
      <c r="F284" s="131">
        <v>15</v>
      </c>
      <c r="G284" s="132">
        <v>4144.34</v>
      </c>
      <c r="H284" s="132"/>
      <c r="I284" s="132"/>
      <c r="J284" s="132">
        <v>5255.59</v>
      </c>
      <c r="K284" s="132"/>
      <c r="L284" s="132">
        <v>78833.850000000006</v>
      </c>
      <c r="M284" s="132"/>
    </row>
    <row r="285" spans="1:13" ht="58.5" customHeight="1" x14ac:dyDescent="0.3">
      <c r="A285" s="128" t="s">
        <v>108</v>
      </c>
      <c r="B285" s="129" t="s">
        <v>109</v>
      </c>
      <c r="C285" s="129"/>
      <c r="D285" s="129"/>
      <c r="E285" s="130" t="s">
        <v>74</v>
      </c>
      <c r="F285" s="131">
        <v>42</v>
      </c>
      <c r="G285" s="132">
        <v>43.24</v>
      </c>
      <c r="H285" s="132"/>
      <c r="I285" s="132"/>
      <c r="J285" s="132">
        <v>54.83</v>
      </c>
      <c r="K285" s="132"/>
      <c r="L285" s="132">
        <v>2302.86</v>
      </c>
      <c r="M285" s="132"/>
    </row>
    <row r="286" spans="1:13" ht="0.75" customHeight="1" x14ac:dyDescent="0.3"/>
    <row r="287" spans="1:13" ht="13.5" customHeight="1" x14ac:dyDescent="0.3">
      <c r="A287" s="124"/>
      <c r="B287" s="125" t="s">
        <v>208</v>
      </c>
      <c r="C287" s="125"/>
      <c r="D287" s="125"/>
      <c r="E287" s="124"/>
      <c r="F287" s="126"/>
      <c r="G287" s="127"/>
      <c r="H287" s="127"/>
      <c r="I287" s="127"/>
      <c r="J287" s="127"/>
      <c r="K287" s="127"/>
      <c r="L287" s="133">
        <v>97795.26</v>
      </c>
      <c r="M287" s="133"/>
    </row>
    <row r="288" spans="1:13" ht="0.75" customHeight="1" x14ac:dyDescent="0.3"/>
    <row r="289" spans="1:13" ht="13.5" customHeight="1" x14ac:dyDescent="0.3">
      <c r="A289" s="124">
        <v>4.1399999999999997</v>
      </c>
      <c r="B289" s="125" t="s">
        <v>209</v>
      </c>
      <c r="C289" s="125"/>
      <c r="D289" s="125"/>
      <c r="E289" s="124"/>
      <c r="F289" s="126"/>
      <c r="G289" s="127"/>
      <c r="H289" s="127"/>
      <c r="I289" s="127"/>
      <c r="J289" s="127"/>
      <c r="K289" s="127"/>
      <c r="L289" s="127"/>
      <c r="M289" s="127"/>
    </row>
    <row r="290" spans="1:13" ht="86.25" customHeight="1" x14ac:dyDescent="0.3">
      <c r="A290" s="128" t="s">
        <v>110</v>
      </c>
      <c r="B290" s="129" t="s">
        <v>111</v>
      </c>
      <c r="C290" s="129"/>
      <c r="D290" s="129"/>
      <c r="E290" s="130" t="s">
        <v>64</v>
      </c>
      <c r="F290" s="131">
        <v>132.75</v>
      </c>
      <c r="G290" s="132">
        <v>600.22</v>
      </c>
      <c r="H290" s="132"/>
      <c r="I290" s="132"/>
      <c r="J290" s="132">
        <v>761.16</v>
      </c>
      <c r="K290" s="132"/>
      <c r="L290" s="132">
        <v>101043.99</v>
      </c>
      <c r="M290" s="132"/>
    </row>
    <row r="291" spans="1:13" ht="77.25" customHeight="1" x14ac:dyDescent="0.3">
      <c r="A291" s="128" t="s">
        <v>112</v>
      </c>
      <c r="B291" s="129" t="s">
        <v>113</v>
      </c>
      <c r="C291" s="129"/>
      <c r="D291" s="129"/>
      <c r="E291" s="130" t="s">
        <v>64</v>
      </c>
      <c r="F291" s="131">
        <v>113.1</v>
      </c>
      <c r="G291" s="132">
        <v>150.35</v>
      </c>
      <c r="H291" s="132"/>
      <c r="I291" s="132"/>
      <c r="J291" s="132">
        <v>190.66</v>
      </c>
      <c r="K291" s="132"/>
      <c r="L291" s="132">
        <v>21563.65</v>
      </c>
      <c r="M291" s="132"/>
    </row>
    <row r="292" spans="1:13" ht="104.25" customHeight="1" x14ac:dyDescent="0.3">
      <c r="A292" s="128" t="s">
        <v>149</v>
      </c>
      <c r="B292" s="129" t="s">
        <v>150</v>
      </c>
      <c r="C292" s="129"/>
      <c r="D292" s="129"/>
      <c r="E292" s="130" t="s">
        <v>74</v>
      </c>
      <c r="F292" s="131">
        <v>131.25</v>
      </c>
      <c r="G292" s="132">
        <v>122.5</v>
      </c>
      <c r="H292" s="132"/>
      <c r="I292" s="132"/>
      <c r="J292" s="132">
        <v>155.35</v>
      </c>
      <c r="K292" s="132"/>
      <c r="L292" s="132">
        <v>20389.689999999999</v>
      </c>
      <c r="M292" s="132"/>
    </row>
    <row r="293" spans="1:13" ht="67.5" customHeight="1" x14ac:dyDescent="0.3">
      <c r="A293" s="128" t="s">
        <v>151</v>
      </c>
      <c r="B293" s="129" t="s">
        <v>152</v>
      </c>
      <c r="C293" s="129"/>
      <c r="D293" s="129"/>
      <c r="E293" s="130" t="s">
        <v>74</v>
      </c>
      <c r="F293" s="131">
        <v>127.5</v>
      </c>
      <c r="G293" s="132">
        <v>55.67</v>
      </c>
      <c r="H293" s="132"/>
      <c r="I293" s="132"/>
      <c r="J293" s="132">
        <v>70.59</v>
      </c>
      <c r="K293" s="132"/>
      <c r="L293" s="132">
        <v>9000.23</v>
      </c>
      <c r="M293" s="132"/>
    </row>
    <row r="294" spans="1:13" ht="86.25" customHeight="1" x14ac:dyDescent="0.3">
      <c r="A294" s="128" t="s">
        <v>114</v>
      </c>
      <c r="B294" s="129" t="s">
        <v>115</v>
      </c>
      <c r="C294" s="129"/>
      <c r="D294" s="129"/>
      <c r="E294" s="130" t="s">
        <v>64</v>
      </c>
      <c r="F294" s="131">
        <v>161.69999999999999</v>
      </c>
      <c r="G294" s="132">
        <v>151.11000000000001</v>
      </c>
      <c r="H294" s="132"/>
      <c r="I294" s="132"/>
      <c r="J294" s="132">
        <v>191.64</v>
      </c>
      <c r="K294" s="132"/>
      <c r="L294" s="132">
        <v>30988.19</v>
      </c>
      <c r="M294" s="132"/>
    </row>
    <row r="295" spans="1:13" ht="0.75" customHeight="1" x14ac:dyDescent="0.3"/>
    <row r="296" spans="1:13" ht="13.5" customHeight="1" x14ac:dyDescent="0.3">
      <c r="A296" s="124"/>
      <c r="B296" s="125" t="s">
        <v>210</v>
      </c>
      <c r="C296" s="125"/>
      <c r="D296" s="125"/>
      <c r="E296" s="124"/>
      <c r="F296" s="126"/>
      <c r="G296" s="127"/>
      <c r="H296" s="127"/>
      <c r="I296" s="127"/>
      <c r="J296" s="127"/>
      <c r="K296" s="127"/>
      <c r="L296" s="133">
        <v>182985.75</v>
      </c>
      <c r="M296" s="133"/>
    </row>
    <row r="297" spans="1:13" ht="0.75" customHeight="1" x14ac:dyDescent="0.3"/>
    <row r="298" spans="1:13" ht="13.5" customHeight="1" x14ac:dyDescent="0.3">
      <c r="A298" s="124">
        <v>4.1500000000000004</v>
      </c>
      <c r="B298" s="125" t="s">
        <v>211</v>
      </c>
      <c r="C298" s="125"/>
      <c r="D298" s="125"/>
      <c r="E298" s="124"/>
      <c r="F298" s="126"/>
      <c r="G298" s="127"/>
      <c r="H298" s="127"/>
      <c r="I298" s="127"/>
      <c r="J298" s="127"/>
      <c r="K298" s="127"/>
      <c r="L298" s="127"/>
      <c r="M298" s="127"/>
    </row>
    <row r="299" spans="1:13" ht="77.25" customHeight="1" x14ac:dyDescent="0.3">
      <c r="A299" s="128" t="s">
        <v>118</v>
      </c>
      <c r="B299" s="129" t="s">
        <v>119</v>
      </c>
      <c r="C299" s="129"/>
      <c r="D299" s="129"/>
      <c r="E299" s="130" t="s">
        <v>64</v>
      </c>
      <c r="F299" s="131">
        <v>126</v>
      </c>
      <c r="G299" s="132">
        <v>146.47</v>
      </c>
      <c r="H299" s="132"/>
      <c r="I299" s="132"/>
      <c r="J299" s="132">
        <v>185.75</v>
      </c>
      <c r="K299" s="132"/>
      <c r="L299" s="132">
        <v>23404.5</v>
      </c>
      <c r="M299" s="132"/>
    </row>
    <row r="300" spans="1:13" ht="76.5" customHeight="1" x14ac:dyDescent="0.3">
      <c r="A300" s="128" t="s">
        <v>121</v>
      </c>
      <c r="B300" s="129" t="s">
        <v>122</v>
      </c>
      <c r="C300" s="129"/>
      <c r="D300" s="129"/>
      <c r="E300" s="130" t="s">
        <v>64</v>
      </c>
      <c r="F300" s="131">
        <v>126</v>
      </c>
      <c r="G300" s="132">
        <v>38.590000000000003</v>
      </c>
      <c r="H300" s="132"/>
      <c r="I300" s="132"/>
      <c r="J300" s="132">
        <v>48.95</v>
      </c>
      <c r="K300" s="132"/>
      <c r="L300" s="132">
        <v>6167.7</v>
      </c>
      <c r="M300" s="132"/>
    </row>
    <row r="301" spans="1:13" ht="77.25" customHeight="1" x14ac:dyDescent="0.3">
      <c r="A301" s="128" t="s">
        <v>123</v>
      </c>
      <c r="B301" s="129" t="s">
        <v>124</v>
      </c>
      <c r="C301" s="129"/>
      <c r="D301" s="129"/>
      <c r="E301" s="130" t="s">
        <v>64</v>
      </c>
      <c r="F301" s="131">
        <v>284.39999999999998</v>
      </c>
      <c r="G301" s="132">
        <v>38.590000000000003</v>
      </c>
      <c r="H301" s="132"/>
      <c r="I301" s="132"/>
      <c r="J301" s="132">
        <v>48.95</v>
      </c>
      <c r="K301" s="132"/>
      <c r="L301" s="132">
        <v>13921.38</v>
      </c>
      <c r="M301" s="132"/>
    </row>
    <row r="302" spans="1:13" ht="0.75" customHeight="1" x14ac:dyDescent="0.3"/>
    <row r="303" spans="1:13" ht="13.5" customHeight="1" x14ac:dyDescent="0.3">
      <c r="A303" s="124"/>
      <c r="B303" s="125" t="s">
        <v>212</v>
      </c>
      <c r="C303" s="125"/>
      <c r="D303" s="125"/>
      <c r="E303" s="124"/>
      <c r="F303" s="126"/>
      <c r="G303" s="127"/>
      <c r="H303" s="127"/>
      <c r="I303" s="127"/>
      <c r="J303" s="127"/>
      <c r="K303" s="127"/>
      <c r="L303" s="133">
        <v>43493.58</v>
      </c>
      <c r="M303" s="133"/>
    </row>
    <row r="304" spans="1:13" ht="0.75" customHeight="1" x14ac:dyDescent="0.3"/>
    <row r="305" spans="1:13" ht="13.5" customHeight="1" x14ac:dyDescent="0.3">
      <c r="A305" s="124">
        <v>4.16</v>
      </c>
      <c r="B305" s="125" t="s">
        <v>213</v>
      </c>
      <c r="C305" s="125"/>
      <c r="D305" s="125"/>
      <c r="E305" s="124"/>
      <c r="F305" s="126"/>
      <c r="G305" s="127"/>
      <c r="H305" s="127"/>
      <c r="I305" s="127"/>
      <c r="J305" s="127"/>
      <c r="K305" s="127"/>
      <c r="L305" s="127"/>
      <c r="M305" s="127"/>
    </row>
    <row r="306" spans="1:13" ht="85.5" customHeight="1" x14ac:dyDescent="0.3">
      <c r="A306" s="128" t="s">
        <v>125</v>
      </c>
      <c r="B306" s="129" t="s">
        <v>126</v>
      </c>
      <c r="C306" s="129"/>
      <c r="D306" s="129"/>
      <c r="E306" s="130" t="s">
        <v>64</v>
      </c>
      <c r="F306" s="131">
        <v>126</v>
      </c>
      <c r="G306" s="132">
        <v>153.63999999999999</v>
      </c>
      <c r="H306" s="132"/>
      <c r="I306" s="132"/>
      <c r="J306" s="132">
        <v>194.83</v>
      </c>
      <c r="K306" s="132"/>
      <c r="L306" s="132">
        <v>24548.58</v>
      </c>
      <c r="M306" s="132"/>
    </row>
    <row r="307" spans="1:13" ht="0.75" customHeight="1" x14ac:dyDescent="0.3"/>
    <row r="308" spans="1:13" ht="13.5" customHeight="1" x14ac:dyDescent="0.3">
      <c r="A308" s="124"/>
      <c r="B308" s="125" t="s">
        <v>214</v>
      </c>
      <c r="C308" s="125"/>
      <c r="D308" s="125"/>
      <c r="E308" s="124"/>
      <c r="F308" s="126"/>
      <c r="G308" s="127"/>
      <c r="H308" s="127"/>
      <c r="I308" s="127"/>
      <c r="J308" s="127"/>
      <c r="K308" s="127"/>
      <c r="L308" s="133">
        <v>24548.58</v>
      </c>
      <c r="M308" s="133"/>
    </row>
    <row r="309" spans="1:13" ht="0.75" customHeight="1" x14ac:dyDescent="0.3"/>
    <row r="310" spans="1:13" ht="13.5" customHeight="1" x14ac:dyDescent="0.3">
      <c r="A310" s="124">
        <v>4.17</v>
      </c>
      <c r="B310" s="125" t="s">
        <v>215</v>
      </c>
      <c r="C310" s="125"/>
      <c r="D310" s="125"/>
      <c r="E310" s="124"/>
      <c r="F310" s="126"/>
      <c r="G310" s="127"/>
      <c r="H310" s="127"/>
      <c r="I310" s="127"/>
      <c r="J310" s="127"/>
      <c r="K310" s="127"/>
      <c r="L310" s="127"/>
      <c r="M310" s="127"/>
    </row>
    <row r="311" spans="1:13" ht="150" customHeight="1" x14ac:dyDescent="0.3">
      <c r="A311" s="128" t="s">
        <v>216</v>
      </c>
      <c r="B311" s="129" t="s">
        <v>130</v>
      </c>
      <c r="C311" s="129"/>
      <c r="D311" s="129"/>
      <c r="E311" s="130" t="s">
        <v>131</v>
      </c>
      <c r="F311" s="131">
        <v>30</v>
      </c>
      <c r="G311" s="132">
        <v>537.95000000000005</v>
      </c>
      <c r="H311" s="132"/>
      <c r="I311" s="132"/>
      <c r="J311" s="132">
        <v>682.2</v>
      </c>
      <c r="K311" s="132"/>
      <c r="L311" s="132">
        <v>20466</v>
      </c>
      <c r="M311" s="132"/>
    </row>
    <row r="312" spans="1:13" ht="67.5" customHeight="1" x14ac:dyDescent="0.3">
      <c r="A312" s="128" t="s">
        <v>132</v>
      </c>
      <c r="B312" s="129" t="s">
        <v>133</v>
      </c>
      <c r="C312" s="129"/>
      <c r="D312" s="129"/>
      <c r="E312" s="130" t="s">
        <v>79</v>
      </c>
      <c r="F312" s="131">
        <v>15</v>
      </c>
      <c r="G312" s="132">
        <v>189.41</v>
      </c>
      <c r="H312" s="132"/>
      <c r="I312" s="132"/>
      <c r="J312" s="132">
        <v>240.19</v>
      </c>
      <c r="K312" s="132"/>
      <c r="L312" s="132">
        <v>3602.85</v>
      </c>
      <c r="M312" s="132"/>
    </row>
    <row r="313" spans="1:13" ht="68.25" customHeight="1" x14ac:dyDescent="0.3">
      <c r="A313" s="128" t="s">
        <v>134</v>
      </c>
      <c r="B313" s="129" t="s">
        <v>135</v>
      </c>
      <c r="C313" s="129"/>
      <c r="D313" s="129"/>
      <c r="E313" s="130" t="s">
        <v>79</v>
      </c>
      <c r="F313" s="131">
        <v>15</v>
      </c>
      <c r="G313" s="132">
        <v>71.59</v>
      </c>
      <c r="H313" s="132"/>
      <c r="I313" s="132"/>
      <c r="J313" s="132">
        <v>90.8</v>
      </c>
      <c r="K313" s="132"/>
      <c r="L313" s="132">
        <v>1362</v>
      </c>
      <c r="M313" s="132"/>
    </row>
    <row r="314" spans="1:13" ht="0.75" customHeight="1" x14ac:dyDescent="0.3"/>
    <row r="315" spans="1:13" ht="13.5" customHeight="1" x14ac:dyDescent="0.3">
      <c r="A315" s="124"/>
      <c r="B315" s="125" t="s">
        <v>217</v>
      </c>
      <c r="C315" s="125"/>
      <c r="D315" s="125"/>
      <c r="E315" s="124"/>
      <c r="F315" s="126"/>
      <c r="G315" s="127"/>
      <c r="H315" s="127"/>
      <c r="I315" s="127"/>
      <c r="J315" s="127"/>
      <c r="K315" s="127"/>
      <c r="L315" s="133">
        <v>25430.85</v>
      </c>
      <c r="M315" s="133"/>
    </row>
    <row r="316" spans="1:13" ht="0.75" customHeight="1" x14ac:dyDescent="0.3"/>
    <row r="317" spans="1:13" ht="22.5" customHeight="1" x14ac:dyDescent="0.3">
      <c r="A317" s="120"/>
      <c r="B317" s="121" t="s">
        <v>218</v>
      </c>
      <c r="C317" s="121"/>
      <c r="D317" s="121"/>
      <c r="E317" s="120"/>
      <c r="F317" s="122"/>
      <c r="G317" s="123"/>
      <c r="H317" s="123"/>
      <c r="I317" s="123"/>
      <c r="J317" s="123"/>
      <c r="K317" s="123"/>
      <c r="L317" s="134">
        <v>1500863.59</v>
      </c>
      <c r="M317" s="134"/>
    </row>
    <row r="318" spans="1:13" ht="0.75" customHeight="1" x14ac:dyDescent="0.3"/>
    <row r="319" spans="1:13" ht="13.5" customHeight="1" x14ac:dyDescent="0.3">
      <c r="A319" s="135"/>
      <c r="B319" s="136" t="s">
        <v>219</v>
      </c>
      <c r="C319" s="136"/>
      <c r="D319" s="136"/>
      <c r="E319" s="135"/>
      <c r="F319" s="137"/>
      <c r="G319" s="138"/>
      <c r="H319" s="138"/>
      <c r="I319" s="138"/>
      <c r="J319" s="138"/>
      <c r="K319" s="138"/>
      <c r="L319" s="139">
        <v>7034609.9699999997</v>
      </c>
      <c r="M319" s="139"/>
    </row>
    <row r="320" spans="1:13" ht="13.5" customHeight="1" x14ac:dyDescent="0.3">
      <c r="A320" s="130"/>
      <c r="B320" s="140" t="s">
        <v>222</v>
      </c>
      <c r="C320" s="140"/>
      <c r="D320" s="140"/>
      <c r="E320" s="130"/>
      <c r="F320" s="141"/>
      <c r="G320" s="142"/>
      <c r="H320" s="142"/>
      <c r="I320" s="142"/>
      <c r="J320" s="142"/>
      <c r="K320" s="142"/>
      <c r="L320" s="143">
        <v>7034609.9699999997</v>
      </c>
      <c r="M320" s="143"/>
    </row>
    <row r="321" spans="1:13" ht="15" customHeight="1" x14ac:dyDescent="0.3">
      <c r="A321" s="144"/>
      <c r="B321" s="144"/>
      <c r="C321" s="144"/>
      <c r="D321" s="144"/>
      <c r="E321" s="144"/>
      <c r="F321" s="144"/>
      <c r="G321" s="144"/>
      <c r="H321" s="144"/>
      <c r="I321" s="144"/>
      <c r="J321" s="144"/>
      <c r="K321" s="144"/>
      <c r="L321" s="144"/>
      <c r="M321" s="144"/>
    </row>
  </sheetData>
  <mergeCells count="917">
    <mergeCell ref="B320:D320"/>
    <mergeCell ref="G320:I320"/>
    <mergeCell ref="J320:K320"/>
    <mergeCell ref="L320:M320"/>
    <mergeCell ref="A321:M321"/>
    <mergeCell ref="B317:D317"/>
    <mergeCell ref="G317:I317"/>
    <mergeCell ref="J317:K317"/>
    <mergeCell ref="L317:M317"/>
    <mergeCell ref="B319:D319"/>
    <mergeCell ref="G319:I319"/>
    <mergeCell ref="J319:K319"/>
    <mergeCell ref="L319:M319"/>
    <mergeCell ref="B313:D313"/>
    <mergeCell ref="G313:I313"/>
    <mergeCell ref="J313:K313"/>
    <mergeCell ref="L313:M313"/>
    <mergeCell ref="B315:D315"/>
    <mergeCell ref="G315:I315"/>
    <mergeCell ref="J315:K315"/>
    <mergeCell ref="L315:M315"/>
    <mergeCell ref="B311:D311"/>
    <mergeCell ref="G311:I311"/>
    <mergeCell ref="J311:K311"/>
    <mergeCell ref="L311:M311"/>
    <mergeCell ref="B312:D312"/>
    <mergeCell ref="G312:I312"/>
    <mergeCell ref="J312:K312"/>
    <mergeCell ref="L312:M312"/>
    <mergeCell ref="B308:D308"/>
    <mergeCell ref="G308:I308"/>
    <mergeCell ref="J308:K308"/>
    <mergeCell ref="L308:M308"/>
    <mergeCell ref="B310:D310"/>
    <mergeCell ref="G310:I310"/>
    <mergeCell ref="J310:K310"/>
    <mergeCell ref="L310:M310"/>
    <mergeCell ref="B305:D305"/>
    <mergeCell ref="G305:I305"/>
    <mergeCell ref="J305:K305"/>
    <mergeCell ref="L305:M305"/>
    <mergeCell ref="B306:D306"/>
    <mergeCell ref="G306:I306"/>
    <mergeCell ref="J306:K306"/>
    <mergeCell ref="L306:M306"/>
    <mergeCell ref="B301:D301"/>
    <mergeCell ref="G301:I301"/>
    <mergeCell ref="J301:K301"/>
    <mergeCell ref="L301:M301"/>
    <mergeCell ref="B303:D303"/>
    <mergeCell ref="G303:I303"/>
    <mergeCell ref="J303:K303"/>
    <mergeCell ref="L303:M303"/>
    <mergeCell ref="B299:D299"/>
    <mergeCell ref="G299:I299"/>
    <mergeCell ref="J299:K299"/>
    <mergeCell ref="L299:M299"/>
    <mergeCell ref="B300:D300"/>
    <mergeCell ref="G300:I300"/>
    <mergeCell ref="J300:K300"/>
    <mergeCell ref="L300:M300"/>
    <mergeCell ref="B296:D296"/>
    <mergeCell ref="G296:I296"/>
    <mergeCell ref="J296:K296"/>
    <mergeCell ref="L296:M296"/>
    <mergeCell ref="B298:D298"/>
    <mergeCell ref="G298:I298"/>
    <mergeCell ref="J298:K298"/>
    <mergeCell ref="L298:M298"/>
    <mergeCell ref="B293:D293"/>
    <mergeCell ref="G293:I293"/>
    <mergeCell ref="J293:K293"/>
    <mergeCell ref="L293:M293"/>
    <mergeCell ref="B294:D294"/>
    <mergeCell ref="G294:I294"/>
    <mergeCell ref="J294:K294"/>
    <mergeCell ref="L294:M294"/>
    <mergeCell ref="B291:D291"/>
    <mergeCell ref="G291:I291"/>
    <mergeCell ref="J291:K291"/>
    <mergeCell ref="L291:M291"/>
    <mergeCell ref="B292:D292"/>
    <mergeCell ref="G292:I292"/>
    <mergeCell ref="J292:K292"/>
    <mergeCell ref="L292:M292"/>
    <mergeCell ref="B289:D289"/>
    <mergeCell ref="G289:I289"/>
    <mergeCell ref="J289:K289"/>
    <mergeCell ref="L289:M289"/>
    <mergeCell ref="B290:D290"/>
    <mergeCell ref="G290:I290"/>
    <mergeCell ref="J290:K290"/>
    <mergeCell ref="L290:M290"/>
    <mergeCell ref="B285:D285"/>
    <mergeCell ref="G285:I285"/>
    <mergeCell ref="J285:K285"/>
    <mergeCell ref="L285:M285"/>
    <mergeCell ref="B287:D287"/>
    <mergeCell ref="G287:I287"/>
    <mergeCell ref="J287:K287"/>
    <mergeCell ref="L287:M287"/>
    <mergeCell ref="B283:D283"/>
    <mergeCell ref="G283:I283"/>
    <mergeCell ref="J283:K283"/>
    <mergeCell ref="L283:M283"/>
    <mergeCell ref="B284:D284"/>
    <mergeCell ref="G284:I284"/>
    <mergeCell ref="J284:K284"/>
    <mergeCell ref="L284:M284"/>
    <mergeCell ref="B280:D280"/>
    <mergeCell ref="G280:I280"/>
    <mergeCell ref="J280:K280"/>
    <mergeCell ref="L280:M280"/>
    <mergeCell ref="B282:D282"/>
    <mergeCell ref="G282:I282"/>
    <mergeCell ref="J282:K282"/>
    <mergeCell ref="L282:M282"/>
    <mergeCell ref="B277:D277"/>
    <mergeCell ref="G277:I277"/>
    <mergeCell ref="J277:K277"/>
    <mergeCell ref="L277:M277"/>
    <mergeCell ref="B278:D278"/>
    <mergeCell ref="G278:I278"/>
    <mergeCell ref="J278:K278"/>
    <mergeCell ref="L278:M278"/>
    <mergeCell ref="B275:D275"/>
    <mergeCell ref="G275:I275"/>
    <mergeCell ref="J275:K275"/>
    <mergeCell ref="L275:M275"/>
    <mergeCell ref="B276:D276"/>
    <mergeCell ref="G276:I276"/>
    <mergeCell ref="J276:K276"/>
    <mergeCell ref="L276:M276"/>
    <mergeCell ref="B271:D271"/>
    <mergeCell ref="G271:I271"/>
    <mergeCell ref="J271:K271"/>
    <mergeCell ref="L271:M271"/>
    <mergeCell ref="B273:D273"/>
    <mergeCell ref="G273:I273"/>
    <mergeCell ref="J273:K273"/>
    <mergeCell ref="L273:M273"/>
    <mergeCell ref="B269:D269"/>
    <mergeCell ref="G269:I269"/>
    <mergeCell ref="J269:K269"/>
    <mergeCell ref="L269:M269"/>
    <mergeCell ref="B270:D270"/>
    <mergeCell ref="G270:I270"/>
    <mergeCell ref="J270:K270"/>
    <mergeCell ref="L270:M270"/>
    <mergeCell ref="B267:D267"/>
    <mergeCell ref="G267:I267"/>
    <mergeCell ref="J267:K267"/>
    <mergeCell ref="L267:M267"/>
    <mergeCell ref="B268:D268"/>
    <mergeCell ref="G268:I268"/>
    <mergeCell ref="J268:K268"/>
    <mergeCell ref="L268:M268"/>
    <mergeCell ref="B265:D265"/>
    <mergeCell ref="G265:I265"/>
    <mergeCell ref="J265:K265"/>
    <mergeCell ref="L265:M265"/>
    <mergeCell ref="B266:D266"/>
    <mergeCell ref="G266:I266"/>
    <mergeCell ref="J266:K266"/>
    <mergeCell ref="L266:M266"/>
    <mergeCell ref="B262:D262"/>
    <mergeCell ref="G262:I262"/>
    <mergeCell ref="J262:K262"/>
    <mergeCell ref="L262:M262"/>
    <mergeCell ref="B264:D264"/>
    <mergeCell ref="G264:I264"/>
    <mergeCell ref="J264:K264"/>
    <mergeCell ref="L264:M264"/>
    <mergeCell ref="B259:D259"/>
    <mergeCell ref="G259:I259"/>
    <mergeCell ref="J259:K259"/>
    <mergeCell ref="L259:M259"/>
    <mergeCell ref="B260:D260"/>
    <mergeCell ref="G260:I260"/>
    <mergeCell ref="J260:K260"/>
    <mergeCell ref="L260:M260"/>
    <mergeCell ref="B256:D256"/>
    <mergeCell ref="G256:I256"/>
    <mergeCell ref="J256:K256"/>
    <mergeCell ref="L256:M256"/>
    <mergeCell ref="B258:D258"/>
    <mergeCell ref="G258:I258"/>
    <mergeCell ref="J258:K258"/>
    <mergeCell ref="L258:M258"/>
    <mergeCell ref="B253:D253"/>
    <mergeCell ref="G253:I253"/>
    <mergeCell ref="J253:K253"/>
    <mergeCell ref="L253:M253"/>
    <mergeCell ref="B254:D254"/>
    <mergeCell ref="G254:I254"/>
    <mergeCell ref="J254:K254"/>
    <mergeCell ref="L254:M254"/>
    <mergeCell ref="B250:D250"/>
    <mergeCell ref="G250:I250"/>
    <mergeCell ref="J250:K250"/>
    <mergeCell ref="L250:M250"/>
    <mergeCell ref="B252:D252"/>
    <mergeCell ref="G252:I252"/>
    <mergeCell ref="J252:K252"/>
    <mergeCell ref="L252:M252"/>
    <mergeCell ref="B247:D247"/>
    <mergeCell ref="G247:I247"/>
    <mergeCell ref="J247:K247"/>
    <mergeCell ref="L247:M247"/>
    <mergeCell ref="B248:D248"/>
    <mergeCell ref="G248:I248"/>
    <mergeCell ref="J248:K248"/>
    <mergeCell ref="L248:M248"/>
    <mergeCell ref="B244:D244"/>
    <mergeCell ref="G244:I244"/>
    <mergeCell ref="J244:K244"/>
    <mergeCell ref="L244:M244"/>
    <mergeCell ref="B246:D246"/>
    <mergeCell ref="G246:I246"/>
    <mergeCell ref="J246:K246"/>
    <mergeCell ref="L246:M246"/>
    <mergeCell ref="B241:D241"/>
    <mergeCell ref="G241:I241"/>
    <mergeCell ref="J241:K241"/>
    <mergeCell ref="L241:M241"/>
    <mergeCell ref="B242:D242"/>
    <mergeCell ref="G242:I242"/>
    <mergeCell ref="J242:K242"/>
    <mergeCell ref="L242:M242"/>
    <mergeCell ref="B239:D239"/>
    <mergeCell ref="G239:I239"/>
    <mergeCell ref="J239:K239"/>
    <mergeCell ref="L239:M239"/>
    <mergeCell ref="B240:D240"/>
    <mergeCell ref="G240:I240"/>
    <mergeCell ref="J240:K240"/>
    <mergeCell ref="L240:M240"/>
    <mergeCell ref="B236:D236"/>
    <mergeCell ref="G236:I236"/>
    <mergeCell ref="J236:K236"/>
    <mergeCell ref="L236:M236"/>
    <mergeCell ref="B238:D238"/>
    <mergeCell ref="G238:I238"/>
    <mergeCell ref="J238:K238"/>
    <mergeCell ref="L238:M238"/>
    <mergeCell ref="B233:D233"/>
    <mergeCell ref="G233:I233"/>
    <mergeCell ref="J233:K233"/>
    <mergeCell ref="L233:M233"/>
    <mergeCell ref="B234:D234"/>
    <mergeCell ref="G234:I234"/>
    <mergeCell ref="J234:K234"/>
    <mergeCell ref="L234:M234"/>
    <mergeCell ref="B231:D231"/>
    <mergeCell ref="G231:I231"/>
    <mergeCell ref="J231:K231"/>
    <mergeCell ref="L231:M231"/>
    <mergeCell ref="B232:D232"/>
    <mergeCell ref="G232:I232"/>
    <mergeCell ref="J232:K232"/>
    <mergeCell ref="L232:M232"/>
    <mergeCell ref="B229:D229"/>
    <mergeCell ref="G229:I229"/>
    <mergeCell ref="J229:K229"/>
    <mergeCell ref="L229:M229"/>
    <mergeCell ref="B230:D230"/>
    <mergeCell ref="G230:I230"/>
    <mergeCell ref="J230:K230"/>
    <mergeCell ref="L230:M230"/>
    <mergeCell ref="B226:D226"/>
    <mergeCell ref="G226:I226"/>
    <mergeCell ref="J226:K226"/>
    <mergeCell ref="L226:M226"/>
    <mergeCell ref="B228:D228"/>
    <mergeCell ref="G228:I228"/>
    <mergeCell ref="J228:K228"/>
    <mergeCell ref="L228:M228"/>
    <mergeCell ref="B223:D223"/>
    <mergeCell ref="G223:I223"/>
    <mergeCell ref="J223:K223"/>
    <mergeCell ref="L223:M223"/>
    <mergeCell ref="B224:D224"/>
    <mergeCell ref="G224:I224"/>
    <mergeCell ref="J224:K224"/>
    <mergeCell ref="L224:M224"/>
    <mergeCell ref="B219:D219"/>
    <mergeCell ref="G219:I219"/>
    <mergeCell ref="J219:K219"/>
    <mergeCell ref="L219:M219"/>
    <mergeCell ref="B221:D221"/>
    <mergeCell ref="G221:I221"/>
    <mergeCell ref="J221:K221"/>
    <mergeCell ref="L221:M221"/>
    <mergeCell ref="B217:D217"/>
    <mergeCell ref="G217:I217"/>
    <mergeCell ref="J217:K217"/>
    <mergeCell ref="L217:M217"/>
    <mergeCell ref="B218:D218"/>
    <mergeCell ref="G218:I218"/>
    <mergeCell ref="J218:K218"/>
    <mergeCell ref="L218:M218"/>
    <mergeCell ref="B215:D215"/>
    <mergeCell ref="G215:I215"/>
    <mergeCell ref="J215:K215"/>
    <mergeCell ref="L215:M215"/>
    <mergeCell ref="B216:D216"/>
    <mergeCell ref="G216:I216"/>
    <mergeCell ref="J216:K216"/>
    <mergeCell ref="L216:M216"/>
    <mergeCell ref="B213:D213"/>
    <mergeCell ref="G213:I213"/>
    <mergeCell ref="J213:K213"/>
    <mergeCell ref="L213:M213"/>
    <mergeCell ref="B214:D214"/>
    <mergeCell ref="G214:I214"/>
    <mergeCell ref="J214:K214"/>
    <mergeCell ref="L214:M214"/>
    <mergeCell ref="B209:D209"/>
    <mergeCell ref="G209:I209"/>
    <mergeCell ref="J209:K209"/>
    <mergeCell ref="L209:M209"/>
    <mergeCell ref="B211:D211"/>
    <mergeCell ref="G211:I211"/>
    <mergeCell ref="J211:K211"/>
    <mergeCell ref="L211:M211"/>
    <mergeCell ref="B207:D207"/>
    <mergeCell ref="G207:I207"/>
    <mergeCell ref="J207:K207"/>
    <mergeCell ref="L207:M207"/>
    <mergeCell ref="B208:D208"/>
    <mergeCell ref="G208:I208"/>
    <mergeCell ref="J208:K208"/>
    <mergeCell ref="L208:M208"/>
    <mergeCell ref="B205:D205"/>
    <mergeCell ref="G205:I205"/>
    <mergeCell ref="J205:K205"/>
    <mergeCell ref="L205:M205"/>
    <mergeCell ref="B206:D206"/>
    <mergeCell ref="G206:I206"/>
    <mergeCell ref="J206:K206"/>
    <mergeCell ref="L206:M206"/>
    <mergeCell ref="B203:D203"/>
    <mergeCell ref="G203:I203"/>
    <mergeCell ref="J203:K203"/>
    <mergeCell ref="L203:M203"/>
    <mergeCell ref="B204:D204"/>
    <mergeCell ref="G204:I204"/>
    <mergeCell ref="J204:K204"/>
    <mergeCell ref="L204:M204"/>
    <mergeCell ref="B199:D199"/>
    <mergeCell ref="G199:I199"/>
    <mergeCell ref="J199:K199"/>
    <mergeCell ref="L199:M199"/>
    <mergeCell ref="B201:D201"/>
    <mergeCell ref="G201:I201"/>
    <mergeCell ref="J201:K201"/>
    <mergeCell ref="L201:M201"/>
    <mergeCell ref="B197:D197"/>
    <mergeCell ref="G197:I197"/>
    <mergeCell ref="J197:K197"/>
    <mergeCell ref="L197:M197"/>
    <mergeCell ref="B198:D198"/>
    <mergeCell ref="G198:I198"/>
    <mergeCell ref="J198:K198"/>
    <mergeCell ref="L198:M198"/>
    <mergeCell ref="B195:D195"/>
    <mergeCell ref="G195:I195"/>
    <mergeCell ref="J195:K195"/>
    <mergeCell ref="L195:M195"/>
    <mergeCell ref="B196:D196"/>
    <mergeCell ref="G196:I196"/>
    <mergeCell ref="J196:K196"/>
    <mergeCell ref="L196:M196"/>
    <mergeCell ref="B193:D193"/>
    <mergeCell ref="G193:I193"/>
    <mergeCell ref="J193:K193"/>
    <mergeCell ref="L193:M193"/>
    <mergeCell ref="B194:D194"/>
    <mergeCell ref="G194:I194"/>
    <mergeCell ref="J194:K194"/>
    <mergeCell ref="L194:M194"/>
    <mergeCell ref="B190:D190"/>
    <mergeCell ref="G190:I190"/>
    <mergeCell ref="J190:K190"/>
    <mergeCell ref="L190:M190"/>
    <mergeCell ref="B192:D192"/>
    <mergeCell ref="G192:I192"/>
    <mergeCell ref="J192:K192"/>
    <mergeCell ref="L192:M192"/>
    <mergeCell ref="B187:D187"/>
    <mergeCell ref="G187:I187"/>
    <mergeCell ref="J187:K187"/>
    <mergeCell ref="L187:M187"/>
    <mergeCell ref="B188:D188"/>
    <mergeCell ref="G188:I188"/>
    <mergeCell ref="J188:K188"/>
    <mergeCell ref="L188:M188"/>
    <mergeCell ref="B184:D184"/>
    <mergeCell ref="G184:I184"/>
    <mergeCell ref="J184:K184"/>
    <mergeCell ref="L184:M184"/>
    <mergeCell ref="B186:D186"/>
    <mergeCell ref="G186:I186"/>
    <mergeCell ref="J186:K186"/>
    <mergeCell ref="L186:M186"/>
    <mergeCell ref="B180:D180"/>
    <mergeCell ref="G180:I180"/>
    <mergeCell ref="J180:K180"/>
    <mergeCell ref="L180:M180"/>
    <mergeCell ref="B182:D182"/>
    <mergeCell ref="G182:I182"/>
    <mergeCell ref="J182:K182"/>
    <mergeCell ref="L182:M182"/>
    <mergeCell ref="B177:D177"/>
    <mergeCell ref="G177:I177"/>
    <mergeCell ref="J177:K177"/>
    <mergeCell ref="L177:M177"/>
    <mergeCell ref="B178:D178"/>
    <mergeCell ref="G178:I178"/>
    <mergeCell ref="J178:K178"/>
    <mergeCell ref="L178:M178"/>
    <mergeCell ref="B174:D174"/>
    <mergeCell ref="G174:I174"/>
    <mergeCell ref="J174:K174"/>
    <mergeCell ref="L174:M174"/>
    <mergeCell ref="B176:D176"/>
    <mergeCell ref="G176:I176"/>
    <mergeCell ref="J176:K176"/>
    <mergeCell ref="L176:M176"/>
    <mergeCell ref="B171:D171"/>
    <mergeCell ref="G171:I171"/>
    <mergeCell ref="J171:K171"/>
    <mergeCell ref="L171:M171"/>
    <mergeCell ref="B172:D172"/>
    <mergeCell ref="G172:I172"/>
    <mergeCell ref="J172:K172"/>
    <mergeCell ref="L172:M172"/>
    <mergeCell ref="B167:D167"/>
    <mergeCell ref="G167:I167"/>
    <mergeCell ref="J167:K167"/>
    <mergeCell ref="L167:M167"/>
    <mergeCell ref="B169:D169"/>
    <mergeCell ref="G169:I169"/>
    <mergeCell ref="J169:K169"/>
    <mergeCell ref="L169:M169"/>
    <mergeCell ref="B164:D164"/>
    <mergeCell ref="G164:I164"/>
    <mergeCell ref="J164:K164"/>
    <mergeCell ref="L164:M164"/>
    <mergeCell ref="B166:D166"/>
    <mergeCell ref="G166:I166"/>
    <mergeCell ref="J166:K166"/>
    <mergeCell ref="L166:M166"/>
    <mergeCell ref="B160:D160"/>
    <mergeCell ref="G160:I160"/>
    <mergeCell ref="J160:K160"/>
    <mergeCell ref="L160:M160"/>
    <mergeCell ref="B162:D162"/>
    <mergeCell ref="G162:I162"/>
    <mergeCell ref="J162:K162"/>
    <mergeCell ref="L162:M162"/>
    <mergeCell ref="B157:D157"/>
    <mergeCell ref="G157:I157"/>
    <mergeCell ref="J157:K157"/>
    <mergeCell ref="L157:M157"/>
    <mergeCell ref="B158:D158"/>
    <mergeCell ref="G158:I158"/>
    <mergeCell ref="J158:K158"/>
    <mergeCell ref="L158:M158"/>
    <mergeCell ref="B154:D154"/>
    <mergeCell ref="G154:I154"/>
    <mergeCell ref="J154:K154"/>
    <mergeCell ref="L154:M154"/>
    <mergeCell ref="B156:D156"/>
    <mergeCell ref="G156:I156"/>
    <mergeCell ref="J156:K156"/>
    <mergeCell ref="L156:M156"/>
    <mergeCell ref="B151:D151"/>
    <mergeCell ref="G151:I151"/>
    <mergeCell ref="J151:K151"/>
    <mergeCell ref="L151:M151"/>
    <mergeCell ref="B152:D152"/>
    <mergeCell ref="G152:I152"/>
    <mergeCell ref="J152:K152"/>
    <mergeCell ref="L152:M152"/>
    <mergeCell ref="B149:D149"/>
    <mergeCell ref="G149:I149"/>
    <mergeCell ref="J149:K149"/>
    <mergeCell ref="L149:M149"/>
    <mergeCell ref="B150:D150"/>
    <mergeCell ref="G150:I150"/>
    <mergeCell ref="J150:K150"/>
    <mergeCell ref="L150:M150"/>
    <mergeCell ref="B145:D145"/>
    <mergeCell ref="G145:I145"/>
    <mergeCell ref="J145:K145"/>
    <mergeCell ref="L145:M145"/>
    <mergeCell ref="B147:D147"/>
    <mergeCell ref="G147:I147"/>
    <mergeCell ref="J147:K147"/>
    <mergeCell ref="L147:M147"/>
    <mergeCell ref="B143:D143"/>
    <mergeCell ref="G143:I143"/>
    <mergeCell ref="J143:K143"/>
    <mergeCell ref="L143:M143"/>
    <mergeCell ref="B144:D144"/>
    <mergeCell ref="G144:I144"/>
    <mergeCell ref="J144:K144"/>
    <mergeCell ref="L144:M144"/>
    <mergeCell ref="B141:D141"/>
    <mergeCell ref="G141:I141"/>
    <mergeCell ref="J141:K141"/>
    <mergeCell ref="L141:M141"/>
    <mergeCell ref="B142:D142"/>
    <mergeCell ref="G142:I142"/>
    <mergeCell ref="J142:K142"/>
    <mergeCell ref="L142:M142"/>
    <mergeCell ref="B137:D137"/>
    <mergeCell ref="G137:I137"/>
    <mergeCell ref="J137:K137"/>
    <mergeCell ref="L137:M137"/>
    <mergeCell ref="B139:D139"/>
    <mergeCell ref="G139:I139"/>
    <mergeCell ref="J139:K139"/>
    <mergeCell ref="L139:M139"/>
    <mergeCell ref="B135:D135"/>
    <mergeCell ref="G135:I135"/>
    <mergeCell ref="J135:K135"/>
    <mergeCell ref="L135:M135"/>
    <mergeCell ref="B136:D136"/>
    <mergeCell ref="G136:I136"/>
    <mergeCell ref="J136:K136"/>
    <mergeCell ref="L136:M136"/>
    <mergeCell ref="B133:D133"/>
    <mergeCell ref="G133:I133"/>
    <mergeCell ref="J133:K133"/>
    <mergeCell ref="L133:M133"/>
    <mergeCell ref="B134:D134"/>
    <mergeCell ref="G134:I134"/>
    <mergeCell ref="J134:K134"/>
    <mergeCell ref="L134:M134"/>
    <mergeCell ref="B131:D131"/>
    <mergeCell ref="G131:I131"/>
    <mergeCell ref="J131:K131"/>
    <mergeCell ref="L131:M131"/>
    <mergeCell ref="B132:D132"/>
    <mergeCell ref="G132:I132"/>
    <mergeCell ref="J132:K132"/>
    <mergeCell ref="L132:M132"/>
    <mergeCell ref="B128:D128"/>
    <mergeCell ref="G128:I128"/>
    <mergeCell ref="J128:K128"/>
    <mergeCell ref="L128:M128"/>
    <mergeCell ref="B130:D130"/>
    <mergeCell ref="G130:I130"/>
    <mergeCell ref="J130:K130"/>
    <mergeCell ref="L130:M130"/>
    <mergeCell ref="B125:D125"/>
    <mergeCell ref="G125:I125"/>
    <mergeCell ref="J125:K125"/>
    <mergeCell ref="L125:M125"/>
    <mergeCell ref="B126:D126"/>
    <mergeCell ref="G126:I126"/>
    <mergeCell ref="J126:K126"/>
    <mergeCell ref="L126:M126"/>
    <mergeCell ref="B121:D121"/>
    <mergeCell ref="G121:I121"/>
    <mergeCell ref="J121:K121"/>
    <mergeCell ref="L121:M121"/>
    <mergeCell ref="B123:D123"/>
    <mergeCell ref="G123:I123"/>
    <mergeCell ref="J123:K123"/>
    <mergeCell ref="L123:M123"/>
    <mergeCell ref="B119:D119"/>
    <mergeCell ref="G119:I119"/>
    <mergeCell ref="J119:K119"/>
    <mergeCell ref="L119:M119"/>
    <mergeCell ref="B120:D120"/>
    <mergeCell ref="G120:I120"/>
    <mergeCell ref="J120:K120"/>
    <mergeCell ref="L120:M120"/>
    <mergeCell ref="B117:D117"/>
    <mergeCell ref="G117:I117"/>
    <mergeCell ref="J117:K117"/>
    <mergeCell ref="L117:M117"/>
    <mergeCell ref="B118:D118"/>
    <mergeCell ref="G118:I118"/>
    <mergeCell ref="J118:K118"/>
    <mergeCell ref="L118:M118"/>
    <mergeCell ref="B115:D115"/>
    <mergeCell ref="G115:I115"/>
    <mergeCell ref="J115:K115"/>
    <mergeCell ref="L115:M115"/>
    <mergeCell ref="B116:D116"/>
    <mergeCell ref="G116:I116"/>
    <mergeCell ref="J116:K116"/>
    <mergeCell ref="L116:M116"/>
    <mergeCell ref="B111:D111"/>
    <mergeCell ref="G111:I111"/>
    <mergeCell ref="J111:K111"/>
    <mergeCell ref="L111:M111"/>
    <mergeCell ref="B113:D113"/>
    <mergeCell ref="G113:I113"/>
    <mergeCell ref="J113:K113"/>
    <mergeCell ref="L113:M113"/>
    <mergeCell ref="B109:D109"/>
    <mergeCell ref="G109:I109"/>
    <mergeCell ref="J109:K109"/>
    <mergeCell ref="L109:M109"/>
    <mergeCell ref="B110:D110"/>
    <mergeCell ref="G110:I110"/>
    <mergeCell ref="J110:K110"/>
    <mergeCell ref="L110:M110"/>
    <mergeCell ref="B107:D107"/>
    <mergeCell ref="G107:I107"/>
    <mergeCell ref="J107:K107"/>
    <mergeCell ref="L107:M107"/>
    <mergeCell ref="B108:D108"/>
    <mergeCell ref="G108:I108"/>
    <mergeCell ref="J108:K108"/>
    <mergeCell ref="L108:M108"/>
    <mergeCell ref="B105:D105"/>
    <mergeCell ref="G105:I105"/>
    <mergeCell ref="J105:K105"/>
    <mergeCell ref="L105:M105"/>
    <mergeCell ref="B106:D106"/>
    <mergeCell ref="G106:I106"/>
    <mergeCell ref="J106:K106"/>
    <mergeCell ref="L106:M106"/>
    <mergeCell ref="B101:D101"/>
    <mergeCell ref="G101:I101"/>
    <mergeCell ref="J101:K101"/>
    <mergeCell ref="L101:M101"/>
    <mergeCell ref="B103:D103"/>
    <mergeCell ref="G103:I103"/>
    <mergeCell ref="J103:K103"/>
    <mergeCell ref="L103:M103"/>
    <mergeCell ref="B99:D99"/>
    <mergeCell ref="G99:I99"/>
    <mergeCell ref="J99:K99"/>
    <mergeCell ref="L99:M99"/>
    <mergeCell ref="B100:D100"/>
    <mergeCell ref="G100:I100"/>
    <mergeCell ref="J100:K100"/>
    <mergeCell ref="L100:M100"/>
    <mergeCell ref="B97:D97"/>
    <mergeCell ref="G97:I97"/>
    <mergeCell ref="J97:K97"/>
    <mergeCell ref="L97:M97"/>
    <mergeCell ref="B98:D98"/>
    <mergeCell ref="G98:I98"/>
    <mergeCell ref="J98:K98"/>
    <mergeCell ref="L98:M98"/>
    <mergeCell ref="B95:D95"/>
    <mergeCell ref="G95:I95"/>
    <mergeCell ref="J95:K95"/>
    <mergeCell ref="L95:M95"/>
    <mergeCell ref="B96:D96"/>
    <mergeCell ref="G96:I96"/>
    <mergeCell ref="J96:K96"/>
    <mergeCell ref="L96:M96"/>
    <mergeCell ref="B92:D92"/>
    <mergeCell ref="G92:I92"/>
    <mergeCell ref="J92:K92"/>
    <mergeCell ref="L92:M92"/>
    <mergeCell ref="B94:D94"/>
    <mergeCell ref="G94:I94"/>
    <mergeCell ref="J94:K94"/>
    <mergeCell ref="L94:M94"/>
    <mergeCell ref="B89:D89"/>
    <mergeCell ref="G89:I89"/>
    <mergeCell ref="J89:K89"/>
    <mergeCell ref="L89:M89"/>
    <mergeCell ref="B90:D90"/>
    <mergeCell ref="G90:I90"/>
    <mergeCell ref="J90:K90"/>
    <mergeCell ref="L90:M90"/>
    <mergeCell ref="B86:D86"/>
    <mergeCell ref="G86:I86"/>
    <mergeCell ref="J86:K86"/>
    <mergeCell ref="L86:M86"/>
    <mergeCell ref="B88:D88"/>
    <mergeCell ref="G88:I88"/>
    <mergeCell ref="J88:K88"/>
    <mergeCell ref="L88:M88"/>
    <mergeCell ref="B82:D82"/>
    <mergeCell ref="G82:I82"/>
    <mergeCell ref="J82:K82"/>
    <mergeCell ref="L82:M82"/>
    <mergeCell ref="B84:D84"/>
    <mergeCell ref="G84:I84"/>
    <mergeCell ref="J84:K84"/>
    <mergeCell ref="L84:M84"/>
    <mergeCell ref="B79:D79"/>
    <mergeCell ref="G79:I79"/>
    <mergeCell ref="J79:K79"/>
    <mergeCell ref="L79:M79"/>
    <mergeCell ref="B80:D80"/>
    <mergeCell ref="G80:I80"/>
    <mergeCell ref="J80:K80"/>
    <mergeCell ref="L80:M80"/>
    <mergeCell ref="B77:D77"/>
    <mergeCell ref="G77:I77"/>
    <mergeCell ref="J77:K77"/>
    <mergeCell ref="L77:M77"/>
    <mergeCell ref="B78:D78"/>
    <mergeCell ref="G78:I78"/>
    <mergeCell ref="J78:K78"/>
    <mergeCell ref="L78:M78"/>
    <mergeCell ref="B74:D74"/>
    <mergeCell ref="G74:I74"/>
    <mergeCell ref="J74:K74"/>
    <mergeCell ref="L74:M74"/>
    <mergeCell ref="B76:D76"/>
    <mergeCell ref="G76:I76"/>
    <mergeCell ref="J76:K76"/>
    <mergeCell ref="L76:M76"/>
    <mergeCell ref="B71:D71"/>
    <mergeCell ref="G71:I71"/>
    <mergeCell ref="J71:K71"/>
    <mergeCell ref="L71:M71"/>
    <mergeCell ref="B72:D72"/>
    <mergeCell ref="G72:I72"/>
    <mergeCell ref="J72:K72"/>
    <mergeCell ref="L72:M72"/>
    <mergeCell ref="B68:D68"/>
    <mergeCell ref="G68:I68"/>
    <mergeCell ref="J68:K68"/>
    <mergeCell ref="L68:M68"/>
    <mergeCell ref="B70:D70"/>
    <mergeCell ref="G70:I70"/>
    <mergeCell ref="J70:K70"/>
    <mergeCell ref="L70:M70"/>
    <mergeCell ref="B65:D65"/>
    <mergeCell ref="G65:I65"/>
    <mergeCell ref="J65:K65"/>
    <mergeCell ref="L65:M65"/>
    <mergeCell ref="B66:D66"/>
    <mergeCell ref="G66:I66"/>
    <mergeCell ref="J66:K66"/>
    <mergeCell ref="L66:M66"/>
    <mergeCell ref="B62:D62"/>
    <mergeCell ref="G62:I62"/>
    <mergeCell ref="J62:K62"/>
    <mergeCell ref="L62:M62"/>
    <mergeCell ref="B64:D64"/>
    <mergeCell ref="G64:I64"/>
    <mergeCell ref="J64:K64"/>
    <mergeCell ref="L64:M64"/>
    <mergeCell ref="B59:D59"/>
    <mergeCell ref="G59:I59"/>
    <mergeCell ref="J59:K59"/>
    <mergeCell ref="L59:M59"/>
    <mergeCell ref="B60:D60"/>
    <mergeCell ref="G60:I60"/>
    <mergeCell ref="J60:K60"/>
    <mergeCell ref="L60:M60"/>
    <mergeCell ref="B55:D55"/>
    <mergeCell ref="G55:I55"/>
    <mergeCell ref="J55:K55"/>
    <mergeCell ref="L55:M55"/>
    <mergeCell ref="B57:D57"/>
    <mergeCell ref="G57:I57"/>
    <mergeCell ref="J57:K57"/>
    <mergeCell ref="L57:M57"/>
    <mergeCell ref="B53:D53"/>
    <mergeCell ref="G53:I53"/>
    <mergeCell ref="J53:K53"/>
    <mergeCell ref="L53:M53"/>
    <mergeCell ref="B54:D54"/>
    <mergeCell ref="G54:I54"/>
    <mergeCell ref="J54:K54"/>
    <mergeCell ref="L54:M54"/>
    <mergeCell ref="B51:D51"/>
    <mergeCell ref="G51:I51"/>
    <mergeCell ref="J51:K51"/>
    <mergeCell ref="L51:M51"/>
    <mergeCell ref="B52:D52"/>
    <mergeCell ref="G52:I52"/>
    <mergeCell ref="J52:K52"/>
    <mergeCell ref="L52:M52"/>
    <mergeCell ref="B47:D47"/>
    <mergeCell ref="G47:I47"/>
    <mergeCell ref="J47:K47"/>
    <mergeCell ref="L47:M47"/>
    <mergeCell ref="B49:D49"/>
    <mergeCell ref="G49:I49"/>
    <mergeCell ref="J49:K49"/>
    <mergeCell ref="L49:M49"/>
    <mergeCell ref="B45:D45"/>
    <mergeCell ref="G45:I45"/>
    <mergeCell ref="J45:K45"/>
    <mergeCell ref="L45:M45"/>
    <mergeCell ref="B46:D46"/>
    <mergeCell ref="G46:I46"/>
    <mergeCell ref="J46:K46"/>
    <mergeCell ref="L46:M46"/>
    <mergeCell ref="B43:D43"/>
    <mergeCell ref="G43:I43"/>
    <mergeCell ref="J43:K43"/>
    <mergeCell ref="L43:M43"/>
    <mergeCell ref="B44:D44"/>
    <mergeCell ref="G44:I44"/>
    <mergeCell ref="J44:K44"/>
    <mergeCell ref="L44:M44"/>
    <mergeCell ref="B41:D41"/>
    <mergeCell ref="G41:I41"/>
    <mergeCell ref="J41:K41"/>
    <mergeCell ref="L41:M41"/>
    <mergeCell ref="B42:D42"/>
    <mergeCell ref="G42:I42"/>
    <mergeCell ref="J42:K42"/>
    <mergeCell ref="L42:M42"/>
    <mergeCell ref="B39:D39"/>
    <mergeCell ref="G39:I39"/>
    <mergeCell ref="J39:K39"/>
    <mergeCell ref="L39:M39"/>
    <mergeCell ref="B40:D40"/>
    <mergeCell ref="G40:I40"/>
    <mergeCell ref="J40:K40"/>
    <mergeCell ref="L40:M40"/>
    <mergeCell ref="B35:D35"/>
    <mergeCell ref="G35:I35"/>
    <mergeCell ref="J35:K35"/>
    <mergeCell ref="L35:M35"/>
    <mergeCell ref="B37:D37"/>
    <mergeCell ref="G37:I37"/>
    <mergeCell ref="J37:K37"/>
    <mergeCell ref="L37:M37"/>
    <mergeCell ref="B33:D33"/>
    <mergeCell ref="G33:I33"/>
    <mergeCell ref="J33:K33"/>
    <mergeCell ref="L33:M33"/>
    <mergeCell ref="B34:D34"/>
    <mergeCell ref="G34:I34"/>
    <mergeCell ref="J34:K34"/>
    <mergeCell ref="L34:M34"/>
    <mergeCell ref="B31:D31"/>
    <mergeCell ref="G31:I31"/>
    <mergeCell ref="J31:K31"/>
    <mergeCell ref="L31:M31"/>
    <mergeCell ref="B32:D32"/>
    <mergeCell ref="G32:I32"/>
    <mergeCell ref="J32:K32"/>
    <mergeCell ref="L32:M32"/>
    <mergeCell ref="B29:D29"/>
    <mergeCell ref="G29:I29"/>
    <mergeCell ref="J29:K29"/>
    <mergeCell ref="L29:M29"/>
    <mergeCell ref="B30:D30"/>
    <mergeCell ref="G30:I30"/>
    <mergeCell ref="J30:K30"/>
    <mergeCell ref="L30:M30"/>
    <mergeCell ref="B27:D27"/>
    <mergeCell ref="G27:I27"/>
    <mergeCell ref="J27:K27"/>
    <mergeCell ref="L27:M27"/>
    <mergeCell ref="B28:D28"/>
    <mergeCell ref="G28:I28"/>
    <mergeCell ref="J28:K28"/>
    <mergeCell ref="L28:M28"/>
    <mergeCell ref="B23:D23"/>
    <mergeCell ref="G23:I23"/>
    <mergeCell ref="J23:K23"/>
    <mergeCell ref="L23:M23"/>
    <mergeCell ref="B25:D25"/>
    <mergeCell ref="G25:I25"/>
    <mergeCell ref="J25:K25"/>
    <mergeCell ref="L25:M25"/>
    <mergeCell ref="B21:D21"/>
    <mergeCell ref="G21:I21"/>
    <mergeCell ref="J21:K21"/>
    <mergeCell ref="L21:M21"/>
    <mergeCell ref="B22:D22"/>
    <mergeCell ref="G22:I22"/>
    <mergeCell ref="J22:K22"/>
    <mergeCell ref="L22:M22"/>
    <mergeCell ref="B17:D17"/>
    <mergeCell ref="G17:I17"/>
    <mergeCell ref="J17:K17"/>
    <mergeCell ref="L17:M17"/>
    <mergeCell ref="B19:D19"/>
    <mergeCell ref="G19:I19"/>
    <mergeCell ref="J19:K19"/>
    <mergeCell ref="L19:M19"/>
    <mergeCell ref="I12:J12"/>
    <mergeCell ref="K12:L12"/>
    <mergeCell ref="A13:M13"/>
    <mergeCell ref="B15:D15"/>
    <mergeCell ref="G15:I15"/>
    <mergeCell ref="J15:K15"/>
    <mergeCell ref="L15:M15"/>
    <mergeCell ref="I8:J8"/>
    <mergeCell ref="K8:L8"/>
    <mergeCell ref="I9:J9"/>
    <mergeCell ref="K9:L9"/>
    <mergeCell ref="M9:M10"/>
    <mergeCell ref="I10:J11"/>
    <mergeCell ref="K10:L10"/>
    <mergeCell ref="K11:L11"/>
    <mergeCell ref="K4:L4"/>
    <mergeCell ref="M4:M5"/>
    <mergeCell ref="I5:J6"/>
    <mergeCell ref="K5:L5"/>
    <mergeCell ref="K6:L6"/>
    <mergeCell ref="I7:J7"/>
    <mergeCell ref="K7:L7"/>
    <mergeCell ref="A1:B1"/>
    <mergeCell ref="D1:G1"/>
    <mergeCell ref="I1:J1"/>
    <mergeCell ref="K1:L1"/>
    <mergeCell ref="D2:G12"/>
    <mergeCell ref="I2:J2"/>
    <mergeCell ref="K2:L2"/>
    <mergeCell ref="I3:J3"/>
    <mergeCell ref="K3:L3"/>
    <mergeCell ref="I4:J4"/>
  </mergeCells>
  <pageMargins left="0.46999999880790699" right="0.35333332419395402" top="0.479999989271164" bottom="0.47333332896232599"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2F79-C7F5-4C12-9788-9F06590B72F2}">
  <sheetPr>
    <outlinePr summaryBelow="0"/>
  </sheetPr>
  <dimension ref="A1:L321"/>
  <sheetViews>
    <sheetView showGridLines="0" topLeftCell="A4" zoomScale="161" workbookViewId="0">
      <selection activeCell="O23" sqref="O23"/>
    </sheetView>
  </sheetViews>
  <sheetFormatPr baseColWidth="10" defaultRowHeight="14.4" x14ac:dyDescent="0.3"/>
  <cols>
    <col min="1" max="1" width="11.88671875" customWidth="1"/>
    <col min="2" max="2" width="6.6640625" customWidth="1"/>
    <col min="3" max="3" width="0.6640625" customWidth="1"/>
    <col min="4" max="4" width="41.33203125" customWidth="1"/>
    <col min="5" max="5" width="7.6640625" customWidth="1"/>
    <col min="6" max="6" width="6.109375" customWidth="1"/>
    <col min="7" max="7" width="1.5546875" customWidth="1"/>
    <col min="8" max="8" width="2.109375" customWidth="1"/>
    <col min="9" max="9" width="12" customWidth="1"/>
    <col min="10" max="10" width="1.44140625" customWidth="1"/>
    <col min="11" max="11" width="0.88671875" customWidth="1"/>
    <col min="12" max="12" width="18.77734375" customWidth="1"/>
  </cols>
  <sheetData>
    <row r="1" spans="1:12" ht="3.75" customHeight="1" x14ac:dyDescent="0.3">
      <c r="A1" s="56"/>
      <c r="B1" s="56"/>
      <c r="C1" s="57"/>
      <c r="D1" s="56"/>
      <c r="E1" s="56"/>
      <c r="F1" s="56"/>
      <c r="G1" s="57"/>
      <c r="H1" s="56"/>
      <c r="I1" s="56"/>
      <c r="J1" s="56"/>
      <c r="K1" s="57"/>
      <c r="L1" s="57"/>
    </row>
    <row r="2" spans="1:12" ht="11.25" customHeight="1" x14ac:dyDescent="0.3">
      <c r="C2" s="57"/>
      <c r="D2" s="58" t="s">
        <v>55</v>
      </c>
      <c r="E2" s="58"/>
      <c r="F2" s="58"/>
      <c r="G2" s="57"/>
      <c r="H2" s="59" t="s">
        <v>11</v>
      </c>
      <c r="I2" s="59"/>
      <c r="J2" s="59"/>
      <c r="K2" s="57"/>
      <c r="L2" s="60">
        <v>44197.333333333328</v>
      </c>
    </row>
    <row r="3" spans="1:12" ht="2.25" customHeight="1" x14ac:dyDescent="0.3">
      <c r="C3" s="57"/>
      <c r="D3" s="58"/>
      <c r="E3" s="58"/>
      <c r="F3" s="58"/>
      <c r="G3" s="57"/>
      <c r="H3" s="56"/>
      <c r="I3" s="56"/>
      <c r="J3" s="56"/>
      <c r="K3" s="57"/>
      <c r="L3" s="57"/>
    </row>
    <row r="4" spans="1:12" ht="1.5" customHeight="1" x14ac:dyDescent="0.3">
      <c r="C4" s="57"/>
      <c r="D4" s="58"/>
      <c r="E4" s="58"/>
      <c r="F4" s="58"/>
      <c r="G4" s="57"/>
      <c r="H4" s="56"/>
      <c r="I4" s="56"/>
      <c r="J4" s="56"/>
      <c r="K4" s="57"/>
      <c r="L4" s="61">
        <v>44314.666666666664</v>
      </c>
    </row>
    <row r="5" spans="1:12" ht="10.5" customHeight="1" x14ac:dyDescent="0.3">
      <c r="C5" s="57"/>
      <c r="D5" s="58"/>
      <c r="E5" s="58"/>
      <c r="F5" s="58"/>
      <c r="G5" s="57"/>
      <c r="H5" s="59" t="s">
        <v>12</v>
      </c>
      <c r="I5" s="59"/>
      <c r="J5" s="59"/>
      <c r="K5" s="57"/>
      <c r="L5" s="61"/>
    </row>
    <row r="6" spans="1:12" ht="0.75" customHeight="1" x14ac:dyDescent="0.3">
      <c r="C6" s="57"/>
      <c r="D6" s="58"/>
      <c r="E6" s="58"/>
      <c r="F6" s="58"/>
      <c r="G6" s="57"/>
      <c r="H6" s="59"/>
      <c r="I6" s="59"/>
      <c r="J6" s="59"/>
      <c r="K6" s="57"/>
      <c r="L6" s="57"/>
    </row>
    <row r="7" spans="1:12" ht="2.25" customHeight="1" x14ac:dyDescent="0.3">
      <c r="C7" s="57"/>
      <c r="D7" s="58"/>
      <c r="E7" s="58"/>
      <c r="F7" s="58"/>
      <c r="G7" s="57"/>
      <c r="H7" s="56"/>
      <c r="I7" s="56"/>
      <c r="J7" s="56"/>
      <c r="K7" s="57"/>
      <c r="L7" s="57"/>
    </row>
    <row r="8" spans="1:12" ht="11.25" customHeight="1" x14ac:dyDescent="0.3">
      <c r="C8" s="57"/>
      <c r="D8" s="58"/>
      <c r="E8" s="58"/>
      <c r="F8" s="58"/>
      <c r="G8" s="57"/>
      <c r="H8" s="59" t="s">
        <v>13</v>
      </c>
      <c r="I8" s="59"/>
      <c r="J8" s="59"/>
      <c r="K8" s="57"/>
      <c r="L8" s="62">
        <v>118</v>
      </c>
    </row>
    <row r="9" spans="1:12" ht="0.75" customHeight="1" x14ac:dyDescent="0.3">
      <c r="C9" s="57"/>
      <c r="D9" s="58"/>
      <c r="E9" s="58"/>
      <c r="F9" s="58"/>
      <c r="G9" s="57"/>
      <c r="H9" s="56"/>
      <c r="I9" s="56"/>
      <c r="J9" s="56"/>
      <c r="K9" s="57"/>
      <c r="L9" s="63" t="s">
        <v>14</v>
      </c>
    </row>
    <row r="10" spans="1:12" ht="10.5" customHeight="1" x14ac:dyDescent="0.3">
      <c r="C10" s="57"/>
      <c r="D10" s="58"/>
      <c r="E10" s="58"/>
      <c r="F10" s="58"/>
      <c r="G10" s="57"/>
      <c r="H10" s="59" t="s">
        <v>15</v>
      </c>
      <c r="I10" s="59"/>
      <c r="J10" s="59"/>
      <c r="K10" s="57"/>
      <c r="L10" s="63"/>
    </row>
    <row r="11" spans="1:12" ht="0.75" customHeight="1" x14ac:dyDescent="0.3">
      <c r="C11" s="57"/>
      <c r="D11" s="58"/>
      <c r="E11" s="58"/>
      <c r="F11" s="58"/>
      <c r="G11" s="57"/>
      <c r="H11" s="59"/>
      <c r="I11" s="59"/>
      <c r="J11" s="59"/>
      <c r="K11" s="57"/>
      <c r="L11" s="57"/>
    </row>
    <row r="12" spans="1:12" ht="2.25" customHeight="1" x14ac:dyDescent="0.3">
      <c r="C12" s="57"/>
      <c r="D12" s="58"/>
      <c r="E12" s="58"/>
      <c r="F12" s="58"/>
      <c r="G12" s="57"/>
      <c r="H12" s="56"/>
      <c r="I12" s="56"/>
      <c r="J12" s="56"/>
      <c r="K12" s="57"/>
      <c r="L12" s="57"/>
    </row>
    <row r="13" spans="1:12" ht="14.25" customHeight="1" x14ac:dyDescent="0.3">
      <c r="A13" s="41" t="s">
        <v>262</v>
      </c>
      <c r="B13" s="41"/>
      <c r="C13" s="41"/>
      <c r="D13" s="41"/>
      <c r="E13" s="41"/>
      <c r="F13" s="41"/>
      <c r="G13" s="41"/>
      <c r="H13" s="41"/>
      <c r="I13" s="41"/>
      <c r="J13" s="41"/>
      <c r="K13" s="41"/>
      <c r="L13" s="41"/>
    </row>
    <row r="14" spans="1:12" ht="2.25" customHeight="1" x14ac:dyDescent="0.3"/>
    <row r="15" spans="1:12" ht="15.75" customHeight="1" x14ac:dyDescent="0.3">
      <c r="A15" s="64" t="s">
        <v>16</v>
      </c>
      <c r="B15" s="65" t="s">
        <v>17</v>
      </c>
      <c r="C15" s="65"/>
      <c r="D15" s="65"/>
      <c r="E15" s="66" t="s">
        <v>18</v>
      </c>
      <c r="F15" s="67" t="s">
        <v>19</v>
      </c>
      <c r="G15" s="67"/>
      <c r="H15" s="67"/>
      <c r="I15" s="68" t="s">
        <v>263</v>
      </c>
      <c r="J15" s="67" t="s">
        <v>24</v>
      </c>
      <c r="K15" s="67"/>
      <c r="L15" s="67"/>
    </row>
    <row r="16" spans="1:12" ht="0.75" customHeight="1" x14ac:dyDescent="0.3"/>
    <row r="17" spans="1:12" s="150" customFormat="1" ht="14.25" customHeight="1" x14ac:dyDescent="0.3">
      <c r="A17" s="145" t="s">
        <v>58</v>
      </c>
      <c r="B17" s="146" t="s">
        <v>59</v>
      </c>
      <c r="C17" s="146"/>
      <c r="D17" s="146"/>
      <c r="E17" s="145"/>
      <c r="F17" s="147"/>
      <c r="G17" s="147"/>
      <c r="H17" s="147"/>
      <c r="I17" s="148"/>
      <c r="J17" s="149">
        <v>1154281.83</v>
      </c>
      <c r="K17" s="149"/>
      <c r="L17" s="149"/>
    </row>
    <row r="18" spans="1:12" ht="0.75" customHeight="1" x14ac:dyDescent="0.3"/>
    <row r="19" spans="1:12" ht="14.25" customHeight="1" x14ac:dyDescent="0.3">
      <c r="A19" s="74">
        <v>1</v>
      </c>
      <c r="B19" s="75" t="s">
        <v>60</v>
      </c>
      <c r="C19" s="75"/>
      <c r="D19" s="75"/>
      <c r="E19" s="74"/>
      <c r="F19" s="76"/>
      <c r="G19" s="76"/>
      <c r="H19" s="76"/>
      <c r="I19" s="77"/>
      <c r="J19" s="76"/>
      <c r="K19" s="76"/>
      <c r="L19" s="76"/>
    </row>
    <row r="20" spans="1:12" ht="0.75" customHeight="1" x14ac:dyDescent="0.3"/>
    <row r="21" spans="1:12" ht="15" customHeight="1" x14ac:dyDescent="0.3">
      <c r="A21" s="78">
        <v>1.1000000000000001</v>
      </c>
      <c r="B21" s="79" t="s">
        <v>61</v>
      </c>
      <c r="C21" s="79"/>
      <c r="D21" s="79"/>
      <c r="E21" s="78"/>
      <c r="F21" s="80"/>
      <c r="G21" s="80"/>
      <c r="H21" s="80"/>
      <c r="I21" s="81"/>
      <c r="J21" s="80"/>
      <c r="K21" s="80"/>
      <c r="L21" s="80"/>
    </row>
    <row r="22" spans="1:12" ht="63.75" customHeight="1" x14ac:dyDescent="0.3">
      <c r="A22" s="82" t="s">
        <v>62</v>
      </c>
      <c r="B22" s="151" t="s">
        <v>63</v>
      </c>
      <c r="C22" s="151"/>
      <c r="D22" s="151"/>
      <c r="E22" s="84" t="s">
        <v>64</v>
      </c>
      <c r="F22" s="85">
        <v>449.42</v>
      </c>
      <c r="G22" s="85"/>
      <c r="H22" s="85"/>
      <c r="I22" s="86">
        <v>1.71</v>
      </c>
      <c r="J22" s="85">
        <v>768.51</v>
      </c>
      <c r="K22" s="85"/>
      <c r="L22" s="85"/>
    </row>
    <row r="23" spans="1:12" ht="74.25" customHeight="1" x14ac:dyDescent="0.3">
      <c r="A23" s="82" t="s">
        <v>65</v>
      </c>
      <c r="B23" s="151" t="s">
        <v>66</v>
      </c>
      <c r="C23" s="151"/>
      <c r="D23" s="151"/>
      <c r="E23" s="84" t="s">
        <v>67</v>
      </c>
      <c r="F23" s="85">
        <v>85.56</v>
      </c>
      <c r="G23" s="85"/>
      <c r="H23" s="85"/>
      <c r="I23" s="86">
        <v>60</v>
      </c>
      <c r="J23" s="85">
        <v>5133.6000000000004</v>
      </c>
      <c r="K23" s="85"/>
      <c r="L23" s="85"/>
    </row>
    <row r="24" spans="1:12" ht="0.75" customHeight="1" x14ac:dyDescent="0.3"/>
    <row r="25" spans="1:12" ht="14.25" customHeight="1" x14ac:dyDescent="0.3">
      <c r="A25" s="78"/>
      <c r="B25" s="79" t="s">
        <v>68</v>
      </c>
      <c r="C25" s="79"/>
      <c r="D25" s="79"/>
      <c r="E25" s="78"/>
      <c r="F25" s="80"/>
      <c r="G25" s="80"/>
      <c r="H25" s="80"/>
      <c r="I25" s="81"/>
      <c r="J25" s="152">
        <v>5902.11</v>
      </c>
      <c r="K25" s="152"/>
      <c r="L25" s="152"/>
    </row>
    <row r="26" spans="1:12" ht="0.75" customHeight="1" x14ac:dyDescent="0.3"/>
    <row r="27" spans="1:12" ht="14.25" customHeight="1" x14ac:dyDescent="0.3">
      <c r="A27" s="78">
        <v>1.2</v>
      </c>
      <c r="B27" s="79" t="s">
        <v>69</v>
      </c>
      <c r="C27" s="79"/>
      <c r="D27" s="79"/>
      <c r="E27" s="78"/>
      <c r="F27" s="80"/>
      <c r="G27" s="80"/>
      <c r="H27" s="80"/>
      <c r="I27" s="81"/>
      <c r="J27" s="80"/>
      <c r="K27" s="80"/>
      <c r="L27" s="80"/>
    </row>
    <row r="28" spans="1:12" ht="84" customHeight="1" x14ac:dyDescent="0.3">
      <c r="A28" s="82" t="s">
        <v>70</v>
      </c>
      <c r="B28" s="151" t="s">
        <v>71</v>
      </c>
      <c r="C28" s="151"/>
      <c r="D28" s="151"/>
      <c r="E28" s="84" t="s">
        <v>67</v>
      </c>
      <c r="F28" s="85">
        <v>66.239999999999995</v>
      </c>
      <c r="G28" s="85"/>
      <c r="H28" s="85"/>
      <c r="I28" s="86">
        <v>228</v>
      </c>
      <c r="J28" s="85">
        <v>15102.72</v>
      </c>
      <c r="K28" s="85"/>
      <c r="L28" s="85"/>
    </row>
    <row r="29" spans="1:12" ht="64.5" customHeight="1" x14ac:dyDescent="0.3">
      <c r="A29" s="82" t="s">
        <v>72</v>
      </c>
      <c r="B29" s="151" t="s">
        <v>73</v>
      </c>
      <c r="C29" s="151"/>
      <c r="D29" s="151"/>
      <c r="E29" s="84" t="s">
        <v>74</v>
      </c>
      <c r="F29" s="85">
        <v>115</v>
      </c>
      <c r="G29" s="85"/>
      <c r="H29" s="85"/>
      <c r="I29" s="86">
        <v>28.5</v>
      </c>
      <c r="J29" s="85">
        <v>3277.5</v>
      </c>
      <c r="K29" s="85"/>
      <c r="L29" s="85"/>
    </row>
    <row r="30" spans="1:12" ht="93.75" customHeight="1" x14ac:dyDescent="0.3">
      <c r="A30" s="82" t="s">
        <v>75</v>
      </c>
      <c r="B30" s="151" t="s">
        <v>76</v>
      </c>
      <c r="C30" s="151"/>
      <c r="D30" s="151"/>
      <c r="E30" s="84" t="s">
        <v>74</v>
      </c>
      <c r="F30" s="85">
        <v>184</v>
      </c>
      <c r="G30" s="85"/>
      <c r="H30" s="85"/>
      <c r="I30" s="86">
        <v>57</v>
      </c>
      <c r="J30" s="85">
        <v>10488</v>
      </c>
      <c r="K30" s="85"/>
      <c r="L30" s="85"/>
    </row>
    <row r="31" spans="1:12" ht="74.25" customHeight="1" x14ac:dyDescent="0.3">
      <c r="A31" s="82" t="s">
        <v>77</v>
      </c>
      <c r="B31" s="151" t="s">
        <v>78</v>
      </c>
      <c r="C31" s="151"/>
      <c r="D31" s="151"/>
      <c r="E31" s="84" t="s">
        <v>79</v>
      </c>
      <c r="F31" s="85">
        <v>46</v>
      </c>
      <c r="G31" s="85"/>
      <c r="H31" s="85"/>
      <c r="I31" s="86">
        <v>5.7</v>
      </c>
      <c r="J31" s="85">
        <v>262.2</v>
      </c>
      <c r="K31" s="85"/>
      <c r="L31" s="85"/>
    </row>
    <row r="32" spans="1:12" ht="84" customHeight="1" x14ac:dyDescent="0.3">
      <c r="A32" s="82" t="s">
        <v>80</v>
      </c>
      <c r="B32" s="151" t="s">
        <v>81</v>
      </c>
      <c r="C32" s="151"/>
      <c r="D32" s="151"/>
      <c r="E32" s="84" t="s">
        <v>67</v>
      </c>
      <c r="F32" s="85">
        <v>85.56</v>
      </c>
      <c r="G32" s="85"/>
      <c r="H32" s="85"/>
      <c r="I32" s="86">
        <v>40</v>
      </c>
      <c r="J32" s="85">
        <v>3422.4</v>
      </c>
      <c r="K32" s="85"/>
      <c r="L32" s="85"/>
    </row>
    <row r="33" spans="1:12" ht="73.5" customHeight="1" x14ac:dyDescent="0.3">
      <c r="A33" s="82" t="s">
        <v>82</v>
      </c>
      <c r="B33" s="151" t="s">
        <v>83</v>
      </c>
      <c r="C33" s="151"/>
      <c r="D33" s="151"/>
      <c r="E33" s="84" t="s">
        <v>67</v>
      </c>
      <c r="F33" s="85">
        <v>123.74</v>
      </c>
      <c r="G33" s="85"/>
      <c r="H33" s="85"/>
      <c r="I33" s="86">
        <v>36</v>
      </c>
      <c r="J33" s="85">
        <v>4454.6400000000003</v>
      </c>
      <c r="K33" s="85"/>
      <c r="L33" s="85"/>
    </row>
    <row r="34" spans="1:12" ht="74.25" customHeight="1" x14ac:dyDescent="0.3">
      <c r="A34" s="82" t="s">
        <v>84</v>
      </c>
      <c r="B34" s="151" t="s">
        <v>85</v>
      </c>
      <c r="C34" s="151"/>
      <c r="D34" s="151"/>
      <c r="E34" s="84" t="s">
        <v>74</v>
      </c>
      <c r="F34" s="85">
        <v>276</v>
      </c>
      <c r="G34" s="85"/>
      <c r="H34" s="85"/>
      <c r="I34" s="86">
        <v>28.5</v>
      </c>
      <c r="J34" s="85">
        <v>7866</v>
      </c>
      <c r="K34" s="85"/>
      <c r="L34" s="85"/>
    </row>
    <row r="35" spans="1:12" ht="74.25" customHeight="1" x14ac:dyDescent="0.3">
      <c r="A35" s="82" t="s">
        <v>86</v>
      </c>
      <c r="B35" s="151" t="s">
        <v>87</v>
      </c>
      <c r="C35" s="151"/>
      <c r="D35" s="151"/>
      <c r="E35" s="84" t="s">
        <v>74</v>
      </c>
      <c r="F35" s="85">
        <v>276</v>
      </c>
      <c r="G35" s="85"/>
      <c r="H35" s="85"/>
      <c r="I35" s="86">
        <v>2.5</v>
      </c>
      <c r="J35" s="85">
        <v>690</v>
      </c>
      <c r="K35" s="85"/>
      <c r="L35" s="85"/>
    </row>
    <row r="36" spans="1:12" ht="0.75" customHeight="1" x14ac:dyDescent="0.3"/>
    <row r="37" spans="1:12" ht="14.25" customHeight="1" x14ac:dyDescent="0.3">
      <c r="A37" s="78"/>
      <c r="B37" s="79" t="s">
        <v>88</v>
      </c>
      <c r="C37" s="79"/>
      <c r="D37" s="79"/>
      <c r="E37" s="78"/>
      <c r="F37" s="80"/>
      <c r="G37" s="80"/>
      <c r="H37" s="80"/>
      <c r="I37" s="81"/>
      <c r="J37" s="152">
        <v>45563.46</v>
      </c>
      <c r="K37" s="152"/>
      <c r="L37" s="152"/>
    </row>
    <row r="38" spans="1:12" ht="0.75" customHeight="1" x14ac:dyDescent="0.3"/>
    <row r="39" spans="1:12" ht="14.25" customHeight="1" x14ac:dyDescent="0.3">
      <c r="A39" s="78">
        <v>1.3</v>
      </c>
      <c r="B39" s="79" t="s">
        <v>89</v>
      </c>
      <c r="C39" s="79"/>
      <c r="D39" s="79"/>
      <c r="E39" s="78"/>
      <c r="F39" s="80"/>
      <c r="G39" s="80"/>
      <c r="H39" s="80"/>
      <c r="I39" s="81"/>
      <c r="J39" s="80"/>
      <c r="K39" s="80"/>
      <c r="L39" s="80"/>
    </row>
    <row r="40" spans="1:12" ht="84" customHeight="1" x14ac:dyDescent="0.3">
      <c r="A40" s="82" t="s">
        <v>90</v>
      </c>
      <c r="B40" s="151" t="s">
        <v>91</v>
      </c>
      <c r="C40" s="151"/>
      <c r="D40" s="151"/>
      <c r="E40" s="84" t="s">
        <v>74</v>
      </c>
      <c r="F40" s="85">
        <v>441.6</v>
      </c>
      <c r="G40" s="85"/>
      <c r="H40" s="85"/>
      <c r="I40" s="86">
        <v>39.9</v>
      </c>
      <c r="J40" s="85">
        <v>17619.84</v>
      </c>
      <c r="K40" s="85"/>
      <c r="L40" s="85"/>
    </row>
    <row r="41" spans="1:12" ht="84" customHeight="1" x14ac:dyDescent="0.3">
      <c r="A41" s="82" t="s">
        <v>92</v>
      </c>
      <c r="B41" s="151" t="s">
        <v>93</v>
      </c>
      <c r="C41" s="151"/>
      <c r="D41" s="151"/>
      <c r="E41" s="84" t="s">
        <v>74</v>
      </c>
      <c r="F41" s="85">
        <v>110.4</v>
      </c>
      <c r="G41" s="85"/>
      <c r="H41" s="85"/>
      <c r="I41" s="86">
        <v>19.95</v>
      </c>
      <c r="J41" s="85">
        <v>2202.48</v>
      </c>
      <c r="K41" s="85"/>
      <c r="L41" s="85"/>
    </row>
    <row r="42" spans="1:12" ht="84" customHeight="1" x14ac:dyDescent="0.3">
      <c r="A42" s="82" t="s">
        <v>94</v>
      </c>
      <c r="B42" s="151" t="s">
        <v>95</v>
      </c>
      <c r="C42" s="151"/>
      <c r="D42" s="151"/>
      <c r="E42" s="84" t="s">
        <v>74</v>
      </c>
      <c r="F42" s="85">
        <v>138</v>
      </c>
      <c r="G42" s="85"/>
      <c r="H42" s="85"/>
      <c r="I42" s="86">
        <v>37.049999999999997</v>
      </c>
      <c r="J42" s="85">
        <v>5112.8999999999996</v>
      </c>
      <c r="K42" s="85"/>
      <c r="L42" s="85"/>
    </row>
    <row r="43" spans="1:12" ht="93.75" customHeight="1" x14ac:dyDescent="0.3">
      <c r="A43" s="82" t="s">
        <v>96</v>
      </c>
      <c r="B43" s="151" t="s">
        <v>97</v>
      </c>
      <c r="C43" s="151"/>
      <c r="D43" s="151"/>
      <c r="E43" s="84" t="s">
        <v>74</v>
      </c>
      <c r="F43" s="85">
        <v>138</v>
      </c>
      <c r="G43" s="85"/>
      <c r="H43" s="85"/>
      <c r="I43" s="86">
        <v>62.7</v>
      </c>
      <c r="J43" s="85">
        <v>8652.6</v>
      </c>
      <c r="K43" s="85"/>
      <c r="L43" s="85"/>
    </row>
    <row r="44" spans="1:12" ht="84" customHeight="1" x14ac:dyDescent="0.3">
      <c r="A44" s="82" t="s">
        <v>98</v>
      </c>
      <c r="B44" s="151" t="s">
        <v>99</v>
      </c>
      <c r="C44" s="151"/>
      <c r="D44" s="151"/>
      <c r="E44" s="84" t="s">
        <v>64</v>
      </c>
      <c r="F44" s="85">
        <v>281.98</v>
      </c>
      <c r="G44" s="85"/>
      <c r="H44" s="85"/>
      <c r="I44" s="86">
        <v>39.9</v>
      </c>
      <c r="J44" s="85">
        <v>11251</v>
      </c>
      <c r="K44" s="85"/>
      <c r="L44" s="85"/>
    </row>
    <row r="45" spans="1:12" ht="74.25" customHeight="1" x14ac:dyDescent="0.3">
      <c r="A45" s="82" t="s">
        <v>100</v>
      </c>
      <c r="B45" s="151" t="s">
        <v>101</v>
      </c>
      <c r="C45" s="151"/>
      <c r="D45" s="151"/>
      <c r="E45" s="84" t="s">
        <v>64</v>
      </c>
      <c r="F45" s="85">
        <v>347.3</v>
      </c>
      <c r="G45" s="85"/>
      <c r="H45" s="85"/>
      <c r="I45" s="86">
        <v>28.5</v>
      </c>
      <c r="J45" s="85">
        <v>9898.0499999999993</v>
      </c>
      <c r="K45" s="85"/>
      <c r="L45" s="85"/>
    </row>
    <row r="46" spans="1:12" ht="84" customHeight="1" x14ac:dyDescent="0.3">
      <c r="A46" s="82" t="s">
        <v>102</v>
      </c>
      <c r="B46" s="151" t="s">
        <v>103</v>
      </c>
      <c r="C46" s="151"/>
      <c r="D46" s="151"/>
      <c r="E46" s="84" t="s">
        <v>79</v>
      </c>
      <c r="F46" s="85">
        <v>46</v>
      </c>
      <c r="G46" s="85"/>
      <c r="H46" s="85"/>
      <c r="I46" s="86">
        <v>114</v>
      </c>
      <c r="J46" s="85">
        <v>5244</v>
      </c>
      <c r="K46" s="85"/>
      <c r="L46" s="85"/>
    </row>
    <row r="47" spans="1:12" ht="84" customHeight="1" x14ac:dyDescent="0.3">
      <c r="A47" s="82" t="s">
        <v>104</v>
      </c>
      <c r="B47" s="151" t="s">
        <v>105</v>
      </c>
      <c r="C47" s="151"/>
      <c r="D47" s="151"/>
      <c r="E47" s="84" t="s">
        <v>79</v>
      </c>
      <c r="F47" s="85">
        <v>46</v>
      </c>
      <c r="G47" s="85"/>
      <c r="H47" s="85"/>
      <c r="I47" s="86">
        <v>71.25</v>
      </c>
      <c r="J47" s="85">
        <v>3277.5</v>
      </c>
      <c r="K47" s="85"/>
      <c r="L47" s="85"/>
    </row>
    <row r="48" spans="1:12" ht="0.75" customHeight="1" x14ac:dyDescent="0.3"/>
    <row r="49" spans="1:12" ht="14.25" customHeight="1" x14ac:dyDescent="0.3">
      <c r="A49" s="78"/>
      <c r="B49" s="79" t="s">
        <v>106</v>
      </c>
      <c r="C49" s="79"/>
      <c r="D49" s="79"/>
      <c r="E49" s="78"/>
      <c r="F49" s="80"/>
      <c r="G49" s="80"/>
      <c r="H49" s="80"/>
      <c r="I49" s="81"/>
      <c r="J49" s="152">
        <v>63258.37</v>
      </c>
      <c r="K49" s="152"/>
      <c r="L49" s="152"/>
    </row>
    <row r="50" spans="1:12" ht="0.75" customHeight="1" x14ac:dyDescent="0.3"/>
    <row r="51" spans="1:12" ht="14.25" customHeight="1" x14ac:dyDescent="0.3">
      <c r="A51" s="78">
        <v>1.4</v>
      </c>
      <c r="B51" s="79" t="s">
        <v>107</v>
      </c>
      <c r="C51" s="79"/>
      <c r="D51" s="79"/>
      <c r="E51" s="78"/>
      <c r="F51" s="80"/>
      <c r="G51" s="80"/>
      <c r="H51" s="80"/>
      <c r="I51" s="81"/>
      <c r="J51" s="80"/>
      <c r="K51" s="80"/>
      <c r="L51" s="80"/>
    </row>
    <row r="52" spans="1:12" ht="64.5" customHeight="1" x14ac:dyDescent="0.3">
      <c r="A52" s="82" t="s">
        <v>108</v>
      </c>
      <c r="B52" s="151" t="s">
        <v>109</v>
      </c>
      <c r="C52" s="151"/>
      <c r="D52" s="151"/>
      <c r="E52" s="84" t="s">
        <v>74</v>
      </c>
      <c r="F52" s="85">
        <v>128.80000000000001</v>
      </c>
      <c r="G52" s="85"/>
      <c r="H52" s="85"/>
      <c r="I52" s="86">
        <v>22.8</v>
      </c>
      <c r="J52" s="85">
        <v>2936.64</v>
      </c>
      <c r="K52" s="85"/>
      <c r="L52" s="85"/>
    </row>
    <row r="53" spans="1:12" ht="93.75" customHeight="1" x14ac:dyDescent="0.3">
      <c r="A53" s="82" t="s">
        <v>110</v>
      </c>
      <c r="B53" s="151" t="s">
        <v>111</v>
      </c>
      <c r="C53" s="151"/>
      <c r="D53" s="151"/>
      <c r="E53" s="84" t="s">
        <v>64</v>
      </c>
      <c r="F53" s="85">
        <v>449.42</v>
      </c>
      <c r="G53" s="85"/>
      <c r="H53" s="85"/>
      <c r="I53" s="86">
        <v>94.05</v>
      </c>
      <c r="J53" s="85">
        <v>42267.95</v>
      </c>
      <c r="K53" s="85"/>
      <c r="L53" s="85"/>
    </row>
    <row r="54" spans="1:12" ht="84" customHeight="1" x14ac:dyDescent="0.3">
      <c r="A54" s="82" t="s">
        <v>112</v>
      </c>
      <c r="B54" s="151" t="s">
        <v>113</v>
      </c>
      <c r="C54" s="151"/>
      <c r="D54" s="151"/>
      <c r="E54" s="84" t="s">
        <v>64</v>
      </c>
      <c r="F54" s="85">
        <v>449.42</v>
      </c>
      <c r="G54" s="85"/>
      <c r="H54" s="85"/>
      <c r="I54" s="86">
        <v>48.45</v>
      </c>
      <c r="J54" s="85">
        <v>21774.400000000001</v>
      </c>
      <c r="K54" s="85"/>
      <c r="L54" s="85"/>
    </row>
    <row r="55" spans="1:12" ht="93.75" customHeight="1" x14ac:dyDescent="0.3">
      <c r="A55" s="82" t="s">
        <v>114</v>
      </c>
      <c r="B55" s="151" t="s">
        <v>115</v>
      </c>
      <c r="C55" s="151"/>
      <c r="D55" s="151"/>
      <c r="E55" s="84" t="s">
        <v>64</v>
      </c>
      <c r="F55" s="85">
        <v>449.42</v>
      </c>
      <c r="G55" s="85"/>
      <c r="H55" s="85"/>
      <c r="I55" s="86">
        <v>34</v>
      </c>
      <c r="J55" s="85">
        <v>15280.28</v>
      </c>
      <c r="K55" s="85"/>
      <c r="L55" s="85"/>
    </row>
    <row r="56" spans="1:12" ht="1.5" customHeight="1" x14ac:dyDescent="0.3"/>
    <row r="57" spans="1:12" ht="14.25" customHeight="1" x14ac:dyDescent="0.3">
      <c r="A57" s="78"/>
      <c r="B57" s="79" t="s">
        <v>116</v>
      </c>
      <c r="C57" s="79"/>
      <c r="D57" s="79"/>
      <c r="E57" s="78"/>
      <c r="F57" s="80"/>
      <c r="G57" s="80"/>
      <c r="H57" s="80"/>
      <c r="I57" s="81"/>
      <c r="J57" s="152">
        <v>82259.27</v>
      </c>
      <c r="K57" s="152"/>
      <c r="L57" s="152"/>
    </row>
    <row r="58" spans="1:12" ht="0.75" customHeight="1" x14ac:dyDescent="0.3"/>
    <row r="59" spans="1:12" ht="14.25" customHeight="1" x14ac:dyDescent="0.3">
      <c r="A59" s="78">
        <v>1.5</v>
      </c>
      <c r="B59" s="79" t="s">
        <v>117</v>
      </c>
      <c r="C59" s="79"/>
      <c r="D59" s="79"/>
      <c r="E59" s="78"/>
      <c r="F59" s="80"/>
      <c r="G59" s="80"/>
      <c r="H59" s="80"/>
      <c r="I59" s="81"/>
      <c r="J59" s="80"/>
      <c r="K59" s="80"/>
      <c r="L59" s="80"/>
    </row>
    <row r="60" spans="1:12" ht="84" customHeight="1" x14ac:dyDescent="0.3">
      <c r="A60" s="82" t="s">
        <v>118</v>
      </c>
      <c r="B60" s="151" t="s">
        <v>119</v>
      </c>
      <c r="C60" s="151"/>
      <c r="D60" s="151"/>
      <c r="E60" s="84" t="s">
        <v>64</v>
      </c>
      <c r="F60" s="85">
        <v>386.4</v>
      </c>
      <c r="G60" s="85"/>
      <c r="H60" s="85"/>
      <c r="I60" s="86">
        <v>43.89</v>
      </c>
      <c r="J60" s="85">
        <v>16959.099999999999</v>
      </c>
      <c r="K60" s="85"/>
      <c r="L60" s="85"/>
    </row>
    <row r="61" spans="1:12" ht="0.75" customHeight="1" x14ac:dyDescent="0.3"/>
    <row r="62" spans="1:12" ht="14.25" customHeight="1" x14ac:dyDescent="0.3">
      <c r="A62" s="78"/>
      <c r="B62" s="79" t="s">
        <v>120</v>
      </c>
      <c r="C62" s="79"/>
      <c r="D62" s="79"/>
      <c r="E62" s="78"/>
      <c r="F62" s="80"/>
      <c r="G62" s="80"/>
      <c r="H62" s="80"/>
      <c r="I62" s="81"/>
      <c r="J62" s="152">
        <v>16959.099999999999</v>
      </c>
      <c r="K62" s="152"/>
      <c r="L62" s="152"/>
    </row>
    <row r="63" spans="1:12" ht="0.75" customHeight="1" x14ac:dyDescent="0.3"/>
    <row r="64" spans="1:12" ht="14.25" customHeight="1" x14ac:dyDescent="0.3">
      <c r="A64" s="78">
        <v>1.6</v>
      </c>
      <c r="B64" s="79" t="s">
        <v>8</v>
      </c>
      <c r="C64" s="79"/>
      <c r="D64" s="79"/>
      <c r="E64" s="78"/>
      <c r="F64" s="80"/>
      <c r="G64" s="80"/>
      <c r="H64" s="80"/>
      <c r="I64" s="81"/>
      <c r="J64" s="80"/>
      <c r="K64" s="80"/>
      <c r="L64" s="80"/>
    </row>
    <row r="65" spans="1:12" ht="84" customHeight="1" x14ac:dyDescent="0.3">
      <c r="A65" s="82" t="s">
        <v>121</v>
      </c>
      <c r="B65" s="151" t="s">
        <v>122</v>
      </c>
      <c r="C65" s="151"/>
      <c r="D65" s="151"/>
      <c r="E65" s="84" t="s">
        <v>64</v>
      </c>
      <c r="F65" s="85">
        <v>386.4</v>
      </c>
      <c r="G65" s="85"/>
      <c r="H65" s="85"/>
      <c r="I65" s="86">
        <v>11</v>
      </c>
      <c r="J65" s="85">
        <v>4250.3999999999996</v>
      </c>
      <c r="K65" s="85"/>
      <c r="L65" s="85"/>
    </row>
    <row r="66" spans="1:12" ht="84" customHeight="1" x14ac:dyDescent="0.3">
      <c r="A66" s="82" t="s">
        <v>123</v>
      </c>
      <c r="B66" s="151" t="s">
        <v>124</v>
      </c>
      <c r="C66" s="151"/>
      <c r="D66" s="151"/>
      <c r="E66" s="84" t="s">
        <v>64</v>
      </c>
      <c r="F66" s="85">
        <v>1498.22</v>
      </c>
      <c r="G66" s="85"/>
      <c r="H66" s="85"/>
      <c r="I66" s="86">
        <v>11</v>
      </c>
      <c r="J66" s="85">
        <v>16480.419999999998</v>
      </c>
      <c r="K66" s="85"/>
      <c r="L66" s="85"/>
    </row>
    <row r="67" spans="1:12" ht="0.75" customHeight="1" x14ac:dyDescent="0.3"/>
    <row r="68" spans="1:12" ht="14.25" customHeight="1" x14ac:dyDescent="0.3">
      <c r="A68" s="78"/>
      <c r="B68" s="79" t="s">
        <v>23</v>
      </c>
      <c r="C68" s="79"/>
      <c r="D68" s="79"/>
      <c r="E68" s="78"/>
      <c r="F68" s="80"/>
      <c r="G68" s="80"/>
      <c r="H68" s="80"/>
      <c r="I68" s="81"/>
      <c r="J68" s="152">
        <v>20730.82</v>
      </c>
      <c r="K68" s="152"/>
      <c r="L68" s="152"/>
    </row>
    <row r="69" spans="1:12" ht="1.5" customHeight="1" x14ac:dyDescent="0.3"/>
    <row r="70" spans="1:12" ht="14.25" customHeight="1" x14ac:dyDescent="0.3">
      <c r="A70" s="78">
        <v>1.7</v>
      </c>
      <c r="B70" s="79" t="s">
        <v>6</v>
      </c>
      <c r="C70" s="79"/>
      <c r="D70" s="79"/>
      <c r="E70" s="78"/>
      <c r="F70" s="80"/>
      <c r="G70" s="80"/>
      <c r="H70" s="80"/>
      <c r="I70" s="81"/>
      <c r="J70" s="80"/>
      <c r="K70" s="80"/>
      <c r="L70" s="80"/>
    </row>
    <row r="71" spans="1:12" ht="93.75" customHeight="1" x14ac:dyDescent="0.3">
      <c r="A71" s="82" t="s">
        <v>125</v>
      </c>
      <c r="B71" s="151" t="s">
        <v>126</v>
      </c>
      <c r="C71" s="151"/>
      <c r="D71" s="151"/>
      <c r="E71" s="84" t="s">
        <v>64</v>
      </c>
      <c r="F71" s="85">
        <v>386.4</v>
      </c>
      <c r="G71" s="85"/>
      <c r="H71" s="85"/>
      <c r="I71" s="86">
        <v>25.36</v>
      </c>
      <c r="J71" s="85">
        <v>9799.1</v>
      </c>
      <c r="K71" s="85"/>
      <c r="L71" s="85"/>
    </row>
    <row r="72" spans="1:12" ht="123.75" customHeight="1" x14ac:dyDescent="0.3">
      <c r="A72" s="82" t="s">
        <v>127</v>
      </c>
      <c r="B72" s="151" t="s">
        <v>128</v>
      </c>
      <c r="C72" s="151"/>
      <c r="D72" s="151"/>
      <c r="E72" s="84" t="s">
        <v>79</v>
      </c>
      <c r="F72" s="85">
        <v>46</v>
      </c>
      <c r="G72" s="85"/>
      <c r="H72" s="85"/>
      <c r="I72" s="86">
        <v>11.4</v>
      </c>
      <c r="J72" s="85">
        <v>524.4</v>
      </c>
      <c r="K72" s="85"/>
      <c r="L72" s="85"/>
    </row>
    <row r="73" spans="1:12" ht="0.75" customHeight="1" x14ac:dyDescent="0.3"/>
    <row r="74" spans="1:12" ht="14.25" customHeight="1" x14ac:dyDescent="0.3">
      <c r="A74" s="78"/>
      <c r="B74" s="79" t="s">
        <v>21</v>
      </c>
      <c r="C74" s="79"/>
      <c r="D74" s="79"/>
      <c r="E74" s="78"/>
      <c r="F74" s="80"/>
      <c r="G74" s="80"/>
      <c r="H74" s="80"/>
      <c r="I74" s="81"/>
      <c r="J74" s="152">
        <v>10323.5</v>
      </c>
      <c r="K74" s="152"/>
      <c r="L74" s="152"/>
    </row>
    <row r="75" spans="1:12" ht="0.75" customHeight="1" x14ac:dyDescent="0.3"/>
    <row r="76" spans="1:12" ht="14.25" customHeight="1" x14ac:dyDescent="0.3">
      <c r="A76" s="78">
        <v>1.8</v>
      </c>
      <c r="B76" s="79" t="s">
        <v>7</v>
      </c>
      <c r="C76" s="79"/>
      <c r="D76" s="79"/>
      <c r="E76" s="78"/>
      <c r="F76" s="80"/>
      <c r="G76" s="80"/>
      <c r="H76" s="80"/>
      <c r="I76" s="81"/>
      <c r="J76" s="80"/>
      <c r="K76" s="80"/>
      <c r="L76" s="80"/>
    </row>
    <row r="77" spans="1:12" ht="153.75" customHeight="1" x14ac:dyDescent="0.3">
      <c r="A77" s="82" t="s">
        <v>129</v>
      </c>
      <c r="B77" s="151" t="s">
        <v>130</v>
      </c>
      <c r="C77" s="151"/>
      <c r="D77" s="151"/>
      <c r="E77" s="84" t="s">
        <v>131</v>
      </c>
      <c r="F77" s="85">
        <v>92</v>
      </c>
      <c r="G77" s="85"/>
      <c r="H77" s="85"/>
      <c r="I77" s="86">
        <v>136.5</v>
      </c>
      <c r="J77" s="85">
        <v>12558</v>
      </c>
      <c r="K77" s="85"/>
      <c r="L77" s="85"/>
    </row>
    <row r="78" spans="1:12" ht="74.25" customHeight="1" x14ac:dyDescent="0.3">
      <c r="A78" s="82" t="s">
        <v>132</v>
      </c>
      <c r="B78" s="151" t="s">
        <v>133</v>
      </c>
      <c r="C78" s="151"/>
      <c r="D78" s="151"/>
      <c r="E78" s="84" t="s">
        <v>79</v>
      </c>
      <c r="F78" s="85">
        <v>46</v>
      </c>
      <c r="G78" s="85"/>
      <c r="H78" s="85"/>
      <c r="I78" s="86">
        <v>30</v>
      </c>
      <c r="J78" s="85">
        <v>1380</v>
      </c>
      <c r="K78" s="85"/>
      <c r="L78" s="85"/>
    </row>
    <row r="79" spans="1:12" ht="63.75" customHeight="1" x14ac:dyDescent="0.3">
      <c r="A79" s="82" t="s">
        <v>134</v>
      </c>
      <c r="B79" s="151" t="s">
        <v>135</v>
      </c>
      <c r="C79" s="151"/>
      <c r="D79" s="151"/>
      <c r="E79" s="84" t="s">
        <v>79</v>
      </c>
      <c r="F79" s="85">
        <v>46</v>
      </c>
      <c r="G79" s="85"/>
      <c r="H79" s="85"/>
      <c r="I79" s="86">
        <v>7</v>
      </c>
      <c r="J79" s="85">
        <v>322</v>
      </c>
      <c r="K79" s="85"/>
      <c r="L79" s="85"/>
    </row>
    <row r="80" spans="1:12" ht="74.25" customHeight="1" x14ac:dyDescent="0.3">
      <c r="A80" s="82" t="s">
        <v>136</v>
      </c>
      <c r="B80" s="151" t="s">
        <v>137</v>
      </c>
      <c r="C80" s="151"/>
      <c r="D80" s="151"/>
      <c r="E80" s="84" t="s">
        <v>79</v>
      </c>
      <c r="F80" s="85">
        <v>46</v>
      </c>
      <c r="G80" s="85"/>
      <c r="H80" s="85"/>
      <c r="I80" s="86">
        <v>78</v>
      </c>
      <c r="J80" s="85">
        <v>3588</v>
      </c>
      <c r="K80" s="85"/>
      <c r="L80" s="85"/>
    </row>
    <row r="81" spans="1:12" ht="0.75" customHeight="1" x14ac:dyDescent="0.3"/>
    <row r="82" spans="1:12" ht="14.25" customHeight="1" x14ac:dyDescent="0.3">
      <c r="A82" s="78"/>
      <c r="B82" s="79" t="s">
        <v>22</v>
      </c>
      <c r="C82" s="79"/>
      <c r="D82" s="79"/>
      <c r="E82" s="78"/>
      <c r="F82" s="80"/>
      <c r="G82" s="80"/>
      <c r="H82" s="80"/>
      <c r="I82" s="81"/>
      <c r="J82" s="152">
        <v>17848</v>
      </c>
      <c r="K82" s="152"/>
      <c r="L82" s="152"/>
    </row>
    <row r="83" spans="1:12" ht="0.75" customHeight="1" x14ac:dyDescent="0.3"/>
    <row r="84" spans="1:12" ht="15" customHeight="1" x14ac:dyDescent="0.3">
      <c r="A84" s="74"/>
      <c r="B84" s="75" t="s">
        <v>138</v>
      </c>
      <c r="C84" s="75"/>
      <c r="D84" s="75"/>
      <c r="E84" s="74"/>
      <c r="F84" s="76"/>
      <c r="G84" s="76"/>
      <c r="H84" s="76"/>
      <c r="I84" s="77"/>
      <c r="J84" s="107">
        <v>262844.63</v>
      </c>
      <c r="K84" s="107"/>
      <c r="L84" s="107"/>
    </row>
    <row r="85" spans="1:12" ht="0.75" customHeight="1" x14ac:dyDescent="0.3"/>
    <row r="86" spans="1:12" ht="14.25" customHeight="1" x14ac:dyDescent="0.3">
      <c r="A86" s="74">
        <v>2</v>
      </c>
      <c r="B86" s="75" t="s">
        <v>139</v>
      </c>
      <c r="C86" s="75"/>
      <c r="D86" s="75"/>
      <c r="E86" s="74"/>
      <c r="F86" s="76"/>
      <c r="G86" s="76"/>
      <c r="H86" s="76"/>
      <c r="I86" s="77"/>
      <c r="J86" s="76"/>
      <c r="K86" s="76"/>
      <c r="L86" s="76"/>
    </row>
    <row r="87" spans="1:12" ht="0.75" customHeight="1" x14ac:dyDescent="0.3"/>
    <row r="88" spans="1:12" ht="14.25" customHeight="1" x14ac:dyDescent="0.3">
      <c r="A88" s="78">
        <v>2.1</v>
      </c>
      <c r="B88" s="79" t="s">
        <v>61</v>
      </c>
      <c r="C88" s="79"/>
      <c r="D88" s="79"/>
      <c r="E88" s="78"/>
      <c r="F88" s="80"/>
      <c r="G88" s="80"/>
      <c r="H88" s="80"/>
      <c r="I88" s="81"/>
      <c r="J88" s="80"/>
      <c r="K88" s="80"/>
      <c r="L88" s="80"/>
    </row>
    <row r="89" spans="1:12" ht="63.75" customHeight="1" x14ac:dyDescent="0.3">
      <c r="A89" s="82" t="s">
        <v>62</v>
      </c>
      <c r="B89" s="151" t="s">
        <v>63</v>
      </c>
      <c r="C89" s="151"/>
      <c r="D89" s="151"/>
      <c r="E89" s="84" t="s">
        <v>64</v>
      </c>
      <c r="F89" s="85">
        <v>715.34</v>
      </c>
      <c r="G89" s="85"/>
      <c r="H89" s="85"/>
      <c r="I89" s="86">
        <v>1.71</v>
      </c>
      <c r="J89" s="85">
        <v>1223.23</v>
      </c>
      <c r="K89" s="85"/>
      <c r="L89" s="85"/>
    </row>
    <row r="90" spans="1:12" ht="74.25" customHeight="1" x14ac:dyDescent="0.3">
      <c r="A90" s="82" t="s">
        <v>65</v>
      </c>
      <c r="B90" s="151" t="s">
        <v>66</v>
      </c>
      <c r="C90" s="151"/>
      <c r="D90" s="151"/>
      <c r="E90" s="84" t="s">
        <v>67</v>
      </c>
      <c r="F90" s="85">
        <v>215.73</v>
      </c>
      <c r="G90" s="85"/>
      <c r="H90" s="85"/>
      <c r="I90" s="86">
        <v>60</v>
      </c>
      <c r="J90" s="85">
        <v>12943.8</v>
      </c>
      <c r="K90" s="85"/>
      <c r="L90" s="85"/>
    </row>
    <row r="91" spans="1:12" ht="0.75" customHeight="1" x14ac:dyDescent="0.3"/>
    <row r="92" spans="1:12" ht="14.25" customHeight="1" x14ac:dyDescent="0.3">
      <c r="A92" s="78"/>
      <c r="B92" s="79" t="s">
        <v>68</v>
      </c>
      <c r="C92" s="79"/>
      <c r="D92" s="79"/>
      <c r="E92" s="78"/>
      <c r="F92" s="80"/>
      <c r="G92" s="80"/>
      <c r="H92" s="80"/>
      <c r="I92" s="81"/>
      <c r="J92" s="152">
        <v>14167.03</v>
      </c>
      <c r="K92" s="152"/>
      <c r="L92" s="152"/>
    </row>
    <row r="93" spans="1:12" ht="0.75" customHeight="1" x14ac:dyDescent="0.3"/>
    <row r="94" spans="1:12" ht="14.25" customHeight="1" x14ac:dyDescent="0.3">
      <c r="A94" s="78">
        <v>2.2000000000000002</v>
      </c>
      <c r="B94" s="79" t="s">
        <v>69</v>
      </c>
      <c r="C94" s="79"/>
      <c r="D94" s="79"/>
      <c r="E94" s="78"/>
      <c r="F94" s="80"/>
      <c r="G94" s="80"/>
      <c r="H94" s="80"/>
      <c r="I94" s="81"/>
      <c r="J94" s="80"/>
      <c r="K94" s="80"/>
      <c r="L94" s="80"/>
    </row>
    <row r="95" spans="1:12" ht="84" customHeight="1" x14ac:dyDescent="0.3">
      <c r="A95" s="82" t="s">
        <v>70</v>
      </c>
      <c r="B95" s="151" t="s">
        <v>71</v>
      </c>
      <c r="C95" s="151"/>
      <c r="D95" s="151"/>
      <c r="E95" s="84" t="s">
        <v>67</v>
      </c>
      <c r="F95" s="85">
        <v>188.94</v>
      </c>
      <c r="G95" s="85"/>
      <c r="H95" s="85"/>
      <c r="I95" s="86">
        <v>228</v>
      </c>
      <c r="J95" s="85">
        <v>43078.32</v>
      </c>
      <c r="K95" s="85"/>
      <c r="L95" s="85"/>
    </row>
    <row r="96" spans="1:12" ht="94.5" customHeight="1" x14ac:dyDescent="0.3">
      <c r="A96" s="82" t="s">
        <v>75</v>
      </c>
      <c r="B96" s="151" t="s">
        <v>76</v>
      </c>
      <c r="C96" s="151"/>
      <c r="D96" s="151"/>
      <c r="E96" s="84" t="s">
        <v>74</v>
      </c>
      <c r="F96" s="85">
        <v>282</v>
      </c>
      <c r="G96" s="85"/>
      <c r="H96" s="85"/>
      <c r="I96" s="86">
        <v>57</v>
      </c>
      <c r="J96" s="85">
        <v>16074</v>
      </c>
      <c r="K96" s="85"/>
      <c r="L96" s="85"/>
    </row>
    <row r="97" spans="1:12" ht="73.5" customHeight="1" x14ac:dyDescent="0.3">
      <c r="A97" s="82" t="s">
        <v>84</v>
      </c>
      <c r="B97" s="151" t="s">
        <v>85</v>
      </c>
      <c r="C97" s="151"/>
      <c r="D97" s="151"/>
      <c r="E97" s="84" t="s">
        <v>74</v>
      </c>
      <c r="F97" s="85">
        <v>742.6</v>
      </c>
      <c r="G97" s="85"/>
      <c r="H97" s="85"/>
      <c r="I97" s="86">
        <v>28.5</v>
      </c>
      <c r="J97" s="85">
        <v>21164.1</v>
      </c>
      <c r="K97" s="85"/>
      <c r="L97" s="85"/>
    </row>
    <row r="98" spans="1:12" ht="74.25" customHeight="1" x14ac:dyDescent="0.3">
      <c r="A98" s="82" t="s">
        <v>86</v>
      </c>
      <c r="B98" s="151" t="s">
        <v>87</v>
      </c>
      <c r="C98" s="151"/>
      <c r="D98" s="151"/>
      <c r="E98" s="84" t="s">
        <v>74</v>
      </c>
      <c r="F98" s="85">
        <v>742.6</v>
      </c>
      <c r="G98" s="85"/>
      <c r="H98" s="85"/>
      <c r="I98" s="86">
        <v>2.5</v>
      </c>
      <c r="J98" s="85">
        <v>1856.5</v>
      </c>
      <c r="K98" s="85"/>
      <c r="L98" s="85"/>
    </row>
    <row r="99" spans="1:12" ht="74.25" customHeight="1" x14ac:dyDescent="0.3">
      <c r="A99" s="82" t="s">
        <v>77</v>
      </c>
      <c r="B99" s="151" t="s">
        <v>78</v>
      </c>
      <c r="C99" s="151"/>
      <c r="D99" s="151"/>
      <c r="E99" s="84" t="s">
        <v>79</v>
      </c>
      <c r="F99" s="85">
        <v>188</v>
      </c>
      <c r="G99" s="85"/>
      <c r="H99" s="85"/>
      <c r="I99" s="86">
        <v>5.7</v>
      </c>
      <c r="J99" s="85">
        <v>1071.5999999999999</v>
      </c>
      <c r="K99" s="85"/>
      <c r="L99" s="85"/>
    </row>
    <row r="100" spans="1:12" ht="84" customHeight="1" x14ac:dyDescent="0.3">
      <c r="A100" s="82" t="s">
        <v>80</v>
      </c>
      <c r="B100" s="151" t="s">
        <v>81</v>
      </c>
      <c r="C100" s="151"/>
      <c r="D100" s="151"/>
      <c r="E100" s="84" t="s">
        <v>67</v>
      </c>
      <c r="F100" s="85">
        <v>186.59</v>
      </c>
      <c r="G100" s="85"/>
      <c r="H100" s="85"/>
      <c r="I100" s="86">
        <v>40</v>
      </c>
      <c r="J100" s="85">
        <v>7463.6</v>
      </c>
      <c r="K100" s="85"/>
      <c r="L100" s="85"/>
    </row>
    <row r="101" spans="1:12" ht="74.25" customHeight="1" x14ac:dyDescent="0.3">
      <c r="A101" s="82" t="s">
        <v>82</v>
      </c>
      <c r="B101" s="151" t="s">
        <v>83</v>
      </c>
      <c r="C101" s="151"/>
      <c r="D101" s="151"/>
      <c r="E101" s="84" t="s">
        <v>67</v>
      </c>
      <c r="F101" s="85">
        <v>130.66</v>
      </c>
      <c r="G101" s="85"/>
      <c r="H101" s="85"/>
      <c r="I101" s="86">
        <v>36</v>
      </c>
      <c r="J101" s="85">
        <v>4703.76</v>
      </c>
      <c r="K101" s="85"/>
      <c r="L101" s="85"/>
    </row>
    <row r="102" spans="1:12" ht="0.75" customHeight="1" x14ac:dyDescent="0.3"/>
    <row r="103" spans="1:12" ht="14.25" customHeight="1" x14ac:dyDescent="0.3">
      <c r="A103" s="78"/>
      <c r="B103" s="79" t="s">
        <v>88</v>
      </c>
      <c r="C103" s="79"/>
      <c r="D103" s="79"/>
      <c r="E103" s="78"/>
      <c r="F103" s="80"/>
      <c r="G103" s="80"/>
      <c r="H103" s="80"/>
      <c r="I103" s="81"/>
      <c r="J103" s="152">
        <v>95411.88</v>
      </c>
      <c r="K103" s="152"/>
      <c r="L103" s="152"/>
    </row>
    <row r="104" spans="1:12" ht="0.75" customHeight="1" x14ac:dyDescent="0.3"/>
    <row r="105" spans="1:12" ht="14.25" customHeight="1" x14ac:dyDescent="0.3">
      <c r="A105" s="78">
        <v>2.2999999999999998</v>
      </c>
      <c r="B105" s="79" t="s">
        <v>140</v>
      </c>
      <c r="C105" s="79"/>
      <c r="D105" s="79"/>
      <c r="E105" s="78"/>
      <c r="F105" s="80"/>
      <c r="G105" s="80"/>
      <c r="H105" s="80"/>
      <c r="I105" s="81"/>
      <c r="J105" s="80"/>
      <c r="K105" s="80"/>
      <c r="L105" s="80"/>
    </row>
    <row r="106" spans="1:12" ht="84" customHeight="1" x14ac:dyDescent="0.3">
      <c r="A106" s="82" t="s">
        <v>98</v>
      </c>
      <c r="B106" s="151" t="s">
        <v>99</v>
      </c>
      <c r="C106" s="151"/>
      <c r="D106" s="151"/>
      <c r="E106" s="84" t="s">
        <v>64</v>
      </c>
      <c r="F106" s="85">
        <v>1510.58</v>
      </c>
      <c r="G106" s="85"/>
      <c r="H106" s="85"/>
      <c r="I106" s="86">
        <v>39.9</v>
      </c>
      <c r="J106" s="85">
        <v>60272.14</v>
      </c>
      <c r="K106" s="85"/>
      <c r="L106" s="85"/>
    </row>
    <row r="107" spans="1:12" ht="84" customHeight="1" x14ac:dyDescent="0.3">
      <c r="A107" s="82" t="s">
        <v>92</v>
      </c>
      <c r="B107" s="151" t="s">
        <v>93</v>
      </c>
      <c r="C107" s="151"/>
      <c r="D107" s="151"/>
      <c r="E107" s="84" t="s">
        <v>74</v>
      </c>
      <c r="F107" s="85">
        <v>407.96</v>
      </c>
      <c r="G107" s="85"/>
      <c r="H107" s="85"/>
      <c r="I107" s="86">
        <v>19.95</v>
      </c>
      <c r="J107" s="85">
        <v>8138.8</v>
      </c>
      <c r="K107" s="85"/>
      <c r="L107" s="85"/>
    </row>
    <row r="108" spans="1:12" ht="84" customHeight="1" x14ac:dyDescent="0.3">
      <c r="A108" s="82" t="s">
        <v>90</v>
      </c>
      <c r="B108" s="151" t="s">
        <v>91</v>
      </c>
      <c r="C108" s="151"/>
      <c r="D108" s="151"/>
      <c r="E108" s="84" t="s">
        <v>74</v>
      </c>
      <c r="F108" s="85">
        <v>733.2</v>
      </c>
      <c r="G108" s="85"/>
      <c r="H108" s="85"/>
      <c r="I108" s="86">
        <v>39.9</v>
      </c>
      <c r="J108" s="85">
        <v>29254.68</v>
      </c>
      <c r="K108" s="85"/>
      <c r="L108" s="85"/>
    </row>
    <row r="109" spans="1:12" ht="93.75" customHeight="1" x14ac:dyDescent="0.3">
      <c r="A109" s="82" t="s">
        <v>141</v>
      </c>
      <c r="B109" s="151" t="s">
        <v>142</v>
      </c>
      <c r="C109" s="151"/>
      <c r="D109" s="151"/>
      <c r="E109" s="84" t="s">
        <v>74</v>
      </c>
      <c r="F109" s="85">
        <v>214.32</v>
      </c>
      <c r="G109" s="85"/>
      <c r="H109" s="85"/>
      <c r="I109" s="86">
        <v>62.7</v>
      </c>
      <c r="J109" s="85">
        <v>13437.86</v>
      </c>
      <c r="K109" s="85"/>
      <c r="L109" s="85"/>
    </row>
    <row r="110" spans="1:12" ht="84" customHeight="1" x14ac:dyDescent="0.3">
      <c r="A110" s="82" t="s">
        <v>94</v>
      </c>
      <c r="B110" s="151" t="s">
        <v>95</v>
      </c>
      <c r="C110" s="151"/>
      <c r="D110" s="151"/>
      <c r="E110" s="84" t="s">
        <v>74</v>
      </c>
      <c r="F110" s="85">
        <v>742.6</v>
      </c>
      <c r="G110" s="85"/>
      <c r="H110" s="85"/>
      <c r="I110" s="86">
        <v>37.049999999999997</v>
      </c>
      <c r="J110" s="85">
        <v>27513.33</v>
      </c>
      <c r="K110" s="85"/>
      <c r="L110" s="85"/>
    </row>
    <row r="111" spans="1:12" ht="94.5" customHeight="1" x14ac:dyDescent="0.3">
      <c r="A111" s="82" t="s">
        <v>143</v>
      </c>
      <c r="B111" s="151" t="s">
        <v>144</v>
      </c>
      <c r="C111" s="151"/>
      <c r="D111" s="151"/>
      <c r="E111" s="84" t="s">
        <v>79</v>
      </c>
      <c r="F111" s="85">
        <v>47</v>
      </c>
      <c r="G111" s="85"/>
      <c r="H111" s="85"/>
      <c r="I111" s="86">
        <v>57</v>
      </c>
      <c r="J111" s="85">
        <v>2679</v>
      </c>
      <c r="K111" s="85"/>
      <c r="L111" s="85"/>
    </row>
    <row r="112" spans="1:12" ht="0.75" customHeight="1" x14ac:dyDescent="0.3"/>
    <row r="113" spans="1:12" ht="14.25" customHeight="1" x14ac:dyDescent="0.3">
      <c r="A113" s="78"/>
      <c r="B113" s="79" t="s">
        <v>145</v>
      </c>
      <c r="C113" s="79"/>
      <c r="D113" s="79"/>
      <c r="E113" s="78"/>
      <c r="F113" s="80"/>
      <c r="G113" s="80"/>
      <c r="H113" s="80"/>
      <c r="I113" s="81"/>
      <c r="J113" s="152">
        <v>141295.81</v>
      </c>
      <c r="K113" s="152"/>
      <c r="L113" s="152"/>
    </row>
    <row r="114" spans="1:12" ht="0.75" customHeight="1" x14ac:dyDescent="0.3"/>
    <row r="115" spans="1:12" ht="14.25" customHeight="1" x14ac:dyDescent="0.3">
      <c r="A115" s="78">
        <v>2.4</v>
      </c>
      <c r="B115" s="79" t="s">
        <v>146</v>
      </c>
      <c r="C115" s="79"/>
      <c r="D115" s="79"/>
      <c r="E115" s="78"/>
      <c r="F115" s="80"/>
      <c r="G115" s="80"/>
      <c r="H115" s="80"/>
      <c r="I115" s="81"/>
      <c r="J115" s="80"/>
      <c r="K115" s="80"/>
      <c r="L115" s="80"/>
    </row>
    <row r="116" spans="1:12" ht="93.75" customHeight="1" x14ac:dyDescent="0.3">
      <c r="A116" s="82" t="s">
        <v>147</v>
      </c>
      <c r="B116" s="151" t="s">
        <v>148</v>
      </c>
      <c r="C116" s="151"/>
      <c r="D116" s="151"/>
      <c r="E116" s="84" t="s">
        <v>64</v>
      </c>
      <c r="F116" s="85">
        <v>715.34</v>
      </c>
      <c r="G116" s="85"/>
      <c r="H116" s="85"/>
      <c r="I116" s="86">
        <v>99.75</v>
      </c>
      <c r="J116" s="85">
        <v>71355.17</v>
      </c>
      <c r="K116" s="85"/>
      <c r="L116" s="85"/>
    </row>
    <row r="117" spans="1:12" ht="84" customHeight="1" x14ac:dyDescent="0.3">
      <c r="A117" s="82" t="s">
        <v>112</v>
      </c>
      <c r="B117" s="151" t="s">
        <v>113</v>
      </c>
      <c r="C117" s="151"/>
      <c r="D117" s="151"/>
      <c r="E117" s="84" t="s">
        <v>64</v>
      </c>
      <c r="F117" s="85">
        <v>603.95000000000005</v>
      </c>
      <c r="G117" s="85"/>
      <c r="H117" s="85"/>
      <c r="I117" s="86">
        <v>48.45</v>
      </c>
      <c r="J117" s="85">
        <v>29261.38</v>
      </c>
      <c r="K117" s="85"/>
      <c r="L117" s="85"/>
    </row>
    <row r="118" spans="1:12" ht="114" customHeight="1" x14ac:dyDescent="0.3">
      <c r="A118" s="82" t="s">
        <v>149</v>
      </c>
      <c r="B118" s="151" t="s">
        <v>150</v>
      </c>
      <c r="C118" s="151"/>
      <c r="D118" s="151"/>
      <c r="E118" s="84" t="s">
        <v>74</v>
      </c>
      <c r="F118" s="85">
        <v>742.6</v>
      </c>
      <c r="G118" s="85"/>
      <c r="H118" s="85"/>
      <c r="I118" s="86">
        <v>45.6</v>
      </c>
      <c r="J118" s="85">
        <v>33862.559999999998</v>
      </c>
      <c r="K118" s="85"/>
      <c r="L118" s="85"/>
    </row>
    <row r="119" spans="1:12" ht="74.25" customHeight="1" x14ac:dyDescent="0.3">
      <c r="A119" s="82" t="s">
        <v>151</v>
      </c>
      <c r="B119" s="151" t="s">
        <v>152</v>
      </c>
      <c r="C119" s="151"/>
      <c r="D119" s="151"/>
      <c r="E119" s="84" t="s">
        <v>74</v>
      </c>
      <c r="F119" s="85">
        <v>702.65</v>
      </c>
      <c r="G119" s="85"/>
      <c r="H119" s="85"/>
      <c r="I119" s="86">
        <v>28.5</v>
      </c>
      <c r="J119" s="85">
        <v>20025.53</v>
      </c>
      <c r="K119" s="85"/>
      <c r="L119" s="85"/>
    </row>
    <row r="120" spans="1:12" ht="73.5" customHeight="1" x14ac:dyDescent="0.3">
      <c r="A120" s="82" t="s">
        <v>153</v>
      </c>
      <c r="B120" s="151" t="s">
        <v>154</v>
      </c>
      <c r="C120" s="151"/>
      <c r="D120" s="151"/>
      <c r="E120" s="84" t="s">
        <v>79</v>
      </c>
      <c r="F120" s="85">
        <v>47</v>
      </c>
      <c r="G120" s="85"/>
      <c r="H120" s="85"/>
      <c r="I120" s="86">
        <v>17.100000000000001</v>
      </c>
      <c r="J120" s="85">
        <v>803.7</v>
      </c>
      <c r="K120" s="85"/>
      <c r="L120" s="85"/>
    </row>
    <row r="121" spans="1:12" ht="94.5" customHeight="1" x14ac:dyDescent="0.3">
      <c r="A121" s="82" t="s">
        <v>114</v>
      </c>
      <c r="B121" s="151" t="s">
        <v>115</v>
      </c>
      <c r="C121" s="151"/>
      <c r="D121" s="151"/>
      <c r="E121" s="84" t="s">
        <v>64</v>
      </c>
      <c r="F121" s="85">
        <v>878.9</v>
      </c>
      <c r="G121" s="85"/>
      <c r="H121" s="85"/>
      <c r="I121" s="86">
        <v>34</v>
      </c>
      <c r="J121" s="85">
        <v>29882.6</v>
      </c>
      <c r="K121" s="85"/>
      <c r="L121" s="85"/>
    </row>
    <row r="122" spans="1:12" ht="0.75" customHeight="1" x14ac:dyDescent="0.3"/>
    <row r="123" spans="1:12" ht="14.25" customHeight="1" x14ac:dyDescent="0.3">
      <c r="A123" s="78"/>
      <c r="B123" s="79" t="s">
        <v>155</v>
      </c>
      <c r="C123" s="79"/>
      <c r="D123" s="79"/>
      <c r="E123" s="78"/>
      <c r="F123" s="80"/>
      <c r="G123" s="80"/>
      <c r="H123" s="80"/>
      <c r="I123" s="81"/>
      <c r="J123" s="152">
        <v>185190.94</v>
      </c>
      <c r="K123" s="152"/>
      <c r="L123" s="152"/>
    </row>
    <row r="124" spans="1:12" ht="0.75" customHeight="1" x14ac:dyDescent="0.3"/>
    <row r="125" spans="1:12" ht="14.25" customHeight="1" x14ac:dyDescent="0.3">
      <c r="A125" s="78">
        <v>2.5</v>
      </c>
      <c r="B125" s="79" t="s">
        <v>6</v>
      </c>
      <c r="C125" s="79"/>
      <c r="D125" s="79"/>
      <c r="E125" s="78"/>
      <c r="F125" s="80"/>
      <c r="G125" s="80"/>
      <c r="H125" s="80"/>
      <c r="I125" s="81"/>
      <c r="J125" s="80"/>
      <c r="K125" s="80"/>
      <c r="L125" s="80"/>
    </row>
    <row r="126" spans="1:12" ht="93.75" customHeight="1" x14ac:dyDescent="0.3">
      <c r="A126" s="82" t="s">
        <v>125</v>
      </c>
      <c r="B126" s="151" t="s">
        <v>126</v>
      </c>
      <c r="C126" s="151"/>
      <c r="D126" s="151"/>
      <c r="E126" s="84" t="s">
        <v>64</v>
      </c>
      <c r="F126" s="85">
        <v>582.33000000000004</v>
      </c>
      <c r="G126" s="85"/>
      <c r="H126" s="85"/>
      <c r="I126" s="86">
        <v>25.36</v>
      </c>
      <c r="J126" s="85">
        <v>14767.89</v>
      </c>
      <c r="K126" s="85"/>
      <c r="L126" s="85"/>
    </row>
    <row r="127" spans="1:12" ht="1.5" customHeight="1" x14ac:dyDescent="0.3"/>
    <row r="128" spans="1:12" ht="14.25" customHeight="1" x14ac:dyDescent="0.3">
      <c r="A128" s="78"/>
      <c r="B128" s="79" t="s">
        <v>21</v>
      </c>
      <c r="C128" s="79"/>
      <c r="D128" s="79"/>
      <c r="E128" s="78"/>
      <c r="F128" s="80"/>
      <c r="G128" s="80"/>
      <c r="H128" s="80"/>
      <c r="I128" s="81"/>
      <c r="J128" s="152">
        <v>14767.89</v>
      </c>
      <c r="K128" s="152"/>
      <c r="L128" s="152"/>
    </row>
    <row r="129" spans="1:12" ht="0.75" customHeight="1" x14ac:dyDescent="0.3"/>
    <row r="130" spans="1:12" ht="14.25" customHeight="1" x14ac:dyDescent="0.3">
      <c r="A130" s="78">
        <v>2.6</v>
      </c>
      <c r="B130" s="79" t="s">
        <v>117</v>
      </c>
      <c r="C130" s="79"/>
      <c r="D130" s="79"/>
      <c r="E130" s="78"/>
      <c r="F130" s="80"/>
      <c r="G130" s="80"/>
      <c r="H130" s="80"/>
      <c r="I130" s="81"/>
      <c r="J130" s="80"/>
      <c r="K130" s="80"/>
      <c r="L130" s="80"/>
    </row>
    <row r="131" spans="1:12" ht="123.75" customHeight="1" x14ac:dyDescent="0.3">
      <c r="A131" s="82" t="s">
        <v>127</v>
      </c>
      <c r="B131" s="151" t="s">
        <v>128</v>
      </c>
      <c r="C131" s="151"/>
      <c r="D131" s="151"/>
      <c r="E131" s="84" t="s">
        <v>79</v>
      </c>
      <c r="F131" s="85">
        <v>47</v>
      </c>
      <c r="G131" s="85"/>
      <c r="H131" s="85"/>
      <c r="I131" s="86">
        <v>11.4</v>
      </c>
      <c r="J131" s="85">
        <v>535.79999999999995</v>
      </c>
      <c r="K131" s="85"/>
      <c r="L131" s="85"/>
    </row>
    <row r="132" spans="1:12" ht="84" customHeight="1" x14ac:dyDescent="0.3">
      <c r="A132" s="82" t="s">
        <v>156</v>
      </c>
      <c r="B132" s="151" t="s">
        <v>157</v>
      </c>
      <c r="C132" s="151"/>
      <c r="D132" s="151"/>
      <c r="E132" s="84" t="s">
        <v>64</v>
      </c>
      <c r="F132" s="85">
        <v>25.85</v>
      </c>
      <c r="G132" s="85"/>
      <c r="H132" s="85"/>
      <c r="I132" s="86">
        <v>31.35</v>
      </c>
      <c r="J132" s="85">
        <v>810.4</v>
      </c>
      <c r="K132" s="85"/>
      <c r="L132" s="85"/>
    </row>
    <row r="133" spans="1:12" ht="84" customHeight="1" x14ac:dyDescent="0.3">
      <c r="A133" s="82" t="s">
        <v>158</v>
      </c>
      <c r="B133" s="151" t="s">
        <v>159</v>
      </c>
      <c r="C133" s="151"/>
      <c r="D133" s="151"/>
      <c r="E133" s="84" t="s">
        <v>79</v>
      </c>
      <c r="F133" s="85">
        <v>141</v>
      </c>
      <c r="G133" s="85"/>
      <c r="H133" s="85"/>
      <c r="I133" s="86">
        <v>28.5</v>
      </c>
      <c r="J133" s="85">
        <v>4018.5</v>
      </c>
      <c r="K133" s="85"/>
      <c r="L133" s="85"/>
    </row>
    <row r="134" spans="1:12" ht="93.75" customHeight="1" x14ac:dyDescent="0.3">
      <c r="A134" s="82" t="s">
        <v>160</v>
      </c>
      <c r="B134" s="151" t="s">
        <v>161</v>
      </c>
      <c r="C134" s="151"/>
      <c r="D134" s="151"/>
      <c r="E134" s="84" t="s">
        <v>74</v>
      </c>
      <c r="F134" s="85">
        <v>141</v>
      </c>
      <c r="G134" s="85"/>
      <c r="H134" s="85"/>
      <c r="I134" s="86">
        <v>28.5</v>
      </c>
      <c r="J134" s="85">
        <v>4018.5</v>
      </c>
      <c r="K134" s="85"/>
      <c r="L134" s="85"/>
    </row>
    <row r="135" spans="1:12" ht="84" customHeight="1" x14ac:dyDescent="0.3">
      <c r="A135" s="82" t="s">
        <v>118</v>
      </c>
      <c r="B135" s="151" t="s">
        <v>119</v>
      </c>
      <c r="C135" s="151"/>
      <c r="D135" s="151"/>
      <c r="E135" s="84" t="s">
        <v>64</v>
      </c>
      <c r="F135" s="85">
        <v>603.95000000000005</v>
      </c>
      <c r="G135" s="85"/>
      <c r="H135" s="85"/>
      <c r="I135" s="86">
        <v>43.89</v>
      </c>
      <c r="J135" s="85">
        <v>26507.37</v>
      </c>
      <c r="K135" s="85"/>
      <c r="L135" s="85"/>
    </row>
    <row r="136" spans="1:12" ht="84" customHeight="1" x14ac:dyDescent="0.3">
      <c r="A136" s="82" t="s">
        <v>162</v>
      </c>
      <c r="B136" s="151" t="s">
        <v>163</v>
      </c>
      <c r="C136" s="151"/>
      <c r="D136" s="151"/>
      <c r="E136" s="84" t="s">
        <v>64</v>
      </c>
      <c r="F136" s="85">
        <v>2122.52</v>
      </c>
      <c r="G136" s="85"/>
      <c r="H136" s="85"/>
      <c r="I136" s="86">
        <v>22.8</v>
      </c>
      <c r="J136" s="85">
        <v>48393.46</v>
      </c>
      <c r="K136" s="85"/>
      <c r="L136" s="85"/>
    </row>
    <row r="137" spans="1:12" ht="93.75" customHeight="1" x14ac:dyDescent="0.3">
      <c r="A137" s="82" t="s">
        <v>164</v>
      </c>
      <c r="B137" s="151" t="s">
        <v>165</v>
      </c>
      <c r="C137" s="151"/>
      <c r="D137" s="151"/>
      <c r="E137" s="84" t="s">
        <v>74</v>
      </c>
      <c r="F137" s="85">
        <v>756.7</v>
      </c>
      <c r="G137" s="85"/>
      <c r="H137" s="85"/>
      <c r="I137" s="86">
        <v>17.100000000000001</v>
      </c>
      <c r="J137" s="85">
        <v>12939.57</v>
      </c>
      <c r="K137" s="85"/>
      <c r="L137" s="85"/>
    </row>
    <row r="138" spans="1:12" ht="1.5" customHeight="1" x14ac:dyDescent="0.3"/>
    <row r="139" spans="1:12" ht="14.25" customHeight="1" x14ac:dyDescent="0.3">
      <c r="A139" s="78"/>
      <c r="B139" s="79" t="s">
        <v>120</v>
      </c>
      <c r="C139" s="79"/>
      <c r="D139" s="79"/>
      <c r="E139" s="78"/>
      <c r="F139" s="80"/>
      <c r="G139" s="80"/>
      <c r="H139" s="80"/>
      <c r="I139" s="81"/>
      <c r="J139" s="152">
        <v>97223.6</v>
      </c>
      <c r="K139" s="152"/>
      <c r="L139" s="152"/>
    </row>
    <row r="140" spans="1:12" ht="0.75" customHeight="1" x14ac:dyDescent="0.3"/>
    <row r="141" spans="1:12" ht="14.25" customHeight="1" x14ac:dyDescent="0.3">
      <c r="A141" s="78">
        <v>2.7</v>
      </c>
      <c r="B141" s="79" t="s">
        <v>7</v>
      </c>
      <c r="C141" s="79"/>
      <c r="D141" s="79"/>
      <c r="E141" s="78"/>
      <c r="F141" s="80"/>
      <c r="G141" s="80"/>
      <c r="H141" s="80"/>
      <c r="I141" s="81"/>
      <c r="J141" s="80"/>
      <c r="K141" s="80"/>
      <c r="L141" s="80"/>
    </row>
    <row r="142" spans="1:12" ht="153.75" customHeight="1" x14ac:dyDescent="0.3">
      <c r="A142" s="82" t="s">
        <v>166</v>
      </c>
      <c r="B142" s="151" t="s">
        <v>167</v>
      </c>
      <c r="C142" s="151"/>
      <c r="D142" s="151"/>
      <c r="E142" s="84" t="s">
        <v>131</v>
      </c>
      <c r="F142" s="85">
        <v>188</v>
      </c>
      <c r="G142" s="85"/>
      <c r="H142" s="85"/>
      <c r="I142" s="86">
        <v>136.5</v>
      </c>
      <c r="J142" s="85">
        <v>25662</v>
      </c>
      <c r="K142" s="85"/>
      <c r="L142" s="85"/>
    </row>
    <row r="143" spans="1:12" ht="73.5" customHeight="1" x14ac:dyDescent="0.3">
      <c r="A143" s="82" t="s">
        <v>132</v>
      </c>
      <c r="B143" s="151" t="s">
        <v>133</v>
      </c>
      <c r="C143" s="151"/>
      <c r="D143" s="151"/>
      <c r="E143" s="84" t="s">
        <v>79</v>
      </c>
      <c r="F143" s="85">
        <v>94</v>
      </c>
      <c r="G143" s="85"/>
      <c r="H143" s="85"/>
      <c r="I143" s="86">
        <v>30</v>
      </c>
      <c r="J143" s="85">
        <v>2820</v>
      </c>
      <c r="K143" s="85"/>
      <c r="L143" s="85"/>
    </row>
    <row r="144" spans="1:12" ht="64.5" customHeight="1" x14ac:dyDescent="0.3">
      <c r="A144" s="82" t="s">
        <v>134</v>
      </c>
      <c r="B144" s="151" t="s">
        <v>135</v>
      </c>
      <c r="C144" s="151"/>
      <c r="D144" s="151"/>
      <c r="E144" s="84" t="s">
        <v>79</v>
      </c>
      <c r="F144" s="85">
        <v>94</v>
      </c>
      <c r="G144" s="85"/>
      <c r="H144" s="85"/>
      <c r="I144" s="86">
        <v>7</v>
      </c>
      <c r="J144" s="85">
        <v>658</v>
      </c>
      <c r="K144" s="85"/>
      <c r="L144" s="85"/>
    </row>
    <row r="145" spans="1:12" ht="74.25" customHeight="1" x14ac:dyDescent="0.3">
      <c r="A145" s="82" t="s">
        <v>136</v>
      </c>
      <c r="B145" s="151" t="s">
        <v>137</v>
      </c>
      <c r="C145" s="151"/>
      <c r="D145" s="151"/>
      <c r="E145" s="84" t="s">
        <v>79</v>
      </c>
      <c r="F145" s="85">
        <v>47</v>
      </c>
      <c r="G145" s="85"/>
      <c r="H145" s="85"/>
      <c r="I145" s="86">
        <v>78</v>
      </c>
      <c r="J145" s="85">
        <v>3666</v>
      </c>
      <c r="K145" s="85"/>
      <c r="L145" s="85"/>
    </row>
    <row r="146" spans="1:12" ht="0.75" customHeight="1" x14ac:dyDescent="0.3"/>
    <row r="147" spans="1:12" ht="14.25" customHeight="1" x14ac:dyDescent="0.3">
      <c r="A147" s="78"/>
      <c r="B147" s="79" t="s">
        <v>22</v>
      </c>
      <c r="C147" s="79"/>
      <c r="D147" s="79"/>
      <c r="E147" s="78"/>
      <c r="F147" s="80"/>
      <c r="G147" s="80"/>
      <c r="H147" s="80"/>
      <c r="I147" s="81"/>
      <c r="J147" s="152">
        <v>32806</v>
      </c>
      <c r="K147" s="152"/>
      <c r="L147" s="152"/>
    </row>
    <row r="148" spans="1:12" ht="0.75" customHeight="1" x14ac:dyDescent="0.3"/>
    <row r="149" spans="1:12" ht="14.25" customHeight="1" x14ac:dyDescent="0.3">
      <c r="A149" s="78">
        <v>2.8</v>
      </c>
      <c r="B149" s="79" t="s">
        <v>168</v>
      </c>
      <c r="C149" s="79"/>
      <c r="D149" s="79"/>
      <c r="E149" s="78"/>
      <c r="F149" s="80"/>
      <c r="G149" s="80"/>
      <c r="H149" s="80"/>
      <c r="I149" s="81"/>
      <c r="J149" s="80"/>
      <c r="K149" s="80"/>
      <c r="L149" s="80"/>
    </row>
    <row r="150" spans="1:12" ht="114" customHeight="1" x14ac:dyDescent="0.3">
      <c r="A150" s="82" t="s">
        <v>169</v>
      </c>
      <c r="B150" s="151" t="s">
        <v>170</v>
      </c>
      <c r="C150" s="151"/>
      <c r="D150" s="151"/>
      <c r="E150" s="84" t="s">
        <v>79</v>
      </c>
      <c r="F150" s="85">
        <v>47</v>
      </c>
      <c r="G150" s="85"/>
      <c r="H150" s="85"/>
      <c r="I150" s="86">
        <v>256.5</v>
      </c>
      <c r="J150" s="85">
        <v>12055.5</v>
      </c>
      <c r="K150" s="85"/>
      <c r="L150" s="85"/>
    </row>
    <row r="151" spans="1:12" ht="133.5" customHeight="1" x14ac:dyDescent="0.3">
      <c r="A151" s="82" t="s">
        <v>171</v>
      </c>
      <c r="B151" s="151" t="s">
        <v>172</v>
      </c>
      <c r="C151" s="151"/>
      <c r="D151" s="151"/>
      <c r="E151" s="84" t="s">
        <v>79</v>
      </c>
      <c r="F151" s="85">
        <v>94</v>
      </c>
      <c r="G151" s="85"/>
      <c r="H151" s="85"/>
      <c r="I151" s="86">
        <v>114</v>
      </c>
      <c r="J151" s="85">
        <v>10716</v>
      </c>
      <c r="K151" s="85"/>
      <c r="L151" s="85"/>
    </row>
    <row r="152" spans="1:12" ht="84" customHeight="1" x14ac:dyDescent="0.3">
      <c r="A152" s="82" t="s">
        <v>173</v>
      </c>
      <c r="B152" s="151" t="s">
        <v>174</v>
      </c>
      <c r="C152" s="151"/>
      <c r="D152" s="151"/>
      <c r="E152" s="84" t="s">
        <v>74</v>
      </c>
      <c r="F152" s="85">
        <v>47</v>
      </c>
      <c r="G152" s="85"/>
      <c r="H152" s="85"/>
      <c r="I152" s="86">
        <v>28.5</v>
      </c>
      <c r="J152" s="85">
        <v>1339.5</v>
      </c>
      <c r="K152" s="85"/>
      <c r="L152" s="85"/>
    </row>
    <row r="153" spans="1:12" ht="0.75" customHeight="1" x14ac:dyDescent="0.3"/>
    <row r="154" spans="1:12" ht="14.25" customHeight="1" x14ac:dyDescent="0.3">
      <c r="A154" s="78"/>
      <c r="B154" s="79" t="s">
        <v>175</v>
      </c>
      <c r="C154" s="79"/>
      <c r="D154" s="79"/>
      <c r="E154" s="78"/>
      <c r="F154" s="80"/>
      <c r="G154" s="80"/>
      <c r="H154" s="80"/>
      <c r="I154" s="81"/>
      <c r="J154" s="152">
        <v>24111</v>
      </c>
      <c r="K154" s="152"/>
      <c r="L154" s="152"/>
    </row>
    <row r="155" spans="1:12" ht="1.5" customHeight="1" x14ac:dyDescent="0.3"/>
    <row r="156" spans="1:12" ht="14.25" customHeight="1" x14ac:dyDescent="0.3">
      <c r="A156" s="78">
        <v>2.9</v>
      </c>
      <c r="B156" s="79" t="s">
        <v>8</v>
      </c>
      <c r="C156" s="79"/>
      <c r="D156" s="79"/>
      <c r="E156" s="78"/>
      <c r="F156" s="80"/>
      <c r="G156" s="80"/>
      <c r="H156" s="80"/>
      <c r="I156" s="81"/>
      <c r="J156" s="80"/>
      <c r="K156" s="80"/>
      <c r="L156" s="80"/>
    </row>
    <row r="157" spans="1:12" ht="84" customHeight="1" x14ac:dyDescent="0.3">
      <c r="A157" s="82" t="s">
        <v>123</v>
      </c>
      <c r="B157" s="151" t="s">
        <v>124</v>
      </c>
      <c r="C157" s="151"/>
      <c r="D157" s="151"/>
      <c r="E157" s="84" t="s">
        <v>64</v>
      </c>
      <c r="F157" s="85">
        <v>2122.52</v>
      </c>
      <c r="G157" s="85"/>
      <c r="H157" s="85"/>
      <c r="I157" s="86">
        <v>11</v>
      </c>
      <c r="J157" s="85">
        <v>23347.72</v>
      </c>
      <c r="K157" s="85"/>
      <c r="L157" s="85"/>
    </row>
    <row r="158" spans="1:12" ht="84" customHeight="1" x14ac:dyDescent="0.3">
      <c r="A158" s="82" t="s">
        <v>121</v>
      </c>
      <c r="B158" s="151" t="s">
        <v>122</v>
      </c>
      <c r="C158" s="151"/>
      <c r="D158" s="151"/>
      <c r="E158" s="84" t="s">
        <v>64</v>
      </c>
      <c r="F158" s="85">
        <v>603.95000000000005</v>
      </c>
      <c r="G158" s="85"/>
      <c r="H158" s="85"/>
      <c r="I158" s="86">
        <v>11</v>
      </c>
      <c r="J158" s="85">
        <v>6643.45</v>
      </c>
      <c r="K158" s="85"/>
      <c r="L158" s="85"/>
    </row>
    <row r="159" spans="1:12" ht="0.75" customHeight="1" x14ac:dyDescent="0.3"/>
    <row r="160" spans="1:12" ht="14.25" customHeight="1" x14ac:dyDescent="0.3">
      <c r="A160" s="78"/>
      <c r="B160" s="79" t="s">
        <v>23</v>
      </c>
      <c r="C160" s="79"/>
      <c r="D160" s="79"/>
      <c r="E160" s="78"/>
      <c r="F160" s="80"/>
      <c r="G160" s="80"/>
      <c r="H160" s="80"/>
      <c r="I160" s="81"/>
      <c r="J160" s="152">
        <v>29991.17</v>
      </c>
      <c r="K160" s="152"/>
      <c r="L160" s="152"/>
    </row>
    <row r="161" spans="1:12" ht="0.75" customHeight="1" x14ac:dyDescent="0.3"/>
    <row r="162" spans="1:12" ht="14.25" customHeight="1" x14ac:dyDescent="0.3">
      <c r="A162" s="74"/>
      <c r="B162" s="75" t="s">
        <v>176</v>
      </c>
      <c r="C162" s="75"/>
      <c r="D162" s="75"/>
      <c r="E162" s="74"/>
      <c r="F162" s="76"/>
      <c r="G162" s="76"/>
      <c r="H162" s="76"/>
      <c r="I162" s="77"/>
      <c r="J162" s="107">
        <v>634965.31999999995</v>
      </c>
      <c r="K162" s="107"/>
      <c r="L162" s="107"/>
    </row>
    <row r="163" spans="1:12" ht="0.75" customHeight="1" x14ac:dyDescent="0.3"/>
    <row r="164" spans="1:12" ht="14.25" customHeight="1" x14ac:dyDescent="0.3">
      <c r="A164" s="74">
        <v>3</v>
      </c>
      <c r="B164" s="75" t="s">
        <v>177</v>
      </c>
      <c r="C164" s="75"/>
      <c r="D164" s="75"/>
      <c r="E164" s="74"/>
      <c r="F164" s="76"/>
      <c r="G164" s="76"/>
      <c r="H164" s="76"/>
      <c r="I164" s="77"/>
      <c r="J164" s="76"/>
      <c r="K164" s="76"/>
      <c r="L164" s="76"/>
    </row>
    <row r="165" spans="1:12" ht="0.75" customHeight="1" x14ac:dyDescent="0.3"/>
    <row r="166" spans="1:12" ht="14.25" customHeight="1" x14ac:dyDescent="0.3">
      <c r="A166" s="78">
        <v>3.1</v>
      </c>
      <c r="B166" s="79" t="s">
        <v>61</v>
      </c>
      <c r="C166" s="79"/>
      <c r="D166" s="79"/>
      <c r="E166" s="78"/>
      <c r="F166" s="80"/>
      <c r="G166" s="80"/>
      <c r="H166" s="80"/>
      <c r="I166" s="81"/>
      <c r="J166" s="80"/>
      <c r="K166" s="80"/>
      <c r="L166" s="80"/>
    </row>
    <row r="167" spans="1:12" ht="64.5" customHeight="1" x14ac:dyDescent="0.3">
      <c r="A167" s="82" t="s">
        <v>62</v>
      </c>
      <c r="B167" s="151" t="s">
        <v>63</v>
      </c>
      <c r="C167" s="151"/>
      <c r="D167" s="151"/>
      <c r="E167" s="84" t="s">
        <v>64</v>
      </c>
      <c r="F167" s="85">
        <v>300</v>
      </c>
      <c r="G167" s="85"/>
      <c r="H167" s="85"/>
      <c r="I167" s="86">
        <v>1.71</v>
      </c>
      <c r="J167" s="85">
        <v>513</v>
      </c>
      <c r="K167" s="85"/>
      <c r="L167" s="85"/>
    </row>
    <row r="168" spans="1:12" ht="0.75" customHeight="1" x14ac:dyDescent="0.3"/>
    <row r="169" spans="1:12" ht="14.25" customHeight="1" x14ac:dyDescent="0.3">
      <c r="A169" s="78"/>
      <c r="B169" s="79" t="s">
        <v>68</v>
      </c>
      <c r="C169" s="79"/>
      <c r="D169" s="79"/>
      <c r="E169" s="78"/>
      <c r="F169" s="80"/>
      <c r="G169" s="80"/>
      <c r="H169" s="80"/>
      <c r="I169" s="81"/>
      <c r="J169" s="152">
        <v>513</v>
      </c>
      <c r="K169" s="152"/>
      <c r="L169" s="152"/>
    </row>
    <row r="170" spans="1:12" ht="0.75" customHeight="1" x14ac:dyDescent="0.3"/>
    <row r="171" spans="1:12" ht="14.25" customHeight="1" x14ac:dyDescent="0.3">
      <c r="A171" s="78">
        <v>3.2</v>
      </c>
      <c r="B171" s="79" t="s">
        <v>69</v>
      </c>
      <c r="C171" s="79"/>
      <c r="D171" s="79"/>
      <c r="E171" s="78"/>
      <c r="F171" s="80"/>
      <c r="G171" s="80"/>
      <c r="H171" s="80"/>
      <c r="I171" s="81"/>
      <c r="J171" s="80"/>
      <c r="K171" s="80"/>
      <c r="L171" s="80"/>
    </row>
    <row r="172" spans="1:12" ht="74.25" customHeight="1" x14ac:dyDescent="0.3">
      <c r="A172" s="82" t="s">
        <v>82</v>
      </c>
      <c r="B172" s="151" t="s">
        <v>83</v>
      </c>
      <c r="C172" s="151"/>
      <c r="D172" s="151"/>
      <c r="E172" s="84" t="s">
        <v>67</v>
      </c>
      <c r="F172" s="85">
        <v>51.93</v>
      </c>
      <c r="G172" s="85"/>
      <c r="H172" s="85"/>
      <c r="I172" s="86">
        <v>36</v>
      </c>
      <c r="J172" s="85">
        <v>1869.48</v>
      </c>
      <c r="K172" s="85"/>
      <c r="L172" s="85"/>
    </row>
    <row r="173" spans="1:12" ht="0.75" customHeight="1" x14ac:dyDescent="0.3"/>
    <row r="174" spans="1:12" ht="14.25" customHeight="1" x14ac:dyDescent="0.3">
      <c r="A174" s="78"/>
      <c r="B174" s="79" t="s">
        <v>88</v>
      </c>
      <c r="C174" s="79"/>
      <c r="D174" s="79"/>
      <c r="E174" s="78"/>
      <c r="F174" s="80"/>
      <c r="G174" s="80"/>
      <c r="H174" s="80"/>
      <c r="I174" s="81"/>
      <c r="J174" s="152">
        <v>1869.48</v>
      </c>
      <c r="K174" s="152"/>
      <c r="L174" s="152"/>
    </row>
    <row r="175" spans="1:12" ht="0.75" customHeight="1" x14ac:dyDescent="0.3"/>
    <row r="176" spans="1:12" ht="14.25" customHeight="1" x14ac:dyDescent="0.3">
      <c r="A176" s="78">
        <v>3.3</v>
      </c>
      <c r="B176" s="79" t="s">
        <v>6</v>
      </c>
      <c r="C176" s="79"/>
      <c r="D176" s="79"/>
      <c r="E176" s="78"/>
      <c r="F176" s="80"/>
      <c r="G176" s="80"/>
      <c r="H176" s="80"/>
      <c r="I176" s="81"/>
      <c r="J176" s="80"/>
      <c r="K176" s="80"/>
      <c r="L176" s="80"/>
    </row>
    <row r="177" spans="1:12" ht="94.5" customHeight="1" x14ac:dyDescent="0.3">
      <c r="A177" s="82" t="s">
        <v>125</v>
      </c>
      <c r="B177" s="151" t="s">
        <v>126</v>
      </c>
      <c r="C177" s="151"/>
      <c r="D177" s="151"/>
      <c r="E177" s="84" t="s">
        <v>64</v>
      </c>
      <c r="F177" s="85">
        <v>300</v>
      </c>
      <c r="G177" s="85"/>
      <c r="H177" s="85"/>
      <c r="I177" s="86">
        <v>25.36</v>
      </c>
      <c r="J177" s="85">
        <v>7608</v>
      </c>
      <c r="K177" s="85"/>
      <c r="L177" s="85"/>
    </row>
    <row r="178" spans="1:12" ht="123.75" customHeight="1" x14ac:dyDescent="0.3">
      <c r="A178" s="82" t="s">
        <v>127</v>
      </c>
      <c r="B178" s="151" t="s">
        <v>128</v>
      </c>
      <c r="C178" s="151"/>
      <c r="D178" s="151"/>
      <c r="E178" s="84" t="s">
        <v>79</v>
      </c>
      <c r="F178" s="85">
        <v>15</v>
      </c>
      <c r="G178" s="85"/>
      <c r="H178" s="85"/>
      <c r="I178" s="86">
        <v>11.4</v>
      </c>
      <c r="J178" s="85">
        <v>171</v>
      </c>
      <c r="K178" s="85"/>
      <c r="L178" s="85"/>
    </row>
    <row r="179" spans="1:12" ht="0.75" customHeight="1" x14ac:dyDescent="0.3"/>
    <row r="180" spans="1:12" ht="14.25" customHeight="1" x14ac:dyDescent="0.3">
      <c r="A180" s="78"/>
      <c r="B180" s="79" t="s">
        <v>21</v>
      </c>
      <c r="C180" s="79"/>
      <c r="D180" s="79"/>
      <c r="E180" s="78"/>
      <c r="F180" s="80"/>
      <c r="G180" s="80"/>
      <c r="H180" s="80"/>
      <c r="I180" s="81"/>
      <c r="J180" s="152">
        <v>7779</v>
      </c>
      <c r="K180" s="152"/>
      <c r="L180" s="152"/>
    </row>
    <row r="181" spans="1:12" ht="0.75" customHeight="1" x14ac:dyDescent="0.3"/>
    <row r="182" spans="1:12" ht="14.25" customHeight="1" x14ac:dyDescent="0.3">
      <c r="A182" s="74"/>
      <c r="B182" s="75" t="s">
        <v>178</v>
      </c>
      <c r="C182" s="75"/>
      <c r="D182" s="75"/>
      <c r="E182" s="74"/>
      <c r="F182" s="76"/>
      <c r="G182" s="76"/>
      <c r="H182" s="76"/>
      <c r="I182" s="77"/>
      <c r="J182" s="107">
        <v>10161.48</v>
      </c>
      <c r="K182" s="107"/>
      <c r="L182" s="107"/>
    </row>
    <row r="183" spans="1:12" ht="0.75" customHeight="1" x14ac:dyDescent="0.3"/>
    <row r="184" spans="1:12" ht="14.25" customHeight="1" x14ac:dyDescent="0.3">
      <c r="A184" s="74">
        <v>4</v>
      </c>
      <c r="B184" s="75" t="s">
        <v>179</v>
      </c>
      <c r="C184" s="75"/>
      <c r="D184" s="75"/>
      <c r="E184" s="74"/>
      <c r="F184" s="76"/>
      <c r="G184" s="76"/>
      <c r="H184" s="76"/>
      <c r="I184" s="77"/>
      <c r="J184" s="76"/>
      <c r="K184" s="76"/>
      <c r="L184" s="76"/>
    </row>
    <row r="185" spans="1:12" ht="0.75" customHeight="1" x14ac:dyDescent="0.3"/>
    <row r="186" spans="1:12" ht="14.25" customHeight="1" x14ac:dyDescent="0.3">
      <c r="A186" s="78">
        <v>4.0999999999999996</v>
      </c>
      <c r="B186" s="79" t="s">
        <v>180</v>
      </c>
      <c r="C186" s="79"/>
      <c r="D186" s="79"/>
      <c r="E186" s="78"/>
      <c r="F186" s="80"/>
      <c r="G186" s="80"/>
      <c r="H186" s="80"/>
      <c r="I186" s="81"/>
      <c r="J186" s="80"/>
      <c r="K186" s="80"/>
      <c r="L186" s="80"/>
    </row>
    <row r="187" spans="1:12" ht="64.5" customHeight="1" x14ac:dyDescent="0.3">
      <c r="A187" s="82" t="s">
        <v>62</v>
      </c>
      <c r="B187" s="151" t="s">
        <v>63</v>
      </c>
      <c r="C187" s="151"/>
      <c r="D187" s="151"/>
      <c r="E187" s="84" t="s">
        <v>64</v>
      </c>
      <c r="F187" s="85">
        <v>216.6</v>
      </c>
      <c r="G187" s="85"/>
      <c r="H187" s="85"/>
      <c r="I187" s="86">
        <v>1.71</v>
      </c>
      <c r="J187" s="85">
        <v>370.39</v>
      </c>
      <c r="K187" s="85"/>
      <c r="L187" s="85"/>
    </row>
    <row r="188" spans="1:12" ht="74.25" customHeight="1" x14ac:dyDescent="0.3">
      <c r="A188" s="82" t="s">
        <v>65</v>
      </c>
      <c r="B188" s="151" t="s">
        <v>66</v>
      </c>
      <c r="C188" s="151"/>
      <c r="D188" s="151"/>
      <c r="E188" s="84" t="s">
        <v>67</v>
      </c>
      <c r="F188" s="85">
        <v>42.9</v>
      </c>
      <c r="G188" s="85"/>
      <c r="H188" s="85"/>
      <c r="I188" s="86">
        <v>60</v>
      </c>
      <c r="J188" s="85">
        <v>2574</v>
      </c>
      <c r="K188" s="85"/>
      <c r="L188" s="85"/>
    </row>
    <row r="189" spans="1:12" ht="0.75" customHeight="1" x14ac:dyDescent="0.3"/>
    <row r="190" spans="1:12" ht="14.25" customHeight="1" x14ac:dyDescent="0.3">
      <c r="A190" s="78"/>
      <c r="B190" s="79" t="s">
        <v>181</v>
      </c>
      <c r="C190" s="79"/>
      <c r="D190" s="79"/>
      <c r="E190" s="78"/>
      <c r="F190" s="80"/>
      <c r="G190" s="80"/>
      <c r="H190" s="80"/>
      <c r="I190" s="81"/>
      <c r="J190" s="152">
        <v>2944.39</v>
      </c>
      <c r="K190" s="152"/>
      <c r="L190" s="152"/>
    </row>
    <row r="191" spans="1:12" ht="0.75" customHeight="1" x14ac:dyDescent="0.3"/>
    <row r="192" spans="1:12" ht="14.25" customHeight="1" x14ac:dyDescent="0.3">
      <c r="A192" s="78">
        <v>4.2</v>
      </c>
      <c r="B192" s="79" t="s">
        <v>182</v>
      </c>
      <c r="C192" s="79"/>
      <c r="D192" s="79"/>
      <c r="E192" s="78"/>
      <c r="F192" s="80"/>
      <c r="G192" s="80"/>
      <c r="H192" s="80"/>
      <c r="I192" s="81"/>
      <c r="J192" s="80"/>
      <c r="K192" s="80"/>
      <c r="L192" s="80"/>
    </row>
    <row r="193" spans="1:12" ht="84" customHeight="1" x14ac:dyDescent="0.3">
      <c r="A193" s="82" t="s">
        <v>70</v>
      </c>
      <c r="B193" s="151" t="s">
        <v>71</v>
      </c>
      <c r="C193" s="151"/>
      <c r="D193" s="151"/>
      <c r="E193" s="84" t="s">
        <v>67</v>
      </c>
      <c r="F193" s="85">
        <v>46.05</v>
      </c>
      <c r="G193" s="85"/>
      <c r="H193" s="85"/>
      <c r="I193" s="86">
        <v>228</v>
      </c>
      <c r="J193" s="85">
        <v>10499.4</v>
      </c>
      <c r="K193" s="85"/>
      <c r="L193" s="85"/>
    </row>
    <row r="194" spans="1:12" ht="93.75" customHeight="1" x14ac:dyDescent="0.3">
      <c r="A194" s="82" t="s">
        <v>75</v>
      </c>
      <c r="B194" s="151" t="s">
        <v>76</v>
      </c>
      <c r="C194" s="151"/>
      <c r="D194" s="151"/>
      <c r="E194" s="84" t="s">
        <v>74</v>
      </c>
      <c r="F194" s="85">
        <v>48</v>
      </c>
      <c r="G194" s="85"/>
      <c r="H194" s="85"/>
      <c r="I194" s="86">
        <v>57</v>
      </c>
      <c r="J194" s="85">
        <v>2736</v>
      </c>
      <c r="K194" s="85"/>
      <c r="L194" s="85"/>
    </row>
    <row r="195" spans="1:12" ht="74.25" customHeight="1" x14ac:dyDescent="0.3">
      <c r="A195" s="82" t="s">
        <v>84</v>
      </c>
      <c r="B195" s="151" t="s">
        <v>85</v>
      </c>
      <c r="C195" s="151"/>
      <c r="D195" s="151"/>
      <c r="E195" s="84" t="s">
        <v>74</v>
      </c>
      <c r="F195" s="85">
        <v>219</v>
      </c>
      <c r="G195" s="85"/>
      <c r="H195" s="85"/>
      <c r="I195" s="86">
        <v>28.5</v>
      </c>
      <c r="J195" s="85">
        <v>6241.5</v>
      </c>
      <c r="K195" s="85"/>
      <c r="L195" s="85"/>
    </row>
    <row r="196" spans="1:12" ht="74.25" customHeight="1" x14ac:dyDescent="0.3">
      <c r="A196" s="82" t="s">
        <v>86</v>
      </c>
      <c r="B196" s="151" t="s">
        <v>87</v>
      </c>
      <c r="C196" s="151"/>
      <c r="D196" s="151"/>
      <c r="E196" s="84" t="s">
        <v>74</v>
      </c>
      <c r="F196" s="85">
        <v>219</v>
      </c>
      <c r="G196" s="85"/>
      <c r="H196" s="85"/>
      <c r="I196" s="86">
        <v>2.5</v>
      </c>
      <c r="J196" s="85">
        <v>547.5</v>
      </c>
      <c r="K196" s="85"/>
      <c r="L196" s="85"/>
    </row>
    <row r="197" spans="1:12" ht="73.5" customHeight="1" x14ac:dyDescent="0.3">
      <c r="A197" s="82" t="s">
        <v>77</v>
      </c>
      <c r="B197" s="151" t="s">
        <v>78</v>
      </c>
      <c r="C197" s="151"/>
      <c r="D197" s="151"/>
      <c r="E197" s="84" t="s">
        <v>79</v>
      </c>
      <c r="F197" s="85">
        <v>60</v>
      </c>
      <c r="G197" s="85"/>
      <c r="H197" s="85"/>
      <c r="I197" s="86">
        <v>5.7</v>
      </c>
      <c r="J197" s="85">
        <v>342</v>
      </c>
      <c r="K197" s="85"/>
      <c r="L197" s="85"/>
    </row>
    <row r="198" spans="1:12" ht="84" customHeight="1" x14ac:dyDescent="0.3">
      <c r="A198" s="82" t="s">
        <v>80</v>
      </c>
      <c r="B198" s="151" t="s">
        <v>81</v>
      </c>
      <c r="C198" s="151"/>
      <c r="D198" s="151"/>
      <c r="E198" s="84" t="s">
        <v>67</v>
      </c>
      <c r="F198" s="85">
        <v>39.299999999999997</v>
      </c>
      <c r="G198" s="85"/>
      <c r="H198" s="85"/>
      <c r="I198" s="86">
        <v>40</v>
      </c>
      <c r="J198" s="85">
        <v>1572</v>
      </c>
      <c r="K198" s="85"/>
      <c r="L198" s="85"/>
    </row>
    <row r="199" spans="1:12" ht="74.25" customHeight="1" x14ac:dyDescent="0.3">
      <c r="A199" s="82" t="s">
        <v>82</v>
      </c>
      <c r="B199" s="151" t="s">
        <v>83</v>
      </c>
      <c r="C199" s="151"/>
      <c r="D199" s="151"/>
      <c r="E199" s="84" t="s">
        <v>67</v>
      </c>
      <c r="F199" s="85">
        <v>32.25</v>
      </c>
      <c r="G199" s="85"/>
      <c r="H199" s="85"/>
      <c r="I199" s="86">
        <v>36</v>
      </c>
      <c r="J199" s="85">
        <v>1161</v>
      </c>
      <c r="K199" s="85"/>
      <c r="L199" s="85"/>
    </row>
    <row r="200" spans="1:12" ht="0.75" customHeight="1" x14ac:dyDescent="0.3"/>
    <row r="201" spans="1:12" ht="14.25" customHeight="1" x14ac:dyDescent="0.3">
      <c r="A201" s="78"/>
      <c r="B201" s="79" t="s">
        <v>183</v>
      </c>
      <c r="C201" s="79"/>
      <c r="D201" s="79"/>
      <c r="E201" s="78"/>
      <c r="F201" s="80"/>
      <c r="G201" s="80"/>
      <c r="H201" s="80"/>
      <c r="I201" s="81"/>
      <c r="J201" s="152">
        <v>23099.4</v>
      </c>
      <c r="K201" s="152"/>
      <c r="L201" s="152"/>
    </row>
    <row r="202" spans="1:12" ht="0.75" customHeight="1" x14ac:dyDescent="0.3"/>
    <row r="203" spans="1:12" ht="15" customHeight="1" x14ac:dyDescent="0.3">
      <c r="A203" s="78">
        <v>4.3</v>
      </c>
      <c r="B203" s="79" t="s">
        <v>184</v>
      </c>
      <c r="C203" s="79"/>
      <c r="D203" s="79"/>
      <c r="E203" s="78"/>
      <c r="F203" s="80"/>
      <c r="G203" s="80"/>
      <c r="H203" s="80"/>
      <c r="I203" s="81"/>
      <c r="J203" s="80"/>
      <c r="K203" s="80"/>
      <c r="L203" s="80"/>
    </row>
    <row r="204" spans="1:12" ht="84" customHeight="1" x14ac:dyDescent="0.3">
      <c r="A204" s="82" t="s">
        <v>98</v>
      </c>
      <c r="B204" s="151" t="s">
        <v>99</v>
      </c>
      <c r="C204" s="151"/>
      <c r="D204" s="151"/>
      <c r="E204" s="84" t="s">
        <v>64</v>
      </c>
      <c r="F204" s="85">
        <v>447.45</v>
      </c>
      <c r="G204" s="85"/>
      <c r="H204" s="85"/>
      <c r="I204" s="86">
        <v>39.9</v>
      </c>
      <c r="J204" s="85">
        <v>17853.259999999998</v>
      </c>
      <c r="K204" s="85"/>
      <c r="L204" s="85"/>
    </row>
    <row r="205" spans="1:12" ht="84" customHeight="1" x14ac:dyDescent="0.3">
      <c r="A205" s="82" t="s">
        <v>92</v>
      </c>
      <c r="B205" s="151" t="s">
        <v>93</v>
      </c>
      <c r="C205" s="151"/>
      <c r="D205" s="151"/>
      <c r="E205" s="84" t="s">
        <v>74</v>
      </c>
      <c r="F205" s="85">
        <v>136.65</v>
      </c>
      <c r="G205" s="85"/>
      <c r="H205" s="85"/>
      <c r="I205" s="86">
        <v>19.95</v>
      </c>
      <c r="J205" s="85">
        <v>2726.17</v>
      </c>
      <c r="K205" s="85"/>
      <c r="L205" s="85"/>
    </row>
    <row r="206" spans="1:12" ht="84" customHeight="1" x14ac:dyDescent="0.3">
      <c r="A206" s="82" t="s">
        <v>90</v>
      </c>
      <c r="B206" s="151" t="s">
        <v>91</v>
      </c>
      <c r="C206" s="151"/>
      <c r="D206" s="151"/>
      <c r="E206" s="84" t="s">
        <v>74</v>
      </c>
      <c r="F206" s="85">
        <v>156</v>
      </c>
      <c r="G206" s="85"/>
      <c r="H206" s="85"/>
      <c r="I206" s="86">
        <v>39.9</v>
      </c>
      <c r="J206" s="85">
        <v>6224.4</v>
      </c>
      <c r="K206" s="85"/>
      <c r="L206" s="85"/>
    </row>
    <row r="207" spans="1:12" ht="73.5" customHeight="1" x14ac:dyDescent="0.3">
      <c r="A207" s="82" t="s">
        <v>185</v>
      </c>
      <c r="B207" s="151" t="s">
        <v>186</v>
      </c>
      <c r="C207" s="151"/>
      <c r="D207" s="151"/>
      <c r="E207" s="84" t="s">
        <v>64</v>
      </c>
      <c r="F207" s="85">
        <v>34.65</v>
      </c>
      <c r="G207" s="85"/>
      <c r="H207" s="85"/>
      <c r="I207" s="86">
        <v>28.5</v>
      </c>
      <c r="J207" s="85">
        <v>987.53</v>
      </c>
      <c r="K207" s="85"/>
      <c r="L207" s="85"/>
    </row>
    <row r="208" spans="1:12" ht="94.5" customHeight="1" x14ac:dyDescent="0.3">
      <c r="A208" s="82" t="s">
        <v>141</v>
      </c>
      <c r="B208" s="151" t="s">
        <v>142</v>
      </c>
      <c r="C208" s="151"/>
      <c r="D208" s="151"/>
      <c r="E208" s="84" t="s">
        <v>74</v>
      </c>
      <c r="F208" s="85">
        <v>66.150000000000006</v>
      </c>
      <c r="G208" s="85"/>
      <c r="H208" s="85"/>
      <c r="I208" s="86">
        <v>62.7</v>
      </c>
      <c r="J208" s="85">
        <v>4147.6099999999997</v>
      </c>
      <c r="K208" s="85"/>
      <c r="L208" s="85"/>
    </row>
    <row r="209" spans="1:12" ht="84" customHeight="1" x14ac:dyDescent="0.3">
      <c r="A209" s="82" t="s">
        <v>94</v>
      </c>
      <c r="B209" s="151" t="s">
        <v>95</v>
      </c>
      <c r="C209" s="151"/>
      <c r="D209" s="151"/>
      <c r="E209" s="84" t="s">
        <v>74</v>
      </c>
      <c r="F209" s="85">
        <v>219</v>
      </c>
      <c r="G209" s="85"/>
      <c r="H209" s="85"/>
      <c r="I209" s="86">
        <v>37.049999999999997</v>
      </c>
      <c r="J209" s="85">
        <v>8113.95</v>
      </c>
      <c r="K209" s="85"/>
      <c r="L209" s="85"/>
    </row>
    <row r="210" spans="1:12" ht="0.75" customHeight="1" x14ac:dyDescent="0.3"/>
    <row r="211" spans="1:12" ht="14.25" customHeight="1" x14ac:dyDescent="0.3">
      <c r="A211" s="78"/>
      <c r="B211" s="79" t="s">
        <v>187</v>
      </c>
      <c r="C211" s="79"/>
      <c r="D211" s="79"/>
      <c r="E211" s="78"/>
      <c r="F211" s="80"/>
      <c r="G211" s="80"/>
      <c r="H211" s="80"/>
      <c r="I211" s="81"/>
      <c r="J211" s="152">
        <v>40052.92</v>
      </c>
      <c r="K211" s="152"/>
      <c r="L211" s="152"/>
    </row>
    <row r="212" spans="1:12" ht="0.75" customHeight="1" x14ac:dyDescent="0.3"/>
    <row r="213" spans="1:12" ht="14.25" customHeight="1" x14ac:dyDescent="0.3">
      <c r="A213" s="78">
        <v>4.4000000000000004</v>
      </c>
      <c r="B213" s="79" t="s">
        <v>188</v>
      </c>
      <c r="C213" s="79"/>
      <c r="D213" s="79"/>
      <c r="E213" s="78"/>
      <c r="F213" s="80"/>
      <c r="G213" s="80"/>
      <c r="H213" s="80"/>
      <c r="I213" s="81"/>
      <c r="J213" s="80"/>
      <c r="K213" s="80"/>
      <c r="L213" s="80"/>
    </row>
    <row r="214" spans="1:12" ht="93.75" customHeight="1" x14ac:dyDescent="0.3">
      <c r="A214" s="82" t="s">
        <v>147</v>
      </c>
      <c r="B214" s="151" t="s">
        <v>148</v>
      </c>
      <c r="C214" s="151"/>
      <c r="D214" s="151"/>
      <c r="E214" s="84" t="s">
        <v>64</v>
      </c>
      <c r="F214" s="85">
        <v>216.6</v>
      </c>
      <c r="G214" s="85"/>
      <c r="H214" s="85"/>
      <c r="I214" s="86">
        <v>99.75</v>
      </c>
      <c r="J214" s="85">
        <v>21605.85</v>
      </c>
      <c r="K214" s="85"/>
      <c r="L214" s="85"/>
    </row>
    <row r="215" spans="1:12" ht="84" customHeight="1" x14ac:dyDescent="0.3">
      <c r="A215" s="82" t="s">
        <v>112</v>
      </c>
      <c r="B215" s="151" t="s">
        <v>113</v>
      </c>
      <c r="C215" s="151"/>
      <c r="D215" s="151"/>
      <c r="E215" s="84" t="s">
        <v>64</v>
      </c>
      <c r="F215" s="85">
        <v>189.9</v>
      </c>
      <c r="G215" s="85"/>
      <c r="H215" s="85"/>
      <c r="I215" s="86">
        <v>48.45</v>
      </c>
      <c r="J215" s="85">
        <v>9200.66</v>
      </c>
      <c r="K215" s="85"/>
      <c r="L215" s="85"/>
    </row>
    <row r="216" spans="1:12" ht="114" customHeight="1" x14ac:dyDescent="0.3">
      <c r="A216" s="82" t="s">
        <v>149</v>
      </c>
      <c r="B216" s="151" t="s">
        <v>150</v>
      </c>
      <c r="C216" s="151"/>
      <c r="D216" s="151"/>
      <c r="E216" s="84" t="s">
        <v>74</v>
      </c>
      <c r="F216" s="85">
        <v>178.5</v>
      </c>
      <c r="G216" s="85"/>
      <c r="H216" s="85"/>
      <c r="I216" s="86">
        <v>45.6</v>
      </c>
      <c r="J216" s="85">
        <v>8139.6</v>
      </c>
      <c r="K216" s="85"/>
      <c r="L216" s="85"/>
    </row>
    <row r="217" spans="1:12" ht="74.25" customHeight="1" x14ac:dyDescent="0.3">
      <c r="A217" s="82" t="s">
        <v>151</v>
      </c>
      <c r="B217" s="151" t="s">
        <v>152</v>
      </c>
      <c r="C217" s="151"/>
      <c r="D217" s="151"/>
      <c r="E217" s="84" t="s">
        <v>74</v>
      </c>
      <c r="F217" s="85">
        <v>171</v>
      </c>
      <c r="G217" s="85"/>
      <c r="H217" s="85"/>
      <c r="I217" s="86">
        <v>28.5</v>
      </c>
      <c r="J217" s="85">
        <v>4873.5</v>
      </c>
      <c r="K217" s="85"/>
      <c r="L217" s="85"/>
    </row>
    <row r="218" spans="1:12" ht="73.5" customHeight="1" x14ac:dyDescent="0.3">
      <c r="A218" s="82" t="s">
        <v>153</v>
      </c>
      <c r="B218" s="151" t="s">
        <v>154</v>
      </c>
      <c r="C218" s="151"/>
      <c r="D218" s="151"/>
      <c r="E218" s="84" t="s">
        <v>79</v>
      </c>
      <c r="F218" s="85">
        <v>15</v>
      </c>
      <c r="G218" s="85"/>
      <c r="H218" s="85"/>
      <c r="I218" s="86">
        <v>17.100000000000001</v>
      </c>
      <c r="J218" s="85">
        <v>256.5</v>
      </c>
      <c r="K218" s="85"/>
      <c r="L218" s="85"/>
    </row>
    <row r="219" spans="1:12" ht="94.5" customHeight="1" x14ac:dyDescent="0.3">
      <c r="A219" s="82" t="s">
        <v>114</v>
      </c>
      <c r="B219" s="151" t="s">
        <v>115</v>
      </c>
      <c r="C219" s="151"/>
      <c r="D219" s="151"/>
      <c r="E219" s="84" t="s">
        <v>64</v>
      </c>
      <c r="F219" s="85">
        <v>255.9</v>
      </c>
      <c r="G219" s="85"/>
      <c r="H219" s="85"/>
      <c r="I219" s="86">
        <v>34</v>
      </c>
      <c r="J219" s="85">
        <v>8700.6</v>
      </c>
      <c r="K219" s="85"/>
      <c r="L219" s="85"/>
    </row>
    <row r="220" spans="1:12" ht="0.75" customHeight="1" x14ac:dyDescent="0.3"/>
    <row r="221" spans="1:12" ht="14.25" customHeight="1" x14ac:dyDescent="0.3">
      <c r="A221" s="78"/>
      <c r="B221" s="79" t="s">
        <v>189</v>
      </c>
      <c r="C221" s="79"/>
      <c r="D221" s="79"/>
      <c r="E221" s="78"/>
      <c r="F221" s="80"/>
      <c r="G221" s="80"/>
      <c r="H221" s="80"/>
      <c r="I221" s="81"/>
      <c r="J221" s="152">
        <v>52776.71</v>
      </c>
      <c r="K221" s="152"/>
      <c r="L221" s="152"/>
    </row>
    <row r="222" spans="1:12" ht="0.75" customHeight="1" x14ac:dyDescent="0.3"/>
    <row r="223" spans="1:12" ht="14.25" customHeight="1" x14ac:dyDescent="0.3">
      <c r="A223" s="78">
        <v>4.5</v>
      </c>
      <c r="B223" s="79" t="s">
        <v>190</v>
      </c>
      <c r="C223" s="79"/>
      <c r="D223" s="79"/>
      <c r="E223" s="78"/>
      <c r="F223" s="80"/>
      <c r="G223" s="80"/>
      <c r="H223" s="80"/>
      <c r="I223" s="81"/>
      <c r="J223" s="80"/>
      <c r="K223" s="80"/>
      <c r="L223" s="80"/>
    </row>
    <row r="224" spans="1:12" ht="93.75" customHeight="1" x14ac:dyDescent="0.3">
      <c r="A224" s="82" t="s">
        <v>125</v>
      </c>
      <c r="B224" s="151" t="s">
        <v>126</v>
      </c>
      <c r="C224" s="151"/>
      <c r="D224" s="151"/>
      <c r="E224" s="84" t="s">
        <v>64</v>
      </c>
      <c r="F224" s="85">
        <v>185.85</v>
      </c>
      <c r="G224" s="85"/>
      <c r="H224" s="85"/>
      <c r="I224" s="86">
        <v>25.36</v>
      </c>
      <c r="J224" s="85">
        <v>4713.16</v>
      </c>
      <c r="K224" s="85"/>
      <c r="L224" s="85"/>
    </row>
    <row r="225" spans="1:12" ht="1.5" customHeight="1" x14ac:dyDescent="0.3"/>
    <row r="226" spans="1:12" ht="14.25" customHeight="1" x14ac:dyDescent="0.3">
      <c r="A226" s="78"/>
      <c r="B226" s="79" t="s">
        <v>191</v>
      </c>
      <c r="C226" s="79"/>
      <c r="D226" s="79"/>
      <c r="E226" s="78"/>
      <c r="F226" s="80"/>
      <c r="G226" s="80"/>
      <c r="H226" s="80"/>
      <c r="I226" s="81"/>
      <c r="J226" s="152">
        <v>4713.16</v>
      </c>
      <c r="K226" s="152"/>
      <c r="L226" s="152"/>
    </row>
    <row r="227" spans="1:12" ht="0.75" customHeight="1" x14ac:dyDescent="0.3"/>
    <row r="228" spans="1:12" ht="14.25" customHeight="1" x14ac:dyDescent="0.3">
      <c r="A228" s="78">
        <v>4.5999999999999996</v>
      </c>
      <c r="B228" s="79" t="s">
        <v>192</v>
      </c>
      <c r="C228" s="79"/>
      <c r="D228" s="79"/>
      <c r="E228" s="78"/>
      <c r="F228" s="80"/>
      <c r="G228" s="80"/>
      <c r="H228" s="80"/>
      <c r="I228" s="81"/>
      <c r="J228" s="80"/>
      <c r="K228" s="80"/>
      <c r="L228" s="80"/>
    </row>
    <row r="229" spans="1:12" ht="123.75" customHeight="1" x14ac:dyDescent="0.3">
      <c r="A229" s="82" t="s">
        <v>127</v>
      </c>
      <c r="B229" s="151" t="s">
        <v>128</v>
      </c>
      <c r="C229" s="151"/>
      <c r="D229" s="151"/>
      <c r="E229" s="84" t="s">
        <v>79</v>
      </c>
      <c r="F229" s="85">
        <v>15</v>
      </c>
      <c r="G229" s="85"/>
      <c r="H229" s="85"/>
      <c r="I229" s="86">
        <v>11.4</v>
      </c>
      <c r="J229" s="85">
        <v>171</v>
      </c>
      <c r="K229" s="85"/>
      <c r="L229" s="85"/>
    </row>
    <row r="230" spans="1:12" ht="84" customHeight="1" x14ac:dyDescent="0.3">
      <c r="A230" s="82" t="s">
        <v>158</v>
      </c>
      <c r="B230" s="151" t="s">
        <v>159</v>
      </c>
      <c r="C230" s="151"/>
      <c r="D230" s="151"/>
      <c r="E230" s="84" t="s">
        <v>79</v>
      </c>
      <c r="F230" s="85">
        <v>45</v>
      </c>
      <c r="G230" s="85"/>
      <c r="H230" s="85"/>
      <c r="I230" s="86">
        <v>28.5</v>
      </c>
      <c r="J230" s="85">
        <v>1282.5</v>
      </c>
      <c r="K230" s="85"/>
      <c r="L230" s="85"/>
    </row>
    <row r="231" spans="1:12" ht="93.75" customHeight="1" x14ac:dyDescent="0.3">
      <c r="A231" s="82" t="s">
        <v>160</v>
      </c>
      <c r="B231" s="151" t="s">
        <v>161</v>
      </c>
      <c r="C231" s="151"/>
      <c r="D231" s="151"/>
      <c r="E231" s="84" t="s">
        <v>74</v>
      </c>
      <c r="F231" s="85">
        <v>45</v>
      </c>
      <c r="G231" s="85"/>
      <c r="H231" s="85"/>
      <c r="I231" s="86">
        <v>28.5</v>
      </c>
      <c r="J231" s="85">
        <v>1282.5</v>
      </c>
      <c r="K231" s="85"/>
      <c r="L231" s="85"/>
    </row>
    <row r="232" spans="1:12" ht="84" customHeight="1" x14ac:dyDescent="0.3">
      <c r="A232" s="82" t="s">
        <v>118</v>
      </c>
      <c r="B232" s="151" t="s">
        <v>119</v>
      </c>
      <c r="C232" s="151"/>
      <c r="D232" s="151"/>
      <c r="E232" s="84" t="s">
        <v>64</v>
      </c>
      <c r="F232" s="85">
        <v>183.75</v>
      </c>
      <c r="G232" s="85"/>
      <c r="H232" s="85"/>
      <c r="I232" s="86">
        <v>43.89</v>
      </c>
      <c r="J232" s="85">
        <v>8064.79</v>
      </c>
      <c r="K232" s="85"/>
      <c r="L232" s="85"/>
    </row>
    <row r="233" spans="1:12" ht="84" customHeight="1" x14ac:dyDescent="0.3">
      <c r="A233" s="82" t="s">
        <v>162</v>
      </c>
      <c r="B233" s="151" t="s">
        <v>163</v>
      </c>
      <c r="C233" s="151"/>
      <c r="D233" s="151"/>
      <c r="E233" s="84" t="s">
        <v>64</v>
      </c>
      <c r="F233" s="85">
        <v>444.9</v>
      </c>
      <c r="G233" s="85"/>
      <c r="H233" s="85"/>
      <c r="I233" s="86">
        <v>22.8</v>
      </c>
      <c r="J233" s="85">
        <v>10143.719999999999</v>
      </c>
      <c r="K233" s="85"/>
      <c r="L233" s="85"/>
    </row>
    <row r="234" spans="1:12" ht="93.75" customHeight="1" x14ac:dyDescent="0.3">
      <c r="A234" s="82" t="s">
        <v>164</v>
      </c>
      <c r="B234" s="151" t="s">
        <v>165</v>
      </c>
      <c r="C234" s="151"/>
      <c r="D234" s="151"/>
      <c r="E234" s="84" t="s">
        <v>74</v>
      </c>
      <c r="F234" s="85">
        <v>241.5</v>
      </c>
      <c r="G234" s="85"/>
      <c r="H234" s="85"/>
      <c r="I234" s="86">
        <v>17.100000000000001</v>
      </c>
      <c r="J234" s="85">
        <v>4129.6499999999996</v>
      </c>
      <c r="K234" s="85"/>
      <c r="L234" s="85"/>
    </row>
    <row r="235" spans="1:12" ht="1.5" customHeight="1" x14ac:dyDescent="0.3"/>
    <row r="236" spans="1:12" ht="14.25" customHeight="1" x14ac:dyDescent="0.3">
      <c r="A236" s="78"/>
      <c r="B236" s="79" t="s">
        <v>193</v>
      </c>
      <c r="C236" s="79"/>
      <c r="D236" s="79"/>
      <c r="E236" s="78"/>
      <c r="F236" s="80"/>
      <c r="G236" s="80"/>
      <c r="H236" s="80"/>
      <c r="I236" s="81"/>
      <c r="J236" s="152">
        <v>25074.16</v>
      </c>
      <c r="K236" s="152"/>
      <c r="L236" s="152"/>
    </row>
    <row r="237" spans="1:12" ht="0.75" customHeight="1" x14ac:dyDescent="0.3"/>
    <row r="238" spans="1:12" ht="14.25" customHeight="1" x14ac:dyDescent="0.3">
      <c r="A238" s="78">
        <v>4.7</v>
      </c>
      <c r="B238" s="79" t="s">
        <v>194</v>
      </c>
      <c r="C238" s="79"/>
      <c r="D238" s="79"/>
      <c r="E238" s="78"/>
      <c r="F238" s="80"/>
      <c r="G238" s="80"/>
      <c r="H238" s="80"/>
      <c r="I238" s="81"/>
      <c r="J238" s="80"/>
      <c r="K238" s="80"/>
      <c r="L238" s="80"/>
    </row>
    <row r="239" spans="1:12" ht="153.75" customHeight="1" x14ac:dyDescent="0.3">
      <c r="A239" s="82" t="s">
        <v>195</v>
      </c>
      <c r="B239" s="151" t="s">
        <v>167</v>
      </c>
      <c r="C239" s="151"/>
      <c r="D239" s="151"/>
      <c r="E239" s="84" t="s">
        <v>131</v>
      </c>
      <c r="F239" s="85">
        <v>60</v>
      </c>
      <c r="G239" s="85"/>
      <c r="H239" s="85"/>
      <c r="I239" s="86">
        <v>136.5</v>
      </c>
      <c r="J239" s="85">
        <v>8190</v>
      </c>
      <c r="K239" s="85"/>
      <c r="L239" s="85"/>
    </row>
    <row r="240" spans="1:12" ht="73.5" customHeight="1" x14ac:dyDescent="0.3">
      <c r="A240" s="82" t="s">
        <v>132</v>
      </c>
      <c r="B240" s="151" t="s">
        <v>133</v>
      </c>
      <c r="C240" s="151"/>
      <c r="D240" s="151"/>
      <c r="E240" s="84" t="s">
        <v>79</v>
      </c>
      <c r="F240" s="85">
        <v>30</v>
      </c>
      <c r="G240" s="85"/>
      <c r="H240" s="85"/>
      <c r="I240" s="86">
        <v>30</v>
      </c>
      <c r="J240" s="85">
        <v>900</v>
      </c>
      <c r="K240" s="85"/>
      <c r="L240" s="85"/>
    </row>
    <row r="241" spans="1:12" ht="64.5" customHeight="1" x14ac:dyDescent="0.3">
      <c r="A241" s="82" t="s">
        <v>134</v>
      </c>
      <c r="B241" s="151" t="s">
        <v>135</v>
      </c>
      <c r="C241" s="151"/>
      <c r="D241" s="151"/>
      <c r="E241" s="84" t="s">
        <v>79</v>
      </c>
      <c r="F241" s="85">
        <v>30</v>
      </c>
      <c r="G241" s="85"/>
      <c r="H241" s="85"/>
      <c r="I241" s="86">
        <v>7</v>
      </c>
      <c r="J241" s="85">
        <v>210</v>
      </c>
      <c r="K241" s="85"/>
      <c r="L241" s="85"/>
    </row>
    <row r="242" spans="1:12" ht="74.25" customHeight="1" x14ac:dyDescent="0.3">
      <c r="A242" s="82" t="s">
        <v>136</v>
      </c>
      <c r="B242" s="151" t="s">
        <v>137</v>
      </c>
      <c r="C242" s="151"/>
      <c r="D242" s="151"/>
      <c r="E242" s="84" t="s">
        <v>79</v>
      </c>
      <c r="F242" s="85">
        <v>15</v>
      </c>
      <c r="G242" s="85"/>
      <c r="H242" s="85"/>
      <c r="I242" s="86">
        <v>78</v>
      </c>
      <c r="J242" s="85">
        <v>1170</v>
      </c>
      <c r="K242" s="85"/>
      <c r="L242" s="85"/>
    </row>
    <row r="243" spans="1:12" ht="0.75" customHeight="1" x14ac:dyDescent="0.3"/>
    <row r="244" spans="1:12" ht="14.25" customHeight="1" x14ac:dyDescent="0.3">
      <c r="A244" s="78"/>
      <c r="B244" s="79" t="s">
        <v>196</v>
      </c>
      <c r="C244" s="79"/>
      <c r="D244" s="79"/>
      <c r="E244" s="78"/>
      <c r="F244" s="80"/>
      <c r="G244" s="80"/>
      <c r="H244" s="80"/>
      <c r="I244" s="81"/>
      <c r="J244" s="152">
        <v>10470</v>
      </c>
      <c r="K244" s="152"/>
      <c r="L244" s="152"/>
    </row>
    <row r="245" spans="1:12" ht="0.75" customHeight="1" x14ac:dyDescent="0.3"/>
    <row r="246" spans="1:12" ht="14.25" customHeight="1" x14ac:dyDescent="0.3">
      <c r="A246" s="78">
        <v>4.8</v>
      </c>
      <c r="B246" s="79" t="s">
        <v>197</v>
      </c>
      <c r="C246" s="79"/>
      <c r="D246" s="79"/>
      <c r="E246" s="78"/>
      <c r="F246" s="80"/>
      <c r="G246" s="80"/>
      <c r="H246" s="80"/>
      <c r="I246" s="81"/>
      <c r="J246" s="80"/>
      <c r="K246" s="80"/>
      <c r="L246" s="80"/>
    </row>
    <row r="247" spans="1:12" ht="114" customHeight="1" x14ac:dyDescent="0.3">
      <c r="A247" s="82" t="s">
        <v>169</v>
      </c>
      <c r="B247" s="151" t="s">
        <v>170</v>
      </c>
      <c r="C247" s="151"/>
      <c r="D247" s="151"/>
      <c r="E247" s="84" t="s">
        <v>79</v>
      </c>
      <c r="F247" s="85">
        <v>15</v>
      </c>
      <c r="G247" s="85"/>
      <c r="H247" s="85"/>
      <c r="I247" s="86">
        <v>256.5</v>
      </c>
      <c r="J247" s="85">
        <v>3847.5</v>
      </c>
      <c r="K247" s="85"/>
      <c r="L247" s="85"/>
    </row>
    <row r="248" spans="1:12" ht="133.5" customHeight="1" x14ac:dyDescent="0.3">
      <c r="A248" s="82" t="s">
        <v>171</v>
      </c>
      <c r="B248" s="151" t="s">
        <v>172</v>
      </c>
      <c r="C248" s="151"/>
      <c r="D248" s="151"/>
      <c r="E248" s="84" t="s">
        <v>79</v>
      </c>
      <c r="F248" s="85">
        <v>30</v>
      </c>
      <c r="G248" s="85"/>
      <c r="H248" s="85"/>
      <c r="I248" s="86">
        <v>114</v>
      </c>
      <c r="J248" s="85">
        <v>3420</v>
      </c>
      <c r="K248" s="85"/>
      <c r="L248" s="85"/>
    </row>
    <row r="249" spans="1:12" ht="0.75" customHeight="1" x14ac:dyDescent="0.3"/>
    <row r="250" spans="1:12" ht="14.25" customHeight="1" x14ac:dyDescent="0.3">
      <c r="A250" s="78"/>
      <c r="B250" s="79" t="s">
        <v>198</v>
      </c>
      <c r="C250" s="79"/>
      <c r="D250" s="79"/>
      <c r="E250" s="78"/>
      <c r="F250" s="80"/>
      <c r="G250" s="80"/>
      <c r="H250" s="80"/>
      <c r="I250" s="81"/>
      <c r="J250" s="152">
        <v>7267.5</v>
      </c>
      <c r="K250" s="152"/>
      <c r="L250" s="152"/>
    </row>
    <row r="251" spans="1:12" ht="1.5" customHeight="1" x14ac:dyDescent="0.3"/>
    <row r="252" spans="1:12" ht="14.25" customHeight="1" x14ac:dyDescent="0.3">
      <c r="A252" s="78">
        <v>4.9000000000000004</v>
      </c>
      <c r="B252" s="79" t="s">
        <v>199</v>
      </c>
      <c r="C252" s="79"/>
      <c r="D252" s="79"/>
      <c r="E252" s="78"/>
      <c r="F252" s="80"/>
      <c r="G252" s="80"/>
      <c r="H252" s="80"/>
      <c r="I252" s="81"/>
      <c r="J252" s="80"/>
      <c r="K252" s="80"/>
      <c r="L252" s="80"/>
    </row>
    <row r="253" spans="1:12" ht="84" customHeight="1" x14ac:dyDescent="0.3">
      <c r="A253" s="82" t="s">
        <v>123</v>
      </c>
      <c r="B253" s="151" t="s">
        <v>124</v>
      </c>
      <c r="C253" s="151"/>
      <c r="D253" s="151"/>
      <c r="E253" s="84" t="s">
        <v>64</v>
      </c>
      <c r="F253" s="85">
        <v>621.6</v>
      </c>
      <c r="G253" s="85"/>
      <c r="H253" s="85"/>
      <c r="I253" s="86">
        <v>11</v>
      </c>
      <c r="J253" s="85">
        <v>6837.6</v>
      </c>
      <c r="K253" s="85"/>
      <c r="L253" s="85"/>
    </row>
    <row r="254" spans="1:12" ht="84" customHeight="1" x14ac:dyDescent="0.3">
      <c r="A254" s="82" t="s">
        <v>121</v>
      </c>
      <c r="B254" s="151" t="s">
        <v>122</v>
      </c>
      <c r="C254" s="151"/>
      <c r="D254" s="151"/>
      <c r="E254" s="84" t="s">
        <v>64</v>
      </c>
      <c r="F254" s="85">
        <v>183.75</v>
      </c>
      <c r="G254" s="85"/>
      <c r="H254" s="85"/>
      <c r="I254" s="86">
        <v>11</v>
      </c>
      <c r="J254" s="85">
        <v>2021.25</v>
      </c>
      <c r="K254" s="85"/>
      <c r="L254" s="85"/>
    </row>
    <row r="255" spans="1:12" ht="0.75" customHeight="1" x14ac:dyDescent="0.3"/>
    <row r="256" spans="1:12" ht="14.25" customHeight="1" x14ac:dyDescent="0.3">
      <c r="A256" s="78"/>
      <c r="B256" s="79" t="s">
        <v>200</v>
      </c>
      <c r="C256" s="79"/>
      <c r="D256" s="79"/>
      <c r="E256" s="78"/>
      <c r="F256" s="80"/>
      <c r="G256" s="80"/>
      <c r="H256" s="80"/>
      <c r="I256" s="81"/>
      <c r="J256" s="152">
        <v>8858.85</v>
      </c>
      <c r="K256" s="152"/>
      <c r="L256" s="152"/>
    </row>
    <row r="257" spans="1:12" ht="0.75" customHeight="1" x14ac:dyDescent="0.3"/>
    <row r="258" spans="1:12" ht="14.25" customHeight="1" x14ac:dyDescent="0.3">
      <c r="A258" s="78">
        <v>4.0999999999999996</v>
      </c>
      <c r="B258" s="79" t="s">
        <v>201</v>
      </c>
      <c r="C258" s="79"/>
      <c r="D258" s="79"/>
      <c r="E258" s="78"/>
      <c r="F258" s="80"/>
      <c r="G258" s="80"/>
      <c r="H258" s="80"/>
      <c r="I258" s="81"/>
      <c r="J258" s="80"/>
      <c r="K258" s="80"/>
      <c r="L258" s="80"/>
    </row>
    <row r="259" spans="1:12" ht="63.75" customHeight="1" x14ac:dyDescent="0.3">
      <c r="A259" s="82" t="s">
        <v>62</v>
      </c>
      <c r="B259" s="151" t="s">
        <v>63</v>
      </c>
      <c r="C259" s="151"/>
      <c r="D259" s="151"/>
      <c r="E259" s="84" t="s">
        <v>64</v>
      </c>
      <c r="F259" s="85">
        <v>139.35</v>
      </c>
      <c r="G259" s="85"/>
      <c r="H259" s="85"/>
      <c r="I259" s="86">
        <v>1.71</v>
      </c>
      <c r="J259" s="85">
        <v>238.29</v>
      </c>
      <c r="K259" s="85"/>
      <c r="L259" s="85"/>
    </row>
    <row r="260" spans="1:12" ht="74.25" customHeight="1" x14ac:dyDescent="0.3">
      <c r="A260" s="82" t="s">
        <v>65</v>
      </c>
      <c r="B260" s="151" t="s">
        <v>66</v>
      </c>
      <c r="C260" s="151"/>
      <c r="D260" s="151"/>
      <c r="E260" s="84" t="s">
        <v>67</v>
      </c>
      <c r="F260" s="85">
        <v>9.3000000000000007</v>
      </c>
      <c r="G260" s="85"/>
      <c r="H260" s="85"/>
      <c r="I260" s="86">
        <v>60</v>
      </c>
      <c r="J260" s="85">
        <v>558</v>
      </c>
      <c r="K260" s="85"/>
      <c r="L260" s="85"/>
    </row>
    <row r="261" spans="1:12" ht="0.75" customHeight="1" x14ac:dyDescent="0.3"/>
    <row r="262" spans="1:12" ht="14.25" customHeight="1" x14ac:dyDescent="0.3">
      <c r="A262" s="78"/>
      <c r="B262" s="79" t="s">
        <v>202</v>
      </c>
      <c r="C262" s="79"/>
      <c r="D262" s="79"/>
      <c r="E262" s="78"/>
      <c r="F262" s="80"/>
      <c r="G262" s="80"/>
      <c r="H262" s="80"/>
      <c r="I262" s="81"/>
      <c r="J262" s="152">
        <v>796.29</v>
      </c>
      <c r="K262" s="152"/>
      <c r="L262" s="152"/>
    </row>
    <row r="263" spans="1:12" ht="0.75" customHeight="1" x14ac:dyDescent="0.3"/>
    <row r="264" spans="1:12" ht="15" customHeight="1" x14ac:dyDescent="0.3">
      <c r="A264" s="78">
        <v>4.1100000000000003</v>
      </c>
      <c r="B264" s="79" t="s">
        <v>203</v>
      </c>
      <c r="C264" s="79"/>
      <c r="D264" s="79"/>
      <c r="E264" s="78"/>
      <c r="F264" s="80"/>
      <c r="G264" s="80"/>
      <c r="H264" s="80"/>
      <c r="I264" s="81"/>
      <c r="J264" s="80"/>
      <c r="K264" s="80"/>
      <c r="L264" s="80"/>
    </row>
    <row r="265" spans="1:12" ht="84" customHeight="1" x14ac:dyDescent="0.3">
      <c r="A265" s="82" t="s">
        <v>70</v>
      </c>
      <c r="B265" s="151" t="s">
        <v>71</v>
      </c>
      <c r="C265" s="151"/>
      <c r="D265" s="151"/>
      <c r="E265" s="84" t="s">
        <v>67</v>
      </c>
      <c r="F265" s="85">
        <v>8.6999999999999993</v>
      </c>
      <c r="G265" s="85"/>
      <c r="H265" s="85"/>
      <c r="I265" s="86">
        <v>228</v>
      </c>
      <c r="J265" s="85">
        <v>1983.6</v>
      </c>
      <c r="K265" s="85"/>
      <c r="L265" s="85"/>
    </row>
    <row r="266" spans="1:12" ht="63.75" customHeight="1" x14ac:dyDescent="0.3">
      <c r="A266" s="82" t="s">
        <v>72</v>
      </c>
      <c r="B266" s="151" t="s">
        <v>73</v>
      </c>
      <c r="C266" s="151"/>
      <c r="D266" s="151"/>
      <c r="E266" s="84" t="s">
        <v>74</v>
      </c>
      <c r="F266" s="85">
        <v>39.75</v>
      </c>
      <c r="G266" s="85"/>
      <c r="H266" s="85"/>
      <c r="I266" s="86">
        <v>28.5</v>
      </c>
      <c r="J266" s="85">
        <v>1132.8800000000001</v>
      </c>
      <c r="K266" s="85"/>
      <c r="L266" s="85"/>
    </row>
    <row r="267" spans="1:12" ht="93.75" customHeight="1" x14ac:dyDescent="0.3">
      <c r="A267" s="82" t="s">
        <v>75</v>
      </c>
      <c r="B267" s="151" t="s">
        <v>76</v>
      </c>
      <c r="C267" s="151"/>
      <c r="D267" s="151"/>
      <c r="E267" s="84" t="s">
        <v>74</v>
      </c>
      <c r="F267" s="85">
        <v>24</v>
      </c>
      <c r="G267" s="85"/>
      <c r="H267" s="85"/>
      <c r="I267" s="86">
        <v>57</v>
      </c>
      <c r="J267" s="85">
        <v>1368</v>
      </c>
      <c r="K267" s="85"/>
      <c r="L267" s="85"/>
    </row>
    <row r="268" spans="1:12" ht="84" customHeight="1" x14ac:dyDescent="0.3">
      <c r="A268" s="82" t="s">
        <v>80</v>
      </c>
      <c r="B268" s="151" t="s">
        <v>81</v>
      </c>
      <c r="C268" s="151"/>
      <c r="D268" s="151"/>
      <c r="E268" s="84" t="s">
        <v>67</v>
      </c>
      <c r="F268" s="85">
        <v>9.3000000000000007</v>
      </c>
      <c r="G268" s="85"/>
      <c r="H268" s="85"/>
      <c r="I268" s="86">
        <v>40</v>
      </c>
      <c r="J268" s="85">
        <v>372</v>
      </c>
      <c r="K268" s="85"/>
      <c r="L268" s="85"/>
    </row>
    <row r="269" spans="1:12" ht="74.25" customHeight="1" x14ac:dyDescent="0.3">
      <c r="A269" s="82" t="s">
        <v>82</v>
      </c>
      <c r="B269" s="151" t="s">
        <v>83</v>
      </c>
      <c r="C269" s="151"/>
      <c r="D269" s="151"/>
      <c r="E269" s="84" t="s">
        <v>67</v>
      </c>
      <c r="F269" s="85">
        <v>42.15</v>
      </c>
      <c r="G269" s="85"/>
      <c r="H269" s="85"/>
      <c r="I269" s="86">
        <v>36</v>
      </c>
      <c r="J269" s="85">
        <v>1517.4</v>
      </c>
      <c r="K269" s="85"/>
      <c r="L269" s="85"/>
    </row>
    <row r="270" spans="1:12" ht="74.25" customHeight="1" x14ac:dyDescent="0.3">
      <c r="A270" s="82" t="s">
        <v>84</v>
      </c>
      <c r="B270" s="151" t="s">
        <v>85</v>
      </c>
      <c r="C270" s="151"/>
      <c r="D270" s="151"/>
      <c r="E270" s="84" t="s">
        <v>74</v>
      </c>
      <c r="F270" s="85">
        <v>45</v>
      </c>
      <c r="G270" s="85"/>
      <c r="H270" s="85"/>
      <c r="I270" s="86">
        <v>28.5</v>
      </c>
      <c r="J270" s="85">
        <v>1282.5</v>
      </c>
      <c r="K270" s="85"/>
      <c r="L270" s="85"/>
    </row>
    <row r="271" spans="1:12" ht="73.5" customHeight="1" x14ac:dyDescent="0.3">
      <c r="A271" s="82" t="s">
        <v>86</v>
      </c>
      <c r="B271" s="151" t="s">
        <v>87</v>
      </c>
      <c r="C271" s="151"/>
      <c r="D271" s="151"/>
      <c r="E271" s="84" t="s">
        <v>74</v>
      </c>
      <c r="F271" s="85">
        <v>45</v>
      </c>
      <c r="G271" s="85"/>
      <c r="H271" s="85"/>
      <c r="I271" s="86">
        <v>2.5</v>
      </c>
      <c r="J271" s="85">
        <v>112.5</v>
      </c>
      <c r="K271" s="85"/>
      <c r="L271" s="85"/>
    </row>
    <row r="272" spans="1:12" ht="1.5" customHeight="1" x14ac:dyDescent="0.3"/>
    <row r="273" spans="1:12" ht="14.25" customHeight="1" x14ac:dyDescent="0.3">
      <c r="A273" s="78"/>
      <c r="B273" s="79" t="s">
        <v>204</v>
      </c>
      <c r="C273" s="79"/>
      <c r="D273" s="79"/>
      <c r="E273" s="78"/>
      <c r="F273" s="80"/>
      <c r="G273" s="80"/>
      <c r="H273" s="80"/>
      <c r="I273" s="81"/>
      <c r="J273" s="152">
        <v>7768.88</v>
      </c>
      <c r="K273" s="152"/>
      <c r="L273" s="152"/>
    </row>
    <row r="274" spans="1:12" ht="0.75" customHeight="1" x14ac:dyDescent="0.3"/>
    <row r="275" spans="1:12" ht="14.25" customHeight="1" x14ac:dyDescent="0.3">
      <c r="A275" s="78">
        <v>4.12</v>
      </c>
      <c r="B275" s="79" t="s">
        <v>205</v>
      </c>
      <c r="C275" s="79"/>
      <c r="D275" s="79"/>
      <c r="E275" s="78"/>
      <c r="F275" s="80"/>
      <c r="G275" s="80"/>
      <c r="H275" s="80"/>
      <c r="I275" s="81"/>
      <c r="J275" s="80"/>
      <c r="K275" s="80"/>
      <c r="L275" s="80"/>
    </row>
    <row r="276" spans="1:12" ht="84" customHeight="1" x14ac:dyDescent="0.3">
      <c r="A276" s="82" t="s">
        <v>90</v>
      </c>
      <c r="B276" s="151" t="s">
        <v>91</v>
      </c>
      <c r="C276" s="151"/>
      <c r="D276" s="151"/>
      <c r="E276" s="84" t="s">
        <v>74</v>
      </c>
      <c r="F276" s="85">
        <v>78</v>
      </c>
      <c r="G276" s="85"/>
      <c r="H276" s="85"/>
      <c r="I276" s="86">
        <v>39.9</v>
      </c>
      <c r="J276" s="85">
        <v>3112.2</v>
      </c>
      <c r="K276" s="85"/>
      <c r="L276" s="85"/>
    </row>
    <row r="277" spans="1:12" ht="84" customHeight="1" x14ac:dyDescent="0.3">
      <c r="A277" s="82" t="s">
        <v>94</v>
      </c>
      <c r="B277" s="151" t="s">
        <v>95</v>
      </c>
      <c r="C277" s="151"/>
      <c r="D277" s="151"/>
      <c r="E277" s="84" t="s">
        <v>74</v>
      </c>
      <c r="F277" s="85">
        <v>45</v>
      </c>
      <c r="G277" s="85"/>
      <c r="H277" s="85"/>
      <c r="I277" s="86">
        <v>37.049999999999997</v>
      </c>
      <c r="J277" s="85">
        <v>1667.25</v>
      </c>
      <c r="K277" s="85"/>
      <c r="L277" s="85"/>
    </row>
    <row r="278" spans="1:12" ht="74.25" customHeight="1" x14ac:dyDescent="0.3">
      <c r="A278" s="82" t="s">
        <v>100</v>
      </c>
      <c r="B278" s="151" t="s">
        <v>101</v>
      </c>
      <c r="C278" s="151"/>
      <c r="D278" s="151"/>
      <c r="E278" s="84" t="s">
        <v>64</v>
      </c>
      <c r="F278" s="85">
        <v>105.3</v>
      </c>
      <c r="G278" s="85"/>
      <c r="H278" s="85"/>
      <c r="I278" s="86">
        <v>28.5</v>
      </c>
      <c r="J278" s="85">
        <v>3001.05</v>
      </c>
      <c r="K278" s="85"/>
      <c r="L278" s="85"/>
    </row>
    <row r="279" spans="1:12" ht="0.75" customHeight="1" x14ac:dyDescent="0.3"/>
    <row r="280" spans="1:12" ht="14.25" customHeight="1" x14ac:dyDescent="0.3">
      <c r="A280" s="78"/>
      <c r="B280" s="79" t="s">
        <v>206</v>
      </c>
      <c r="C280" s="79"/>
      <c r="D280" s="79"/>
      <c r="E280" s="78"/>
      <c r="F280" s="80"/>
      <c r="G280" s="80"/>
      <c r="H280" s="80"/>
      <c r="I280" s="81"/>
      <c r="J280" s="152">
        <v>7780.5</v>
      </c>
      <c r="K280" s="152"/>
      <c r="L280" s="152"/>
    </row>
    <row r="281" spans="1:12" ht="0.75" customHeight="1" x14ac:dyDescent="0.3"/>
    <row r="282" spans="1:12" ht="14.25" customHeight="1" x14ac:dyDescent="0.3">
      <c r="A282" s="78">
        <v>4.13</v>
      </c>
      <c r="B282" s="79" t="s">
        <v>207</v>
      </c>
      <c r="C282" s="79"/>
      <c r="D282" s="79"/>
      <c r="E282" s="78"/>
      <c r="F282" s="80"/>
      <c r="G282" s="80"/>
      <c r="H282" s="80"/>
      <c r="I282" s="81"/>
      <c r="J282" s="80"/>
      <c r="K282" s="80"/>
      <c r="L282" s="80"/>
    </row>
    <row r="283" spans="1:12" ht="84" customHeight="1" x14ac:dyDescent="0.3">
      <c r="A283" s="82" t="s">
        <v>102</v>
      </c>
      <c r="B283" s="151" t="s">
        <v>103</v>
      </c>
      <c r="C283" s="151"/>
      <c r="D283" s="151"/>
      <c r="E283" s="84" t="s">
        <v>79</v>
      </c>
      <c r="F283" s="85">
        <v>15</v>
      </c>
      <c r="G283" s="85"/>
      <c r="H283" s="85"/>
      <c r="I283" s="86">
        <v>114</v>
      </c>
      <c r="J283" s="85">
        <v>1710</v>
      </c>
      <c r="K283" s="85"/>
      <c r="L283" s="85"/>
    </row>
    <row r="284" spans="1:12" ht="84" customHeight="1" x14ac:dyDescent="0.3">
      <c r="A284" s="82" t="s">
        <v>104</v>
      </c>
      <c r="B284" s="151" t="s">
        <v>105</v>
      </c>
      <c r="C284" s="151"/>
      <c r="D284" s="151"/>
      <c r="E284" s="84" t="s">
        <v>79</v>
      </c>
      <c r="F284" s="85">
        <v>15</v>
      </c>
      <c r="G284" s="85"/>
      <c r="H284" s="85"/>
      <c r="I284" s="86">
        <v>71.25</v>
      </c>
      <c r="J284" s="85">
        <v>1068.75</v>
      </c>
      <c r="K284" s="85"/>
      <c r="L284" s="85"/>
    </row>
    <row r="285" spans="1:12" ht="63.75" customHeight="1" x14ac:dyDescent="0.3">
      <c r="A285" s="82" t="s">
        <v>108</v>
      </c>
      <c r="B285" s="151" t="s">
        <v>109</v>
      </c>
      <c r="C285" s="151"/>
      <c r="D285" s="151"/>
      <c r="E285" s="84" t="s">
        <v>74</v>
      </c>
      <c r="F285" s="85">
        <v>42</v>
      </c>
      <c r="G285" s="85"/>
      <c r="H285" s="85"/>
      <c r="I285" s="86">
        <v>22.8</v>
      </c>
      <c r="J285" s="85">
        <v>957.6</v>
      </c>
      <c r="K285" s="85"/>
      <c r="L285" s="85"/>
    </row>
    <row r="286" spans="1:12" ht="0.75" customHeight="1" x14ac:dyDescent="0.3"/>
    <row r="287" spans="1:12" ht="15" customHeight="1" x14ac:dyDescent="0.3">
      <c r="A287" s="78"/>
      <c r="B287" s="79" t="s">
        <v>208</v>
      </c>
      <c r="C287" s="79"/>
      <c r="D287" s="79"/>
      <c r="E287" s="78"/>
      <c r="F287" s="80"/>
      <c r="G287" s="80"/>
      <c r="H287" s="80"/>
      <c r="I287" s="81"/>
      <c r="J287" s="152">
        <v>3736.35</v>
      </c>
      <c r="K287" s="152"/>
      <c r="L287" s="152"/>
    </row>
    <row r="288" spans="1:12" ht="0.75" customHeight="1" x14ac:dyDescent="0.3"/>
    <row r="289" spans="1:12" ht="14.25" customHeight="1" x14ac:dyDescent="0.3">
      <c r="A289" s="78">
        <v>4.1399999999999997</v>
      </c>
      <c r="B289" s="79" t="s">
        <v>209</v>
      </c>
      <c r="C289" s="79"/>
      <c r="D289" s="79"/>
      <c r="E289" s="78"/>
      <c r="F289" s="80"/>
      <c r="G289" s="80"/>
      <c r="H289" s="80"/>
      <c r="I289" s="81"/>
      <c r="J289" s="80"/>
      <c r="K289" s="80"/>
      <c r="L289" s="80"/>
    </row>
    <row r="290" spans="1:12" ht="93.75" customHeight="1" x14ac:dyDescent="0.3">
      <c r="A290" s="82" t="s">
        <v>110</v>
      </c>
      <c r="B290" s="151" t="s">
        <v>111</v>
      </c>
      <c r="C290" s="151"/>
      <c r="D290" s="151"/>
      <c r="E290" s="84" t="s">
        <v>64</v>
      </c>
      <c r="F290" s="85">
        <v>132.75</v>
      </c>
      <c r="G290" s="85"/>
      <c r="H290" s="85"/>
      <c r="I290" s="86">
        <v>94.05</v>
      </c>
      <c r="J290" s="85">
        <v>12485.14</v>
      </c>
      <c r="K290" s="85"/>
      <c r="L290" s="85"/>
    </row>
    <row r="291" spans="1:12" ht="84" customHeight="1" x14ac:dyDescent="0.3">
      <c r="A291" s="82" t="s">
        <v>112</v>
      </c>
      <c r="B291" s="151" t="s">
        <v>113</v>
      </c>
      <c r="C291" s="151"/>
      <c r="D291" s="151"/>
      <c r="E291" s="84" t="s">
        <v>64</v>
      </c>
      <c r="F291" s="85">
        <v>113.1</v>
      </c>
      <c r="G291" s="85"/>
      <c r="H291" s="85"/>
      <c r="I291" s="86">
        <v>48.45</v>
      </c>
      <c r="J291" s="85">
        <v>5479.7</v>
      </c>
      <c r="K291" s="85"/>
      <c r="L291" s="85"/>
    </row>
    <row r="292" spans="1:12" ht="114" customHeight="1" x14ac:dyDescent="0.3">
      <c r="A292" s="82" t="s">
        <v>149</v>
      </c>
      <c r="B292" s="151" t="s">
        <v>150</v>
      </c>
      <c r="C292" s="151"/>
      <c r="D292" s="151"/>
      <c r="E292" s="84" t="s">
        <v>74</v>
      </c>
      <c r="F292" s="85">
        <v>131.25</v>
      </c>
      <c r="G292" s="85"/>
      <c r="H292" s="85"/>
      <c r="I292" s="86">
        <v>45.6</v>
      </c>
      <c r="J292" s="85">
        <v>5985</v>
      </c>
      <c r="K292" s="85"/>
      <c r="L292" s="85"/>
    </row>
    <row r="293" spans="1:12" ht="74.25" customHeight="1" x14ac:dyDescent="0.3">
      <c r="A293" s="82" t="s">
        <v>151</v>
      </c>
      <c r="B293" s="151" t="s">
        <v>152</v>
      </c>
      <c r="C293" s="151"/>
      <c r="D293" s="151"/>
      <c r="E293" s="84" t="s">
        <v>74</v>
      </c>
      <c r="F293" s="85">
        <v>127.5</v>
      </c>
      <c r="G293" s="85"/>
      <c r="H293" s="85"/>
      <c r="I293" s="86">
        <v>28.5</v>
      </c>
      <c r="J293" s="85">
        <v>3633.75</v>
      </c>
      <c r="K293" s="85"/>
      <c r="L293" s="85"/>
    </row>
    <row r="294" spans="1:12" ht="93.75" customHeight="1" x14ac:dyDescent="0.3">
      <c r="A294" s="82" t="s">
        <v>114</v>
      </c>
      <c r="B294" s="151" t="s">
        <v>115</v>
      </c>
      <c r="C294" s="151"/>
      <c r="D294" s="151"/>
      <c r="E294" s="84" t="s">
        <v>64</v>
      </c>
      <c r="F294" s="85">
        <v>161.69999999999999</v>
      </c>
      <c r="G294" s="85"/>
      <c r="H294" s="85"/>
      <c r="I294" s="86">
        <v>34</v>
      </c>
      <c r="J294" s="85">
        <v>5497.8</v>
      </c>
      <c r="K294" s="85"/>
      <c r="L294" s="85"/>
    </row>
    <row r="295" spans="1:12" ht="0.75" customHeight="1" x14ac:dyDescent="0.3"/>
    <row r="296" spans="1:12" ht="14.25" customHeight="1" x14ac:dyDescent="0.3">
      <c r="A296" s="78"/>
      <c r="B296" s="79" t="s">
        <v>210</v>
      </c>
      <c r="C296" s="79"/>
      <c r="D296" s="79"/>
      <c r="E296" s="78"/>
      <c r="F296" s="80"/>
      <c r="G296" s="80"/>
      <c r="H296" s="80"/>
      <c r="I296" s="81"/>
      <c r="J296" s="152">
        <v>33081.39</v>
      </c>
      <c r="K296" s="152"/>
      <c r="L296" s="152"/>
    </row>
    <row r="297" spans="1:12" ht="0.75" customHeight="1" x14ac:dyDescent="0.3"/>
    <row r="298" spans="1:12" ht="14.25" customHeight="1" x14ac:dyDescent="0.3">
      <c r="A298" s="78">
        <v>4.1500000000000004</v>
      </c>
      <c r="B298" s="79" t="s">
        <v>211</v>
      </c>
      <c r="C298" s="79"/>
      <c r="D298" s="79"/>
      <c r="E298" s="78"/>
      <c r="F298" s="80"/>
      <c r="G298" s="80"/>
      <c r="H298" s="80"/>
      <c r="I298" s="81"/>
      <c r="J298" s="80"/>
      <c r="K298" s="80"/>
      <c r="L298" s="80"/>
    </row>
    <row r="299" spans="1:12" ht="84" customHeight="1" x14ac:dyDescent="0.3">
      <c r="A299" s="82" t="s">
        <v>118</v>
      </c>
      <c r="B299" s="151" t="s">
        <v>119</v>
      </c>
      <c r="C299" s="151"/>
      <c r="D299" s="151"/>
      <c r="E299" s="84" t="s">
        <v>64</v>
      </c>
      <c r="F299" s="85">
        <v>126</v>
      </c>
      <c r="G299" s="85"/>
      <c r="H299" s="85"/>
      <c r="I299" s="86">
        <v>43.89</v>
      </c>
      <c r="J299" s="85">
        <v>5530.14</v>
      </c>
      <c r="K299" s="85"/>
      <c r="L299" s="85"/>
    </row>
    <row r="300" spans="1:12" ht="84" customHeight="1" x14ac:dyDescent="0.3">
      <c r="A300" s="82" t="s">
        <v>121</v>
      </c>
      <c r="B300" s="151" t="s">
        <v>122</v>
      </c>
      <c r="C300" s="151"/>
      <c r="D300" s="151"/>
      <c r="E300" s="84" t="s">
        <v>64</v>
      </c>
      <c r="F300" s="85">
        <v>126</v>
      </c>
      <c r="G300" s="85"/>
      <c r="H300" s="85"/>
      <c r="I300" s="86">
        <v>11</v>
      </c>
      <c r="J300" s="85">
        <v>1386</v>
      </c>
      <c r="K300" s="85"/>
      <c r="L300" s="85"/>
    </row>
    <row r="301" spans="1:12" ht="84" customHeight="1" x14ac:dyDescent="0.3">
      <c r="A301" s="82" t="s">
        <v>123</v>
      </c>
      <c r="B301" s="151" t="s">
        <v>124</v>
      </c>
      <c r="C301" s="151"/>
      <c r="D301" s="151"/>
      <c r="E301" s="84" t="s">
        <v>64</v>
      </c>
      <c r="F301" s="85">
        <v>284.39999999999998</v>
      </c>
      <c r="G301" s="85"/>
      <c r="H301" s="85"/>
      <c r="I301" s="86">
        <v>11</v>
      </c>
      <c r="J301" s="85">
        <v>3128.4</v>
      </c>
      <c r="K301" s="85"/>
      <c r="L301" s="85"/>
    </row>
    <row r="302" spans="1:12" ht="0.75" customHeight="1" x14ac:dyDescent="0.3"/>
    <row r="303" spans="1:12" ht="14.25" customHeight="1" x14ac:dyDescent="0.3">
      <c r="A303" s="78"/>
      <c r="B303" s="79" t="s">
        <v>212</v>
      </c>
      <c r="C303" s="79"/>
      <c r="D303" s="79"/>
      <c r="E303" s="78"/>
      <c r="F303" s="80"/>
      <c r="G303" s="80"/>
      <c r="H303" s="80"/>
      <c r="I303" s="81"/>
      <c r="J303" s="152">
        <v>10044.540000000001</v>
      </c>
      <c r="K303" s="152"/>
      <c r="L303" s="152"/>
    </row>
    <row r="304" spans="1:12" ht="1.5" customHeight="1" x14ac:dyDescent="0.3"/>
    <row r="305" spans="1:12" ht="14.25" customHeight="1" x14ac:dyDescent="0.3">
      <c r="A305" s="78">
        <v>4.16</v>
      </c>
      <c r="B305" s="79" t="s">
        <v>213</v>
      </c>
      <c r="C305" s="79"/>
      <c r="D305" s="79"/>
      <c r="E305" s="78"/>
      <c r="F305" s="80"/>
      <c r="G305" s="80"/>
      <c r="H305" s="80"/>
      <c r="I305" s="81"/>
      <c r="J305" s="80"/>
      <c r="K305" s="80"/>
      <c r="L305" s="80"/>
    </row>
    <row r="306" spans="1:12" ht="93.75" customHeight="1" x14ac:dyDescent="0.3">
      <c r="A306" s="82" t="s">
        <v>125</v>
      </c>
      <c r="B306" s="151" t="s">
        <v>126</v>
      </c>
      <c r="C306" s="151"/>
      <c r="D306" s="151"/>
      <c r="E306" s="84" t="s">
        <v>64</v>
      </c>
      <c r="F306" s="85">
        <v>126</v>
      </c>
      <c r="G306" s="85"/>
      <c r="H306" s="85"/>
      <c r="I306" s="86">
        <v>25.36</v>
      </c>
      <c r="J306" s="85">
        <v>3195.36</v>
      </c>
      <c r="K306" s="85"/>
      <c r="L306" s="85"/>
    </row>
    <row r="307" spans="1:12" ht="0.75" customHeight="1" x14ac:dyDescent="0.3"/>
    <row r="308" spans="1:12" ht="14.25" customHeight="1" x14ac:dyDescent="0.3">
      <c r="A308" s="78"/>
      <c r="B308" s="79" t="s">
        <v>214</v>
      </c>
      <c r="C308" s="79"/>
      <c r="D308" s="79"/>
      <c r="E308" s="78"/>
      <c r="F308" s="80"/>
      <c r="G308" s="80"/>
      <c r="H308" s="80"/>
      <c r="I308" s="81"/>
      <c r="J308" s="152">
        <v>3195.36</v>
      </c>
      <c r="K308" s="152"/>
      <c r="L308" s="152"/>
    </row>
    <row r="309" spans="1:12" ht="0.75" customHeight="1" x14ac:dyDescent="0.3"/>
    <row r="310" spans="1:12" ht="14.25" customHeight="1" x14ac:dyDescent="0.3">
      <c r="A310" s="78">
        <v>4.17</v>
      </c>
      <c r="B310" s="79" t="s">
        <v>215</v>
      </c>
      <c r="C310" s="79"/>
      <c r="D310" s="79"/>
      <c r="E310" s="78"/>
      <c r="F310" s="80"/>
      <c r="G310" s="80"/>
      <c r="H310" s="80"/>
      <c r="I310" s="81"/>
      <c r="J310" s="80"/>
      <c r="K310" s="80"/>
      <c r="L310" s="80"/>
    </row>
    <row r="311" spans="1:12" ht="153.75" customHeight="1" x14ac:dyDescent="0.3">
      <c r="A311" s="82" t="s">
        <v>216</v>
      </c>
      <c r="B311" s="151" t="s">
        <v>130</v>
      </c>
      <c r="C311" s="151"/>
      <c r="D311" s="151"/>
      <c r="E311" s="84" t="s">
        <v>131</v>
      </c>
      <c r="F311" s="85">
        <v>30</v>
      </c>
      <c r="G311" s="85"/>
      <c r="H311" s="85"/>
      <c r="I311" s="86">
        <v>136.5</v>
      </c>
      <c r="J311" s="85">
        <v>4095</v>
      </c>
      <c r="K311" s="85"/>
      <c r="L311" s="85"/>
    </row>
    <row r="312" spans="1:12" ht="74.25" customHeight="1" x14ac:dyDescent="0.3">
      <c r="A312" s="82" t="s">
        <v>132</v>
      </c>
      <c r="B312" s="151" t="s">
        <v>133</v>
      </c>
      <c r="C312" s="151"/>
      <c r="D312" s="151"/>
      <c r="E312" s="84" t="s">
        <v>79</v>
      </c>
      <c r="F312" s="85">
        <v>15</v>
      </c>
      <c r="G312" s="85"/>
      <c r="H312" s="85"/>
      <c r="I312" s="86">
        <v>30</v>
      </c>
      <c r="J312" s="85">
        <v>450</v>
      </c>
      <c r="K312" s="85"/>
      <c r="L312" s="85"/>
    </row>
    <row r="313" spans="1:12" ht="63.75" customHeight="1" x14ac:dyDescent="0.3">
      <c r="A313" s="82" t="s">
        <v>134</v>
      </c>
      <c r="B313" s="151" t="s">
        <v>135</v>
      </c>
      <c r="C313" s="151"/>
      <c r="D313" s="151"/>
      <c r="E313" s="84" t="s">
        <v>79</v>
      </c>
      <c r="F313" s="85">
        <v>15</v>
      </c>
      <c r="G313" s="85"/>
      <c r="H313" s="85"/>
      <c r="I313" s="86">
        <v>7</v>
      </c>
      <c r="J313" s="85">
        <v>105</v>
      </c>
      <c r="K313" s="85"/>
      <c r="L313" s="85"/>
    </row>
    <row r="314" spans="1:12" ht="0.75" customHeight="1" x14ac:dyDescent="0.3"/>
    <row r="315" spans="1:12" ht="15" customHeight="1" x14ac:dyDescent="0.3">
      <c r="A315" s="78"/>
      <c r="B315" s="79" t="s">
        <v>217</v>
      </c>
      <c r="C315" s="79"/>
      <c r="D315" s="79"/>
      <c r="E315" s="78"/>
      <c r="F315" s="80"/>
      <c r="G315" s="80"/>
      <c r="H315" s="80"/>
      <c r="I315" s="81"/>
      <c r="J315" s="152">
        <v>4650</v>
      </c>
      <c r="K315" s="152"/>
      <c r="L315" s="152"/>
    </row>
    <row r="316" spans="1:12" ht="0.75" customHeight="1" x14ac:dyDescent="0.3"/>
    <row r="317" spans="1:12" ht="24" customHeight="1" x14ac:dyDescent="0.3">
      <c r="A317" s="74"/>
      <c r="B317" s="75" t="s">
        <v>218</v>
      </c>
      <c r="C317" s="75"/>
      <c r="D317" s="75"/>
      <c r="E317" s="74"/>
      <c r="F317" s="76"/>
      <c r="G317" s="76"/>
      <c r="H317" s="76"/>
      <c r="I317" s="77"/>
      <c r="J317" s="107">
        <v>246310.39999999999</v>
      </c>
      <c r="K317" s="107"/>
      <c r="L317" s="107"/>
    </row>
    <row r="318" spans="1:12" ht="0.75" customHeight="1" x14ac:dyDescent="0.3"/>
    <row r="319" spans="1:12" ht="14.25" customHeight="1" x14ac:dyDescent="0.3">
      <c r="A319" s="94"/>
      <c r="B319" s="95" t="s">
        <v>219</v>
      </c>
      <c r="C319" s="95"/>
      <c r="D319" s="95"/>
      <c r="E319" s="94"/>
      <c r="F319" s="96"/>
      <c r="G319" s="96"/>
      <c r="H319" s="96"/>
      <c r="I319" s="97"/>
      <c r="J319" s="108">
        <v>1154281.83</v>
      </c>
      <c r="K319" s="108"/>
      <c r="L319" s="108"/>
    </row>
    <row r="320" spans="1:12" ht="14.25" customHeight="1" x14ac:dyDescent="0.3">
      <c r="A320" s="84"/>
      <c r="B320" s="99" t="s">
        <v>222</v>
      </c>
      <c r="C320" s="99"/>
      <c r="D320" s="99"/>
      <c r="E320" s="84"/>
      <c r="F320" s="100"/>
      <c r="G320" s="100"/>
      <c r="H320" s="100"/>
      <c r="I320" s="101"/>
      <c r="J320" s="109">
        <v>1154281.83</v>
      </c>
      <c r="K320" s="109"/>
      <c r="L320" s="109"/>
    </row>
    <row r="321" spans="1:12" ht="16.5" customHeight="1" x14ac:dyDescent="0.3">
      <c r="A321" s="103"/>
      <c r="B321" s="103"/>
      <c r="C321" s="103"/>
      <c r="D321" s="103"/>
      <c r="E321" s="103"/>
      <c r="F321" s="103"/>
      <c r="G321" s="103"/>
      <c r="H321" s="103"/>
      <c r="I321" s="103"/>
      <c r="J321" s="103"/>
      <c r="K321" s="103"/>
      <c r="L321" s="103"/>
    </row>
  </sheetData>
  <mergeCells count="683">
    <mergeCell ref="A321:L321"/>
    <mergeCell ref="B319:D319"/>
    <mergeCell ref="F319:H319"/>
    <mergeCell ref="J319:L319"/>
    <mergeCell ref="B320:D320"/>
    <mergeCell ref="F320:H320"/>
    <mergeCell ref="J320:L320"/>
    <mergeCell ref="B315:D315"/>
    <mergeCell ref="F315:H315"/>
    <mergeCell ref="J315:L315"/>
    <mergeCell ref="B317:D317"/>
    <mergeCell ref="F317:H317"/>
    <mergeCell ref="J317:L317"/>
    <mergeCell ref="B312:D312"/>
    <mergeCell ref="F312:H312"/>
    <mergeCell ref="J312:L312"/>
    <mergeCell ref="B313:D313"/>
    <mergeCell ref="F313:H313"/>
    <mergeCell ref="J313:L313"/>
    <mergeCell ref="B310:D310"/>
    <mergeCell ref="F310:H310"/>
    <mergeCell ref="J310:L310"/>
    <mergeCell ref="B311:D311"/>
    <mergeCell ref="F311:H311"/>
    <mergeCell ref="J311:L311"/>
    <mergeCell ref="B306:D306"/>
    <mergeCell ref="F306:H306"/>
    <mergeCell ref="J306:L306"/>
    <mergeCell ref="B308:D308"/>
    <mergeCell ref="F308:H308"/>
    <mergeCell ref="J308:L308"/>
    <mergeCell ref="B303:D303"/>
    <mergeCell ref="F303:H303"/>
    <mergeCell ref="J303:L303"/>
    <mergeCell ref="B305:D305"/>
    <mergeCell ref="F305:H305"/>
    <mergeCell ref="J305:L305"/>
    <mergeCell ref="B300:D300"/>
    <mergeCell ref="F300:H300"/>
    <mergeCell ref="J300:L300"/>
    <mergeCell ref="B301:D301"/>
    <mergeCell ref="F301:H301"/>
    <mergeCell ref="J301:L301"/>
    <mergeCell ref="B298:D298"/>
    <mergeCell ref="F298:H298"/>
    <mergeCell ref="J298:L298"/>
    <mergeCell ref="B299:D299"/>
    <mergeCell ref="F299:H299"/>
    <mergeCell ref="J299:L299"/>
    <mergeCell ref="B294:D294"/>
    <mergeCell ref="F294:H294"/>
    <mergeCell ref="J294:L294"/>
    <mergeCell ref="B296:D296"/>
    <mergeCell ref="F296:H296"/>
    <mergeCell ref="J296:L296"/>
    <mergeCell ref="B292:D292"/>
    <mergeCell ref="F292:H292"/>
    <mergeCell ref="J292:L292"/>
    <mergeCell ref="B293:D293"/>
    <mergeCell ref="F293:H293"/>
    <mergeCell ref="J293:L293"/>
    <mergeCell ref="B290:D290"/>
    <mergeCell ref="F290:H290"/>
    <mergeCell ref="J290:L290"/>
    <mergeCell ref="B291:D291"/>
    <mergeCell ref="F291:H291"/>
    <mergeCell ref="J291:L291"/>
    <mergeCell ref="B287:D287"/>
    <mergeCell ref="F287:H287"/>
    <mergeCell ref="J287:L287"/>
    <mergeCell ref="B289:D289"/>
    <mergeCell ref="F289:H289"/>
    <mergeCell ref="J289:L289"/>
    <mergeCell ref="B284:D284"/>
    <mergeCell ref="F284:H284"/>
    <mergeCell ref="J284:L284"/>
    <mergeCell ref="B285:D285"/>
    <mergeCell ref="F285:H285"/>
    <mergeCell ref="J285:L285"/>
    <mergeCell ref="B282:D282"/>
    <mergeCell ref="F282:H282"/>
    <mergeCell ref="J282:L282"/>
    <mergeCell ref="B283:D283"/>
    <mergeCell ref="F283:H283"/>
    <mergeCell ref="J283:L283"/>
    <mergeCell ref="B278:D278"/>
    <mergeCell ref="F278:H278"/>
    <mergeCell ref="J278:L278"/>
    <mergeCell ref="B280:D280"/>
    <mergeCell ref="F280:H280"/>
    <mergeCell ref="J280:L280"/>
    <mergeCell ref="B276:D276"/>
    <mergeCell ref="F276:H276"/>
    <mergeCell ref="J276:L276"/>
    <mergeCell ref="B277:D277"/>
    <mergeCell ref="F277:H277"/>
    <mergeCell ref="J277:L277"/>
    <mergeCell ref="B273:D273"/>
    <mergeCell ref="F273:H273"/>
    <mergeCell ref="J273:L273"/>
    <mergeCell ref="B275:D275"/>
    <mergeCell ref="F275:H275"/>
    <mergeCell ref="J275:L275"/>
    <mergeCell ref="B270:D270"/>
    <mergeCell ref="F270:H270"/>
    <mergeCell ref="J270:L270"/>
    <mergeCell ref="B271:D271"/>
    <mergeCell ref="F271:H271"/>
    <mergeCell ref="J271:L271"/>
    <mergeCell ref="B268:D268"/>
    <mergeCell ref="F268:H268"/>
    <mergeCell ref="J268:L268"/>
    <mergeCell ref="B269:D269"/>
    <mergeCell ref="F269:H269"/>
    <mergeCell ref="J269:L269"/>
    <mergeCell ref="B266:D266"/>
    <mergeCell ref="F266:H266"/>
    <mergeCell ref="J266:L266"/>
    <mergeCell ref="B267:D267"/>
    <mergeCell ref="F267:H267"/>
    <mergeCell ref="J267:L267"/>
    <mergeCell ref="B264:D264"/>
    <mergeCell ref="F264:H264"/>
    <mergeCell ref="J264:L264"/>
    <mergeCell ref="B265:D265"/>
    <mergeCell ref="F265:H265"/>
    <mergeCell ref="J265:L265"/>
    <mergeCell ref="B260:D260"/>
    <mergeCell ref="F260:H260"/>
    <mergeCell ref="J260:L260"/>
    <mergeCell ref="B262:D262"/>
    <mergeCell ref="F262:H262"/>
    <mergeCell ref="J262:L262"/>
    <mergeCell ref="B258:D258"/>
    <mergeCell ref="F258:H258"/>
    <mergeCell ref="J258:L258"/>
    <mergeCell ref="B259:D259"/>
    <mergeCell ref="F259:H259"/>
    <mergeCell ref="J259:L259"/>
    <mergeCell ref="B254:D254"/>
    <mergeCell ref="F254:H254"/>
    <mergeCell ref="J254:L254"/>
    <mergeCell ref="B256:D256"/>
    <mergeCell ref="F256:H256"/>
    <mergeCell ref="J256:L256"/>
    <mergeCell ref="B252:D252"/>
    <mergeCell ref="F252:H252"/>
    <mergeCell ref="J252:L252"/>
    <mergeCell ref="B253:D253"/>
    <mergeCell ref="F253:H253"/>
    <mergeCell ref="J253:L253"/>
    <mergeCell ref="B248:D248"/>
    <mergeCell ref="F248:H248"/>
    <mergeCell ref="J248:L248"/>
    <mergeCell ref="B250:D250"/>
    <mergeCell ref="F250:H250"/>
    <mergeCell ref="J250:L250"/>
    <mergeCell ref="B246:D246"/>
    <mergeCell ref="F246:H246"/>
    <mergeCell ref="J246:L246"/>
    <mergeCell ref="B247:D247"/>
    <mergeCell ref="F247:H247"/>
    <mergeCell ref="J247:L247"/>
    <mergeCell ref="B242:D242"/>
    <mergeCell ref="F242:H242"/>
    <mergeCell ref="J242:L242"/>
    <mergeCell ref="B244:D244"/>
    <mergeCell ref="F244:H244"/>
    <mergeCell ref="J244:L244"/>
    <mergeCell ref="B240:D240"/>
    <mergeCell ref="F240:H240"/>
    <mergeCell ref="J240:L240"/>
    <mergeCell ref="B241:D241"/>
    <mergeCell ref="F241:H241"/>
    <mergeCell ref="J241:L241"/>
    <mergeCell ref="B238:D238"/>
    <mergeCell ref="F238:H238"/>
    <mergeCell ref="J238:L238"/>
    <mergeCell ref="B239:D239"/>
    <mergeCell ref="F239:H239"/>
    <mergeCell ref="J239:L239"/>
    <mergeCell ref="B234:D234"/>
    <mergeCell ref="F234:H234"/>
    <mergeCell ref="J234:L234"/>
    <mergeCell ref="B236:D236"/>
    <mergeCell ref="F236:H236"/>
    <mergeCell ref="J236:L236"/>
    <mergeCell ref="B232:D232"/>
    <mergeCell ref="F232:H232"/>
    <mergeCell ref="J232:L232"/>
    <mergeCell ref="B233:D233"/>
    <mergeCell ref="F233:H233"/>
    <mergeCell ref="J233:L233"/>
    <mergeCell ref="B230:D230"/>
    <mergeCell ref="F230:H230"/>
    <mergeCell ref="J230:L230"/>
    <mergeCell ref="B231:D231"/>
    <mergeCell ref="F231:H231"/>
    <mergeCell ref="J231:L231"/>
    <mergeCell ref="B228:D228"/>
    <mergeCell ref="F228:H228"/>
    <mergeCell ref="J228:L228"/>
    <mergeCell ref="B229:D229"/>
    <mergeCell ref="F229:H229"/>
    <mergeCell ref="J229:L229"/>
    <mergeCell ref="B224:D224"/>
    <mergeCell ref="F224:H224"/>
    <mergeCell ref="J224:L224"/>
    <mergeCell ref="B226:D226"/>
    <mergeCell ref="F226:H226"/>
    <mergeCell ref="J226:L226"/>
    <mergeCell ref="B221:D221"/>
    <mergeCell ref="F221:H221"/>
    <mergeCell ref="J221:L221"/>
    <mergeCell ref="B223:D223"/>
    <mergeCell ref="F223:H223"/>
    <mergeCell ref="J223:L223"/>
    <mergeCell ref="B218:D218"/>
    <mergeCell ref="F218:H218"/>
    <mergeCell ref="J218:L218"/>
    <mergeCell ref="B219:D219"/>
    <mergeCell ref="F219:H219"/>
    <mergeCell ref="J219:L219"/>
    <mergeCell ref="B216:D216"/>
    <mergeCell ref="F216:H216"/>
    <mergeCell ref="J216:L216"/>
    <mergeCell ref="B217:D217"/>
    <mergeCell ref="F217:H217"/>
    <mergeCell ref="J217:L217"/>
    <mergeCell ref="B214:D214"/>
    <mergeCell ref="F214:H214"/>
    <mergeCell ref="J214:L214"/>
    <mergeCell ref="B215:D215"/>
    <mergeCell ref="F215:H215"/>
    <mergeCell ref="J215:L215"/>
    <mergeCell ref="B211:D211"/>
    <mergeCell ref="F211:H211"/>
    <mergeCell ref="J211:L211"/>
    <mergeCell ref="B213:D213"/>
    <mergeCell ref="F213:H213"/>
    <mergeCell ref="J213:L213"/>
    <mergeCell ref="B208:D208"/>
    <mergeCell ref="F208:H208"/>
    <mergeCell ref="J208:L208"/>
    <mergeCell ref="B209:D209"/>
    <mergeCell ref="F209:H209"/>
    <mergeCell ref="J209:L209"/>
    <mergeCell ref="B206:D206"/>
    <mergeCell ref="F206:H206"/>
    <mergeCell ref="J206:L206"/>
    <mergeCell ref="B207:D207"/>
    <mergeCell ref="F207:H207"/>
    <mergeCell ref="J207:L207"/>
    <mergeCell ref="B204:D204"/>
    <mergeCell ref="F204:H204"/>
    <mergeCell ref="J204:L204"/>
    <mergeCell ref="B205:D205"/>
    <mergeCell ref="F205:H205"/>
    <mergeCell ref="J205:L205"/>
    <mergeCell ref="B201:D201"/>
    <mergeCell ref="F201:H201"/>
    <mergeCell ref="J201:L201"/>
    <mergeCell ref="B203:D203"/>
    <mergeCell ref="F203:H203"/>
    <mergeCell ref="J203:L203"/>
    <mergeCell ref="B198:D198"/>
    <mergeCell ref="F198:H198"/>
    <mergeCell ref="J198:L198"/>
    <mergeCell ref="B199:D199"/>
    <mergeCell ref="F199:H199"/>
    <mergeCell ref="J199:L199"/>
    <mergeCell ref="B196:D196"/>
    <mergeCell ref="F196:H196"/>
    <mergeCell ref="J196:L196"/>
    <mergeCell ref="B197:D197"/>
    <mergeCell ref="F197:H197"/>
    <mergeCell ref="J197:L197"/>
    <mergeCell ref="B194:D194"/>
    <mergeCell ref="F194:H194"/>
    <mergeCell ref="J194:L194"/>
    <mergeCell ref="B195:D195"/>
    <mergeCell ref="F195:H195"/>
    <mergeCell ref="J195:L195"/>
    <mergeCell ref="B192:D192"/>
    <mergeCell ref="F192:H192"/>
    <mergeCell ref="J192:L192"/>
    <mergeCell ref="B193:D193"/>
    <mergeCell ref="F193:H193"/>
    <mergeCell ref="J193:L193"/>
    <mergeCell ref="B188:D188"/>
    <mergeCell ref="F188:H188"/>
    <mergeCell ref="J188:L188"/>
    <mergeCell ref="B190:D190"/>
    <mergeCell ref="F190:H190"/>
    <mergeCell ref="J190:L190"/>
    <mergeCell ref="B186:D186"/>
    <mergeCell ref="F186:H186"/>
    <mergeCell ref="J186:L186"/>
    <mergeCell ref="B187:D187"/>
    <mergeCell ref="F187:H187"/>
    <mergeCell ref="J187:L187"/>
    <mergeCell ref="B182:D182"/>
    <mergeCell ref="F182:H182"/>
    <mergeCell ref="J182:L182"/>
    <mergeCell ref="B184:D184"/>
    <mergeCell ref="F184:H184"/>
    <mergeCell ref="J184:L184"/>
    <mergeCell ref="B178:D178"/>
    <mergeCell ref="F178:H178"/>
    <mergeCell ref="J178:L178"/>
    <mergeCell ref="B180:D180"/>
    <mergeCell ref="F180:H180"/>
    <mergeCell ref="J180:L180"/>
    <mergeCell ref="B176:D176"/>
    <mergeCell ref="F176:H176"/>
    <mergeCell ref="J176:L176"/>
    <mergeCell ref="B177:D177"/>
    <mergeCell ref="F177:H177"/>
    <mergeCell ref="J177:L177"/>
    <mergeCell ref="B172:D172"/>
    <mergeCell ref="F172:H172"/>
    <mergeCell ref="J172:L172"/>
    <mergeCell ref="B174:D174"/>
    <mergeCell ref="F174:H174"/>
    <mergeCell ref="J174:L174"/>
    <mergeCell ref="B169:D169"/>
    <mergeCell ref="F169:H169"/>
    <mergeCell ref="J169:L169"/>
    <mergeCell ref="B171:D171"/>
    <mergeCell ref="F171:H171"/>
    <mergeCell ref="J171:L171"/>
    <mergeCell ref="B166:D166"/>
    <mergeCell ref="F166:H166"/>
    <mergeCell ref="J166:L166"/>
    <mergeCell ref="B167:D167"/>
    <mergeCell ref="F167:H167"/>
    <mergeCell ref="J167:L167"/>
    <mergeCell ref="B162:D162"/>
    <mergeCell ref="F162:H162"/>
    <mergeCell ref="J162:L162"/>
    <mergeCell ref="B164:D164"/>
    <mergeCell ref="F164:H164"/>
    <mergeCell ref="J164:L164"/>
    <mergeCell ref="B158:D158"/>
    <mergeCell ref="F158:H158"/>
    <mergeCell ref="J158:L158"/>
    <mergeCell ref="B160:D160"/>
    <mergeCell ref="F160:H160"/>
    <mergeCell ref="J160:L160"/>
    <mergeCell ref="B156:D156"/>
    <mergeCell ref="F156:H156"/>
    <mergeCell ref="J156:L156"/>
    <mergeCell ref="B157:D157"/>
    <mergeCell ref="F157:H157"/>
    <mergeCell ref="J157:L157"/>
    <mergeCell ref="B152:D152"/>
    <mergeCell ref="F152:H152"/>
    <mergeCell ref="J152:L152"/>
    <mergeCell ref="B154:D154"/>
    <mergeCell ref="F154:H154"/>
    <mergeCell ref="J154:L154"/>
    <mergeCell ref="B150:D150"/>
    <mergeCell ref="F150:H150"/>
    <mergeCell ref="J150:L150"/>
    <mergeCell ref="B151:D151"/>
    <mergeCell ref="F151:H151"/>
    <mergeCell ref="J151:L151"/>
    <mergeCell ref="B147:D147"/>
    <mergeCell ref="F147:H147"/>
    <mergeCell ref="J147:L147"/>
    <mergeCell ref="B149:D149"/>
    <mergeCell ref="F149:H149"/>
    <mergeCell ref="J149:L149"/>
    <mergeCell ref="B144:D144"/>
    <mergeCell ref="F144:H144"/>
    <mergeCell ref="J144:L144"/>
    <mergeCell ref="B145:D145"/>
    <mergeCell ref="F145:H145"/>
    <mergeCell ref="J145:L145"/>
    <mergeCell ref="B142:D142"/>
    <mergeCell ref="F142:H142"/>
    <mergeCell ref="J142:L142"/>
    <mergeCell ref="B143:D143"/>
    <mergeCell ref="F143:H143"/>
    <mergeCell ref="J143:L143"/>
    <mergeCell ref="B139:D139"/>
    <mergeCell ref="F139:H139"/>
    <mergeCell ref="J139:L139"/>
    <mergeCell ref="B141:D141"/>
    <mergeCell ref="F141:H141"/>
    <mergeCell ref="J141:L141"/>
    <mergeCell ref="B136:D136"/>
    <mergeCell ref="F136:H136"/>
    <mergeCell ref="J136:L136"/>
    <mergeCell ref="B137:D137"/>
    <mergeCell ref="F137:H137"/>
    <mergeCell ref="J137:L137"/>
    <mergeCell ref="B134:D134"/>
    <mergeCell ref="F134:H134"/>
    <mergeCell ref="J134:L134"/>
    <mergeCell ref="B135:D135"/>
    <mergeCell ref="F135:H135"/>
    <mergeCell ref="J135:L135"/>
    <mergeCell ref="B132:D132"/>
    <mergeCell ref="F132:H132"/>
    <mergeCell ref="J132:L132"/>
    <mergeCell ref="B133:D133"/>
    <mergeCell ref="F133:H133"/>
    <mergeCell ref="J133:L133"/>
    <mergeCell ref="B130:D130"/>
    <mergeCell ref="F130:H130"/>
    <mergeCell ref="J130:L130"/>
    <mergeCell ref="B131:D131"/>
    <mergeCell ref="F131:H131"/>
    <mergeCell ref="J131:L131"/>
    <mergeCell ref="B126:D126"/>
    <mergeCell ref="F126:H126"/>
    <mergeCell ref="J126:L126"/>
    <mergeCell ref="B128:D128"/>
    <mergeCell ref="F128:H128"/>
    <mergeCell ref="J128:L128"/>
    <mergeCell ref="B123:D123"/>
    <mergeCell ref="F123:H123"/>
    <mergeCell ref="J123:L123"/>
    <mergeCell ref="B125:D125"/>
    <mergeCell ref="F125:H125"/>
    <mergeCell ref="J125:L125"/>
    <mergeCell ref="B120:D120"/>
    <mergeCell ref="F120:H120"/>
    <mergeCell ref="J120:L120"/>
    <mergeCell ref="B121:D121"/>
    <mergeCell ref="F121:H121"/>
    <mergeCell ref="J121:L121"/>
    <mergeCell ref="B118:D118"/>
    <mergeCell ref="F118:H118"/>
    <mergeCell ref="J118:L118"/>
    <mergeCell ref="B119:D119"/>
    <mergeCell ref="F119:H119"/>
    <mergeCell ref="J119:L119"/>
    <mergeCell ref="B116:D116"/>
    <mergeCell ref="F116:H116"/>
    <mergeCell ref="J116:L116"/>
    <mergeCell ref="B117:D117"/>
    <mergeCell ref="F117:H117"/>
    <mergeCell ref="J117:L117"/>
    <mergeCell ref="B113:D113"/>
    <mergeCell ref="F113:H113"/>
    <mergeCell ref="J113:L113"/>
    <mergeCell ref="B115:D115"/>
    <mergeCell ref="F115:H115"/>
    <mergeCell ref="J115:L115"/>
    <mergeCell ref="B110:D110"/>
    <mergeCell ref="F110:H110"/>
    <mergeCell ref="J110:L110"/>
    <mergeCell ref="B111:D111"/>
    <mergeCell ref="F111:H111"/>
    <mergeCell ref="J111:L111"/>
    <mergeCell ref="B108:D108"/>
    <mergeCell ref="F108:H108"/>
    <mergeCell ref="J108:L108"/>
    <mergeCell ref="B109:D109"/>
    <mergeCell ref="F109:H109"/>
    <mergeCell ref="J109:L109"/>
    <mergeCell ref="B106:D106"/>
    <mergeCell ref="F106:H106"/>
    <mergeCell ref="J106:L106"/>
    <mergeCell ref="B107:D107"/>
    <mergeCell ref="F107:H107"/>
    <mergeCell ref="J107:L107"/>
    <mergeCell ref="B103:D103"/>
    <mergeCell ref="F103:H103"/>
    <mergeCell ref="J103:L103"/>
    <mergeCell ref="B105:D105"/>
    <mergeCell ref="F105:H105"/>
    <mergeCell ref="J105:L105"/>
    <mergeCell ref="B100:D100"/>
    <mergeCell ref="F100:H100"/>
    <mergeCell ref="J100:L100"/>
    <mergeCell ref="B101:D101"/>
    <mergeCell ref="F101:H101"/>
    <mergeCell ref="J101:L101"/>
    <mergeCell ref="B98:D98"/>
    <mergeCell ref="F98:H98"/>
    <mergeCell ref="J98:L98"/>
    <mergeCell ref="B99:D99"/>
    <mergeCell ref="F99:H99"/>
    <mergeCell ref="J99:L99"/>
    <mergeCell ref="B96:D96"/>
    <mergeCell ref="F96:H96"/>
    <mergeCell ref="J96:L96"/>
    <mergeCell ref="B97:D97"/>
    <mergeCell ref="F97:H97"/>
    <mergeCell ref="J97:L97"/>
    <mergeCell ref="B94:D94"/>
    <mergeCell ref="F94:H94"/>
    <mergeCell ref="J94:L94"/>
    <mergeCell ref="B95:D95"/>
    <mergeCell ref="F95:H95"/>
    <mergeCell ref="J95:L95"/>
    <mergeCell ref="B90:D90"/>
    <mergeCell ref="F90:H90"/>
    <mergeCell ref="J90:L90"/>
    <mergeCell ref="B92:D92"/>
    <mergeCell ref="F92:H92"/>
    <mergeCell ref="J92:L92"/>
    <mergeCell ref="B88:D88"/>
    <mergeCell ref="F88:H88"/>
    <mergeCell ref="J88:L88"/>
    <mergeCell ref="B89:D89"/>
    <mergeCell ref="F89:H89"/>
    <mergeCell ref="J89:L89"/>
    <mergeCell ref="B84:D84"/>
    <mergeCell ref="F84:H84"/>
    <mergeCell ref="J84:L84"/>
    <mergeCell ref="B86:D86"/>
    <mergeCell ref="F86:H86"/>
    <mergeCell ref="J86:L86"/>
    <mergeCell ref="B80:D80"/>
    <mergeCell ref="F80:H80"/>
    <mergeCell ref="J80:L80"/>
    <mergeCell ref="B82:D82"/>
    <mergeCell ref="F82:H82"/>
    <mergeCell ref="J82:L82"/>
    <mergeCell ref="B78:D78"/>
    <mergeCell ref="F78:H78"/>
    <mergeCell ref="J78:L78"/>
    <mergeCell ref="B79:D79"/>
    <mergeCell ref="F79:H79"/>
    <mergeCell ref="J79:L79"/>
    <mergeCell ref="B76:D76"/>
    <mergeCell ref="F76:H76"/>
    <mergeCell ref="J76:L76"/>
    <mergeCell ref="B77:D77"/>
    <mergeCell ref="F77:H77"/>
    <mergeCell ref="J77:L77"/>
    <mergeCell ref="B72:D72"/>
    <mergeCell ref="F72:H72"/>
    <mergeCell ref="J72:L72"/>
    <mergeCell ref="B74:D74"/>
    <mergeCell ref="F74:H74"/>
    <mergeCell ref="J74:L74"/>
    <mergeCell ref="B70:D70"/>
    <mergeCell ref="F70:H70"/>
    <mergeCell ref="J70:L70"/>
    <mergeCell ref="B71:D71"/>
    <mergeCell ref="F71:H71"/>
    <mergeCell ref="J71:L71"/>
    <mergeCell ref="B66:D66"/>
    <mergeCell ref="F66:H66"/>
    <mergeCell ref="J66:L66"/>
    <mergeCell ref="B68:D68"/>
    <mergeCell ref="F68:H68"/>
    <mergeCell ref="J68:L68"/>
    <mergeCell ref="B64:D64"/>
    <mergeCell ref="F64:H64"/>
    <mergeCell ref="J64:L64"/>
    <mergeCell ref="B65:D65"/>
    <mergeCell ref="F65:H65"/>
    <mergeCell ref="J65:L65"/>
    <mergeCell ref="B60:D60"/>
    <mergeCell ref="F60:H60"/>
    <mergeCell ref="J60:L60"/>
    <mergeCell ref="B62:D62"/>
    <mergeCell ref="F62:H62"/>
    <mergeCell ref="J62:L62"/>
    <mergeCell ref="B57:D57"/>
    <mergeCell ref="F57:H57"/>
    <mergeCell ref="J57:L57"/>
    <mergeCell ref="B59:D59"/>
    <mergeCell ref="F59:H59"/>
    <mergeCell ref="J59:L59"/>
    <mergeCell ref="B54:D54"/>
    <mergeCell ref="F54:H54"/>
    <mergeCell ref="J54:L54"/>
    <mergeCell ref="B55:D55"/>
    <mergeCell ref="F55:H55"/>
    <mergeCell ref="J55:L55"/>
    <mergeCell ref="B52:D52"/>
    <mergeCell ref="F52:H52"/>
    <mergeCell ref="J52:L52"/>
    <mergeCell ref="B53:D53"/>
    <mergeCell ref="F53:H53"/>
    <mergeCell ref="J53:L53"/>
    <mergeCell ref="B49:D49"/>
    <mergeCell ref="F49:H49"/>
    <mergeCell ref="J49:L49"/>
    <mergeCell ref="B51:D51"/>
    <mergeCell ref="F51:H51"/>
    <mergeCell ref="J51:L51"/>
    <mergeCell ref="B46:D46"/>
    <mergeCell ref="F46:H46"/>
    <mergeCell ref="J46:L46"/>
    <mergeCell ref="B47:D47"/>
    <mergeCell ref="F47:H47"/>
    <mergeCell ref="J47:L47"/>
    <mergeCell ref="B44:D44"/>
    <mergeCell ref="F44:H44"/>
    <mergeCell ref="J44:L44"/>
    <mergeCell ref="B45:D45"/>
    <mergeCell ref="F45:H45"/>
    <mergeCell ref="J45:L45"/>
    <mergeCell ref="B42:D42"/>
    <mergeCell ref="F42:H42"/>
    <mergeCell ref="J42:L42"/>
    <mergeCell ref="B43:D43"/>
    <mergeCell ref="F43:H43"/>
    <mergeCell ref="J43:L43"/>
    <mergeCell ref="B40:D40"/>
    <mergeCell ref="F40:H40"/>
    <mergeCell ref="J40:L40"/>
    <mergeCell ref="B41:D41"/>
    <mergeCell ref="F41:H41"/>
    <mergeCell ref="J41:L41"/>
    <mergeCell ref="B37:D37"/>
    <mergeCell ref="F37:H37"/>
    <mergeCell ref="J37:L37"/>
    <mergeCell ref="B39:D39"/>
    <mergeCell ref="F39:H39"/>
    <mergeCell ref="J39:L39"/>
    <mergeCell ref="B34:D34"/>
    <mergeCell ref="F34:H34"/>
    <mergeCell ref="J34:L34"/>
    <mergeCell ref="B35:D35"/>
    <mergeCell ref="F35:H35"/>
    <mergeCell ref="J35:L35"/>
    <mergeCell ref="B32:D32"/>
    <mergeCell ref="F32:H32"/>
    <mergeCell ref="J32:L32"/>
    <mergeCell ref="B33:D33"/>
    <mergeCell ref="F33:H33"/>
    <mergeCell ref="J33:L33"/>
    <mergeCell ref="B30:D30"/>
    <mergeCell ref="F30:H30"/>
    <mergeCell ref="J30:L30"/>
    <mergeCell ref="B31:D31"/>
    <mergeCell ref="F31:H31"/>
    <mergeCell ref="J31:L31"/>
    <mergeCell ref="B28:D28"/>
    <mergeCell ref="F28:H28"/>
    <mergeCell ref="J28:L28"/>
    <mergeCell ref="B29:D29"/>
    <mergeCell ref="F29:H29"/>
    <mergeCell ref="J29:L29"/>
    <mergeCell ref="B25:D25"/>
    <mergeCell ref="F25:H25"/>
    <mergeCell ref="J25:L25"/>
    <mergeCell ref="B27:D27"/>
    <mergeCell ref="F27:H27"/>
    <mergeCell ref="J27:L27"/>
    <mergeCell ref="B22:D22"/>
    <mergeCell ref="F22:H22"/>
    <mergeCell ref="J22:L22"/>
    <mergeCell ref="B23:D23"/>
    <mergeCell ref="F23:H23"/>
    <mergeCell ref="J23:L23"/>
    <mergeCell ref="B19:D19"/>
    <mergeCell ref="F19:H19"/>
    <mergeCell ref="J19:L19"/>
    <mergeCell ref="B21:D21"/>
    <mergeCell ref="F21:H21"/>
    <mergeCell ref="J21:L21"/>
    <mergeCell ref="A13:L13"/>
    <mergeCell ref="B15:D15"/>
    <mergeCell ref="F15:H15"/>
    <mergeCell ref="J15:L15"/>
    <mergeCell ref="B17:D17"/>
    <mergeCell ref="F17:H17"/>
    <mergeCell ref="J17:L17"/>
    <mergeCell ref="L4:L5"/>
    <mergeCell ref="H5:J6"/>
    <mergeCell ref="H7:J7"/>
    <mergeCell ref="H8:J8"/>
    <mergeCell ref="H9:J9"/>
    <mergeCell ref="L9:L10"/>
    <mergeCell ref="H10:J11"/>
    <mergeCell ref="A1:B1"/>
    <mergeCell ref="D1:F1"/>
    <mergeCell ref="H1:J1"/>
    <mergeCell ref="D2:F12"/>
    <mergeCell ref="H2:J2"/>
    <mergeCell ref="H3:J3"/>
    <mergeCell ref="H4:J4"/>
    <mergeCell ref="H12:J12"/>
  </mergeCells>
  <pageMargins left="0.46999999880790699" right="0.35333332419395402" top="0.479999989271164" bottom="0.47333332896232599"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95BC-78BA-4772-A61B-CD655FAA6F01}">
  <dimension ref="A1:I11"/>
  <sheetViews>
    <sheetView topLeftCell="A13" zoomScale="177" zoomScaleNormal="140" workbookViewId="0">
      <selection activeCell="D7" sqref="D7"/>
    </sheetView>
  </sheetViews>
  <sheetFormatPr baseColWidth="10" defaultRowHeight="14.4" x14ac:dyDescent="0.3"/>
  <cols>
    <col min="1" max="1" width="6.33203125" bestFit="1" customWidth="1"/>
    <col min="2" max="2" width="30.6640625" customWidth="1"/>
    <col min="3" max="3" width="14.21875" customWidth="1"/>
    <col min="4" max="4" width="35.77734375" customWidth="1"/>
    <col min="5" max="5" width="1.88671875" customWidth="1"/>
    <col min="6" max="6" width="14.44140625" customWidth="1"/>
    <col min="7" max="7" width="13.5546875" customWidth="1"/>
  </cols>
  <sheetData>
    <row r="1" spans="1:9" ht="36.75" customHeight="1" x14ac:dyDescent="0.3">
      <c r="A1" s="259" t="s">
        <v>43</v>
      </c>
      <c r="B1" s="261" t="s">
        <v>3</v>
      </c>
      <c r="C1" s="262" t="s">
        <v>27</v>
      </c>
      <c r="D1" s="263"/>
    </row>
    <row r="2" spans="1:9" x14ac:dyDescent="0.3">
      <c r="A2" s="260"/>
      <c r="B2" s="7" t="s">
        <v>28</v>
      </c>
      <c r="C2" s="44">
        <v>43988</v>
      </c>
      <c r="D2" s="46"/>
    </row>
    <row r="3" spans="1:9" x14ac:dyDescent="0.3">
      <c r="A3" s="260"/>
      <c r="B3" s="7" t="s">
        <v>29</v>
      </c>
      <c r="C3" s="45"/>
      <c r="D3" s="46"/>
    </row>
    <row r="4" spans="1:9" ht="18" x14ac:dyDescent="0.3">
      <c r="A4" s="260"/>
      <c r="B4" s="264" t="s">
        <v>10</v>
      </c>
      <c r="C4" s="265">
        <f>SUM(C5:C10)</f>
        <v>1</v>
      </c>
      <c r="D4" s="266">
        <f>SUM(D5:D10)</f>
        <v>5547140.8000000007</v>
      </c>
    </row>
    <row r="5" spans="1:9" ht="18" x14ac:dyDescent="0.3">
      <c r="A5" s="260"/>
      <c r="B5" s="170" t="s">
        <v>30</v>
      </c>
      <c r="C5" s="173">
        <v>0.623</v>
      </c>
      <c r="D5" s="171">
        <v>3455833.36</v>
      </c>
    </row>
    <row r="6" spans="1:9" ht="18.600000000000001" thickBot="1" x14ac:dyDescent="0.4">
      <c r="A6" s="260"/>
      <c r="B6" s="8" t="s">
        <v>31</v>
      </c>
      <c r="C6" s="174">
        <v>0.3518</v>
      </c>
      <c r="D6" s="9">
        <v>1951360.12</v>
      </c>
      <c r="F6" s="207" t="s">
        <v>432</v>
      </c>
      <c r="G6" s="208"/>
    </row>
    <row r="7" spans="1:9" ht="18" x14ac:dyDescent="0.3">
      <c r="A7" s="260"/>
      <c r="B7" s="10" t="s">
        <v>32</v>
      </c>
      <c r="C7" s="175">
        <v>1.7600000000000001E-2</v>
      </c>
      <c r="D7" s="11">
        <v>97568</v>
      </c>
      <c r="F7" s="209" t="s">
        <v>433</v>
      </c>
      <c r="G7" s="210"/>
    </row>
    <row r="8" spans="1:9" ht="18.600000000000001" thickBot="1" x14ac:dyDescent="0.35">
      <c r="A8" s="260"/>
      <c r="B8" s="12" t="s">
        <v>33</v>
      </c>
      <c r="C8" s="176">
        <v>7.6E-3</v>
      </c>
      <c r="D8" s="13">
        <v>42379.32</v>
      </c>
      <c r="F8" s="211">
        <v>0.35</v>
      </c>
      <c r="G8" s="212" cm="1">
        <f t="array" ref="G8:I8">D6-'Presupuesto Interno MO'!J17:L17</f>
        <v>797078.29</v>
      </c>
      <c r="H8" s="213">
        <v>1951360.12</v>
      </c>
      <c r="I8" s="213">
        <v>1951360.12</v>
      </c>
    </row>
    <row r="9" spans="1:9" ht="18" x14ac:dyDescent="0.3">
      <c r="A9" s="260"/>
      <c r="B9" s="14" t="s">
        <v>264</v>
      </c>
      <c r="C9" s="177">
        <v>0</v>
      </c>
      <c r="D9" s="15">
        <v>0</v>
      </c>
    </row>
    <row r="10" spans="1:9" ht="18" x14ac:dyDescent="0.3">
      <c r="A10" s="260"/>
      <c r="B10" s="16" t="s">
        <v>34</v>
      </c>
      <c r="C10" s="172"/>
      <c r="D10" s="17">
        <v>0</v>
      </c>
    </row>
    <row r="11" spans="1:9" x14ac:dyDescent="0.3">
      <c r="A11" s="260"/>
      <c r="B11" s="18" t="s">
        <v>35</v>
      </c>
      <c r="C11" s="42"/>
      <c r="D11" s="43"/>
    </row>
  </sheetData>
  <mergeCells count="7">
    <mergeCell ref="F6:G6"/>
    <mergeCell ref="F7:G7"/>
    <mergeCell ref="C11:D11"/>
    <mergeCell ref="A1:A11"/>
    <mergeCell ref="C1:D1"/>
    <mergeCell ref="C2:D2"/>
    <mergeCell ref="C3:D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8239A-56DA-47D8-98B9-658E13BFC1A9}">
  <sheetPr>
    <outlinePr summaryBelow="0"/>
  </sheetPr>
  <dimension ref="A1:M97"/>
  <sheetViews>
    <sheetView showGridLines="0" topLeftCell="A13" zoomScale="157" workbookViewId="0">
      <selection activeCell="A99" sqref="A99"/>
    </sheetView>
  </sheetViews>
  <sheetFormatPr baseColWidth="10" defaultRowHeight="14.4" x14ac:dyDescent="0.3"/>
  <cols>
    <col min="1" max="1" width="13.44140625" customWidth="1"/>
    <col min="2" max="2" width="5.109375" customWidth="1"/>
    <col min="3" max="3" width="0.6640625" customWidth="1"/>
    <col min="4" max="4" width="32.88671875" customWidth="1"/>
    <col min="5" max="5" width="8.33203125" customWidth="1"/>
    <col min="6" max="6" width="11.5546875" customWidth="1"/>
    <col min="7" max="7" width="2.44140625" customWidth="1"/>
    <col min="8" max="8" width="1.5546875" customWidth="1"/>
    <col min="9" max="9" width="7.44140625" customWidth="1"/>
    <col min="10" max="10" width="8.109375" customWidth="1"/>
    <col min="11" max="11" width="0.88671875" customWidth="1"/>
    <col min="12" max="12" width="2.5546875" customWidth="1"/>
    <col min="13" max="13" width="10.33203125" customWidth="1"/>
  </cols>
  <sheetData>
    <row r="1" spans="1:13" ht="3.75" customHeight="1" x14ac:dyDescent="0.3">
      <c r="A1" s="56"/>
      <c r="B1" s="56"/>
      <c r="C1" s="57"/>
      <c r="D1" s="56"/>
      <c r="E1" s="56"/>
      <c r="F1" s="56"/>
      <c r="G1" s="56"/>
      <c r="H1" s="57"/>
      <c r="I1" s="56"/>
      <c r="J1" s="56"/>
      <c r="K1" s="57"/>
      <c r="L1" s="56"/>
      <c r="M1" s="56"/>
    </row>
    <row r="2" spans="1:13" ht="11.25" customHeight="1" x14ac:dyDescent="0.3">
      <c r="C2" s="57"/>
      <c r="D2" s="58" t="s">
        <v>55</v>
      </c>
      <c r="E2" s="58"/>
      <c r="F2" s="58"/>
      <c r="G2" s="58"/>
      <c r="H2" s="57"/>
      <c r="I2" s="59" t="s">
        <v>11</v>
      </c>
      <c r="J2" s="59"/>
      <c r="K2" s="57"/>
      <c r="L2" s="61">
        <v>44197.333333333328</v>
      </c>
      <c r="M2" s="61"/>
    </row>
    <row r="3" spans="1:13" ht="2.25" customHeight="1" x14ac:dyDescent="0.3">
      <c r="C3" s="57"/>
      <c r="D3" s="58"/>
      <c r="E3" s="58"/>
      <c r="F3" s="58"/>
      <c r="G3" s="58"/>
      <c r="H3" s="57"/>
      <c r="I3" s="56"/>
      <c r="J3" s="56"/>
      <c r="K3" s="57"/>
      <c r="L3" s="56"/>
      <c r="M3" s="56"/>
    </row>
    <row r="4" spans="1:13" ht="1.5" customHeight="1" x14ac:dyDescent="0.3">
      <c r="C4" s="57"/>
      <c r="D4" s="58"/>
      <c r="E4" s="58"/>
      <c r="F4" s="58"/>
      <c r="G4" s="58"/>
      <c r="H4" s="57"/>
      <c r="I4" s="56"/>
      <c r="J4" s="56"/>
      <c r="K4" s="57"/>
      <c r="L4" s="61">
        <v>44314.666666666664</v>
      </c>
      <c r="M4" s="61"/>
    </row>
    <row r="5" spans="1:13" ht="10.5" customHeight="1" x14ac:dyDescent="0.3">
      <c r="C5" s="57"/>
      <c r="D5" s="58"/>
      <c r="E5" s="58"/>
      <c r="F5" s="58"/>
      <c r="G5" s="58"/>
      <c r="H5" s="57"/>
      <c r="I5" s="59" t="s">
        <v>12</v>
      </c>
      <c r="J5" s="59"/>
      <c r="K5" s="57"/>
      <c r="L5" s="61"/>
      <c r="M5" s="61"/>
    </row>
    <row r="6" spans="1:13" ht="0.75" customHeight="1" x14ac:dyDescent="0.3">
      <c r="C6" s="57"/>
      <c r="D6" s="58"/>
      <c r="E6" s="58"/>
      <c r="F6" s="58"/>
      <c r="G6" s="58"/>
      <c r="H6" s="57"/>
      <c r="I6" s="59"/>
      <c r="J6" s="59"/>
      <c r="K6" s="57"/>
      <c r="L6" s="56"/>
      <c r="M6" s="56"/>
    </row>
    <row r="7" spans="1:13" ht="2.25" customHeight="1" x14ac:dyDescent="0.3">
      <c r="C7" s="57"/>
      <c r="D7" s="58"/>
      <c r="E7" s="58"/>
      <c r="F7" s="58"/>
      <c r="G7" s="58"/>
      <c r="H7" s="57"/>
      <c r="I7" s="56"/>
      <c r="J7" s="56"/>
      <c r="K7" s="57"/>
      <c r="L7" s="56"/>
      <c r="M7" s="56"/>
    </row>
    <row r="8" spans="1:13" ht="11.25" customHeight="1" x14ac:dyDescent="0.3">
      <c r="C8" s="57"/>
      <c r="D8" s="58"/>
      <c r="E8" s="58"/>
      <c r="F8" s="58"/>
      <c r="G8" s="58"/>
      <c r="H8" s="57"/>
      <c r="I8" s="59" t="s">
        <v>13</v>
      </c>
      <c r="J8" s="59"/>
      <c r="K8" s="57"/>
      <c r="L8" s="59">
        <v>118</v>
      </c>
      <c r="M8" s="59"/>
    </row>
    <row r="9" spans="1:13" ht="0.75" customHeight="1" x14ac:dyDescent="0.3">
      <c r="C9" s="57"/>
      <c r="D9" s="58"/>
      <c r="E9" s="58"/>
      <c r="F9" s="58"/>
      <c r="G9" s="58"/>
      <c r="H9" s="57"/>
      <c r="I9" s="56"/>
      <c r="J9" s="56"/>
      <c r="K9" s="57"/>
      <c r="L9" s="63" t="s">
        <v>14</v>
      </c>
      <c r="M9" s="63"/>
    </row>
    <row r="10" spans="1:13" ht="10.5" customHeight="1" x14ac:dyDescent="0.3">
      <c r="C10" s="57"/>
      <c r="D10" s="58"/>
      <c r="E10" s="58"/>
      <c r="F10" s="58"/>
      <c r="G10" s="58"/>
      <c r="H10" s="57"/>
      <c r="I10" s="59" t="s">
        <v>15</v>
      </c>
      <c r="J10" s="59"/>
      <c r="K10" s="57"/>
      <c r="L10" s="63"/>
      <c r="M10" s="63"/>
    </row>
    <row r="11" spans="1:13" ht="0.75" customHeight="1" x14ac:dyDescent="0.3">
      <c r="C11" s="57"/>
      <c r="D11" s="58"/>
      <c r="E11" s="58"/>
      <c r="F11" s="58"/>
      <c r="G11" s="58"/>
      <c r="H11" s="57"/>
      <c r="I11" s="59"/>
      <c r="J11" s="59"/>
      <c r="K11" s="57"/>
      <c r="L11" s="56"/>
      <c r="M11" s="56"/>
    </row>
    <row r="12" spans="1:13" ht="2.25" customHeight="1" x14ac:dyDescent="0.3">
      <c r="C12" s="57"/>
      <c r="D12" s="58"/>
      <c r="E12" s="58"/>
      <c r="F12" s="58"/>
      <c r="G12" s="58"/>
      <c r="H12" s="57"/>
      <c r="I12" s="56"/>
      <c r="J12" s="56"/>
      <c r="K12" s="57"/>
      <c r="L12" s="56"/>
      <c r="M12" s="56"/>
    </row>
    <row r="13" spans="1:13" ht="14.25" customHeight="1" x14ac:dyDescent="0.3">
      <c r="A13" s="41" t="s">
        <v>265</v>
      </c>
      <c r="B13" s="41"/>
      <c r="C13" s="41"/>
      <c r="D13" s="41"/>
      <c r="E13" s="41"/>
      <c r="F13" s="41"/>
      <c r="G13" s="41"/>
      <c r="H13" s="41"/>
      <c r="I13" s="41"/>
      <c r="J13" s="41"/>
      <c r="K13" s="41"/>
      <c r="L13" s="41"/>
      <c r="M13" s="41"/>
    </row>
    <row r="14" spans="1:13" ht="2.25" customHeight="1" x14ac:dyDescent="0.3"/>
    <row r="15" spans="1:13" ht="15" customHeight="1" x14ac:dyDescent="0.3">
      <c r="A15" s="153" t="s">
        <v>16</v>
      </c>
      <c r="B15" s="112" t="s">
        <v>17</v>
      </c>
      <c r="C15" s="112"/>
      <c r="D15" s="112"/>
      <c r="E15" s="113" t="s">
        <v>18</v>
      </c>
      <c r="F15" s="114" t="s">
        <v>19</v>
      </c>
      <c r="G15" s="115" t="s">
        <v>266</v>
      </c>
      <c r="H15" s="115"/>
      <c r="I15" s="115"/>
      <c r="J15" s="115" t="s">
        <v>267</v>
      </c>
      <c r="K15" s="115"/>
      <c r="L15" s="115"/>
      <c r="M15" s="114" t="s">
        <v>268</v>
      </c>
    </row>
    <row r="16" spans="1:13" ht="14.25" customHeight="1" x14ac:dyDescent="0.3">
      <c r="A16" s="154" t="s">
        <v>269</v>
      </c>
      <c r="B16" s="154"/>
      <c r="C16" s="154"/>
      <c r="D16" s="154"/>
      <c r="E16" s="154"/>
      <c r="F16" s="154"/>
      <c r="G16" s="154"/>
      <c r="H16" s="154"/>
      <c r="I16" s="154"/>
      <c r="J16" s="155">
        <v>3455833.36</v>
      </c>
      <c r="K16" s="155"/>
      <c r="L16" s="155"/>
      <c r="M16" s="156">
        <v>0.62299362583332996</v>
      </c>
    </row>
    <row r="17" spans="1:13" ht="13.5" customHeight="1" x14ac:dyDescent="0.3">
      <c r="A17" s="157" t="s">
        <v>270</v>
      </c>
      <c r="B17" s="158" t="s">
        <v>271</v>
      </c>
      <c r="C17" s="158"/>
      <c r="D17" s="158"/>
      <c r="E17" s="130" t="s">
        <v>36</v>
      </c>
      <c r="F17" s="159">
        <v>141.21260100000001</v>
      </c>
      <c r="G17" s="160">
        <v>4200</v>
      </c>
      <c r="H17" s="160"/>
      <c r="I17" s="160"/>
      <c r="J17" s="160">
        <v>593092.92000000004</v>
      </c>
      <c r="K17" s="160"/>
      <c r="L17" s="160"/>
      <c r="M17" s="161">
        <v>0.10691867060594533</v>
      </c>
    </row>
    <row r="18" spans="1:13" ht="13.5" customHeight="1" x14ac:dyDescent="0.3">
      <c r="A18" s="157" t="s">
        <v>272</v>
      </c>
      <c r="B18" s="158" t="s">
        <v>273</v>
      </c>
      <c r="C18" s="158"/>
      <c r="D18" s="158"/>
      <c r="E18" s="130" t="s">
        <v>9</v>
      </c>
      <c r="F18" s="159">
        <v>37656.296450000002</v>
      </c>
      <c r="G18" s="160">
        <v>10</v>
      </c>
      <c r="H18" s="160"/>
      <c r="I18" s="160"/>
      <c r="J18" s="160">
        <v>376562.96</v>
      </c>
      <c r="K18" s="160"/>
      <c r="L18" s="160"/>
      <c r="M18" s="161">
        <v>6.7884153941071765E-2</v>
      </c>
    </row>
    <row r="19" spans="1:13" ht="23.25" customHeight="1" x14ac:dyDescent="0.3">
      <c r="A19" s="157" t="s">
        <v>274</v>
      </c>
      <c r="B19" s="158" t="s">
        <v>275</v>
      </c>
      <c r="C19" s="158"/>
      <c r="D19" s="158"/>
      <c r="E19" s="130" t="s">
        <v>9</v>
      </c>
      <c r="F19" s="159">
        <v>61</v>
      </c>
      <c r="G19" s="160">
        <v>3990</v>
      </c>
      <c r="H19" s="160"/>
      <c r="I19" s="160"/>
      <c r="J19" s="160">
        <v>243390</v>
      </c>
      <c r="K19" s="160"/>
      <c r="L19" s="160"/>
      <c r="M19" s="161">
        <v>4.3876658043365331E-2</v>
      </c>
    </row>
    <row r="20" spans="1:13" ht="13.5" customHeight="1" x14ac:dyDescent="0.3">
      <c r="A20" s="157" t="s">
        <v>276</v>
      </c>
      <c r="B20" s="158" t="s">
        <v>277</v>
      </c>
      <c r="C20" s="158"/>
      <c r="D20" s="158"/>
      <c r="E20" s="130" t="s">
        <v>9</v>
      </c>
      <c r="F20" s="159">
        <v>10144.537</v>
      </c>
      <c r="G20" s="160">
        <v>23.5</v>
      </c>
      <c r="H20" s="160"/>
      <c r="I20" s="160"/>
      <c r="J20" s="160">
        <v>238396.62</v>
      </c>
      <c r="K20" s="160"/>
      <c r="L20" s="160"/>
      <c r="M20" s="161">
        <v>4.2976486192670645E-2</v>
      </c>
    </row>
    <row r="21" spans="1:13" ht="79.5" customHeight="1" x14ac:dyDescent="0.3">
      <c r="A21" s="157" t="s">
        <v>278</v>
      </c>
      <c r="B21" s="158" t="s">
        <v>279</v>
      </c>
      <c r="C21" s="158"/>
      <c r="D21" s="158"/>
      <c r="E21" s="130" t="s">
        <v>9</v>
      </c>
      <c r="F21" s="159">
        <v>124</v>
      </c>
      <c r="G21" s="160">
        <v>1757.2</v>
      </c>
      <c r="H21" s="160"/>
      <c r="I21" s="160"/>
      <c r="J21" s="160">
        <v>217892.8</v>
      </c>
      <c r="K21" s="160"/>
      <c r="L21" s="160"/>
      <c r="M21" s="161">
        <v>3.9280199990596953E-2</v>
      </c>
    </row>
    <row r="22" spans="1:13" ht="13.5" customHeight="1" x14ac:dyDescent="0.3">
      <c r="A22" s="157" t="s">
        <v>280</v>
      </c>
      <c r="B22" s="158" t="s">
        <v>281</v>
      </c>
      <c r="C22" s="158"/>
      <c r="D22" s="158"/>
      <c r="E22" s="130" t="s">
        <v>5</v>
      </c>
      <c r="F22" s="159">
        <v>448.38610999999997</v>
      </c>
      <c r="G22" s="160">
        <v>350</v>
      </c>
      <c r="H22" s="160"/>
      <c r="I22" s="160"/>
      <c r="J22" s="160">
        <v>156935.14000000001</v>
      </c>
      <c r="K22" s="160"/>
      <c r="L22" s="160"/>
      <c r="M22" s="161">
        <v>2.8291176600384833E-2</v>
      </c>
    </row>
    <row r="23" spans="1:13" ht="23.25" customHeight="1" x14ac:dyDescent="0.3">
      <c r="A23" s="157" t="s">
        <v>282</v>
      </c>
      <c r="B23" s="158" t="s">
        <v>283</v>
      </c>
      <c r="C23" s="158"/>
      <c r="D23" s="158"/>
      <c r="E23" s="130" t="s">
        <v>284</v>
      </c>
      <c r="F23" s="159">
        <v>2095.1039999999998</v>
      </c>
      <c r="G23" s="160">
        <v>74.84</v>
      </c>
      <c r="H23" s="160"/>
      <c r="I23" s="160"/>
      <c r="J23" s="160">
        <v>156797.57999999999</v>
      </c>
      <c r="K23" s="160"/>
      <c r="L23" s="160"/>
      <c r="M23" s="161">
        <v>2.8266378239398576E-2</v>
      </c>
    </row>
    <row r="24" spans="1:13" ht="14.25" customHeight="1" x14ac:dyDescent="0.3">
      <c r="A24" s="157" t="s">
        <v>285</v>
      </c>
      <c r="B24" s="158" t="s">
        <v>286</v>
      </c>
      <c r="C24" s="158"/>
      <c r="D24" s="158"/>
      <c r="E24" s="130" t="s">
        <v>5</v>
      </c>
      <c r="F24" s="159">
        <v>456.87599999999998</v>
      </c>
      <c r="G24" s="160">
        <v>300</v>
      </c>
      <c r="H24" s="160"/>
      <c r="I24" s="160"/>
      <c r="J24" s="160">
        <v>137062.79999999999</v>
      </c>
      <c r="K24" s="160"/>
      <c r="L24" s="160"/>
      <c r="M24" s="161">
        <v>2.470872922497298E-2</v>
      </c>
    </row>
    <row r="25" spans="1:13" ht="13.5" customHeight="1" x14ac:dyDescent="0.3">
      <c r="A25" s="157" t="s">
        <v>287</v>
      </c>
      <c r="B25" s="158" t="s">
        <v>288</v>
      </c>
      <c r="C25" s="158"/>
      <c r="D25" s="158"/>
      <c r="E25" s="130" t="s">
        <v>289</v>
      </c>
      <c r="F25" s="159">
        <v>1491.104</v>
      </c>
      <c r="G25" s="160">
        <v>79.05</v>
      </c>
      <c r="H25" s="160"/>
      <c r="I25" s="160"/>
      <c r="J25" s="160">
        <v>117871.77</v>
      </c>
      <c r="K25" s="160"/>
      <c r="L25" s="160"/>
      <c r="M25" s="161">
        <v>2.1249103682387149E-2</v>
      </c>
    </row>
    <row r="26" spans="1:13" ht="13.5" customHeight="1" x14ac:dyDescent="0.3">
      <c r="A26" s="157" t="s">
        <v>290</v>
      </c>
      <c r="B26" s="158" t="s">
        <v>291</v>
      </c>
      <c r="C26" s="158"/>
      <c r="D26" s="158"/>
      <c r="E26" s="130" t="s">
        <v>36</v>
      </c>
      <c r="F26" s="159">
        <v>61.625456999999997</v>
      </c>
      <c r="G26" s="160">
        <v>1881.06</v>
      </c>
      <c r="H26" s="160"/>
      <c r="I26" s="160"/>
      <c r="J26" s="160">
        <v>115921.18</v>
      </c>
      <c r="K26" s="160"/>
      <c r="L26" s="160"/>
      <c r="M26" s="161">
        <v>2.0897464870550969E-2</v>
      </c>
    </row>
    <row r="27" spans="1:13" ht="13.5" customHeight="1" x14ac:dyDescent="0.3">
      <c r="A27" s="157" t="s">
        <v>292</v>
      </c>
      <c r="B27" s="158" t="s">
        <v>293</v>
      </c>
      <c r="C27" s="158"/>
      <c r="D27" s="158"/>
      <c r="E27" s="130" t="s">
        <v>284</v>
      </c>
      <c r="F27" s="159">
        <v>1942.2780580000001</v>
      </c>
      <c r="G27" s="160">
        <v>50</v>
      </c>
      <c r="H27" s="160"/>
      <c r="I27" s="160"/>
      <c r="J27" s="160">
        <v>97113.9</v>
      </c>
      <c r="K27" s="160"/>
      <c r="L27" s="160"/>
      <c r="M27" s="161">
        <v>1.7507019111539408E-2</v>
      </c>
    </row>
    <row r="28" spans="1:13" ht="14.25" customHeight="1" x14ac:dyDescent="0.3">
      <c r="A28" s="157" t="s">
        <v>294</v>
      </c>
      <c r="B28" s="158" t="s">
        <v>295</v>
      </c>
      <c r="C28" s="158"/>
      <c r="D28" s="158"/>
      <c r="E28" s="130" t="s">
        <v>5</v>
      </c>
      <c r="F28" s="159">
        <v>256.14874800000001</v>
      </c>
      <c r="G28" s="160">
        <v>350</v>
      </c>
      <c r="H28" s="160"/>
      <c r="I28" s="160"/>
      <c r="J28" s="160">
        <v>89652.06</v>
      </c>
      <c r="K28" s="160"/>
      <c r="L28" s="160"/>
      <c r="M28" s="161">
        <v>1.6161850443745723E-2</v>
      </c>
    </row>
    <row r="29" spans="1:13" ht="60.75" customHeight="1" x14ac:dyDescent="0.3">
      <c r="A29" s="157" t="s">
        <v>296</v>
      </c>
      <c r="B29" s="158" t="s">
        <v>297</v>
      </c>
      <c r="C29" s="158"/>
      <c r="D29" s="158"/>
      <c r="E29" s="130" t="s">
        <v>9</v>
      </c>
      <c r="F29" s="159">
        <v>123</v>
      </c>
      <c r="G29" s="160">
        <v>579.6</v>
      </c>
      <c r="H29" s="160"/>
      <c r="I29" s="160"/>
      <c r="J29" s="160">
        <v>71290.8</v>
      </c>
      <c r="K29" s="160"/>
      <c r="L29" s="160"/>
      <c r="M29" s="161">
        <v>1.2851810071235257E-2</v>
      </c>
    </row>
    <row r="30" spans="1:13" ht="13.5" customHeight="1" x14ac:dyDescent="0.3">
      <c r="A30" s="157" t="s">
        <v>298</v>
      </c>
      <c r="B30" s="158" t="s">
        <v>299</v>
      </c>
      <c r="C30" s="158"/>
      <c r="D30" s="158"/>
      <c r="E30" s="130" t="s">
        <v>9</v>
      </c>
      <c r="F30" s="159">
        <v>18595.8</v>
      </c>
      <c r="G30" s="160">
        <v>3.8</v>
      </c>
      <c r="H30" s="160"/>
      <c r="I30" s="160"/>
      <c r="J30" s="160">
        <v>70664.039999999994</v>
      </c>
      <c r="K30" s="160"/>
      <c r="L30" s="160"/>
      <c r="M30" s="161">
        <v>1.2738822133377254E-2</v>
      </c>
    </row>
    <row r="31" spans="1:13" ht="13.5" customHeight="1" x14ac:dyDescent="0.3">
      <c r="A31" s="157" t="s">
        <v>300</v>
      </c>
      <c r="B31" s="158" t="s">
        <v>301</v>
      </c>
      <c r="C31" s="158"/>
      <c r="D31" s="158"/>
      <c r="E31" s="130" t="s">
        <v>9</v>
      </c>
      <c r="F31" s="159">
        <v>62</v>
      </c>
      <c r="G31" s="160">
        <v>1101.21</v>
      </c>
      <c r="H31" s="160"/>
      <c r="I31" s="160"/>
      <c r="J31" s="160">
        <v>68275.02</v>
      </c>
      <c r="K31" s="160"/>
      <c r="L31" s="160"/>
      <c r="M31" s="161">
        <v>1.2308146207502072E-2</v>
      </c>
    </row>
    <row r="32" spans="1:13" ht="14.25" customHeight="1" x14ac:dyDescent="0.3">
      <c r="A32" s="157" t="s">
        <v>302</v>
      </c>
      <c r="B32" s="158" t="s">
        <v>303</v>
      </c>
      <c r="C32" s="158"/>
      <c r="D32" s="158"/>
      <c r="E32" s="130" t="s">
        <v>289</v>
      </c>
      <c r="F32" s="159">
        <v>931.47199999999998</v>
      </c>
      <c r="G32" s="160">
        <v>57.77</v>
      </c>
      <c r="H32" s="160"/>
      <c r="I32" s="160"/>
      <c r="J32" s="160">
        <v>53811.14</v>
      </c>
      <c r="K32" s="160"/>
      <c r="L32" s="160"/>
      <c r="M32" s="161">
        <v>9.7006984210676623E-3</v>
      </c>
    </row>
    <row r="33" spans="1:13" ht="13.5" customHeight="1" x14ac:dyDescent="0.3">
      <c r="A33" s="157" t="s">
        <v>304</v>
      </c>
      <c r="B33" s="158" t="s">
        <v>305</v>
      </c>
      <c r="C33" s="158"/>
      <c r="D33" s="158"/>
      <c r="E33" s="130" t="s">
        <v>9</v>
      </c>
      <c r="F33" s="159">
        <v>614.30650000000003</v>
      </c>
      <c r="G33" s="160">
        <v>74.75</v>
      </c>
      <c r="H33" s="160"/>
      <c r="I33" s="160"/>
      <c r="J33" s="160">
        <v>45919.41</v>
      </c>
      <c r="K33" s="160"/>
      <c r="L33" s="160"/>
      <c r="M33" s="161">
        <v>8.2780321710961436E-3</v>
      </c>
    </row>
    <row r="34" spans="1:13" ht="13.5" customHeight="1" x14ac:dyDescent="0.3">
      <c r="A34" s="157" t="s">
        <v>306</v>
      </c>
      <c r="B34" s="158" t="s">
        <v>307</v>
      </c>
      <c r="C34" s="158"/>
      <c r="D34" s="158"/>
      <c r="E34" s="130" t="s">
        <v>38</v>
      </c>
      <c r="F34" s="159">
        <v>17614.455000000002</v>
      </c>
      <c r="G34" s="160">
        <v>2.44</v>
      </c>
      <c r="H34" s="160"/>
      <c r="I34" s="160"/>
      <c r="J34" s="160">
        <v>42979.27</v>
      </c>
      <c r="K34" s="160"/>
      <c r="L34" s="160"/>
      <c r="M34" s="161">
        <v>7.7480041609904685E-3</v>
      </c>
    </row>
    <row r="35" spans="1:13" ht="13.5" customHeight="1" x14ac:dyDescent="0.3">
      <c r="A35" s="157" t="s">
        <v>308</v>
      </c>
      <c r="B35" s="158" t="s">
        <v>309</v>
      </c>
      <c r="C35" s="158"/>
      <c r="D35" s="158"/>
      <c r="E35" s="130" t="s">
        <v>289</v>
      </c>
      <c r="F35" s="159">
        <v>2005.204</v>
      </c>
      <c r="G35" s="160">
        <v>21.26</v>
      </c>
      <c r="H35" s="160"/>
      <c r="I35" s="160"/>
      <c r="J35" s="160">
        <v>42630.64</v>
      </c>
      <c r="K35" s="160"/>
      <c r="L35" s="160"/>
      <c r="M35" s="161">
        <v>7.6851555669904762E-3</v>
      </c>
    </row>
    <row r="36" spans="1:13" ht="14.25" customHeight="1" x14ac:dyDescent="0.3">
      <c r="A36" s="157" t="s">
        <v>310</v>
      </c>
      <c r="B36" s="158" t="s">
        <v>39</v>
      </c>
      <c r="C36" s="158"/>
      <c r="D36" s="158"/>
      <c r="E36" s="130" t="s">
        <v>284</v>
      </c>
      <c r="F36" s="159">
        <v>1818.8570999999999</v>
      </c>
      <c r="G36" s="160">
        <v>21.38</v>
      </c>
      <c r="H36" s="160"/>
      <c r="I36" s="160"/>
      <c r="J36" s="160">
        <v>38887.160000000003</v>
      </c>
      <c r="K36" s="160"/>
      <c r="L36" s="160"/>
      <c r="M36" s="161">
        <v>7.010307003564792E-3</v>
      </c>
    </row>
    <row r="37" spans="1:13" ht="13.5" customHeight="1" x14ac:dyDescent="0.3">
      <c r="A37" s="157" t="s">
        <v>311</v>
      </c>
      <c r="B37" s="158" t="s">
        <v>312</v>
      </c>
      <c r="C37" s="158"/>
      <c r="D37" s="158"/>
      <c r="E37" s="130" t="s">
        <v>289</v>
      </c>
      <c r="F37" s="159">
        <v>2631.8</v>
      </c>
      <c r="G37" s="160">
        <v>14</v>
      </c>
      <c r="H37" s="160"/>
      <c r="I37" s="160"/>
      <c r="J37" s="160">
        <v>36845.199999999997</v>
      </c>
      <c r="K37" s="160"/>
      <c r="L37" s="160"/>
      <c r="M37" s="161">
        <v>6.6421966429984977E-3</v>
      </c>
    </row>
    <row r="38" spans="1:13" ht="13.5" customHeight="1" x14ac:dyDescent="0.3">
      <c r="A38" s="157" t="s">
        <v>313</v>
      </c>
      <c r="B38" s="158" t="s">
        <v>314</v>
      </c>
      <c r="C38" s="158"/>
      <c r="D38" s="158"/>
      <c r="E38" s="130" t="s">
        <v>9</v>
      </c>
      <c r="F38" s="159">
        <v>599</v>
      </c>
      <c r="G38" s="160">
        <v>59.29</v>
      </c>
      <c r="H38" s="160"/>
      <c r="I38" s="160"/>
      <c r="J38" s="160">
        <v>35514.71</v>
      </c>
      <c r="K38" s="160"/>
      <c r="L38" s="160"/>
      <c r="M38" s="161">
        <v>6.4023451504962702E-3</v>
      </c>
    </row>
    <row r="39" spans="1:13" ht="14.25" customHeight="1" x14ac:dyDescent="0.3">
      <c r="A39" s="157" t="s">
        <v>315</v>
      </c>
      <c r="B39" s="158" t="s">
        <v>316</v>
      </c>
      <c r="C39" s="158"/>
      <c r="D39" s="158"/>
      <c r="E39" s="130" t="s">
        <v>289</v>
      </c>
      <c r="F39" s="159">
        <v>5539</v>
      </c>
      <c r="G39" s="160">
        <v>6.38</v>
      </c>
      <c r="H39" s="160"/>
      <c r="I39" s="160"/>
      <c r="J39" s="160">
        <v>35338.82</v>
      </c>
      <c r="K39" s="160"/>
      <c r="L39" s="160"/>
      <c r="M39" s="161">
        <v>6.3706369234399103E-3</v>
      </c>
    </row>
    <row r="40" spans="1:13" ht="13.5" customHeight="1" x14ac:dyDescent="0.3">
      <c r="A40" s="157" t="s">
        <v>317</v>
      </c>
      <c r="B40" s="158" t="s">
        <v>318</v>
      </c>
      <c r="C40" s="158"/>
      <c r="D40" s="158"/>
      <c r="E40" s="130" t="s">
        <v>37</v>
      </c>
      <c r="F40" s="159">
        <v>2018.9439600000001</v>
      </c>
      <c r="G40" s="160">
        <v>17.350000000000001</v>
      </c>
      <c r="H40" s="160"/>
      <c r="I40" s="160"/>
      <c r="J40" s="160">
        <v>35028.68</v>
      </c>
      <c r="K40" s="160"/>
      <c r="L40" s="160"/>
      <c r="M40" s="161">
        <v>6.3147270391982835E-3</v>
      </c>
    </row>
    <row r="41" spans="1:13" ht="13.5" customHeight="1" x14ac:dyDescent="0.3">
      <c r="A41" s="157" t="s">
        <v>319</v>
      </c>
      <c r="B41" s="158" t="s">
        <v>320</v>
      </c>
      <c r="C41" s="158"/>
      <c r="D41" s="158"/>
      <c r="E41" s="130" t="s">
        <v>284</v>
      </c>
      <c r="F41" s="159">
        <v>384.78</v>
      </c>
      <c r="G41" s="160">
        <v>87.3</v>
      </c>
      <c r="H41" s="160"/>
      <c r="I41" s="160"/>
      <c r="J41" s="160">
        <v>33591.29</v>
      </c>
      <c r="K41" s="160"/>
      <c r="L41" s="160"/>
      <c r="M41" s="161">
        <v>6.0556043574736739E-3</v>
      </c>
    </row>
    <row r="42" spans="1:13" ht="14.25" customHeight="1" x14ac:dyDescent="0.3">
      <c r="A42" s="157" t="s">
        <v>321</v>
      </c>
      <c r="B42" s="158" t="s">
        <v>322</v>
      </c>
      <c r="C42" s="158"/>
      <c r="D42" s="158"/>
      <c r="E42" s="130" t="s">
        <v>9</v>
      </c>
      <c r="F42" s="159">
        <v>353.99040600000001</v>
      </c>
      <c r="G42" s="160">
        <v>90.41</v>
      </c>
      <c r="H42" s="160"/>
      <c r="I42" s="160"/>
      <c r="J42" s="160">
        <v>32004.27</v>
      </c>
      <c r="K42" s="160"/>
      <c r="L42" s="160"/>
      <c r="M42" s="161">
        <v>5.7695074190292775E-3</v>
      </c>
    </row>
    <row r="43" spans="1:13" ht="13.5" customHeight="1" x14ac:dyDescent="0.3">
      <c r="A43" s="157" t="s">
        <v>323</v>
      </c>
      <c r="B43" s="158" t="s">
        <v>324</v>
      </c>
      <c r="C43" s="158"/>
      <c r="D43" s="158"/>
      <c r="E43" s="130" t="s">
        <v>4</v>
      </c>
      <c r="F43" s="159">
        <v>1589.8154999999999</v>
      </c>
      <c r="G43" s="160">
        <v>19.43</v>
      </c>
      <c r="H43" s="160"/>
      <c r="I43" s="160"/>
      <c r="J43" s="160">
        <v>30890.12</v>
      </c>
      <c r="K43" s="160"/>
      <c r="L43" s="160"/>
      <c r="M43" s="161">
        <v>5.5686561985230304E-3</v>
      </c>
    </row>
    <row r="44" spans="1:13" ht="23.25" customHeight="1" x14ac:dyDescent="0.3">
      <c r="A44" s="157" t="s">
        <v>325</v>
      </c>
      <c r="B44" s="158" t="s">
        <v>326</v>
      </c>
      <c r="C44" s="158"/>
      <c r="D44" s="158"/>
      <c r="E44" s="130" t="s">
        <v>9</v>
      </c>
      <c r="F44" s="159">
        <v>185</v>
      </c>
      <c r="G44" s="160">
        <v>135.94</v>
      </c>
      <c r="H44" s="160"/>
      <c r="I44" s="160"/>
      <c r="J44" s="160">
        <v>25148.9</v>
      </c>
      <c r="K44" s="160"/>
      <c r="L44" s="160"/>
      <c r="M44" s="161">
        <v>4.5336689488754281E-3</v>
      </c>
    </row>
    <row r="45" spans="1:13" ht="13.5" customHeight="1" x14ac:dyDescent="0.3">
      <c r="A45" s="157" t="s">
        <v>327</v>
      </c>
      <c r="B45" s="158" t="s">
        <v>328</v>
      </c>
      <c r="C45" s="158"/>
      <c r="D45" s="158"/>
      <c r="E45" s="130" t="s">
        <v>9</v>
      </c>
      <c r="F45" s="159">
        <v>614.30650000000003</v>
      </c>
      <c r="G45" s="160">
        <v>37.36</v>
      </c>
      <c r="H45" s="160"/>
      <c r="I45" s="160"/>
      <c r="J45" s="160">
        <v>22950.49</v>
      </c>
      <c r="K45" s="160"/>
      <c r="L45" s="160"/>
      <c r="M45" s="161">
        <v>4.1373548693770306E-3</v>
      </c>
    </row>
    <row r="46" spans="1:13" ht="23.25" customHeight="1" x14ac:dyDescent="0.3">
      <c r="A46" s="157" t="s">
        <v>329</v>
      </c>
      <c r="B46" s="158" t="s">
        <v>330</v>
      </c>
      <c r="C46" s="158"/>
      <c r="D46" s="158"/>
      <c r="E46" s="130" t="s">
        <v>9</v>
      </c>
      <c r="F46" s="159">
        <v>62</v>
      </c>
      <c r="G46" s="160">
        <v>324.48</v>
      </c>
      <c r="H46" s="160"/>
      <c r="I46" s="160"/>
      <c r="J46" s="160">
        <v>20117.759999999998</v>
      </c>
      <c r="K46" s="160"/>
      <c r="L46" s="160"/>
      <c r="M46" s="161">
        <v>3.6266899877500859E-3</v>
      </c>
    </row>
    <row r="47" spans="1:13" ht="13.5" customHeight="1" x14ac:dyDescent="0.3">
      <c r="A47" s="157" t="s">
        <v>331</v>
      </c>
      <c r="B47" s="158" t="s">
        <v>332</v>
      </c>
      <c r="C47" s="158"/>
      <c r="D47" s="158"/>
      <c r="E47" s="130" t="s">
        <v>38</v>
      </c>
      <c r="F47" s="159">
        <v>1133.7015759999999</v>
      </c>
      <c r="G47" s="160">
        <v>16.899999999999999</v>
      </c>
      <c r="H47" s="160"/>
      <c r="I47" s="160"/>
      <c r="J47" s="160">
        <v>19159.560000000001</v>
      </c>
      <c r="K47" s="160"/>
      <c r="L47" s="160"/>
      <c r="M47" s="161">
        <v>3.453952349650112E-3</v>
      </c>
    </row>
    <row r="48" spans="1:13" ht="13.5" customHeight="1" x14ac:dyDescent="0.3">
      <c r="A48" s="157" t="s">
        <v>333</v>
      </c>
      <c r="B48" s="158" t="s">
        <v>334</v>
      </c>
      <c r="C48" s="158"/>
      <c r="D48" s="158"/>
      <c r="E48" s="130" t="s">
        <v>9</v>
      </c>
      <c r="F48" s="159">
        <v>378.52749999999997</v>
      </c>
      <c r="G48" s="160">
        <v>40.229999999999997</v>
      </c>
      <c r="H48" s="160"/>
      <c r="I48" s="160"/>
      <c r="J48" s="160">
        <v>15228.16</v>
      </c>
      <c r="K48" s="160"/>
      <c r="L48" s="160"/>
      <c r="M48" s="161">
        <v>2.7452268743566053E-3</v>
      </c>
    </row>
    <row r="49" spans="1:13" ht="14.25" customHeight="1" x14ac:dyDescent="0.3">
      <c r="A49" s="157" t="s">
        <v>335</v>
      </c>
      <c r="B49" s="158" t="s">
        <v>336</v>
      </c>
      <c r="C49" s="158"/>
      <c r="D49" s="158"/>
      <c r="E49" s="130" t="s">
        <v>38</v>
      </c>
      <c r="F49" s="159">
        <v>707.85720000000003</v>
      </c>
      <c r="G49" s="160">
        <v>16.96</v>
      </c>
      <c r="H49" s="160"/>
      <c r="I49" s="160"/>
      <c r="J49" s="160">
        <v>12005.26</v>
      </c>
      <c r="K49" s="160"/>
      <c r="L49" s="160"/>
      <c r="M49" s="161">
        <v>2.1642248561637377E-3</v>
      </c>
    </row>
    <row r="50" spans="1:13" ht="13.5" customHeight="1" x14ac:dyDescent="0.3">
      <c r="A50" s="157" t="s">
        <v>337</v>
      </c>
      <c r="B50" s="158" t="s">
        <v>338</v>
      </c>
      <c r="C50" s="158"/>
      <c r="D50" s="158"/>
      <c r="E50" s="130" t="s">
        <v>284</v>
      </c>
      <c r="F50" s="159">
        <v>194.20857699999999</v>
      </c>
      <c r="G50" s="160">
        <v>59.74</v>
      </c>
      <c r="H50" s="160"/>
      <c r="I50" s="160"/>
      <c r="J50" s="160">
        <v>11602.02</v>
      </c>
      <c r="K50" s="160"/>
      <c r="L50" s="160"/>
      <c r="M50" s="161">
        <v>2.0915315508126275E-3</v>
      </c>
    </row>
    <row r="51" spans="1:13" ht="13.5" customHeight="1" x14ac:dyDescent="0.3">
      <c r="A51" s="157" t="s">
        <v>339</v>
      </c>
      <c r="B51" s="158" t="s">
        <v>340</v>
      </c>
      <c r="C51" s="158"/>
      <c r="D51" s="158"/>
      <c r="E51" s="130" t="s">
        <v>38</v>
      </c>
      <c r="F51" s="159">
        <v>456.60719999999998</v>
      </c>
      <c r="G51" s="160">
        <v>25</v>
      </c>
      <c r="H51" s="160"/>
      <c r="I51" s="160"/>
      <c r="J51" s="160">
        <v>11415.18</v>
      </c>
      <c r="K51" s="160"/>
      <c r="L51" s="160"/>
      <c r="M51" s="161">
        <v>2.0578493338405976E-3</v>
      </c>
    </row>
    <row r="52" spans="1:13" ht="14.25" customHeight="1" x14ac:dyDescent="0.3">
      <c r="A52" s="157" t="s">
        <v>341</v>
      </c>
      <c r="B52" s="158" t="s">
        <v>342</v>
      </c>
      <c r="C52" s="158"/>
      <c r="D52" s="158"/>
      <c r="E52" s="130" t="s">
        <v>289</v>
      </c>
      <c r="F52" s="159">
        <v>1905.5</v>
      </c>
      <c r="G52" s="160">
        <v>5.88</v>
      </c>
      <c r="H52" s="160"/>
      <c r="I52" s="160"/>
      <c r="J52" s="160">
        <v>11204.34</v>
      </c>
      <c r="K52" s="160"/>
      <c r="L52" s="160"/>
      <c r="M52" s="161">
        <v>2.0198405636287437E-3</v>
      </c>
    </row>
    <row r="53" spans="1:13" ht="13.5" customHeight="1" x14ac:dyDescent="0.3">
      <c r="A53" s="157" t="s">
        <v>343</v>
      </c>
      <c r="B53" s="158" t="s">
        <v>344</v>
      </c>
      <c r="C53" s="158"/>
      <c r="D53" s="158"/>
      <c r="E53" s="130" t="s">
        <v>38</v>
      </c>
      <c r="F53" s="159">
        <v>457.69799999999998</v>
      </c>
      <c r="G53" s="160">
        <v>23.13</v>
      </c>
      <c r="H53" s="160"/>
      <c r="I53" s="160"/>
      <c r="J53" s="160">
        <v>10586.55</v>
      </c>
      <c r="K53" s="160"/>
      <c r="L53" s="160"/>
      <c r="M53" s="161">
        <v>1.9084696750441236E-3</v>
      </c>
    </row>
    <row r="54" spans="1:13" ht="13.5" customHeight="1" x14ac:dyDescent="0.3">
      <c r="A54" s="157" t="s">
        <v>345</v>
      </c>
      <c r="B54" s="158" t="s">
        <v>346</v>
      </c>
      <c r="C54" s="158"/>
      <c r="D54" s="158"/>
      <c r="E54" s="130" t="s">
        <v>5</v>
      </c>
      <c r="F54" s="159">
        <v>260.52881400000001</v>
      </c>
      <c r="G54" s="160">
        <v>40</v>
      </c>
      <c r="H54" s="160"/>
      <c r="I54" s="160"/>
      <c r="J54" s="160">
        <v>10421.15</v>
      </c>
      <c r="K54" s="160"/>
      <c r="L54" s="160"/>
      <c r="M54" s="161">
        <v>1.8786525122996699E-3</v>
      </c>
    </row>
    <row r="55" spans="1:13" ht="14.25" customHeight="1" x14ac:dyDescent="0.3">
      <c r="A55" s="157" t="s">
        <v>347</v>
      </c>
      <c r="B55" s="158" t="s">
        <v>348</v>
      </c>
      <c r="C55" s="158"/>
      <c r="D55" s="158"/>
      <c r="E55" s="130" t="s">
        <v>38</v>
      </c>
      <c r="F55" s="159">
        <v>57.146129999999999</v>
      </c>
      <c r="G55" s="160">
        <v>180.8</v>
      </c>
      <c r="H55" s="160"/>
      <c r="I55" s="160"/>
      <c r="J55" s="160">
        <v>10332.02</v>
      </c>
      <c r="K55" s="160"/>
      <c r="L55" s="160"/>
      <c r="M55" s="161">
        <v>1.8625847752052733E-3</v>
      </c>
    </row>
    <row r="56" spans="1:13" ht="13.5" customHeight="1" x14ac:dyDescent="0.3">
      <c r="A56" s="157" t="s">
        <v>349</v>
      </c>
      <c r="B56" s="158" t="s">
        <v>350</v>
      </c>
      <c r="C56" s="158"/>
      <c r="D56" s="158"/>
      <c r="E56" s="130" t="s">
        <v>9</v>
      </c>
      <c r="F56" s="159">
        <v>124</v>
      </c>
      <c r="G56" s="160">
        <v>64.569999999999993</v>
      </c>
      <c r="H56" s="160"/>
      <c r="I56" s="160"/>
      <c r="J56" s="160">
        <v>8006.68</v>
      </c>
      <c r="K56" s="160"/>
      <c r="L56" s="160"/>
      <c r="M56" s="161">
        <v>1.4433886372597574E-3</v>
      </c>
    </row>
    <row r="57" spans="1:13" ht="13.5" customHeight="1" x14ac:dyDescent="0.3">
      <c r="A57" s="157" t="s">
        <v>351</v>
      </c>
      <c r="B57" s="158" t="s">
        <v>352</v>
      </c>
      <c r="C57" s="158"/>
      <c r="D57" s="158"/>
      <c r="E57" s="130" t="s">
        <v>289</v>
      </c>
      <c r="F57" s="159">
        <v>288.88409999999999</v>
      </c>
      <c r="G57" s="160">
        <v>24.92</v>
      </c>
      <c r="H57" s="160"/>
      <c r="I57" s="160"/>
      <c r="J57" s="160">
        <v>7198.99</v>
      </c>
      <c r="K57" s="160"/>
      <c r="L57" s="160"/>
      <c r="M57" s="161">
        <v>1.2977838961650298E-3</v>
      </c>
    </row>
    <row r="58" spans="1:13" ht="13.5" customHeight="1" x14ac:dyDescent="0.3">
      <c r="A58" s="157" t="s">
        <v>353</v>
      </c>
      <c r="B58" s="158" t="s">
        <v>354</v>
      </c>
      <c r="C58" s="158"/>
      <c r="D58" s="158"/>
      <c r="E58" s="130" t="s">
        <v>9</v>
      </c>
      <c r="F58" s="159">
        <v>62</v>
      </c>
      <c r="G58" s="160">
        <v>103.5</v>
      </c>
      <c r="H58" s="160"/>
      <c r="I58" s="160"/>
      <c r="J58" s="160">
        <v>6417</v>
      </c>
      <c r="K58" s="160"/>
      <c r="L58" s="160"/>
      <c r="M58" s="161">
        <v>1.156812172497947E-3</v>
      </c>
    </row>
    <row r="59" spans="1:13" ht="14.25" customHeight="1" x14ac:dyDescent="0.3">
      <c r="A59" s="157" t="s">
        <v>355</v>
      </c>
      <c r="B59" s="158" t="s">
        <v>356</v>
      </c>
      <c r="C59" s="158"/>
      <c r="D59" s="158"/>
      <c r="E59" s="130" t="s">
        <v>38</v>
      </c>
      <c r="F59" s="159">
        <v>283.87939599999999</v>
      </c>
      <c r="G59" s="160">
        <v>21.83</v>
      </c>
      <c r="H59" s="160"/>
      <c r="I59" s="160"/>
      <c r="J59" s="160">
        <v>6197.09</v>
      </c>
      <c r="K59" s="160"/>
      <c r="L59" s="160"/>
      <c r="M59" s="161">
        <v>1.1171683257075429E-3</v>
      </c>
    </row>
    <row r="60" spans="1:13" ht="13.5" customHeight="1" x14ac:dyDescent="0.3">
      <c r="A60" s="157" t="s">
        <v>357</v>
      </c>
      <c r="B60" s="158" t="s">
        <v>358</v>
      </c>
      <c r="C60" s="158"/>
      <c r="D60" s="158"/>
      <c r="E60" s="130" t="s">
        <v>9</v>
      </c>
      <c r="F60" s="159">
        <v>138</v>
      </c>
      <c r="G60" s="160">
        <v>41.23</v>
      </c>
      <c r="H60" s="160"/>
      <c r="I60" s="160"/>
      <c r="J60" s="160">
        <v>5689.74</v>
      </c>
      <c r="K60" s="160"/>
      <c r="L60" s="160"/>
      <c r="M60" s="161">
        <v>1.0257067929481797E-3</v>
      </c>
    </row>
    <row r="61" spans="1:13" ht="13.5" customHeight="1" x14ac:dyDescent="0.3">
      <c r="A61" s="157" t="s">
        <v>359</v>
      </c>
      <c r="B61" s="158" t="s">
        <v>360</v>
      </c>
      <c r="C61" s="158"/>
      <c r="D61" s="158"/>
      <c r="E61" s="130" t="s">
        <v>9</v>
      </c>
      <c r="F61" s="159">
        <v>138</v>
      </c>
      <c r="G61" s="160">
        <v>39.49</v>
      </c>
      <c r="H61" s="160"/>
      <c r="I61" s="160"/>
      <c r="J61" s="160">
        <v>5449.62</v>
      </c>
      <c r="K61" s="160"/>
      <c r="L61" s="160"/>
      <c r="M61" s="161">
        <v>9.8241962778374036E-4</v>
      </c>
    </row>
    <row r="62" spans="1:13" ht="14.25" customHeight="1" x14ac:dyDescent="0.3">
      <c r="A62" s="157" t="s">
        <v>361</v>
      </c>
      <c r="B62" s="158" t="s">
        <v>362</v>
      </c>
      <c r="C62" s="158"/>
      <c r="D62" s="158"/>
      <c r="E62" s="130" t="s">
        <v>9</v>
      </c>
      <c r="F62" s="159">
        <v>186</v>
      </c>
      <c r="G62" s="160">
        <v>23.75</v>
      </c>
      <c r="H62" s="160"/>
      <c r="I62" s="160"/>
      <c r="J62" s="160">
        <v>4417.5</v>
      </c>
      <c r="K62" s="160"/>
      <c r="L62" s="160"/>
      <c r="M62" s="161">
        <v>7.9635620570510845E-4</v>
      </c>
    </row>
    <row r="63" spans="1:13" ht="13.5" customHeight="1" x14ac:dyDescent="0.3">
      <c r="A63" s="157" t="s">
        <v>363</v>
      </c>
      <c r="B63" s="158" t="s">
        <v>364</v>
      </c>
      <c r="C63" s="158"/>
      <c r="D63" s="158"/>
      <c r="E63" s="130" t="s">
        <v>38</v>
      </c>
      <c r="F63" s="159">
        <v>223.87049999999999</v>
      </c>
      <c r="G63" s="160">
        <v>19.43</v>
      </c>
      <c r="H63" s="160"/>
      <c r="I63" s="160"/>
      <c r="J63" s="160">
        <v>4349.8</v>
      </c>
      <c r="K63" s="160"/>
      <c r="L63" s="160"/>
      <c r="M63" s="161">
        <v>7.8415172010777156E-4</v>
      </c>
    </row>
    <row r="64" spans="1:13" ht="13.5" customHeight="1" x14ac:dyDescent="0.3">
      <c r="A64" s="157" t="s">
        <v>365</v>
      </c>
      <c r="B64" s="158" t="s">
        <v>366</v>
      </c>
      <c r="C64" s="158"/>
      <c r="D64" s="158"/>
      <c r="E64" s="130" t="s">
        <v>289</v>
      </c>
      <c r="F64" s="159">
        <v>47</v>
      </c>
      <c r="G64" s="160">
        <v>67.040000000000006</v>
      </c>
      <c r="H64" s="160"/>
      <c r="I64" s="160"/>
      <c r="J64" s="160">
        <v>3150.88</v>
      </c>
      <c r="K64" s="160"/>
      <c r="L64" s="160"/>
      <c r="M64" s="161">
        <v>5.6801875301236275E-4</v>
      </c>
    </row>
    <row r="65" spans="1:13" ht="23.25" customHeight="1" x14ac:dyDescent="0.3">
      <c r="A65" s="157" t="s">
        <v>367</v>
      </c>
      <c r="B65" s="158" t="s">
        <v>368</v>
      </c>
      <c r="C65" s="158"/>
      <c r="D65" s="158"/>
      <c r="E65" s="130" t="s">
        <v>9</v>
      </c>
      <c r="F65" s="159">
        <v>61</v>
      </c>
      <c r="G65" s="160">
        <v>43.57</v>
      </c>
      <c r="H65" s="160"/>
      <c r="I65" s="160"/>
      <c r="J65" s="160">
        <v>2657.77</v>
      </c>
      <c r="K65" s="160"/>
      <c r="L65" s="160"/>
      <c r="M65" s="161">
        <v>4.7912430850862846E-4</v>
      </c>
    </row>
    <row r="66" spans="1:13" ht="13.5" customHeight="1" x14ac:dyDescent="0.3">
      <c r="A66" s="157" t="s">
        <v>369</v>
      </c>
      <c r="B66" s="158" t="s">
        <v>370</v>
      </c>
      <c r="C66" s="158"/>
      <c r="D66" s="158"/>
      <c r="E66" s="130" t="s">
        <v>40</v>
      </c>
      <c r="F66" s="159">
        <v>63.552593000000002</v>
      </c>
      <c r="G66" s="160">
        <v>25.5</v>
      </c>
      <c r="H66" s="160"/>
      <c r="I66" s="160"/>
      <c r="J66" s="160">
        <v>1620.59</v>
      </c>
      <c r="K66" s="160"/>
      <c r="L66" s="160"/>
      <c r="M66" s="161">
        <v>2.9214870478860031E-4</v>
      </c>
    </row>
    <row r="67" spans="1:13" ht="14.25" customHeight="1" x14ac:dyDescent="0.3">
      <c r="A67" s="157" t="s">
        <v>371</v>
      </c>
      <c r="B67" s="158" t="s">
        <v>372</v>
      </c>
      <c r="C67" s="158"/>
      <c r="D67" s="158"/>
      <c r="E67" s="130" t="s">
        <v>9</v>
      </c>
      <c r="F67" s="159">
        <v>246</v>
      </c>
      <c r="G67" s="160">
        <v>4.8600000000000003</v>
      </c>
      <c r="H67" s="160"/>
      <c r="I67" s="160"/>
      <c r="J67" s="160">
        <v>1195.56</v>
      </c>
      <c r="K67" s="160"/>
      <c r="L67" s="160"/>
      <c r="M67" s="161">
        <v>2.1552724964183349E-4</v>
      </c>
    </row>
    <row r="68" spans="1:13" ht="13.5" customHeight="1" x14ac:dyDescent="0.3">
      <c r="A68" s="157" t="s">
        <v>373</v>
      </c>
      <c r="B68" s="158" t="s">
        <v>374</v>
      </c>
      <c r="C68" s="158"/>
      <c r="D68" s="158"/>
      <c r="E68" s="130" t="s">
        <v>289</v>
      </c>
      <c r="F68" s="159">
        <v>1820.71</v>
      </c>
      <c r="G68" s="160">
        <v>0.57999999999999996</v>
      </c>
      <c r="H68" s="160"/>
      <c r="I68" s="160"/>
      <c r="J68" s="160">
        <v>1056.01</v>
      </c>
      <c r="K68" s="160"/>
      <c r="L68" s="160"/>
      <c r="M68" s="161">
        <v>1.9037014528277342E-4</v>
      </c>
    </row>
    <row r="69" spans="1:13" ht="13.5" customHeight="1" x14ac:dyDescent="0.3">
      <c r="A69" s="157" t="s">
        <v>375</v>
      </c>
      <c r="B69" s="158" t="s">
        <v>376</v>
      </c>
      <c r="C69" s="158"/>
      <c r="D69" s="158"/>
      <c r="E69" s="130" t="s">
        <v>9</v>
      </c>
      <c r="F69" s="159">
        <v>15.5</v>
      </c>
      <c r="G69" s="160">
        <v>67.06</v>
      </c>
      <c r="H69" s="160"/>
      <c r="I69" s="160"/>
      <c r="J69" s="160">
        <v>1039.43</v>
      </c>
      <c r="K69" s="160"/>
      <c r="L69" s="160"/>
      <c r="M69" s="161">
        <v>1.8738121808626167E-4</v>
      </c>
    </row>
    <row r="70" spans="1:13" ht="14.25" customHeight="1" x14ac:dyDescent="0.3">
      <c r="A70" s="157" t="s">
        <v>377</v>
      </c>
      <c r="B70" s="158" t="s">
        <v>378</v>
      </c>
      <c r="C70" s="158"/>
      <c r="D70" s="158"/>
      <c r="E70" s="130" t="s">
        <v>289</v>
      </c>
      <c r="F70" s="159">
        <v>31</v>
      </c>
      <c r="G70" s="160">
        <v>30.82</v>
      </c>
      <c r="H70" s="160"/>
      <c r="I70" s="160"/>
      <c r="J70" s="160">
        <v>955.42</v>
      </c>
      <c r="K70" s="160"/>
      <c r="L70" s="160"/>
      <c r="M70" s="161">
        <v>1.7223647901636101E-4</v>
      </c>
    </row>
    <row r="71" spans="1:13" ht="13.5" customHeight="1" x14ac:dyDescent="0.3">
      <c r="A71" s="157" t="s">
        <v>379</v>
      </c>
      <c r="B71" s="158" t="s">
        <v>380</v>
      </c>
      <c r="C71" s="158"/>
      <c r="D71" s="158"/>
      <c r="E71" s="130" t="s">
        <v>9</v>
      </c>
      <c r="F71" s="159">
        <v>186</v>
      </c>
      <c r="G71" s="160">
        <v>3.9</v>
      </c>
      <c r="H71" s="160"/>
      <c r="I71" s="160"/>
      <c r="J71" s="160">
        <v>725.4</v>
      </c>
      <c r="K71" s="160"/>
      <c r="L71" s="160"/>
      <c r="M71" s="161">
        <v>1.3077007167368098E-4</v>
      </c>
    </row>
    <row r="72" spans="1:13" ht="13.5" customHeight="1" x14ac:dyDescent="0.3">
      <c r="A72" s="157" t="s">
        <v>381</v>
      </c>
      <c r="B72" s="158" t="s">
        <v>382</v>
      </c>
      <c r="C72" s="158"/>
      <c r="D72" s="158"/>
      <c r="E72" s="130" t="s">
        <v>9</v>
      </c>
      <c r="F72" s="159">
        <v>138</v>
      </c>
      <c r="G72" s="160">
        <v>4.13</v>
      </c>
      <c r="H72" s="160"/>
      <c r="I72" s="160"/>
      <c r="J72" s="160">
        <v>569.94000000000005</v>
      </c>
      <c r="K72" s="160"/>
      <c r="L72" s="160"/>
      <c r="M72" s="161">
        <v>1.0274482306272089E-4</v>
      </c>
    </row>
    <row r="73" spans="1:13" ht="13.5" customHeight="1" x14ac:dyDescent="0.3">
      <c r="A73" s="157" t="s">
        <v>383</v>
      </c>
      <c r="B73" s="158" t="s">
        <v>384</v>
      </c>
      <c r="C73" s="158"/>
      <c r="D73" s="158"/>
      <c r="E73" s="130" t="s">
        <v>9</v>
      </c>
      <c r="F73" s="159">
        <v>372</v>
      </c>
      <c r="G73" s="160">
        <v>0.75</v>
      </c>
      <c r="H73" s="160"/>
      <c r="I73" s="160"/>
      <c r="J73" s="160">
        <v>279</v>
      </c>
      <c r="K73" s="160"/>
      <c r="L73" s="160"/>
      <c r="M73" s="161">
        <v>5.0296181412954219E-5</v>
      </c>
    </row>
    <row r="74" spans="1:13" ht="14.25" customHeight="1" x14ac:dyDescent="0.3">
      <c r="A74" s="157" t="s">
        <v>385</v>
      </c>
      <c r="B74" s="158" t="s">
        <v>386</v>
      </c>
      <c r="C74" s="158"/>
      <c r="D74" s="158"/>
      <c r="E74" s="130" t="s">
        <v>9</v>
      </c>
      <c r="F74" s="159">
        <v>27.75</v>
      </c>
      <c r="G74" s="160">
        <v>7.67</v>
      </c>
      <c r="H74" s="160"/>
      <c r="I74" s="160"/>
      <c r="J74" s="160">
        <v>212.84</v>
      </c>
      <c r="K74" s="160"/>
      <c r="L74" s="160"/>
      <c r="M74" s="161">
        <v>3.8369316315172675E-5</v>
      </c>
    </row>
    <row r="75" spans="1:13" ht="13.5" customHeight="1" x14ac:dyDescent="0.3">
      <c r="A75" s="157" t="s">
        <v>387</v>
      </c>
      <c r="B75" s="158" t="s">
        <v>388</v>
      </c>
      <c r="C75" s="158"/>
      <c r="D75" s="158"/>
      <c r="E75" s="130" t="s">
        <v>9</v>
      </c>
      <c r="F75" s="159">
        <v>0.34160000000000001</v>
      </c>
      <c r="G75" s="160">
        <v>176.61</v>
      </c>
      <c r="H75" s="160"/>
      <c r="I75" s="160"/>
      <c r="J75" s="160">
        <v>60.33</v>
      </c>
      <c r="K75" s="160"/>
      <c r="L75" s="160"/>
      <c r="M75" s="161">
        <v>1.0875873206607627E-5</v>
      </c>
    </row>
    <row r="76" spans="1:13" ht="13.5" customHeight="1" x14ac:dyDescent="0.3">
      <c r="A76" s="157" t="s">
        <v>389</v>
      </c>
      <c r="B76" s="158" t="s">
        <v>390</v>
      </c>
      <c r="C76" s="158"/>
      <c r="D76" s="158"/>
      <c r="E76" s="130" t="s">
        <v>9</v>
      </c>
      <c r="F76" s="159">
        <v>372</v>
      </c>
      <c r="G76" s="160">
        <v>0.14000000000000001</v>
      </c>
      <c r="H76" s="160"/>
      <c r="I76" s="160"/>
      <c r="J76" s="160">
        <v>52.08</v>
      </c>
      <c r="K76" s="160"/>
      <c r="L76" s="160"/>
      <c r="M76" s="161">
        <v>9.3886205304181216E-6</v>
      </c>
    </row>
    <row r="77" spans="1:13" ht="14.25" customHeight="1" x14ac:dyDescent="0.3">
      <c r="A77" s="162" t="s">
        <v>391</v>
      </c>
      <c r="B77" s="162"/>
      <c r="C77" s="162"/>
      <c r="D77" s="162"/>
      <c r="E77" s="162"/>
      <c r="F77" s="162"/>
      <c r="G77" s="162"/>
      <c r="H77" s="162"/>
      <c r="I77" s="162"/>
      <c r="J77" s="163"/>
      <c r="K77" s="163"/>
      <c r="L77" s="163"/>
      <c r="M77" s="164"/>
    </row>
    <row r="78" spans="1:13" ht="13.5" customHeight="1" x14ac:dyDescent="0.3">
      <c r="A78" s="154" t="s">
        <v>392</v>
      </c>
      <c r="B78" s="154"/>
      <c r="C78" s="154"/>
      <c r="D78" s="154"/>
      <c r="E78" s="154"/>
      <c r="F78" s="154"/>
      <c r="G78" s="154"/>
      <c r="H78" s="154"/>
      <c r="I78" s="154"/>
      <c r="J78" s="165">
        <v>1951360.12</v>
      </c>
      <c r="K78" s="165"/>
      <c r="L78" s="165"/>
      <c r="M78" s="156">
        <v>0.351777643718724</v>
      </c>
    </row>
    <row r="79" spans="1:13" ht="13.5" customHeight="1" x14ac:dyDescent="0.3">
      <c r="A79" s="157" t="s">
        <v>270</v>
      </c>
      <c r="B79" s="158" t="s">
        <v>393</v>
      </c>
      <c r="C79" s="158"/>
      <c r="D79" s="158"/>
      <c r="E79" s="130" t="s">
        <v>41</v>
      </c>
      <c r="F79" s="159">
        <v>1569.4964399999999</v>
      </c>
      <c r="G79" s="160">
        <v>537.47</v>
      </c>
      <c r="H79" s="160"/>
      <c r="I79" s="160"/>
      <c r="J79" s="160">
        <v>843557.25</v>
      </c>
      <c r="K79" s="160"/>
      <c r="L79" s="160"/>
      <c r="M79" s="161">
        <v>0.15207063970685583</v>
      </c>
    </row>
    <row r="80" spans="1:13" ht="14.25" customHeight="1" x14ac:dyDescent="0.3">
      <c r="A80" s="157" t="s">
        <v>272</v>
      </c>
      <c r="B80" s="158" t="s">
        <v>394</v>
      </c>
      <c r="C80" s="158"/>
      <c r="D80" s="158"/>
      <c r="E80" s="130" t="s">
        <v>41</v>
      </c>
      <c r="F80" s="159">
        <v>1928.42284</v>
      </c>
      <c r="G80" s="160">
        <v>425.22</v>
      </c>
      <c r="H80" s="160"/>
      <c r="I80" s="160"/>
      <c r="J80" s="160">
        <v>820003.96</v>
      </c>
      <c r="K80" s="160"/>
      <c r="L80" s="160"/>
      <c r="M80" s="161">
        <v>0.14782461624193857</v>
      </c>
    </row>
    <row r="81" spans="1:13" ht="13.5" customHeight="1" x14ac:dyDescent="0.3">
      <c r="A81" s="157" t="s">
        <v>274</v>
      </c>
      <c r="B81" s="158" t="s">
        <v>395</v>
      </c>
      <c r="C81" s="158"/>
      <c r="D81" s="158"/>
      <c r="E81" s="130" t="s">
        <v>41</v>
      </c>
      <c r="F81" s="159">
        <v>238.72839999999999</v>
      </c>
      <c r="G81" s="160">
        <v>345.39</v>
      </c>
      <c r="H81" s="160"/>
      <c r="I81" s="160"/>
      <c r="J81" s="160">
        <v>82454.399999999994</v>
      </c>
      <c r="K81" s="160"/>
      <c r="L81" s="160"/>
      <c r="M81" s="161">
        <v>1.4864306310739398E-2</v>
      </c>
    </row>
    <row r="82" spans="1:13" ht="13.5" customHeight="1" x14ac:dyDescent="0.3">
      <c r="A82" s="157" t="s">
        <v>276</v>
      </c>
      <c r="B82" s="158" t="s">
        <v>396</v>
      </c>
      <c r="C82" s="158"/>
      <c r="D82" s="158"/>
      <c r="E82" s="130" t="s">
        <v>41</v>
      </c>
      <c r="F82" s="159">
        <v>116.5368</v>
      </c>
      <c r="G82" s="160">
        <v>505.16</v>
      </c>
      <c r="H82" s="160"/>
      <c r="I82" s="160"/>
      <c r="J82" s="160">
        <v>58869.73</v>
      </c>
      <c r="K82" s="160"/>
      <c r="L82" s="160"/>
      <c r="M82" s="161">
        <v>1.0612625877461052E-2</v>
      </c>
    </row>
    <row r="83" spans="1:13" ht="13.5" customHeight="1" x14ac:dyDescent="0.3">
      <c r="A83" s="157" t="s">
        <v>278</v>
      </c>
      <c r="B83" s="158" t="s">
        <v>397</v>
      </c>
      <c r="C83" s="158"/>
      <c r="D83" s="158"/>
      <c r="E83" s="130" t="s">
        <v>41</v>
      </c>
      <c r="F83" s="159">
        <v>93.59</v>
      </c>
      <c r="G83" s="160">
        <v>585.96</v>
      </c>
      <c r="H83" s="160"/>
      <c r="I83" s="160"/>
      <c r="J83" s="160">
        <v>54840</v>
      </c>
      <c r="K83" s="160"/>
      <c r="L83" s="160"/>
      <c r="M83" s="161">
        <v>9.8861741529978828E-3</v>
      </c>
    </row>
    <row r="84" spans="1:13" ht="14.25" customHeight="1" x14ac:dyDescent="0.3">
      <c r="A84" s="157" t="s">
        <v>280</v>
      </c>
      <c r="B84" s="158" t="s">
        <v>398</v>
      </c>
      <c r="C84" s="158"/>
      <c r="D84" s="158"/>
      <c r="E84" s="130" t="s">
        <v>41</v>
      </c>
      <c r="F84" s="159">
        <v>69.836799999999997</v>
      </c>
      <c r="G84" s="160">
        <v>585.96</v>
      </c>
      <c r="H84" s="160"/>
      <c r="I84" s="160"/>
      <c r="J84" s="160">
        <v>40921.57</v>
      </c>
      <c r="K84" s="160"/>
      <c r="L84" s="160"/>
      <c r="M84" s="161">
        <v>7.377056302591058E-3</v>
      </c>
    </row>
    <row r="85" spans="1:13" ht="13.5" customHeight="1" x14ac:dyDescent="0.3">
      <c r="A85" s="157" t="s">
        <v>282</v>
      </c>
      <c r="B85" s="158" t="s">
        <v>399</v>
      </c>
      <c r="C85" s="158"/>
      <c r="D85" s="158"/>
      <c r="E85" s="130" t="s">
        <v>41</v>
      </c>
      <c r="F85" s="159">
        <v>52.7</v>
      </c>
      <c r="G85" s="160">
        <v>505.16</v>
      </c>
      <c r="H85" s="160"/>
      <c r="I85" s="160"/>
      <c r="J85" s="160">
        <v>26621.93</v>
      </c>
      <c r="K85" s="160"/>
      <c r="L85" s="160"/>
      <c r="M85" s="161">
        <v>4.7992165621611772E-3</v>
      </c>
    </row>
    <row r="86" spans="1:13" ht="13.5" customHeight="1" x14ac:dyDescent="0.3">
      <c r="A86" s="157" t="s">
        <v>285</v>
      </c>
      <c r="B86" s="158" t="s">
        <v>400</v>
      </c>
      <c r="C86" s="158"/>
      <c r="D86" s="158"/>
      <c r="E86" s="130" t="s">
        <v>41</v>
      </c>
      <c r="F86" s="159">
        <v>52.7</v>
      </c>
      <c r="G86" s="160">
        <v>457.14</v>
      </c>
      <c r="H86" s="160"/>
      <c r="I86" s="160"/>
      <c r="J86" s="160">
        <v>24091.279999999999</v>
      </c>
      <c r="K86" s="160"/>
      <c r="L86" s="160"/>
      <c r="M86" s="161">
        <v>4.3430085639794827E-3</v>
      </c>
    </row>
    <row r="87" spans="1:13" ht="14.25" customHeight="1" x14ac:dyDescent="0.3">
      <c r="A87" s="162" t="s">
        <v>401</v>
      </c>
      <c r="B87" s="162"/>
      <c r="C87" s="162"/>
      <c r="D87" s="162"/>
      <c r="E87" s="162"/>
      <c r="F87" s="162"/>
      <c r="G87" s="162"/>
      <c r="H87" s="162"/>
      <c r="I87" s="162"/>
      <c r="J87" s="163"/>
      <c r="K87" s="163"/>
      <c r="L87" s="163"/>
      <c r="M87" s="164"/>
    </row>
    <row r="88" spans="1:13" ht="13.5" customHeight="1" x14ac:dyDescent="0.3">
      <c r="A88" s="154" t="s">
        <v>402</v>
      </c>
      <c r="B88" s="154"/>
      <c r="C88" s="154"/>
      <c r="D88" s="154"/>
      <c r="E88" s="154"/>
      <c r="F88" s="154"/>
      <c r="G88" s="154"/>
      <c r="H88" s="154"/>
      <c r="I88" s="154"/>
      <c r="J88" s="166">
        <v>97568</v>
      </c>
      <c r="K88" s="166"/>
      <c r="L88" s="166"/>
      <c r="M88" s="156">
        <v>1.7588881104297901E-2</v>
      </c>
    </row>
    <row r="89" spans="1:13" ht="13.5" customHeight="1" x14ac:dyDescent="0.3">
      <c r="A89" s="157" t="s">
        <v>270</v>
      </c>
      <c r="B89" s="158" t="s">
        <v>403</v>
      </c>
      <c r="C89" s="158"/>
      <c r="D89" s="158"/>
      <c r="E89" s="130" t="s">
        <v>42</v>
      </c>
      <c r="F89" s="159">
        <v>0.03</v>
      </c>
      <c r="G89" s="160">
        <v>1951360.12</v>
      </c>
      <c r="H89" s="160"/>
      <c r="I89" s="160"/>
      <c r="J89" s="160">
        <v>58540.800000000003</v>
      </c>
      <c r="K89" s="160"/>
      <c r="L89" s="160"/>
      <c r="M89" s="161">
        <v>1.0553328662578748E-2</v>
      </c>
    </row>
    <row r="90" spans="1:13" ht="13.5" customHeight="1" x14ac:dyDescent="0.3">
      <c r="A90" s="157" t="s">
        <v>272</v>
      </c>
      <c r="B90" s="158" t="s">
        <v>404</v>
      </c>
      <c r="C90" s="158"/>
      <c r="D90" s="158"/>
      <c r="E90" s="130" t="s">
        <v>42</v>
      </c>
      <c r="F90" s="159">
        <v>0.02</v>
      </c>
      <c r="G90" s="160">
        <v>1951360.12</v>
      </c>
      <c r="H90" s="160"/>
      <c r="I90" s="160"/>
      <c r="J90" s="160">
        <v>39027.199999999997</v>
      </c>
      <c r="K90" s="160"/>
      <c r="L90" s="160"/>
      <c r="M90" s="161">
        <v>7.0355524417191652E-3</v>
      </c>
    </row>
    <row r="91" spans="1:13" ht="14.25" customHeight="1" x14ac:dyDescent="0.3">
      <c r="A91" s="162" t="s">
        <v>405</v>
      </c>
      <c r="B91" s="162"/>
      <c r="C91" s="162"/>
      <c r="D91" s="162"/>
      <c r="E91" s="162"/>
      <c r="F91" s="162"/>
      <c r="G91" s="162"/>
      <c r="H91" s="162"/>
      <c r="I91" s="162"/>
      <c r="J91" s="163"/>
      <c r="K91" s="163"/>
      <c r="L91" s="163"/>
      <c r="M91" s="164"/>
    </row>
    <row r="92" spans="1:13" ht="13.5" customHeight="1" x14ac:dyDescent="0.3">
      <c r="A92" s="154" t="s">
        <v>406</v>
      </c>
      <c r="B92" s="154"/>
      <c r="C92" s="154"/>
      <c r="D92" s="154"/>
      <c r="E92" s="154"/>
      <c r="F92" s="154"/>
      <c r="G92" s="154"/>
      <c r="H92" s="154"/>
      <c r="I92" s="154"/>
      <c r="J92" s="166">
        <v>42379.32</v>
      </c>
      <c r="K92" s="166"/>
      <c r="L92" s="166"/>
      <c r="M92" s="156">
        <v>7.6398493436474497E-3</v>
      </c>
    </row>
    <row r="93" spans="1:13" ht="23.25" customHeight="1" x14ac:dyDescent="0.3">
      <c r="A93" s="157" t="s">
        <v>270</v>
      </c>
      <c r="B93" s="158" t="s">
        <v>407</v>
      </c>
      <c r="C93" s="158"/>
      <c r="D93" s="158"/>
      <c r="E93" s="130" t="s">
        <v>408</v>
      </c>
      <c r="F93" s="159">
        <v>307.60126500000001</v>
      </c>
      <c r="G93" s="160">
        <v>77.489999999999995</v>
      </c>
      <c r="H93" s="160"/>
      <c r="I93" s="160"/>
      <c r="J93" s="160">
        <v>23836.02</v>
      </c>
      <c r="K93" s="160"/>
      <c r="L93" s="160"/>
      <c r="M93" s="161">
        <v>4.2969920648129219E-3</v>
      </c>
    </row>
    <row r="94" spans="1:13" ht="13.5" customHeight="1" x14ac:dyDescent="0.3">
      <c r="A94" s="157" t="s">
        <v>272</v>
      </c>
      <c r="B94" s="158" t="s">
        <v>409</v>
      </c>
      <c r="C94" s="158"/>
      <c r="D94" s="158"/>
      <c r="E94" s="130" t="s">
        <v>408</v>
      </c>
      <c r="F94" s="159">
        <v>4757.5334999999995</v>
      </c>
      <c r="G94" s="160">
        <v>3.87</v>
      </c>
      <c r="H94" s="160"/>
      <c r="I94" s="160"/>
      <c r="J94" s="160">
        <v>18411.650000000001</v>
      </c>
      <c r="K94" s="160"/>
      <c r="L94" s="160"/>
      <c r="M94" s="161">
        <v>3.3191243315835793E-3</v>
      </c>
    </row>
    <row r="95" spans="1:13" ht="14.25" customHeight="1" x14ac:dyDescent="0.3">
      <c r="A95" s="157" t="s">
        <v>274</v>
      </c>
      <c r="B95" s="158" t="s">
        <v>410</v>
      </c>
      <c r="C95" s="158"/>
      <c r="D95" s="158"/>
      <c r="E95" s="130" t="s">
        <v>408</v>
      </c>
      <c r="F95" s="159">
        <v>0.34649999999999997</v>
      </c>
      <c r="G95" s="160">
        <v>379.94</v>
      </c>
      <c r="H95" s="160"/>
      <c r="I95" s="160"/>
      <c r="J95" s="160">
        <v>131.65</v>
      </c>
      <c r="K95" s="160"/>
      <c r="L95" s="160"/>
      <c r="M95" s="161">
        <v>2.3732947250951339E-5</v>
      </c>
    </row>
    <row r="96" spans="1:13" ht="13.5" customHeight="1" x14ac:dyDescent="0.3">
      <c r="A96" s="162" t="s">
        <v>411</v>
      </c>
      <c r="B96" s="162"/>
      <c r="C96" s="162"/>
      <c r="D96" s="162"/>
      <c r="E96" s="162"/>
      <c r="F96" s="162"/>
      <c r="G96" s="162"/>
      <c r="H96" s="162"/>
      <c r="I96" s="162"/>
      <c r="J96" s="163"/>
      <c r="K96" s="163"/>
      <c r="L96" s="163"/>
      <c r="M96" s="164"/>
    </row>
    <row r="97" spans="1:13" ht="13.5" customHeight="1" x14ac:dyDescent="0.3">
      <c r="A97" s="167" t="s">
        <v>412</v>
      </c>
      <c r="B97" s="167"/>
      <c r="C97" s="167"/>
      <c r="D97" s="167"/>
      <c r="E97" s="167"/>
      <c r="F97" s="167"/>
      <c r="G97" s="167"/>
      <c r="H97" s="167"/>
      <c r="I97" s="167"/>
      <c r="J97" s="168">
        <v>5547140.7999999998</v>
      </c>
      <c r="K97" s="168"/>
      <c r="L97" s="168"/>
      <c r="M97" s="169">
        <v>1</v>
      </c>
    </row>
  </sheetData>
  <mergeCells count="260">
    <mergeCell ref="B95:D95"/>
    <mergeCell ref="G95:I95"/>
    <mergeCell ref="J95:L95"/>
    <mergeCell ref="A96:I96"/>
    <mergeCell ref="J96:L96"/>
    <mergeCell ref="A97:I97"/>
    <mergeCell ref="J97:L97"/>
    <mergeCell ref="B93:D93"/>
    <mergeCell ref="G93:I93"/>
    <mergeCell ref="J93:L93"/>
    <mergeCell ref="B94:D94"/>
    <mergeCell ref="G94:I94"/>
    <mergeCell ref="J94:L94"/>
    <mergeCell ref="B90:D90"/>
    <mergeCell ref="G90:I90"/>
    <mergeCell ref="J90:L90"/>
    <mergeCell ref="A91:I91"/>
    <mergeCell ref="J91:L91"/>
    <mergeCell ref="J92:L92"/>
    <mergeCell ref="A87:I87"/>
    <mergeCell ref="J87:L87"/>
    <mergeCell ref="J88:L88"/>
    <mergeCell ref="B89:D89"/>
    <mergeCell ref="G89:I89"/>
    <mergeCell ref="J89:L89"/>
    <mergeCell ref="B85:D85"/>
    <mergeCell ref="G85:I85"/>
    <mergeCell ref="J85:L85"/>
    <mergeCell ref="B86:D86"/>
    <mergeCell ref="G86:I86"/>
    <mergeCell ref="J86:L86"/>
    <mergeCell ref="B83:D83"/>
    <mergeCell ref="G83:I83"/>
    <mergeCell ref="J83:L83"/>
    <mergeCell ref="B84:D84"/>
    <mergeCell ref="G84:I84"/>
    <mergeCell ref="J84:L84"/>
    <mergeCell ref="B81:D81"/>
    <mergeCell ref="G81:I81"/>
    <mergeCell ref="J81:L81"/>
    <mergeCell ref="B82:D82"/>
    <mergeCell ref="G82:I82"/>
    <mergeCell ref="J82:L82"/>
    <mergeCell ref="B79:D79"/>
    <mergeCell ref="G79:I79"/>
    <mergeCell ref="J79:L79"/>
    <mergeCell ref="B80:D80"/>
    <mergeCell ref="G80:I80"/>
    <mergeCell ref="J80:L80"/>
    <mergeCell ref="B76:D76"/>
    <mergeCell ref="G76:I76"/>
    <mergeCell ref="J76:L76"/>
    <mergeCell ref="A77:I77"/>
    <mergeCell ref="J77:L77"/>
    <mergeCell ref="J78:L78"/>
    <mergeCell ref="B74:D74"/>
    <mergeCell ref="G74:I74"/>
    <mergeCell ref="J74:L74"/>
    <mergeCell ref="B75:D75"/>
    <mergeCell ref="G75:I75"/>
    <mergeCell ref="J75:L75"/>
    <mergeCell ref="B72:D72"/>
    <mergeCell ref="G72:I72"/>
    <mergeCell ref="J72:L72"/>
    <mergeCell ref="B73:D73"/>
    <mergeCell ref="G73:I73"/>
    <mergeCell ref="J73:L73"/>
    <mergeCell ref="B70:D70"/>
    <mergeCell ref="G70:I70"/>
    <mergeCell ref="J70:L70"/>
    <mergeCell ref="B71:D71"/>
    <mergeCell ref="G71:I71"/>
    <mergeCell ref="J71:L71"/>
    <mergeCell ref="B68:D68"/>
    <mergeCell ref="G68:I68"/>
    <mergeCell ref="J68:L68"/>
    <mergeCell ref="B69:D69"/>
    <mergeCell ref="G69:I69"/>
    <mergeCell ref="J69:L69"/>
    <mergeCell ref="B66:D66"/>
    <mergeCell ref="G66:I66"/>
    <mergeCell ref="J66:L66"/>
    <mergeCell ref="B67:D67"/>
    <mergeCell ref="G67:I67"/>
    <mergeCell ref="J67:L67"/>
    <mergeCell ref="B64:D64"/>
    <mergeCell ref="G64:I64"/>
    <mergeCell ref="J64:L64"/>
    <mergeCell ref="B65:D65"/>
    <mergeCell ref="G65:I65"/>
    <mergeCell ref="J65:L65"/>
    <mergeCell ref="B62:D62"/>
    <mergeCell ref="G62:I62"/>
    <mergeCell ref="J62:L62"/>
    <mergeCell ref="B63:D63"/>
    <mergeCell ref="G63:I63"/>
    <mergeCell ref="J63:L63"/>
    <mergeCell ref="B60:D60"/>
    <mergeCell ref="G60:I60"/>
    <mergeCell ref="J60:L60"/>
    <mergeCell ref="B61:D61"/>
    <mergeCell ref="G61:I61"/>
    <mergeCell ref="J61:L61"/>
    <mergeCell ref="B58:D58"/>
    <mergeCell ref="G58:I58"/>
    <mergeCell ref="J58:L58"/>
    <mergeCell ref="B59:D59"/>
    <mergeCell ref="G59:I59"/>
    <mergeCell ref="J59:L59"/>
    <mergeCell ref="B56:D56"/>
    <mergeCell ref="G56:I56"/>
    <mergeCell ref="J56:L56"/>
    <mergeCell ref="B57:D57"/>
    <mergeCell ref="G57:I57"/>
    <mergeCell ref="J57:L57"/>
    <mergeCell ref="B54:D54"/>
    <mergeCell ref="G54:I54"/>
    <mergeCell ref="J54:L54"/>
    <mergeCell ref="B55:D55"/>
    <mergeCell ref="G55:I55"/>
    <mergeCell ref="J55:L55"/>
    <mergeCell ref="B52:D52"/>
    <mergeCell ref="G52:I52"/>
    <mergeCell ref="J52:L52"/>
    <mergeCell ref="B53:D53"/>
    <mergeCell ref="G53:I53"/>
    <mergeCell ref="J53:L53"/>
    <mergeCell ref="B50:D50"/>
    <mergeCell ref="G50:I50"/>
    <mergeCell ref="J50:L50"/>
    <mergeCell ref="B51:D51"/>
    <mergeCell ref="G51:I51"/>
    <mergeCell ref="J51:L51"/>
    <mergeCell ref="B48:D48"/>
    <mergeCell ref="G48:I48"/>
    <mergeCell ref="J48:L48"/>
    <mergeCell ref="B49:D49"/>
    <mergeCell ref="G49:I49"/>
    <mergeCell ref="J49:L49"/>
    <mergeCell ref="B46:D46"/>
    <mergeCell ref="G46:I46"/>
    <mergeCell ref="J46:L46"/>
    <mergeCell ref="B47:D47"/>
    <mergeCell ref="G47:I47"/>
    <mergeCell ref="J47:L47"/>
    <mergeCell ref="B44:D44"/>
    <mergeCell ref="G44:I44"/>
    <mergeCell ref="J44:L44"/>
    <mergeCell ref="B45:D45"/>
    <mergeCell ref="G45:I45"/>
    <mergeCell ref="J45:L45"/>
    <mergeCell ref="B42:D42"/>
    <mergeCell ref="G42:I42"/>
    <mergeCell ref="J42:L42"/>
    <mergeCell ref="B43:D43"/>
    <mergeCell ref="G43:I43"/>
    <mergeCell ref="J43:L43"/>
    <mergeCell ref="B40:D40"/>
    <mergeCell ref="G40:I40"/>
    <mergeCell ref="J40:L40"/>
    <mergeCell ref="B41:D41"/>
    <mergeCell ref="G41:I41"/>
    <mergeCell ref="J41:L41"/>
    <mergeCell ref="B38:D38"/>
    <mergeCell ref="G38:I38"/>
    <mergeCell ref="J38:L38"/>
    <mergeCell ref="B39:D39"/>
    <mergeCell ref="G39:I39"/>
    <mergeCell ref="J39:L39"/>
    <mergeCell ref="B36:D36"/>
    <mergeCell ref="G36:I36"/>
    <mergeCell ref="J36:L36"/>
    <mergeCell ref="B37:D37"/>
    <mergeCell ref="G37:I37"/>
    <mergeCell ref="J37:L37"/>
    <mergeCell ref="B34:D34"/>
    <mergeCell ref="G34:I34"/>
    <mergeCell ref="J34:L34"/>
    <mergeCell ref="B35:D35"/>
    <mergeCell ref="G35:I35"/>
    <mergeCell ref="J35:L35"/>
    <mergeCell ref="B32:D32"/>
    <mergeCell ref="G32:I32"/>
    <mergeCell ref="J32:L32"/>
    <mergeCell ref="B33:D33"/>
    <mergeCell ref="G33:I33"/>
    <mergeCell ref="J33:L33"/>
    <mergeCell ref="B30:D30"/>
    <mergeCell ref="G30:I30"/>
    <mergeCell ref="J30:L30"/>
    <mergeCell ref="B31:D31"/>
    <mergeCell ref="G31:I31"/>
    <mergeCell ref="J31:L31"/>
    <mergeCell ref="B28:D28"/>
    <mergeCell ref="G28:I28"/>
    <mergeCell ref="J28:L28"/>
    <mergeCell ref="B29:D29"/>
    <mergeCell ref="G29:I29"/>
    <mergeCell ref="J29:L29"/>
    <mergeCell ref="B26:D26"/>
    <mergeCell ref="G26:I26"/>
    <mergeCell ref="J26:L26"/>
    <mergeCell ref="B27:D27"/>
    <mergeCell ref="G27:I27"/>
    <mergeCell ref="J27:L27"/>
    <mergeCell ref="B24:D24"/>
    <mergeCell ref="G24:I24"/>
    <mergeCell ref="J24:L24"/>
    <mergeCell ref="B25:D25"/>
    <mergeCell ref="G25:I25"/>
    <mergeCell ref="J25:L25"/>
    <mergeCell ref="B22:D22"/>
    <mergeCell ref="G22:I22"/>
    <mergeCell ref="J22:L22"/>
    <mergeCell ref="B23:D23"/>
    <mergeCell ref="G23:I23"/>
    <mergeCell ref="J23:L23"/>
    <mergeCell ref="B20:D20"/>
    <mergeCell ref="G20:I20"/>
    <mergeCell ref="J20:L20"/>
    <mergeCell ref="B21:D21"/>
    <mergeCell ref="G21:I21"/>
    <mergeCell ref="J21:L21"/>
    <mergeCell ref="B18:D18"/>
    <mergeCell ref="G18:I18"/>
    <mergeCell ref="J18:L18"/>
    <mergeCell ref="B19:D19"/>
    <mergeCell ref="G19:I19"/>
    <mergeCell ref="J19:L19"/>
    <mergeCell ref="A13:M13"/>
    <mergeCell ref="B15:D15"/>
    <mergeCell ref="G15:I15"/>
    <mergeCell ref="J15:L15"/>
    <mergeCell ref="J16:L16"/>
    <mergeCell ref="B17:D17"/>
    <mergeCell ref="G17:I17"/>
    <mergeCell ref="J17:L17"/>
    <mergeCell ref="I9:J9"/>
    <mergeCell ref="L9:M10"/>
    <mergeCell ref="I10:J11"/>
    <mergeCell ref="L11:M11"/>
    <mergeCell ref="I12:J12"/>
    <mergeCell ref="L12:M12"/>
    <mergeCell ref="L4:M5"/>
    <mergeCell ref="I5:J6"/>
    <mergeCell ref="L6:M6"/>
    <mergeCell ref="I7:J7"/>
    <mergeCell ref="L7:M7"/>
    <mergeCell ref="I8:J8"/>
    <mergeCell ref="L8:M8"/>
    <mergeCell ref="A1:B1"/>
    <mergeCell ref="D1:G1"/>
    <mergeCell ref="I1:J1"/>
    <mergeCell ref="L1:M1"/>
    <mergeCell ref="D2:G12"/>
    <mergeCell ref="I2:J2"/>
    <mergeCell ref="L2:M2"/>
    <mergeCell ref="I3:J3"/>
    <mergeCell ref="L3:M3"/>
    <mergeCell ref="I4:J4"/>
  </mergeCells>
  <pageMargins left="0.46999999880790699" right="0.35333332419395402" top="0.479999989271164" bottom="0.47333332896232599" header="0.3" footer="0.3"/>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86BC4-899C-4B5F-A7DA-CDDFFBA8FABB}">
  <sheetPr>
    <outlinePr summaryBelow="0"/>
  </sheetPr>
  <dimension ref="A1:Y38"/>
  <sheetViews>
    <sheetView showGridLines="0" zoomScale="168" workbookViewId="0">
      <selection activeCell="W38" sqref="W38"/>
    </sheetView>
  </sheetViews>
  <sheetFormatPr baseColWidth="10" defaultRowHeight="14.4" x14ac:dyDescent="0.3"/>
  <cols>
    <col min="1" max="1" width="7.33203125" customWidth="1"/>
    <col min="2" max="2" width="11.33203125" customWidth="1"/>
    <col min="3" max="3" width="0.6640625" customWidth="1"/>
    <col min="4" max="4" width="14.109375" customWidth="1"/>
    <col min="5" max="5" width="4.6640625" customWidth="1"/>
    <col min="6" max="6" width="9.88671875" customWidth="1"/>
    <col min="7" max="7" width="7.6640625" customWidth="1"/>
    <col min="8" max="8" width="5.6640625" customWidth="1"/>
    <col min="9" max="9" width="7.6640625" customWidth="1"/>
    <col min="10" max="10" width="0.109375" customWidth="1"/>
    <col min="11" max="11" width="5.109375" customWidth="1"/>
    <col min="12" max="12" width="1.5546875" customWidth="1"/>
    <col min="13" max="13" width="2.109375" customWidth="1"/>
    <col min="14" max="14" width="0.44140625" customWidth="1"/>
    <col min="15" max="15" width="4" customWidth="1"/>
    <col min="16" max="16" width="2.44140625" customWidth="1"/>
    <col min="17" max="17" width="2.109375" customWidth="1"/>
    <col min="18" max="18" width="4.33203125" customWidth="1"/>
    <col min="19" max="19" width="0.109375" customWidth="1"/>
    <col min="20" max="20" width="0.6640625" customWidth="1"/>
    <col min="21" max="21" width="0.109375" customWidth="1"/>
    <col min="22" max="22" width="3.88671875" customWidth="1"/>
    <col min="23" max="23" width="2" customWidth="1"/>
    <col min="24" max="24" width="6.33203125" customWidth="1"/>
    <col min="25" max="25" width="0.6640625" customWidth="1"/>
  </cols>
  <sheetData>
    <row r="1" spans="1:25" ht="3.75" customHeight="1" x14ac:dyDescent="0.3">
      <c r="A1" s="56"/>
      <c r="B1" s="56"/>
      <c r="C1" s="57"/>
      <c r="D1" s="56"/>
      <c r="E1" s="56"/>
      <c r="F1" s="56"/>
      <c r="G1" s="56"/>
      <c r="H1" s="56"/>
      <c r="I1" s="56"/>
      <c r="J1" s="56"/>
      <c r="K1" s="56"/>
      <c r="L1" s="57"/>
      <c r="M1" s="56"/>
      <c r="N1" s="56"/>
      <c r="O1" s="56"/>
      <c r="P1" s="56"/>
      <c r="Q1" s="56"/>
      <c r="R1" s="56"/>
      <c r="S1" s="56"/>
      <c r="T1" s="56"/>
      <c r="U1" s="56"/>
      <c r="V1" s="56"/>
      <c r="W1" s="56"/>
      <c r="X1" s="56"/>
      <c r="Y1" s="56"/>
    </row>
    <row r="2" spans="1:25" ht="11.25" customHeight="1" x14ac:dyDescent="0.3">
      <c r="C2" s="57"/>
      <c r="D2" s="58" t="s">
        <v>55</v>
      </c>
      <c r="E2" s="58"/>
      <c r="F2" s="58"/>
      <c r="G2" s="58"/>
      <c r="H2" s="58"/>
      <c r="I2" s="58"/>
      <c r="J2" s="58"/>
      <c r="K2" s="58"/>
      <c r="L2" s="57"/>
      <c r="M2" s="59" t="s">
        <v>11</v>
      </c>
      <c r="N2" s="59"/>
      <c r="O2" s="59"/>
      <c r="P2" s="59"/>
      <c r="Q2" s="59"/>
      <c r="R2" s="59"/>
      <c r="S2" s="59"/>
      <c r="T2" s="56"/>
      <c r="U2" s="56"/>
      <c r="V2" s="61">
        <v>44197.333333333328</v>
      </c>
      <c r="W2" s="61"/>
      <c r="X2" s="61"/>
      <c r="Y2" s="61"/>
    </row>
    <row r="3" spans="1:25" ht="2.25" customHeight="1" x14ac:dyDescent="0.3">
      <c r="C3" s="57"/>
      <c r="D3" s="58"/>
      <c r="E3" s="58"/>
      <c r="F3" s="58"/>
      <c r="G3" s="58"/>
      <c r="H3" s="58"/>
      <c r="I3" s="58"/>
      <c r="J3" s="58"/>
      <c r="K3" s="58"/>
      <c r="L3" s="57"/>
      <c r="M3" s="56"/>
      <c r="N3" s="56"/>
      <c r="O3" s="56"/>
      <c r="P3" s="56"/>
      <c r="Q3" s="56"/>
      <c r="R3" s="56"/>
      <c r="S3" s="56"/>
      <c r="T3" s="56"/>
      <c r="U3" s="56"/>
      <c r="V3" s="56"/>
      <c r="W3" s="56"/>
      <c r="X3" s="56"/>
      <c r="Y3" s="56"/>
    </row>
    <row r="4" spans="1:25" ht="1.5" customHeight="1" x14ac:dyDescent="0.3">
      <c r="C4" s="57"/>
      <c r="D4" s="58"/>
      <c r="E4" s="58"/>
      <c r="F4" s="58"/>
      <c r="G4" s="58"/>
      <c r="H4" s="58"/>
      <c r="I4" s="58"/>
      <c r="J4" s="58"/>
      <c r="K4" s="58"/>
      <c r="L4" s="57"/>
      <c r="M4" s="56"/>
      <c r="N4" s="56"/>
      <c r="O4" s="56"/>
      <c r="P4" s="56"/>
      <c r="Q4" s="56"/>
      <c r="R4" s="56"/>
      <c r="S4" s="56"/>
      <c r="T4" s="56"/>
      <c r="U4" s="56"/>
      <c r="V4" s="61">
        <v>44314.666666666664</v>
      </c>
      <c r="W4" s="61"/>
      <c r="X4" s="61"/>
      <c r="Y4" s="61"/>
    </row>
    <row r="5" spans="1:25" ht="10.5" customHeight="1" x14ac:dyDescent="0.3">
      <c r="C5" s="57"/>
      <c r="D5" s="58"/>
      <c r="E5" s="58"/>
      <c r="F5" s="58"/>
      <c r="G5" s="58"/>
      <c r="H5" s="58"/>
      <c r="I5" s="58"/>
      <c r="J5" s="58"/>
      <c r="K5" s="58"/>
      <c r="L5" s="57"/>
      <c r="M5" s="59" t="s">
        <v>12</v>
      </c>
      <c r="N5" s="59"/>
      <c r="O5" s="59"/>
      <c r="P5" s="59"/>
      <c r="Q5" s="59"/>
      <c r="R5" s="59"/>
      <c r="S5" s="59"/>
      <c r="T5" s="56"/>
      <c r="U5" s="56"/>
      <c r="V5" s="61"/>
      <c r="W5" s="61"/>
      <c r="X5" s="61"/>
      <c r="Y5" s="61"/>
    </row>
    <row r="6" spans="1:25" ht="0.75" customHeight="1" x14ac:dyDescent="0.3">
      <c r="C6" s="57"/>
      <c r="D6" s="58"/>
      <c r="E6" s="58"/>
      <c r="F6" s="58"/>
      <c r="G6" s="58"/>
      <c r="H6" s="58"/>
      <c r="I6" s="58"/>
      <c r="J6" s="58"/>
      <c r="K6" s="58"/>
      <c r="L6" s="57"/>
      <c r="M6" s="59"/>
      <c r="N6" s="59"/>
      <c r="O6" s="59"/>
      <c r="P6" s="59"/>
      <c r="Q6" s="59"/>
      <c r="R6" s="59"/>
      <c r="S6" s="59"/>
      <c r="T6" s="56"/>
      <c r="U6" s="56"/>
      <c r="V6" s="56"/>
      <c r="W6" s="56"/>
      <c r="X6" s="56"/>
      <c r="Y6" s="56"/>
    </row>
    <row r="7" spans="1:25" ht="2.25" customHeight="1" x14ac:dyDescent="0.3">
      <c r="C7" s="57"/>
      <c r="D7" s="58"/>
      <c r="E7" s="58"/>
      <c r="F7" s="58"/>
      <c r="G7" s="58"/>
      <c r="H7" s="58"/>
      <c r="I7" s="58"/>
      <c r="J7" s="58"/>
      <c r="K7" s="58"/>
      <c r="L7" s="57"/>
      <c r="M7" s="56"/>
      <c r="N7" s="56"/>
      <c r="O7" s="56"/>
      <c r="P7" s="56"/>
      <c r="Q7" s="56"/>
      <c r="R7" s="56"/>
      <c r="S7" s="56"/>
      <c r="T7" s="56"/>
      <c r="U7" s="56"/>
      <c r="V7" s="56"/>
      <c r="W7" s="56"/>
      <c r="X7" s="56"/>
      <c r="Y7" s="56"/>
    </row>
    <row r="8" spans="1:25" ht="11.25" customHeight="1" x14ac:dyDescent="0.3">
      <c r="C8" s="57"/>
      <c r="D8" s="58"/>
      <c r="E8" s="58"/>
      <c r="F8" s="58"/>
      <c r="G8" s="58"/>
      <c r="H8" s="58"/>
      <c r="I8" s="58"/>
      <c r="J8" s="58"/>
      <c r="K8" s="58"/>
      <c r="L8" s="57"/>
      <c r="M8" s="59" t="s">
        <v>13</v>
      </c>
      <c r="N8" s="59"/>
      <c r="O8" s="59"/>
      <c r="P8" s="59"/>
      <c r="Q8" s="59"/>
      <c r="R8" s="59"/>
      <c r="S8" s="59"/>
      <c r="T8" s="56"/>
      <c r="U8" s="56"/>
      <c r="V8" s="59">
        <v>118</v>
      </c>
      <c r="W8" s="59"/>
      <c r="X8" s="59"/>
      <c r="Y8" s="59"/>
    </row>
    <row r="9" spans="1:25" ht="0.75" customHeight="1" x14ac:dyDescent="0.3">
      <c r="C9" s="57"/>
      <c r="D9" s="58"/>
      <c r="E9" s="58"/>
      <c r="F9" s="58"/>
      <c r="G9" s="58"/>
      <c r="H9" s="58"/>
      <c r="I9" s="58"/>
      <c r="J9" s="58"/>
      <c r="K9" s="58"/>
      <c r="L9" s="57"/>
      <c r="M9" s="56"/>
      <c r="N9" s="56"/>
      <c r="O9" s="56"/>
      <c r="P9" s="56"/>
      <c r="Q9" s="56"/>
      <c r="R9" s="56"/>
      <c r="S9" s="56"/>
      <c r="T9" s="56"/>
      <c r="U9" s="56"/>
      <c r="V9" s="63" t="s">
        <v>14</v>
      </c>
      <c r="W9" s="63"/>
      <c r="X9" s="63"/>
      <c r="Y9" s="63"/>
    </row>
    <row r="10" spans="1:25" ht="10.5" customHeight="1" x14ac:dyDescent="0.3">
      <c r="C10" s="57"/>
      <c r="D10" s="58"/>
      <c r="E10" s="58"/>
      <c r="F10" s="58"/>
      <c r="G10" s="58"/>
      <c r="H10" s="58"/>
      <c r="I10" s="58"/>
      <c r="J10" s="58"/>
      <c r="K10" s="58"/>
      <c r="L10" s="57"/>
      <c r="M10" s="59" t="s">
        <v>15</v>
      </c>
      <c r="N10" s="59"/>
      <c r="O10" s="59"/>
      <c r="P10" s="59"/>
      <c r="Q10" s="59"/>
      <c r="R10" s="59"/>
      <c r="S10" s="59"/>
      <c r="T10" s="56"/>
      <c r="U10" s="56"/>
      <c r="V10" s="63"/>
      <c r="W10" s="63"/>
      <c r="X10" s="63"/>
      <c r="Y10" s="63"/>
    </row>
    <row r="11" spans="1:25" ht="0.75" customHeight="1" x14ac:dyDescent="0.3">
      <c r="C11" s="57"/>
      <c r="D11" s="58"/>
      <c r="E11" s="58"/>
      <c r="F11" s="58"/>
      <c r="G11" s="58"/>
      <c r="H11" s="58"/>
      <c r="I11" s="58"/>
      <c r="J11" s="58"/>
      <c r="K11" s="58"/>
      <c r="L11" s="57"/>
      <c r="M11" s="59"/>
      <c r="N11" s="59"/>
      <c r="O11" s="59"/>
      <c r="P11" s="59"/>
      <c r="Q11" s="59"/>
      <c r="R11" s="59"/>
      <c r="S11" s="59"/>
      <c r="T11" s="56"/>
      <c r="U11" s="56"/>
      <c r="V11" s="56"/>
      <c r="W11" s="56"/>
      <c r="X11" s="56"/>
      <c r="Y11" s="56"/>
    </row>
    <row r="12" spans="1:25" ht="2.25" customHeight="1" x14ac:dyDescent="0.3">
      <c r="C12" s="57"/>
      <c r="D12" s="58"/>
      <c r="E12" s="58"/>
      <c r="F12" s="58"/>
      <c r="G12" s="58"/>
      <c r="H12" s="58"/>
      <c r="I12" s="58"/>
      <c r="J12" s="58"/>
      <c r="K12" s="58"/>
      <c r="L12" s="57"/>
      <c r="M12" s="56"/>
      <c r="N12" s="56"/>
      <c r="O12" s="56"/>
      <c r="P12" s="56"/>
      <c r="Q12" s="56"/>
      <c r="R12" s="56"/>
      <c r="S12" s="56"/>
      <c r="T12" s="56"/>
      <c r="U12" s="56"/>
      <c r="V12" s="56"/>
      <c r="W12" s="56"/>
      <c r="X12" s="56"/>
      <c r="Y12" s="56"/>
    </row>
    <row r="13" spans="1:25" ht="14.25" customHeight="1" x14ac:dyDescent="0.3">
      <c r="A13" s="41" t="s">
        <v>437</v>
      </c>
      <c r="B13" s="41"/>
      <c r="C13" s="41"/>
      <c r="D13" s="41"/>
      <c r="E13" s="41"/>
      <c r="F13" s="41"/>
      <c r="G13" s="41"/>
      <c r="H13" s="41"/>
      <c r="I13" s="41"/>
      <c r="J13" s="41"/>
      <c r="K13" s="41"/>
      <c r="L13" s="41"/>
      <c r="M13" s="41"/>
      <c r="N13" s="41"/>
      <c r="O13" s="41"/>
      <c r="P13" s="41"/>
      <c r="Q13" s="41"/>
      <c r="R13" s="41"/>
      <c r="S13" s="41"/>
      <c r="T13" s="41"/>
      <c r="U13" s="41"/>
      <c r="V13" s="41"/>
      <c r="W13" s="41"/>
      <c r="X13" s="41"/>
      <c r="Y13" s="41"/>
    </row>
    <row r="14" spans="1:25" ht="2.25" customHeight="1" x14ac:dyDescent="0.3"/>
    <row r="15" spans="1:25" ht="9.75" customHeight="1" x14ac:dyDescent="0.3">
      <c r="A15" s="228" t="s">
        <v>16</v>
      </c>
      <c r="B15" s="229" t="s">
        <v>17</v>
      </c>
      <c r="C15" s="229"/>
      <c r="D15" s="229"/>
      <c r="E15" s="230" t="s">
        <v>18</v>
      </c>
      <c r="F15" s="231" t="s">
        <v>24</v>
      </c>
      <c r="G15" s="230" t="s">
        <v>438</v>
      </c>
      <c r="H15" s="231" t="s">
        <v>439</v>
      </c>
      <c r="I15" s="230" t="s">
        <v>440</v>
      </c>
      <c r="J15" s="232"/>
      <c r="K15" s="232"/>
      <c r="L15" s="232"/>
      <c r="M15" s="232"/>
      <c r="N15" s="232"/>
      <c r="O15" s="232"/>
      <c r="P15" s="232"/>
      <c r="Q15" s="232"/>
      <c r="R15" s="232"/>
      <c r="S15" s="232"/>
      <c r="T15" s="232"/>
      <c r="U15" s="232"/>
      <c r="V15" s="232"/>
      <c r="W15" s="232"/>
      <c r="X15" s="232"/>
      <c r="Y15" s="232"/>
    </row>
    <row r="16" spans="1:25" ht="9" customHeight="1" x14ac:dyDescent="0.3">
      <c r="A16" s="228"/>
      <c r="B16" s="229"/>
      <c r="C16" s="229"/>
      <c r="D16" s="229"/>
      <c r="E16" s="230"/>
      <c r="F16" s="231"/>
      <c r="G16" s="230"/>
      <c r="H16" s="231"/>
      <c r="I16" s="230"/>
      <c r="J16" s="254" t="s">
        <v>446</v>
      </c>
      <c r="K16" s="254"/>
      <c r="L16" s="254"/>
      <c r="M16" s="254"/>
      <c r="N16" s="254" t="s">
        <v>64</v>
      </c>
      <c r="O16" s="254"/>
      <c r="P16" s="254"/>
      <c r="Q16" s="254"/>
      <c r="R16" s="254" t="s">
        <v>67</v>
      </c>
      <c r="S16" s="254"/>
      <c r="T16" s="254"/>
      <c r="U16" s="254"/>
      <c r="V16" s="254"/>
      <c r="W16" s="254" t="s">
        <v>447</v>
      </c>
      <c r="X16" s="254"/>
      <c r="Y16" s="254"/>
    </row>
    <row r="17" spans="1:25" ht="0.75" customHeight="1" x14ac:dyDescent="0.3">
      <c r="A17" s="233" t="s">
        <v>58</v>
      </c>
      <c r="B17" s="234" t="s">
        <v>59</v>
      </c>
      <c r="C17" s="234"/>
      <c r="D17" s="234"/>
      <c r="E17" s="235"/>
      <c r="F17" s="236"/>
      <c r="G17" s="237">
        <v>44197.333333333328</v>
      </c>
      <c r="H17" s="238">
        <v>118</v>
      </c>
      <c r="I17" s="237">
        <v>44314.666666666664</v>
      </c>
      <c r="J17" s="239"/>
      <c r="K17" s="240"/>
      <c r="L17" s="240"/>
      <c r="M17" s="240"/>
      <c r="N17" s="240"/>
      <c r="O17" s="240"/>
      <c r="P17" s="240"/>
      <c r="Q17" s="240"/>
      <c r="R17" s="240"/>
      <c r="S17" s="240"/>
      <c r="T17" s="240"/>
      <c r="U17" s="240"/>
      <c r="V17" s="240"/>
      <c r="W17" s="240"/>
      <c r="X17" s="240"/>
      <c r="Y17" s="239"/>
    </row>
    <row r="18" spans="1:25" ht="6" customHeight="1" x14ac:dyDescent="0.3">
      <c r="A18" s="233"/>
      <c r="B18" s="234"/>
      <c r="C18" s="234"/>
      <c r="D18" s="234"/>
      <c r="E18" s="235"/>
      <c r="F18" s="236"/>
      <c r="G18" s="237"/>
      <c r="H18" s="238"/>
      <c r="I18" s="237"/>
      <c r="J18" s="239"/>
      <c r="Y18" s="239"/>
    </row>
    <row r="19" spans="1:25" ht="3" customHeight="1" x14ac:dyDescent="0.3">
      <c r="A19" s="233"/>
      <c r="B19" s="234"/>
      <c r="C19" s="234"/>
      <c r="D19" s="234"/>
      <c r="E19" s="235"/>
      <c r="F19" s="236"/>
      <c r="G19" s="237"/>
      <c r="H19" s="238"/>
      <c r="I19" s="237"/>
      <c r="J19" s="239"/>
      <c r="K19" s="240"/>
      <c r="L19" s="240"/>
      <c r="M19" s="240"/>
      <c r="N19" s="240"/>
      <c r="O19" s="240"/>
      <c r="P19" s="240"/>
      <c r="Q19" s="240"/>
      <c r="R19" s="240"/>
      <c r="S19" s="240"/>
      <c r="T19" s="240"/>
      <c r="U19" s="240"/>
      <c r="V19" s="240"/>
      <c r="W19" s="240"/>
      <c r="X19" s="240"/>
      <c r="Y19" s="239"/>
    </row>
    <row r="20" spans="1:25" ht="0.75" customHeight="1" x14ac:dyDescent="0.3">
      <c r="A20" s="241" t="s">
        <v>441</v>
      </c>
      <c r="B20" s="242" t="s">
        <v>60</v>
      </c>
      <c r="C20" s="242"/>
      <c r="D20" s="242"/>
      <c r="E20" s="243"/>
      <c r="F20" s="244">
        <v>1830156.92</v>
      </c>
      <c r="G20" s="245">
        <v>44197.333333333328</v>
      </c>
      <c r="H20" s="244">
        <v>45</v>
      </c>
      <c r="I20" s="245">
        <v>44241.666666666664</v>
      </c>
      <c r="J20" s="246"/>
      <c r="K20" s="247"/>
      <c r="L20" s="247"/>
      <c r="M20" s="247"/>
      <c r="N20" s="247"/>
      <c r="O20" s="247"/>
      <c r="P20" s="247"/>
      <c r="Q20" s="247"/>
      <c r="R20" s="247"/>
      <c r="S20" s="247"/>
      <c r="T20" s="247"/>
      <c r="U20" s="247"/>
      <c r="V20" s="247"/>
      <c r="W20" s="247"/>
      <c r="X20" s="247"/>
      <c r="Y20" s="247"/>
    </row>
    <row r="21" spans="1:25" ht="5.25" customHeight="1" x14ac:dyDescent="0.3">
      <c r="A21" s="241"/>
      <c r="B21" s="242"/>
      <c r="C21" s="242"/>
      <c r="D21" s="242"/>
      <c r="E21" s="243"/>
      <c r="F21" s="244"/>
      <c r="G21" s="245"/>
      <c r="H21" s="244"/>
      <c r="I21" s="245"/>
      <c r="J21" s="246"/>
      <c r="P21" s="247"/>
      <c r="Q21" s="247"/>
      <c r="R21" s="247"/>
      <c r="S21" s="247"/>
      <c r="T21" s="247"/>
      <c r="U21" s="247"/>
      <c r="V21" s="247"/>
      <c r="W21" s="247"/>
      <c r="X21" s="247"/>
      <c r="Y21" s="247"/>
    </row>
    <row r="22" spans="1:25" ht="9.75" customHeight="1" x14ac:dyDescent="0.3">
      <c r="A22" s="241"/>
      <c r="B22" s="242"/>
      <c r="C22" s="242"/>
      <c r="D22" s="242"/>
      <c r="E22" s="243"/>
      <c r="F22" s="244"/>
      <c r="G22" s="245"/>
      <c r="H22" s="244"/>
      <c r="I22" s="245"/>
      <c r="J22" s="248">
        <v>1260682.46</v>
      </c>
      <c r="K22" s="248"/>
      <c r="L22" s="248"/>
      <c r="M22" s="248"/>
      <c r="N22" s="248">
        <v>569474.46</v>
      </c>
      <c r="O22" s="248"/>
      <c r="P22" s="248"/>
      <c r="Q22" s="248"/>
      <c r="R22" s="248"/>
      <c r="S22" s="248"/>
      <c r="T22" s="248"/>
      <c r="U22" s="248"/>
      <c r="V22" s="248"/>
      <c r="W22" s="248"/>
      <c r="X22" s="248"/>
      <c r="Y22" s="248"/>
    </row>
    <row r="23" spans="1:25" ht="0.75" customHeight="1" x14ac:dyDescent="0.3">
      <c r="A23" s="241" t="s">
        <v>442</v>
      </c>
      <c r="B23" s="242" t="s">
        <v>139</v>
      </c>
      <c r="C23" s="242"/>
      <c r="D23" s="242"/>
      <c r="E23" s="243"/>
      <c r="F23" s="244">
        <v>3603340.15</v>
      </c>
      <c r="G23" s="245">
        <v>44229.333333333328</v>
      </c>
      <c r="H23" s="244">
        <v>45</v>
      </c>
      <c r="I23" s="245">
        <v>44273.666666666664</v>
      </c>
      <c r="J23" s="247"/>
      <c r="K23" s="247"/>
      <c r="L23" s="247"/>
      <c r="M23" s="247"/>
      <c r="N23" s="247"/>
      <c r="O23" s="247"/>
      <c r="P23" s="247"/>
      <c r="Q23" s="247"/>
      <c r="R23" s="247"/>
      <c r="S23" s="247"/>
      <c r="T23" s="247"/>
      <c r="U23" s="247"/>
      <c r="V23" s="247"/>
      <c r="W23" s="247"/>
      <c r="X23" s="247"/>
      <c r="Y23" s="247"/>
    </row>
    <row r="24" spans="1:25" ht="5.25" customHeight="1" x14ac:dyDescent="0.3">
      <c r="A24" s="241"/>
      <c r="B24" s="242"/>
      <c r="C24" s="242"/>
      <c r="D24" s="242"/>
      <c r="E24" s="243"/>
      <c r="F24" s="244"/>
      <c r="G24" s="245"/>
      <c r="H24" s="244"/>
      <c r="I24" s="245"/>
      <c r="J24" s="247"/>
      <c r="K24" s="247"/>
      <c r="L24" s="247"/>
      <c r="M24" s="247"/>
      <c r="N24" s="247"/>
      <c r="U24" s="247"/>
      <c r="V24" s="247"/>
      <c r="W24" s="247"/>
      <c r="X24" s="247"/>
      <c r="Y24" s="247"/>
    </row>
    <row r="25" spans="1:25" ht="9.75" customHeight="1" x14ac:dyDescent="0.3">
      <c r="A25" s="241"/>
      <c r="B25" s="242"/>
      <c r="C25" s="242"/>
      <c r="D25" s="242"/>
      <c r="E25" s="243"/>
      <c r="F25" s="244"/>
      <c r="G25" s="245"/>
      <c r="H25" s="244"/>
      <c r="I25" s="245"/>
      <c r="J25" s="248"/>
      <c r="K25" s="248"/>
      <c r="L25" s="248"/>
      <c r="M25" s="248"/>
      <c r="N25" s="248">
        <v>2161972.0499999998</v>
      </c>
      <c r="O25" s="248"/>
      <c r="P25" s="248"/>
      <c r="Q25" s="248"/>
      <c r="R25" s="248">
        <v>1441368.1</v>
      </c>
      <c r="S25" s="248"/>
      <c r="T25" s="248"/>
      <c r="U25" s="248"/>
      <c r="V25" s="248"/>
      <c r="W25" s="248"/>
      <c r="X25" s="248"/>
      <c r="Y25" s="248"/>
    </row>
    <row r="26" spans="1:25" ht="0.75" customHeight="1" x14ac:dyDescent="0.3">
      <c r="A26" s="241" t="s">
        <v>443</v>
      </c>
      <c r="B26" s="242" t="s">
        <v>448</v>
      </c>
      <c r="C26" s="242"/>
      <c r="D26" s="242"/>
      <c r="E26" s="243"/>
      <c r="F26" s="244">
        <v>100249.31</v>
      </c>
      <c r="G26" s="245">
        <v>44249.333333333328</v>
      </c>
      <c r="H26" s="244">
        <v>45</v>
      </c>
      <c r="I26" s="245">
        <v>44293.666666666664</v>
      </c>
      <c r="J26" s="247"/>
      <c r="K26" s="247"/>
      <c r="L26" s="247"/>
      <c r="M26" s="247"/>
      <c r="N26" s="247"/>
      <c r="O26" s="247"/>
      <c r="P26" s="247"/>
      <c r="Q26" s="247"/>
      <c r="R26" s="247"/>
      <c r="S26" s="247"/>
      <c r="T26" s="247"/>
      <c r="U26" s="247"/>
      <c r="V26" s="247"/>
      <c r="W26" s="247"/>
      <c r="X26" s="247"/>
      <c r="Y26" s="247"/>
    </row>
    <row r="27" spans="1:25" ht="5.25" customHeight="1" x14ac:dyDescent="0.3">
      <c r="A27" s="241"/>
      <c r="B27" s="242"/>
      <c r="C27" s="242"/>
      <c r="D27" s="242"/>
      <c r="E27" s="243"/>
      <c r="F27" s="244"/>
      <c r="G27" s="245"/>
      <c r="H27" s="244"/>
      <c r="I27" s="245"/>
      <c r="J27" s="247"/>
      <c r="K27" s="247"/>
      <c r="L27" s="247"/>
      <c r="M27" s="247"/>
      <c r="N27" s="247"/>
      <c r="O27" s="247"/>
      <c r="P27" s="247"/>
      <c r="X27" s="247"/>
      <c r="Y27" s="247"/>
    </row>
    <row r="28" spans="1:25" ht="9.75" customHeight="1" x14ac:dyDescent="0.3">
      <c r="A28" s="241"/>
      <c r="B28" s="242"/>
      <c r="C28" s="242"/>
      <c r="D28" s="242"/>
      <c r="E28" s="243"/>
      <c r="F28" s="244"/>
      <c r="G28" s="245"/>
      <c r="H28" s="244"/>
      <c r="I28" s="245"/>
      <c r="J28" s="248"/>
      <c r="K28" s="248"/>
      <c r="L28" s="248"/>
      <c r="M28" s="248"/>
      <c r="N28" s="248">
        <v>15586.08</v>
      </c>
      <c r="O28" s="248"/>
      <c r="P28" s="248"/>
      <c r="Q28" s="248"/>
      <c r="R28" s="248">
        <v>69054.570000000007</v>
      </c>
      <c r="S28" s="248"/>
      <c r="T28" s="248"/>
      <c r="U28" s="248"/>
      <c r="V28" s="248"/>
      <c r="W28" s="248">
        <v>15608.66</v>
      </c>
      <c r="X28" s="248"/>
      <c r="Y28" s="248"/>
    </row>
    <row r="29" spans="1:25" ht="0.75" customHeight="1" x14ac:dyDescent="0.3">
      <c r="A29" s="241" t="s">
        <v>444</v>
      </c>
      <c r="B29" s="242" t="s">
        <v>179</v>
      </c>
      <c r="C29" s="242"/>
      <c r="D29" s="242"/>
      <c r="E29" s="243"/>
      <c r="F29" s="244">
        <v>1500863.59</v>
      </c>
      <c r="G29" s="245">
        <v>44270.333333333328</v>
      </c>
      <c r="H29" s="244">
        <v>45</v>
      </c>
      <c r="I29" s="245">
        <v>44314.666666666664</v>
      </c>
      <c r="J29" s="247"/>
      <c r="K29" s="247"/>
      <c r="L29" s="247"/>
      <c r="M29" s="247"/>
      <c r="N29" s="247"/>
      <c r="O29" s="247"/>
      <c r="P29" s="247"/>
      <c r="Q29" s="247"/>
      <c r="R29" s="247"/>
      <c r="S29" s="247"/>
      <c r="T29" s="247"/>
      <c r="U29" s="247"/>
      <c r="V29" s="247"/>
      <c r="W29" s="247"/>
      <c r="X29" s="247"/>
      <c r="Y29" s="246"/>
    </row>
    <row r="30" spans="1:25" ht="5.25" customHeight="1" x14ac:dyDescent="0.3">
      <c r="A30" s="241"/>
      <c r="B30" s="242"/>
      <c r="C30" s="242"/>
      <c r="D30" s="242"/>
      <c r="E30" s="243"/>
      <c r="F30" s="244"/>
      <c r="G30" s="245"/>
      <c r="H30" s="244"/>
      <c r="I30" s="245"/>
      <c r="J30" s="247"/>
      <c r="K30" s="247"/>
      <c r="L30" s="247"/>
      <c r="M30" s="247"/>
      <c r="N30" s="247"/>
      <c r="O30" s="247"/>
      <c r="P30" s="247"/>
      <c r="Q30" s="247"/>
      <c r="R30" s="247"/>
      <c r="Y30" s="246"/>
    </row>
    <row r="31" spans="1:25" ht="9.75" customHeight="1" x14ac:dyDescent="0.3">
      <c r="A31" s="241"/>
      <c r="B31" s="242"/>
      <c r="C31" s="242"/>
      <c r="D31" s="242"/>
      <c r="E31" s="243"/>
      <c r="F31" s="244"/>
      <c r="G31" s="245"/>
      <c r="H31" s="244"/>
      <c r="I31" s="245"/>
      <c r="J31" s="248"/>
      <c r="K31" s="248"/>
      <c r="L31" s="248"/>
      <c r="M31" s="248"/>
      <c r="N31" s="248"/>
      <c r="O31" s="248"/>
      <c r="P31" s="248"/>
      <c r="Q31" s="248"/>
      <c r="R31" s="248">
        <v>566861.23</v>
      </c>
      <c r="S31" s="248"/>
      <c r="T31" s="248"/>
      <c r="U31" s="248"/>
      <c r="V31" s="248"/>
      <c r="W31" s="248">
        <v>934002.36</v>
      </c>
      <c r="X31" s="248"/>
      <c r="Y31" s="248"/>
    </row>
    <row r="32" spans="1:25" ht="9.75" customHeight="1" x14ac:dyDescent="0.3">
      <c r="A32" s="249"/>
      <c r="B32" s="250" t="s">
        <v>445</v>
      </c>
      <c r="C32" s="250"/>
      <c r="D32" s="250"/>
      <c r="E32" s="249"/>
      <c r="F32" s="251"/>
      <c r="G32" s="249"/>
      <c r="H32" s="251"/>
      <c r="I32" s="249"/>
      <c r="J32" s="252">
        <v>1260682.46</v>
      </c>
      <c r="K32" s="252"/>
      <c r="L32" s="252"/>
      <c r="M32" s="252"/>
      <c r="N32" s="252">
        <v>2747032.59</v>
      </c>
      <c r="O32" s="252"/>
      <c r="P32" s="252"/>
      <c r="Q32" s="252"/>
      <c r="R32" s="252">
        <v>2077283.9</v>
      </c>
      <c r="S32" s="252"/>
      <c r="T32" s="252"/>
      <c r="U32" s="252"/>
      <c r="V32" s="252"/>
      <c r="W32" s="252">
        <v>949611.02</v>
      </c>
      <c r="X32" s="252"/>
      <c r="Y32" s="252"/>
    </row>
    <row r="33" spans="2:24" x14ac:dyDescent="0.3">
      <c r="K33" s="178"/>
      <c r="L33" s="178"/>
      <c r="M33" s="178"/>
      <c r="O33" s="178"/>
      <c r="P33" s="178"/>
      <c r="Q33" s="178"/>
      <c r="R33" s="178"/>
      <c r="S33" s="178"/>
      <c r="T33" s="178"/>
      <c r="U33" s="178"/>
      <c r="V33" s="178"/>
      <c r="W33" s="178"/>
      <c r="X33" s="178"/>
    </row>
    <row r="34" spans="2:24" x14ac:dyDescent="0.3">
      <c r="B34" s="213" t="s">
        <v>446</v>
      </c>
      <c r="C34" s="213"/>
      <c r="D34" s="253">
        <f>J32</f>
        <v>1260682.46</v>
      </c>
    </row>
    <row r="35" spans="2:24" x14ac:dyDescent="0.3">
      <c r="B35" s="213" t="s">
        <v>64</v>
      </c>
      <c r="C35" s="213"/>
      <c r="D35" s="253">
        <f>N32</f>
        <v>2747032.59</v>
      </c>
    </row>
    <row r="36" spans="2:24" x14ac:dyDescent="0.3">
      <c r="B36" s="213" t="s">
        <v>67</v>
      </c>
      <c r="C36" s="213"/>
      <c r="D36" s="253">
        <f>R32</f>
        <v>2077283.9</v>
      </c>
    </row>
    <row r="37" spans="2:24" x14ac:dyDescent="0.3">
      <c r="B37" s="213" t="s">
        <v>447</v>
      </c>
      <c r="C37" s="213"/>
      <c r="D37" s="253">
        <f>W32</f>
        <v>949611.02</v>
      </c>
    </row>
    <row r="38" spans="2:24" x14ac:dyDescent="0.3">
      <c r="B38" s="213"/>
      <c r="C38" s="213"/>
      <c r="D38" s="213"/>
    </row>
  </sheetData>
  <mergeCells count="129">
    <mergeCell ref="B32:D32"/>
    <mergeCell ref="J32:M32"/>
    <mergeCell ref="N32:Q32"/>
    <mergeCell ref="R32:V32"/>
    <mergeCell ref="W32:Y32"/>
    <mergeCell ref="K33:M33"/>
    <mergeCell ref="O33:Q33"/>
    <mergeCell ref="R33:V33"/>
    <mergeCell ref="W33:X33"/>
    <mergeCell ref="I29:I31"/>
    <mergeCell ref="J29:R29"/>
    <mergeCell ref="S29:X29"/>
    <mergeCell ref="J30:R30"/>
    <mergeCell ref="J31:M31"/>
    <mergeCell ref="N31:Q31"/>
    <mergeCell ref="R31:V31"/>
    <mergeCell ref="W31:Y31"/>
    <mergeCell ref="A29:A31"/>
    <mergeCell ref="B29:D31"/>
    <mergeCell ref="E29:E31"/>
    <mergeCell ref="F29:F31"/>
    <mergeCell ref="G29:G31"/>
    <mergeCell ref="H29:H31"/>
    <mergeCell ref="I26:I28"/>
    <mergeCell ref="J26:P26"/>
    <mergeCell ref="Q26:W26"/>
    <mergeCell ref="X26:Y26"/>
    <mergeCell ref="J27:P27"/>
    <mergeCell ref="X27:Y27"/>
    <mergeCell ref="J28:M28"/>
    <mergeCell ref="N28:Q28"/>
    <mergeCell ref="R28:V28"/>
    <mergeCell ref="W28:Y28"/>
    <mergeCell ref="A26:A28"/>
    <mergeCell ref="B26:D28"/>
    <mergeCell ref="E26:E28"/>
    <mergeCell ref="F26:F28"/>
    <mergeCell ref="G26:G28"/>
    <mergeCell ref="H26:H28"/>
    <mergeCell ref="I23:I25"/>
    <mergeCell ref="J23:N23"/>
    <mergeCell ref="O23:T23"/>
    <mergeCell ref="U23:Y23"/>
    <mergeCell ref="J24:N24"/>
    <mergeCell ref="U24:Y24"/>
    <mergeCell ref="J25:M25"/>
    <mergeCell ref="N25:Q25"/>
    <mergeCell ref="R25:V25"/>
    <mergeCell ref="W25:Y25"/>
    <mergeCell ref="A23:A25"/>
    <mergeCell ref="B23:D25"/>
    <mergeCell ref="E23:E25"/>
    <mergeCell ref="F23:F25"/>
    <mergeCell ref="G23:G25"/>
    <mergeCell ref="H23:H25"/>
    <mergeCell ref="K20:O20"/>
    <mergeCell ref="P20:Y20"/>
    <mergeCell ref="P21:Y21"/>
    <mergeCell ref="J22:M22"/>
    <mergeCell ref="N22:Q22"/>
    <mergeCell ref="R22:V22"/>
    <mergeCell ref="W22:Y22"/>
    <mergeCell ref="I17:I19"/>
    <mergeCell ref="K17:X17"/>
    <mergeCell ref="K19:X19"/>
    <mergeCell ref="A20:A22"/>
    <mergeCell ref="B20:D22"/>
    <mergeCell ref="E20:E22"/>
    <mergeCell ref="F20:F22"/>
    <mergeCell ref="G20:G22"/>
    <mergeCell ref="H20:H22"/>
    <mergeCell ref="I20:I22"/>
    <mergeCell ref="A17:A19"/>
    <mergeCell ref="B17:D19"/>
    <mergeCell ref="E17:E19"/>
    <mergeCell ref="F17:F19"/>
    <mergeCell ref="G17:G19"/>
    <mergeCell ref="H17:H19"/>
    <mergeCell ref="I15:I16"/>
    <mergeCell ref="J15:M15"/>
    <mergeCell ref="N15:Q15"/>
    <mergeCell ref="R15:V15"/>
    <mergeCell ref="W15:Y15"/>
    <mergeCell ref="J16:M16"/>
    <mergeCell ref="N16:Q16"/>
    <mergeCell ref="R16:V16"/>
    <mergeCell ref="W16:Y16"/>
    <mergeCell ref="M12:S12"/>
    <mergeCell ref="T12:U12"/>
    <mergeCell ref="V12:Y12"/>
    <mergeCell ref="A13:Y13"/>
    <mergeCell ref="A15:A16"/>
    <mergeCell ref="B15:D16"/>
    <mergeCell ref="E15:E16"/>
    <mergeCell ref="F15:F16"/>
    <mergeCell ref="G15:G16"/>
    <mergeCell ref="H15:H16"/>
    <mergeCell ref="M9:S9"/>
    <mergeCell ref="T9:U9"/>
    <mergeCell ref="V9:Y10"/>
    <mergeCell ref="M10:S11"/>
    <mergeCell ref="T10:U10"/>
    <mergeCell ref="T11:U11"/>
    <mergeCell ref="V11:Y11"/>
    <mergeCell ref="M7:S7"/>
    <mergeCell ref="T7:U7"/>
    <mergeCell ref="V7:Y7"/>
    <mergeCell ref="M8:S8"/>
    <mergeCell ref="T8:U8"/>
    <mergeCell ref="V8:Y8"/>
    <mergeCell ref="T3:U3"/>
    <mergeCell ref="V3:Y3"/>
    <mergeCell ref="M4:S4"/>
    <mergeCell ref="T4:U4"/>
    <mergeCell ref="V4:Y5"/>
    <mergeCell ref="M5:S6"/>
    <mergeCell ref="T5:U5"/>
    <mergeCell ref="T6:U6"/>
    <mergeCell ref="V6:Y6"/>
    <mergeCell ref="A1:B1"/>
    <mergeCell ref="D1:K1"/>
    <mergeCell ref="M1:S1"/>
    <mergeCell ref="T1:U1"/>
    <mergeCell ref="V1:Y1"/>
    <mergeCell ref="D2:K12"/>
    <mergeCell ref="M2:S2"/>
    <mergeCell ref="T2:U2"/>
    <mergeCell ref="V2:Y2"/>
    <mergeCell ref="M3:S3"/>
  </mergeCells>
  <pageMargins left="0.46999999880790699" right="0.35333332419395402" top="0.479999989271164" bottom="0.47333332896232599" header="0.3" footer="0.3"/>
  <pageSetup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5886-C11E-4973-9198-78AA231701CA}">
  <dimension ref="A1:H94"/>
  <sheetViews>
    <sheetView tabSelected="1" zoomScale="103" zoomScaleNormal="70" workbookViewId="0">
      <selection activeCell="G22" sqref="G22"/>
    </sheetView>
  </sheetViews>
  <sheetFormatPr baseColWidth="10" defaultRowHeight="14.4" x14ac:dyDescent="0.3"/>
  <cols>
    <col min="1" max="1" width="26.109375" customWidth="1"/>
    <col min="2" max="2" width="29.6640625" bestFit="1" customWidth="1"/>
    <col min="3" max="3" width="16.77734375" customWidth="1"/>
    <col min="4" max="4" width="28.77734375" customWidth="1"/>
    <col min="8" max="8" width="19" customWidth="1"/>
  </cols>
  <sheetData>
    <row r="1" spans="1:8" ht="15.6" x14ac:dyDescent="0.3">
      <c r="A1" s="47" t="s">
        <v>44</v>
      </c>
      <c r="B1" s="4" t="s">
        <v>3</v>
      </c>
      <c r="C1" s="50"/>
      <c r="D1" s="51"/>
    </row>
    <row r="2" spans="1:8" x14ac:dyDescent="0.3">
      <c r="A2" s="48"/>
      <c r="B2" s="5" t="s">
        <v>28</v>
      </c>
      <c r="C2" s="52">
        <v>44195</v>
      </c>
      <c r="D2" s="54"/>
    </row>
    <row r="3" spans="1:8" x14ac:dyDescent="0.3">
      <c r="A3" s="48"/>
      <c r="B3" s="5" t="s">
        <v>29</v>
      </c>
      <c r="C3" s="53"/>
      <c r="D3" s="54"/>
    </row>
    <row r="4" spans="1:8" ht="18.600000000000001" thickBot="1" x14ac:dyDescent="0.4">
      <c r="A4" s="48"/>
      <c r="B4" s="19" t="s">
        <v>44</v>
      </c>
      <c r="C4" s="39"/>
      <c r="D4" s="20">
        <f>SUM(D5:D9)</f>
        <v>1487485.3</v>
      </c>
    </row>
    <row r="5" spans="1:8" ht="18" x14ac:dyDescent="0.35">
      <c r="A5" s="48"/>
      <c r="B5" s="21" t="s">
        <v>45</v>
      </c>
      <c r="C5" s="267">
        <v>0.06</v>
      </c>
      <c r="D5" s="22">
        <v>332860.11</v>
      </c>
      <c r="E5" s="255" t="s">
        <v>413</v>
      </c>
      <c r="F5" s="256"/>
    </row>
    <row r="6" spans="1:8" ht="18.600000000000001" thickBot="1" x14ac:dyDescent="0.4">
      <c r="A6" s="48"/>
      <c r="B6" s="23" t="s">
        <v>46</v>
      </c>
      <c r="C6" s="268">
        <v>0.08</v>
      </c>
      <c r="D6" s="24">
        <v>443798.89</v>
      </c>
      <c r="E6" s="257"/>
      <c r="F6" s="258"/>
    </row>
    <row r="7" spans="1:8" ht="18.600000000000001" thickBot="1" x14ac:dyDescent="0.4">
      <c r="A7" s="48"/>
      <c r="B7" s="6" t="s">
        <v>47</v>
      </c>
      <c r="C7" s="269">
        <v>0.03</v>
      </c>
      <c r="D7" s="25">
        <v>189711.17</v>
      </c>
    </row>
    <row r="8" spans="1:8" ht="18.600000000000001" thickBot="1" x14ac:dyDescent="0.4">
      <c r="A8" s="48"/>
      <c r="B8" s="26" t="s">
        <v>48</v>
      </c>
      <c r="C8" s="270">
        <v>0.08</v>
      </c>
      <c r="D8" s="27">
        <v>521115.13</v>
      </c>
      <c r="F8" s="214" t="s">
        <v>434</v>
      </c>
      <c r="G8" s="215"/>
      <c r="H8" s="216"/>
    </row>
    <row r="9" spans="1:8" ht="18" x14ac:dyDescent="0.35">
      <c r="A9" s="48"/>
      <c r="B9" s="28" t="s">
        <v>49</v>
      </c>
      <c r="C9" s="271">
        <v>0</v>
      </c>
      <c r="D9" s="29">
        <v>0</v>
      </c>
      <c r="F9" s="217" t="s">
        <v>48</v>
      </c>
      <c r="G9" s="218">
        <v>0.6</v>
      </c>
      <c r="H9" s="219">
        <f>D8*0.6</f>
        <v>312669.07799999998</v>
      </c>
    </row>
    <row r="10" spans="1:8" x14ac:dyDescent="0.3">
      <c r="A10" s="48"/>
      <c r="B10" s="30"/>
      <c r="C10" s="38"/>
      <c r="D10" s="31"/>
      <c r="F10" s="220" t="s">
        <v>435</v>
      </c>
      <c r="G10" s="221">
        <v>0.3</v>
      </c>
      <c r="H10" s="222">
        <f>D8*0.3</f>
        <v>156334.53899999999</v>
      </c>
    </row>
    <row r="11" spans="1:8" ht="15" thickBot="1" x14ac:dyDescent="0.35">
      <c r="A11" s="48"/>
      <c r="B11" s="30"/>
      <c r="C11" s="32"/>
      <c r="D11" s="33"/>
      <c r="F11" s="223" t="s">
        <v>436</v>
      </c>
      <c r="G11" s="224">
        <v>0.1</v>
      </c>
      <c r="H11" s="225">
        <f>D8*0.1</f>
        <v>52111.513000000006</v>
      </c>
    </row>
    <row r="12" spans="1:8" ht="54.75" customHeight="1" thickBot="1" x14ac:dyDescent="0.35">
      <c r="A12" s="49"/>
      <c r="B12" s="34"/>
      <c r="C12" s="35"/>
      <c r="D12" s="36"/>
      <c r="F12" s="226"/>
      <c r="G12" s="179"/>
      <c r="H12" s="227"/>
    </row>
    <row r="14" spans="1:8" ht="15" thickBot="1" x14ac:dyDescent="0.35">
      <c r="A14" s="179"/>
    </row>
    <row r="15" spans="1:8" x14ac:dyDescent="0.3">
      <c r="A15" s="272" t="s">
        <v>449</v>
      </c>
      <c r="B15" s="273"/>
      <c r="C15" s="273"/>
      <c r="D15" s="273"/>
      <c r="E15" s="273"/>
      <c r="F15" s="273"/>
      <c r="G15" s="273"/>
      <c r="H15" s="274"/>
    </row>
    <row r="16" spans="1:8" ht="15" thickBot="1" x14ac:dyDescent="0.35">
      <c r="A16" s="275"/>
      <c r="B16" s="276"/>
      <c r="C16" s="276"/>
      <c r="D16" s="276"/>
      <c r="E16" s="276"/>
      <c r="F16" s="276"/>
      <c r="G16" s="276"/>
      <c r="H16" s="277"/>
    </row>
    <row r="17" spans="1:8" ht="15" thickBot="1" x14ac:dyDescent="0.35">
      <c r="A17" s="179"/>
      <c r="B17" s="179"/>
      <c r="C17" s="179"/>
      <c r="D17" s="179"/>
      <c r="E17" s="179"/>
      <c r="F17" s="179"/>
      <c r="G17" s="179"/>
      <c r="H17" s="179"/>
    </row>
    <row r="18" spans="1:8" x14ac:dyDescent="0.3">
      <c r="A18" s="180" t="s">
        <v>414</v>
      </c>
      <c r="B18" s="181"/>
      <c r="C18" s="182"/>
      <c r="D18" s="183">
        <f>D5+D6</f>
        <v>776659</v>
      </c>
      <c r="E18" s="179"/>
      <c r="F18" s="179"/>
      <c r="G18" s="179"/>
      <c r="H18" s="179"/>
    </row>
    <row r="19" spans="1:8" x14ac:dyDescent="0.3">
      <c r="A19" s="184" t="s">
        <v>415</v>
      </c>
      <c r="B19" s="185"/>
      <c r="C19" s="186"/>
      <c r="D19" s="187">
        <f>D6</f>
        <v>443798.89</v>
      </c>
      <c r="E19" s="179"/>
      <c r="F19" s="179"/>
      <c r="G19" s="179"/>
      <c r="H19" s="179"/>
    </row>
    <row r="20" spans="1:8" ht="15" thickBot="1" x14ac:dyDescent="0.35">
      <c r="A20" s="188" t="s">
        <v>416</v>
      </c>
      <c r="B20" s="189"/>
      <c r="C20" s="190"/>
      <c r="D20" s="191">
        <f>+D19/4</f>
        <v>110949.7225</v>
      </c>
      <c r="E20" s="179"/>
      <c r="F20" s="179"/>
      <c r="G20" s="179"/>
      <c r="H20" s="179"/>
    </row>
    <row r="21" spans="1:8" x14ac:dyDescent="0.3">
      <c r="A21" s="179" t="s">
        <v>417</v>
      </c>
      <c r="B21" s="179"/>
      <c r="C21" s="179"/>
      <c r="D21" s="179"/>
      <c r="E21" s="179"/>
      <c r="F21" s="179"/>
      <c r="G21" s="179"/>
      <c r="H21" s="179"/>
    </row>
    <row r="22" spans="1:8" x14ac:dyDescent="0.3">
      <c r="A22" s="179" t="s">
        <v>418</v>
      </c>
      <c r="B22" s="179" t="s">
        <v>419</v>
      </c>
      <c r="C22" s="179"/>
      <c r="D22" s="179" t="s">
        <v>420</v>
      </c>
      <c r="E22" s="179"/>
      <c r="F22" s="179"/>
      <c r="G22" s="179"/>
      <c r="H22" s="179"/>
    </row>
    <row r="23" spans="1:8" ht="15" thickBot="1" x14ac:dyDescent="0.35">
      <c r="A23" s="179" t="s">
        <v>421</v>
      </c>
      <c r="B23" s="179"/>
      <c r="C23" s="179"/>
      <c r="D23" s="179"/>
      <c r="E23" s="179"/>
      <c r="F23" s="179"/>
      <c r="G23" s="179"/>
      <c r="H23" s="179"/>
    </row>
    <row r="24" spans="1:8" ht="15" thickBot="1" x14ac:dyDescent="0.35">
      <c r="A24" s="192" t="s">
        <v>422</v>
      </c>
      <c r="B24" s="193">
        <v>64000</v>
      </c>
      <c r="C24" s="193"/>
      <c r="D24" s="194"/>
      <c r="E24" s="179"/>
      <c r="F24" s="179"/>
      <c r="G24" s="179"/>
      <c r="H24" s="179"/>
    </row>
    <row r="25" spans="1:8" ht="15" thickBot="1" x14ac:dyDescent="0.35">
      <c r="A25" s="195" t="s">
        <v>423</v>
      </c>
      <c r="B25" s="196"/>
      <c r="C25" s="196"/>
      <c r="D25" s="197">
        <v>12000</v>
      </c>
      <c r="E25" s="179"/>
      <c r="F25" s="179"/>
      <c r="G25" s="179"/>
      <c r="H25" s="179"/>
    </row>
    <row r="26" spans="1:8" x14ac:dyDescent="0.3">
      <c r="A26" s="198" t="s">
        <v>424</v>
      </c>
      <c r="B26" s="199">
        <v>25000</v>
      </c>
      <c r="C26" s="199"/>
      <c r="D26" s="183"/>
      <c r="E26" s="179"/>
      <c r="F26" s="179"/>
      <c r="G26" s="179"/>
      <c r="H26" s="179"/>
    </row>
    <row r="27" spans="1:8" x14ac:dyDescent="0.3">
      <c r="A27" s="200" t="s">
        <v>425</v>
      </c>
      <c r="B27" s="201">
        <v>15000</v>
      </c>
      <c r="C27" s="201"/>
      <c r="D27" s="187"/>
      <c r="E27" s="179"/>
      <c r="F27" s="179"/>
      <c r="G27" s="179"/>
      <c r="H27" s="179"/>
    </row>
    <row r="28" spans="1:8" x14ac:dyDescent="0.3">
      <c r="A28" s="200" t="s">
        <v>426</v>
      </c>
      <c r="B28" s="201">
        <v>2000</v>
      </c>
      <c r="C28" s="201"/>
      <c r="D28" s="187"/>
      <c r="E28" s="179"/>
      <c r="F28" s="179"/>
      <c r="G28" s="179"/>
      <c r="H28" s="179"/>
    </row>
    <row r="29" spans="1:8" x14ac:dyDescent="0.3">
      <c r="A29" s="200" t="s">
        <v>427</v>
      </c>
      <c r="B29" s="201">
        <v>10000</v>
      </c>
      <c r="C29" s="201"/>
      <c r="D29" s="187"/>
      <c r="E29" s="179"/>
      <c r="F29" s="179"/>
      <c r="G29" s="179"/>
      <c r="H29" s="179"/>
    </row>
    <row r="30" spans="1:8" x14ac:dyDescent="0.3">
      <c r="A30" s="200" t="s">
        <v>428</v>
      </c>
      <c r="B30" s="186"/>
      <c r="C30" s="186"/>
      <c r="D30" s="187"/>
      <c r="E30" s="179"/>
      <c r="F30" s="179"/>
      <c r="G30" s="179"/>
      <c r="H30" s="179"/>
    </row>
    <row r="31" spans="1:8" x14ac:dyDescent="0.3">
      <c r="A31" s="200" t="s">
        <v>429</v>
      </c>
      <c r="B31" s="186"/>
      <c r="C31" s="186"/>
      <c r="D31" s="187">
        <v>2500</v>
      </c>
      <c r="E31" s="179"/>
      <c r="F31" s="179"/>
      <c r="G31" s="179"/>
      <c r="H31" s="179"/>
    </row>
    <row r="32" spans="1:8" x14ac:dyDescent="0.3">
      <c r="A32" s="200" t="s">
        <v>430</v>
      </c>
      <c r="B32" s="186"/>
      <c r="C32" s="186"/>
      <c r="D32" s="187">
        <v>6000</v>
      </c>
      <c r="E32" s="179"/>
      <c r="F32" s="179"/>
      <c r="G32" s="179"/>
      <c r="H32" s="179"/>
    </row>
    <row r="33" spans="1:8" ht="15" thickBot="1" x14ac:dyDescent="0.35">
      <c r="A33" s="202" t="s">
        <v>431</v>
      </c>
      <c r="B33" s="190"/>
      <c r="C33" s="190"/>
      <c r="D33" s="203">
        <v>4000</v>
      </c>
      <c r="E33" s="179"/>
      <c r="F33" s="179"/>
      <c r="G33" s="179"/>
      <c r="H33" s="179"/>
    </row>
    <row r="34" spans="1:8" ht="15" thickBot="1" x14ac:dyDescent="0.35">
      <c r="A34" s="179"/>
      <c r="B34" s="204">
        <f>SUM(B26:B31)</f>
        <v>52000</v>
      </c>
      <c r="C34" s="205"/>
      <c r="D34" s="206">
        <f>SUM(D25:D33)</f>
        <v>24500</v>
      </c>
      <c r="E34" s="179"/>
      <c r="F34" s="179"/>
      <c r="G34" s="179"/>
      <c r="H34" s="179"/>
    </row>
    <row r="35" spans="1:8" x14ac:dyDescent="0.3">
      <c r="A35" s="179"/>
      <c r="B35" s="179"/>
      <c r="C35" s="179"/>
      <c r="D35" s="179"/>
      <c r="E35" s="179"/>
      <c r="F35" s="179"/>
      <c r="G35" s="179"/>
      <c r="H35" s="179"/>
    </row>
    <row r="36" spans="1:8" x14ac:dyDescent="0.3">
      <c r="A36" s="179"/>
      <c r="B36" s="179"/>
      <c r="C36" s="179"/>
      <c r="D36" s="179"/>
      <c r="E36" s="179"/>
      <c r="F36" s="179"/>
      <c r="G36" s="179"/>
      <c r="H36" s="179"/>
    </row>
    <row r="37" spans="1:8" x14ac:dyDescent="0.3">
      <c r="A37" s="179"/>
      <c r="B37" s="179"/>
      <c r="C37" s="179"/>
      <c r="D37" s="179"/>
      <c r="E37" s="179"/>
      <c r="F37" s="179"/>
      <c r="G37" s="179"/>
      <c r="H37" s="179"/>
    </row>
    <row r="38" spans="1:8" x14ac:dyDescent="0.3">
      <c r="A38" s="179"/>
      <c r="B38" s="179"/>
      <c r="C38" s="179"/>
      <c r="D38" s="179"/>
      <c r="E38" s="179"/>
      <c r="F38" s="179"/>
      <c r="G38" s="179"/>
      <c r="H38" s="179"/>
    </row>
    <row r="39" spans="1:8" x14ac:dyDescent="0.3">
      <c r="A39" s="179"/>
      <c r="B39" s="179"/>
      <c r="C39" s="179"/>
      <c r="D39" s="179"/>
      <c r="E39" s="179"/>
      <c r="F39" s="179"/>
      <c r="G39" s="179"/>
      <c r="H39" s="179"/>
    </row>
    <row r="40" spans="1:8" x14ac:dyDescent="0.3">
      <c r="A40" s="179"/>
      <c r="B40" s="179"/>
      <c r="C40" s="179"/>
      <c r="D40" s="179"/>
      <c r="E40" s="179"/>
      <c r="F40" s="179"/>
      <c r="G40" s="179"/>
      <c r="H40" s="179"/>
    </row>
    <row r="68" spans="1:6" x14ac:dyDescent="0.3">
      <c r="A68" s="179"/>
      <c r="B68" s="179"/>
      <c r="C68" s="179"/>
      <c r="D68" s="179"/>
      <c r="E68" s="179"/>
      <c r="F68" s="179"/>
    </row>
    <row r="69" spans="1:6" x14ac:dyDescent="0.3">
      <c r="A69" s="179"/>
      <c r="B69" s="179"/>
      <c r="C69" s="179"/>
      <c r="D69" s="179"/>
      <c r="E69" s="179"/>
      <c r="F69" s="179"/>
    </row>
    <row r="70" spans="1:6" x14ac:dyDescent="0.3">
      <c r="A70" s="179"/>
      <c r="B70" s="179"/>
      <c r="C70" s="179"/>
      <c r="D70" s="179"/>
      <c r="E70" s="179"/>
      <c r="F70" s="179"/>
    </row>
    <row r="71" spans="1:6" x14ac:dyDescent="0.3">
      <c r="A71" s="179"/>
      <c r="B71" s="179"/>
      <c r="C71" s="179"/>
      <c r="D71" s="179"/>
      <c r="E71" s="179"/>
      <c r="F71" s="179"/>
    </row>
    <row r="72" spans="1:6" x14ac:dyDescent="0.3">
      <c r="A72" s="179"/>
      <c r="B72" s="179"/>
      <c r="C72" s="179"/>
      <c r="D72" s="179"/>
      <c r="E72" s="179"/>
      <c r="F72" s="179"/>
    </row>
    <row r="73" spans="1:6" x14ac:dyDescent="0.3">
      <c r="A73" s="179"/>
      <c r="B73" s="179"/>
      <c r="C73" s="179"/>
      <c r="D73" s="179"/>
      <c r="E73" s="179"/>
      <c r="F73" s="179"/>
    </row>
    <row r="74" spans="1:6" x14ac:dyDescent="0.3">
      <c r="A74" s="179"/>
      <c r="B74" s="179"/>
      <c r="C74" s="179"/>
      <c r="D74" s="179"/>
      <c r="E74" s="179"/>
      <c r="F74" s="179"/>
    </row>
    <row r="75" spans="1:6" x14ac:dyDescent="0.3">
      <c r="A75" s="179"/>
      <c r="B75" s="179"/>
      <c r="C75" s="179"/>
      <c r="D75" s="179"/>
      <c r="E75" s="179"/>
      <c r="F75" s="179"/>
    </row>
    <row r="76" spans="1:6" x14ac:dyDescent="0.3">
      <c r="A76" s="179"/>
      <c r="B76" s="179"/>
      <c r="C76" s="179"/>
      <c r="D76" s="179"/>
      <c r="E76" s="179"/>
      <c r="F76" s="179"/>
    </row>
    <row r="77" spans="1:6" x14ac:dyDescent="0.3">
      <c r="A77" s="179"/>
      <c r="B77" s="179"/>
      <c r="C77" s="179"/>
      <c r="D77" s="179"/>
      <c r="E77" s="179"/>
      <c r="F77" s="179"/>
    </row>
    <row r="78" spans="1:6" x14ac:dyDescent="0.3">
      <c r="A78" s="179"/>
      <c r="B78" s="179"/>
      <c r="C78" s="179"/>
      <c r="D78" s="179"/>
      <c r="E78" s="179"/>
      <c r="F78" s="179"/>
    </row>
    <row r="79" spans="1:6" x14ac:dyDescent="0.3">
      <c r="A79" s="179"/>
      <c r="B79" s="179"/>
      <c r="C79" s="179"/>
      <c r="D79" s="179"/>
      <c r="E79" s="179"/>
      <c r="F79" s="179"/>
    </row>
    <row r="80" spans="1:6" x14ac:dyDescent="0.3">
      <c r="A80" s="179"/>
      <c r="B80" s="179"/>
      <c r="C80" s="179"/>
      <c r="D80" s="179"/>
      <c r="E80" s="179"/>
      <c r="F80" s="179"/>
    </row>
    <row r="81" spans="1:6" x14ac:dyDescent="0.3">
      <c r="A81" s="179"/>
      <c r="B81" s="179"/>
      <c r="C81" s="179"/>
      <c r="D81" s="179"/>
      <c r="E81" s="179"/>
      <c r="F81" s="179"/>
    </row>
    <row r="82" spans="1:6" x14ac:dyDescent="0.3">
      <c r="A82" s="179"/>
      <c r="B82" s="179"/>
      <c r="C82" s="179"/>
      <c r="D82" s="179"/>
      <c r="E82" s="179"/>
      <c r="F82" s="179"/>
    </row>
    <row r="83" spans="1:6" x14ac:dyDescent="0.3">
      <c r="A83" s="179"/>
      <c r="B83" s="179"/>
      <c r="C83" s="179"/>
      <c r="D83" s="179"/>
      <c r="E83" s="179"/>
      <c r="F83" s="179"/>
    </row>
    <row r="84" spans="1:6" x14ac:dyDescent="0.3">
      <c r="A84" s="179"/>
      <c r="B84" s="179"/>
      <c r="C84" s="179"/>
      <c r="D84" s="179"/>
      <c r="E84" s="179"/>
      <c r="F84" s="179"/>
    </row>
    <row r="85" spans="1:6" x14ac:dyDescent="0.3">
      <c r="A85" s="179"/>
      <c r="B85" s="179"/>
      <c r="C85" s="179"/>
      <c r="D85" s="179"/>
      <c r="E85" s="179"/>
      <c r="F85" s="179"/>
    </row>
    <row r="86" spans="1:6" x14ac:dyDescent="0.3">
      <c r="A86" s="179"/>
      <c r="B86" s="179"/>
      <c r="C86" s="179"/>
      <c r="D86" s="179"/>
      <c r="E86" s="179"/>
      <c r="F86" s="179"/>
    </row>
    <row r="87" spans="1:6" x14ac:dyDescent="0.3">
      <c r="A87" s="179"/>
      <c r="B87" s="179"/>
      <c r="C87" s="179"/>
      <c r="D87" s="179"/>
      <c r="E87" s="179"/>
      <c r="F87" s="179"/>
    </row>
    <row r="88" spans="1:6" x14ac:dyDescent="0.3">
      <c r="A88" s="179"/>
      <c r="B88" s="179"/>
      <c r="C88" s="179"/>
      <c r="D88" s="179"/>
      <c r="E88" s="179"/>
      <c r="F88" s="179"/>
    </row>
    <row r="89" spans="1:6" x14ac:dyDescent="0.3">
      <c r="A89" s="179"/>
      <c r="B89" s="179"/>
      <c r="C89" s="179"/>
      <c r="D89" s="179"/>
      <c r="E89" s="179"/>
      <c r="F89" s="179"/>
    </row>
    <row r="90" spans="1:6" x14ac:dyDescent="0.3">
      <c r="A90" s="179"/>
      <c r="B90" s="179"/>
      <c r="C90" s="179"/>
      <c r="D90" s="179"/>
      <c r="E90" s="179"/>
      <c r="F90" s="179"/>
    </row>
    <row r="91" spans="1:6" x14ac:dyDescent="0.3">
      <c r="A91" s="179"/>
      <c r="B91" s="179"/>
      <c r="C91" s="179"/>
      <c r="D91" s="179"/>
      <c r="E91" s="179"/>
      <c r="F91" s="179"/>
    </row>
    <row r="92" spans="1:6" x14ac:dyDescent="0.3">
      <c r="A92" s="179"/>
      <c r="B92" s="179"/>
      <c r="C92" s="179"/>
      <c r="D92" s="179"/>
      <c r="E92" s="179"/>
      <c r="F92" s="179"/>
    </row>
    <row r="93" spans="1:6" x14ac:dyDescent="0.3">
      <c r="A93" s="179"/>
      <c r="B93" s="179"/>
      <c r="C93" s="179"/>
      <c r="D93" s="179"/>
      <c r="E93" s="179"/>
      <c r="F93" s="179"/>
    </row>
    <row r="94" spans="1:6" x14ac:dyDescent="0.3">
      <c r="A94" s="179"/>
      <c r="B94" s="179"/>
      <c r="C94" s="179"/>
      <c r="D94" s="179"/>
      <c r="E94" s="179"/>
      <c r="F94" s="179"/>
    </row>
  </sheetData>
  <mergeCells count="10">
    <mergeCell ref="A15:H16"/>
    <mergeCell ref="A18:B18"/>
    <mergeCell ref="A19:B19"/>
    <mergeCell ref="A20:B20"/>
    <mergeCell ref="E5:F6"/>
    <mergeCell ref="F8:H8"/>
    <mergeCell ref="A1:A12"/>
    <mergeCell ref="C1:D1"/>
    <mergeCell ref="C2:D2"/>
    <mergeCell ref="C3: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5ADB1-E668-4D01-AB10-70DAFA45621D}">
  <dimension ref="A1:J10"/>
  <sheetViews>
    <sheetView workbookViewId="0">
      <selection activeCell="F21" sqref="F21"/>
    </sheetView>
  </sheetViews>
  <sheetFormatPr baseColWidth="10" defaultRowHeight="14.4" x14ac:dyDescent="0.3"/>
  <cols>
    <col min="3" max="3" width="40" customWidth="1"/>
    <col min="4" max="6" width="21.44140625" customWidth="1"/>
    <col min="7" max="7" width="14.33203125" customWidth="1"/>
    <col min="8" max="8" width="16.88671875" bestFit="1" customWidth="1"/>
    <col min="9" max="9" width="11.109375" customWidth="1"/>
    <col min="10" max="10" width="17.88671875" customWidth="1"/>
  </cols>
  <sheetData>
    <row r="1" spans="1:10" ht="21" x14ac:dyDescent="0.4">
      <c r="A1" s="55" t="s">
        <v>51</v>
      </c>
      <c r="B1" s="55"/>
      <c r="C1" s="55"/>
      <c r="D1" s="55"/>
      <c r="E1" s="55"/>
      <c r="F1" s="55"/>
      <c r="G1" s="55"/>
      <c r="H1" s="55"/>
      <c r="I1" s="55"/>
      <c r="J1" s="55"/>
    </row>
    <row r="2" spans="1:10" s="3" customFormat="1" x14ac:dyDescent="0.3">
      <c r="A2" s="37" t="s">
        <v>28</v>
      </c>
      <c r="B2" s="37" t="s">
        <v>3</v>
      </c>
      <c r="C2" s="37" t="s">
        <v>29</v>
      </c>
      <c r="D2" s="37" t="s">
        <v>10</v>
      </c>
      <c r="E2" s="37" t="s">
        <v>52</v>
      </c>
      <c r="F2" s="37" t="s">
        <v>53</v>
      </c>
      <c r="G2" s="37" t="s">
        <v>48</v>
      </c>
      <c r="H2" s="37" t="s">
        <v>1</v>
      </c>
      <c r="I2" s="37" t="s">
        <v>50</v>
      </c>
      <c r="J2" s="37" t="s">
        <v>2</v>
      </c>
    </row>
    <row r="3" spans="1:10" x14ac:dyDescent="0.3">
      <c r="A3" s="1"/>
      <c r="B3" s="1"/>
      <c r="C3" s="1"/>
      <c r="D3" s="1"/>
      <c r="E3" s="1"/>
      <c r="F3" s="1"/>
      <c r="G3" s="1"/>
      <c r="H3" s="1"/>
      <c r="I3" s="1"/>
      <c r="J3" s="1"/>
    </row>
    <row r="4" spans="1:10" x14ac:dyDescent="0.3">
      <c r="A4" s="1"/>
      <c r="B4" s="1"/>
      <c r="C4" s="1"/>
      <c r="D4" s="1"/>
      <c r="E4" s="1"/>
      <c r="F4" s="1"/>
      <c r="G4" s="1"/>
      <c r="H4" s="1"/>
      <c r="I4" s="1"/>
      <c r="J4" s="1"/>
    </row>
    <row r="5" spans="1:10" x14ac:dyDescent="0.3">
      <c r="A5" s="1"/>
      <c r="B5" s="1"/>
      <c r="C5" s="1"/>
      <c r="D5" s="1"/>
      <c r="E5" s="1"/>
      <c r="F5" s="1"/>
      <c r="G5" s="1"/>
      <c r="H5" s="1"/>
      <c r="I5" s="1"/>
      <c r="J5" s="1"/>
    </row>
    <row r="6" spans="1:10" x14ac:dyDescent="0.3">
      <c r="A6" s="1"/>
      <c r="B6" s="1"/>
      <c r="C6" s="1"/>
      <c r="D6" s="1"/>
      <c r="E6" s="1"/>
      <c r="F6" s="1"/>
      <c r="G6" s="1"/>
      <c r="H6" s="1"/>
      <c r="I6" s="1"/>
      <c r="J6" s="1"/>
    </row>
    <row r="7" spans="1:10" x14ac:dyDescent="0.3">
      <c r="A7" s="1"/>
      <c r="B7" s="1"/>
      <c r="C7" s="1"/>
      <c r="D7" s="1"/>
      <c r="E7" s="1"/>
      <c r="F7" s="1"/>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s="1"/>
      <c r="B10" s="1"/>
      <c r="C10" s="1"/>
      <c r="D10" s="1"/>
      <c r="E10" s="1"/>
      <c r="F10" s="1"/>
      <c r="G10" s="1"/>
      <c r="H10" s="1"/>
      <c r="I10" s="1"/>
      <c r="J10" s="1"/>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Introducción</vt:lpstr>
      <vt:lpstr>Presupuesto Tradicional</vt:lpstr>
      <vt:lpstr>Presupuesto x Partida</vt:lpstr>
      <vt:lpstr>Análisis Costo Vs Venta</vt:lpstr>
      <vt:lpstr>Presupuesto Interno MO</vt:lpstr>
      <vt:lpstr>Indicadores de Obra</vt:lpstr>
      <vt:lpstr>Explosión de Insumos</vt:lpstr>
      <vt:lpstr>Programa de Obra $</vt:lpstr>
      <vt:lpstr>Análisis de Sobrecostos</vt:lpstr>
      <vt:lpstr>Obras Ganadas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Ventas Soltia</dc:creator>
  <cp:lastModifiedBy>Alfredocs</cp:lastModifiedBy>
  <dcterms:created xsi:type="dcterms:W3CDTF">2020-08-05T15:56:46Z</dcterms:created>
  <dcterms:modified xsi:type="dcterms:W3CDTF">2020-12-02T12:25:33Z</dcterms:modified>
</cp:coreProperties>
</file>