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Objects="none" defaultThemeVersion="166925"/>
  <mc:AlternateContent xmlns:mc="http://schemas.openxmlformats.org/markup-compatibility/2006">
    <mc:Choice Requires="x15">
      <x15ac:absPath xmlns:x15ac="http://schemas.microsoft.com/office/spreadsheetml/2010/11/ac" url="https://d.docs.live.net/8f08355501a72e91/Desktop/New folder/25-7-21 3D printer/"/>
    </mc:Choice>
  </mc:AlternateContent>
  <xr:revisionPtr revIDLastSave="0" documentId="8_{62019EFA-6353-4945-8B27-2238D3A6BECB}" xr6:coauthVersionLast="47" xr6:coauthVersionMax="47" xr10:uidLastSave="{00000000-0000-0000-0000-000000000000}"/>
  <bookViews>
    <workbookView xWindow="23880" yWindow="-75" windowWidth="29040" windowHeight="15720" activeTab="4" xr2:uid="{5C2C1961-CE9A-46D5-8FE0-DB9F3EE7B177}"/>
  </bookViews>
  <sheets>
    <sheet name="BOM" sheetId="1" r:id="rId1"/>
    <sheet name="Sheet2" sheetId="4" r:id="rId2"/>
    <sheet name="Pivot Table" sheetId="2" r:id="rId3"/>
    <sheet name="Sheet4" sheetId="6" r:id="rId4"/>
    <sheet name="3D_printer_BOM_250714A" sheetId="5" r:id="rId5"/>
    <sheet name="Sheet1" sheetId="3" r:id="rId6"/>
  </sheets>
  <definedNames>
    <definedName name="_xlnm._FilterDatabase" localSheetId="0" hidden="1">BOM!$A$3:$AC$113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5" l="1"/>
  <c r="E48" i="5" s="1"/>
  <c r="D47" i="5"/>
  <c r="E47" i="5" s="1"/>
  <c r="D46" i="5"/>
  <c r="D45" i="5"/>
  <c r="E45" i="5" s="1"/>
  <c r="C44" i="5"/>
  <c r="D44" i="5" s="1"/>
  <c r="E44" i="5" s="1"/>
  <c r="D43" i="5"/>
  <c r="E43" i="5" s="1"/>
  <c r="D42" i="5"/>
  <c r="E42" i="5" s="1"/>
  <c r="D41" i="5"/>
  <c r="E41" i="5" s="1"/>
  <c r="D40" i="5"/>
  <c r="E40" i="5" s="1"/>
  <c r="D39" i="5"/>
  <c r="E39" i="5" s="1"/>
  <c r="D38" i="5"/>
  <c r="E38" i="5" s="1"/>
  <c r="D37" i="5"/>
  <c r="E37" i="5" s="1"/>
  <c r="D36" i="5"/>
  <c r="E36" i="5" s="1"/>
  <c r="D35" i="5"/>
  <c r="E35" i="5" s="1"/>
  <c r="D34" i="5"/>
  <c r="E34" i="5" s="1"/>
  <c r="D33" i="5"/>
  <c r="E33" i="5" s="1"/>
  <c r="D32" i="5"/>
  <c r="E32" i="5" s="1"/>
  <c r="D31" i="5"/>
  <c r="D30" i="5"/>
  <c r="E30" i="5" s="1"/>
  <c r="D29" i="5"/>
  <c r="D28" i="5"/>
  <c r="E28" i="5" s="1"/>
  <c r="D27" i="5"/>
  <c r="E27" i="5" s="1"/>
  <c r="D26" i="5"/>
  <c r="D25" i="5"/>
  <c r="D24" i="5"/>
  <c r="E24" i="5" s="1"/>
  <c r="D23" i="5"/>
  <c r="E23" i="5" s="1"/>
  <c r="D22" i="5"/>
  <c r="E22" i="5" s="1"/>
  <c r="D21" i="5"/>
  <c r="E21" i="5" s="1"/>
  <c r="D20" i="5"/>
  <c r="D19" i="5"/>
  <c r="E19" i="5" s="1"/>
  <c r="D18" i="5"/>
  <c r="E18" i="5" s="1"/>
  <c r="E17" i="5"/>
  <c r="D17" i="5"/>
  <c r="D16" i="5"/>
  <c r="D15" i="5"/>
  <c r="E15" i="5" s="1"/>
  <c r="D14" i="5"/>
  <c r="E14" i="5" s="1"/>
  <c r="D13" i="5"/>
  <c r="E13" i="5" s="1"/>
  <c r="D12" i="5"/>
  <c r="E12" i="5" s="1"/>
  <c r="E11" i="5"/>
  <c r="D11" i="5"/>
  <c r="D10" i="5"/>
  <c r="D9" i="5"/>
  <c r="E9" i="5" s="1"/>
  <c r="D8" i="5"/>
  <c r="D7" i="5"/>
  <c r="E7" i="5" s="1"/>
  <c r="D6" i="5"/>
  <c r="E6" i="5" s="1"/>
  <c r="D5" i="5"/>
  <c r="E5" i="5" s="1"/>
  <c r="D4" i="5"/>
  <c r="D3" i="5"/>
  <c r="E3" i="5" s="1"/>
  <c r="D2" i="5"/>
  <c r="E2" i="5" s="1"/>
  <c r="D1" i="5"/>
  <c r="E1" i="5" s="1"/>
  <c r="E54" i="6"/>
  <c r="D53" i="6"/>
  <c r="E53" i="6" s="1"/>
  <c r="D52" i="6"/>
  <c r="E52" i="6" s="1"/>
  <c r="D51" i="6"/>
  <c r="D50" i="6"/>
  <c r="E50" i="6" s="1"/>
  <c r="C49" i="6"/>
  <c r="D49" i="6" s="1"/>
  <c r="E49" i="6" s="1"/>
  <c r="D48" i="6"/>
  <c r="E48" i="6" s="1"/>
  <c r="D47" i="6"/>
  <c r="E47" i="6" s="1"/>
  <c r="D46" i="6"/>
  <c r="E46" i="6" s="1"/>
  <c r="D45" i="6"/>
  <c r="E45" i="6" s="1"/>
  <c r="D44" i="6"/>
  <c r="E44" i="6" s="1"/>
  <c r="D43" i="6"/>
  <c r="E43" i="6" s="1"/>
  <c r="D42" i="6"/>
  <c r="E42" i="6" s="1"/>
  <c r="D41" i="6"/>
  <c r="E41" i="6" s="1"/>
  <c r="D40" i="6"/>
  <c r="E40" i="6" s="1"/>
  <c r="D39" i="6"/>
  <c r="E39" i="6" s="1"/>
  <c r="D38" i="6"/>
  <c r="E38" i="6" s="1"/>
  <c r="D37" i="6"/>
  <c r="E37" i="6" s="1"/>
  <c r="D36" i="6"/>
  <c r="E36" i="6" s="1"/>
  <c r="D35" i="6"/>
  <c r="D34" i="6"/>
  <c r="E34" i="6" s="1"/>
  <c r="D33" i="6"/>
  <c r="D32" i="6"/>
  <c r="E32" i="6" s="1"/>
  <c r="D31" i="6"/>
  <c r="E31" i="6" s="1"/>
  <c r="D30" i="6"/>
  <c r="D29" i="6"/>
  <c r="E29" i="6" s="1"/>
  <c r="D28" i="6"/>
  <c r="D27" i="6"/>
  <c r="E27" i="6" s="1"/>
  <c r="D26" i="6"/>
  <c r="E26" i="6" s="1"/>
  <c r="D25" i="6"/>
  <c r="E25" i="6" s="1"/>
  <c r="D24" i="6"/>
  <c r="E24" i="6" s="1"/>
  <c r="D23" i="6"/>
  <c r="E23" i="6" s="1"/>
  <c r="D22" i="6"/>
  <c r="D21" i="6"/>
  <c r="E21" i="6" s="1"/>
  <c r="D20" i="6"/>
  <c r="E20" i="6" s="1"/>
  <c r="E19" i="6"/>
  <c r="D19" i="6"/>
  <c r="D18" i="6"/>
  <c r="D17" i="6"/>
  <c r="E17" i="6" s="1"/>
  <c r="D16" i="6"/>
  <c r="E16" i="6" s="1"/>
  <c r="D15" i="6"/>
  <c r="E15" i="6" s="1"/>
  <c r="D14" i="6"/>
  <c r="E14" i="6" s="1"/>
  <c r="E13" i="6"/>
  <c r="D13" i="6"/>
  <c r="D12" i="6"/>
  <c r="D11" i="6"/>
  <c r="E11" i="6" s="1"/>
  <c r="D10" i="6"/>
  <c r="E10" i="6" s="1"/>
  <c r="D9" i="6"/>
  <c r="E9" i="6" s="1"/>
  <c r="D8" i="6"/>
  <c r="D7" i="6"/>
  <c r="E7" i="6" s="1"/>
  <c r="D6" i="6"/>
  <c r="E6" i="6" s="1"/>
  <c r="D5" i="6"/>
  <c r="E5" i="6" s="1"/>
  <c r="D4" i="6"/>
  <c r="D3" i="6"/>
  <c r="E3" i="6" s="1"/>
  <c r="D2" i="6"/>
  <c r="E2" i="6" s="1"/>
  <c r="D1" i="6"/>
  <c r="E1" i="6" s="1"/>
  <c r="M79" i="1"/>
  <c r="O36" i="1"/>
  <c r="O25" i="1"/>
  <c r="N78" i="1"/>
  <c r="O78" i="1" s="1"/>
  <c r="O92" i="1"/>
  <c r="N25"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N5" i="1"/>
  <c r="O5" i="1" s="1"/>
  <c r="N6" i="1"/>
  <c r="O6" i="1" s="1"/>
  <c r="N7" i="1"/>
  <c r="O7" i="1" s="1"/>
  <c r="N8" i="1"/>
  <c r="O8" i="1" s="1"/>
  <c r="N9" i="1"/>
  <c r="O9" i="1" s="1"/>
  <c r="N10" i="1"/>
  <c r="N11" i="1"/>
  <c r="O11" i="1" s="1"/>
  <c r="N12" i="1"/>
  <c r="O12" i="1" s="1"/>
  <c r="N13" i="1"/>
  <c r="O13" i="1" s="1"/>
  <c r="N14" i="1"/>
  <c r="O14" i="1" s="1"/>
  <c r="N15" i="1"/>
  <c r="O15" i="1" s="1"/>
  <c r="N16" i="1"/>
  <c r="N17" i="1"/>
  <c r="O17" i="1" s="1"/>
  <c r="N18" i="1"/>
  <c r="O18" i="1" s="1"/>
  <c r="N19" i="1"/>
  <c r="O19" i="1" s="1"/>
  <c r="N20" i="1"/>
  <c r="O20" i="1" s="1"/>
  <c r="N21" i="1"/>
  <c r="O21" i="1" s="1"/>
  <c r="N22" i="1"/>
  <c r="O22" i="1" s="1"/>
  <c r="N23" i="1"/>
  <c r="O23" i="1" s="1"/>
  <c r="N24" i="1"/>
  <c r="N26" i="1"/>
  <c r="O26" i="1" s="1"/>
  <c r="N27" i="1"/>
  <c r="O27" i="1" s="1"/>
  <c r="N28" i="1"/>
  <c r="O28" i="1" s="1"/>
  <c r="N29" i="1"/>
  <c r="O29" i="1" s="1"/>
  <c r="N30" i="1"/>
  <c r="N31" i="1"/>
  <c r="O31" i="1" s="1"/>
  <c r="N32" i="1"/>
  <c r="O32" i="1" s="1"/>
  <c r="N33" i="1"/>
  <c r="O33" i="1" s="1"/>
  <c r="N34" i="1"/>
  <c r="O34" i="1" s="1"/>
  <c r="N35" i="1"/>
  <c r="O35" i="1" s="1"/>
  <c r="N36" i="1"/>
  <c r="N37" i="1"/>
  <c r="O37" i="1" s="1"/>
  <c r="N38" i="1"/>
  <c r="O38" i="1" s="1"/>
  <c r="N39" i="1"/>
  <c r="N40" i="1"/>
  <c r="O40" i="1" s="1"/>
  <c r="N41" i="1"/>
  <c r="O41" i="1" s="1"/>
  <c r="N42" i="1"/>
  <c r="O42" i="1" s="1"/>
  <c r="N43" i="1"/>
  <c r="O43" i="1" s="1"/>
  <c r="N44" i="1"/>
  <c r="O44" i="1" s="1"/>
  <c r="N45" i="1"/>
  <c r="O45" i="1" s="1"/>
  <c r="N46" i="1"/>
  <c r="O46" i="1" s="1"/>
  <c r="N47" i="1"/>
  <c r="N48" i="1"/>
  <c r="O48" i="1" s="1"/>
  <c r="N49" i="1"/>
  <c r="O49" i="1" s="1"/>
  <c r="N50" i="1"/>
  <c r="N51" i="1"/>
  <c r="O51" i="1" s="1"/>
  <c r="N52" i="1"/>
  <c r="O52" i="1" s="1"/>
  <c r="N53" i="1"/>
  <c r="N54" i="1"/>
  <c r="O54" i="1" s="1"/>
  <c r="N55" i="1"/>
  <c r="O55" i="1" s="1"/>
  <c r="N56" i="1"/>
  <c r="O56" i="1" s="1"/>
  <c r="N57" i="1"/>
  <c r="O57" i="1" s="1"/>
  <c r="N58" i="1"/>
  <c r="O58" i="1" s="1"/>
  <c r="N59" i="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9" i="1"/>
  <c r="O79" i="1" s="1"/>
  <c r="N80" i="1"/>
  <c r="O80" i="1" s="1"/>
  <c r="N81" i="1"/>
  <c r="N82" i="1"/>
  <c r="O82" i="1" s="1"/>
  <c r="N83" i="1"/>
  <c r="O83" i="1" s="1"/>
  <c r="N84" i="1"/>
  <c r="O84" i="1" s="1"/>
  <c r="N85" i="1"/>
  <c r="O85" i="1" s="1"/>
  <c r="N86" i="1"/>
  <c r="O86" i="1" s="1"/>
  <c r="N87" i="1"/>
  <c r="O87" i="1" s="1"/>
  <c r="N88" i="1"/>
  <c r="O88" i="1" s="1"/>
  <c r="N89" i="1"/>
  <c r="O89" i="1" s="1"/>
  <c r="N90" i="1"/>
  <c r="O90" i="1" s="1"/>
  <c r="N91" i="1"/>
  <c r="O91" i="1" s="1"/>
  <c r="N4" i="1"/>
  <c r="O4" i="1" s="1"/>
  <c r="G40" i="4"/>
  <c r="U3" i="1"/>
  <c r="E49" i="5" l="1"/>
  <c r="N3" i="1"/>
  <c r="O3" i="1"/>
</calcChain>
</file>

<file path=xl/sharedStrings.xml><?xml version="1.0" encoding="utf-8"?>
<sst xmlns="http://schemas.openxmlformats.org/spreadsheetml/2006/main" count="829" uniqueCount="329">
  <si>
    <t>S No</t>
  </si>
  <si>
    <t>Part / Assembly Description</t>
  </si>
  <si>
    <t>Part Number</t>
  </si>
  <si>
    <t>Quantity</t>
  </si>
  <si>
    <t>Mass</t>
  </si>
  <si>
    <t>Material</t>
  </si>
  <si>
    <t>Raw Material</t>
  </si>
  <si>
    <t>Bought / Custom</t>
  </si>
  <si>
    <t>Supply Owner</t>
  </si>
  <si>
    <t>Installation Owner</t>
  </si>
  <si>
    <t>Price</t>
  </si>
  <si>
    <t>Product Spec - HyperLink</t>
  </si>
  <si>
    <t>Alternate Item - Hyperlink</t>
  </si>
  <si>
    <t>Unit Mass</t>
  </si>
  <si>
    <t>Total mass</t>
  </si>
  <si>
    <t>Type</t>
  </si>
  <si>
    <t xml:space="preserve">L  </t>
  </si>
  <si>
    <t>W / Dia</t>
  </si>
  <si>
    <t>H / Tk</t>
  </si>
  <si>
    <t>Unit Price</t>
  </si>
  <si>
    <t>Total Price</t>
  </si>
  <si>
    <t>KG</t>
  </si>
  <si>
    <t>mm</t>
  </si>
  <si>
    <t>Purchase Category</t>
  </si>
  <si>
    <t>Item Type</t>
  </si>
  <si>
    <t>Raw Material Type</t>
  </si>
  <si>
    <t>MATERIAL</t>
  </si>
  <si>
    <t>Item Number</t>
  </si>
  <si>
    <t>3D Printer</t>
  </si>
  <si>
    <t>Frame Assembly</t>
  </si>
  <si>
    <t>ZX_Frame_ASM</t>
  </si>
  <si>
    <t>X-AxisFrame_ASM</t>
  </si>
  <si>
    <t>Lead_Screw_Asm</t>
  </si>
  <si>
    <t>Y-Axis_Hbed_Frame_ASM</t>
  </si>
  <si>
    <t>HeatBed_Asm</t>
  </si>
  <si>
    <t>Extruder_Asm</t>
  </si>
  <si>
    <t>Spool_Asm</t>
  </si>
  <si>
    <t>Coupling</t>
  </si>
  <si>
    <t>Nut_Block</t>
  </si>
  <si>
    <t>Motor</t>
  </si>
  <si>
    <t>X-Axis_Frame</t>
  </si>
  <si>
    <t>Belt_Tensioner</t>
  </si>
  <si>
    <t>Hotend</t>
  </si>
  <si>
    <t>Nozzles</t>
  </si>
  <si>
    <t>Ceramic Heater</t>
  </si>
  <si>
    <t>Thermister</t>
  </si>
  <si>
    <t>Heat Sink</t>
  </si>
  <si>
    <t>Extruder</t>
  </si>
  <si>
    <t>Cooling Fan</t>
  </si>
  <si>
    <t>ColdEnd</t>
  </si>
  <si>
    <t>PTFE Tubing</t>
  </si>
  <si>
    <t>Heat Bed</t>
  </si>
  <si>
    <t>Insulation Pad</t>
  </si>
  <si>
    <t>Build Surface</t>
  </si>
  <si>
    <t>Bed Leveling Knobs</t>
  </si>
  <si>
    <t>Electronics_Enclosure_Asm</t>
  </si>
  <si>
    <t>Mother Boards</t>
  </si>
  <si>
    <t>Stepper Dirvers</t>
  </si>
  <si>
    <t>Limit Switches</t>
  </si>
  <si>
    <t>Power Supply (SMPS)</t>
  </si>
  <si>
    <t>PTFE_Tubing</t>
  </si>
  <si>
    <t>Wire_Harness_Asm</t>
  </si>
  <si>
    <t>Wires</t>
  </si>
  <si>
    <t>Connectors</t>
  </si>
  <si>
    <t>Wire Ties/Sleeves</t>
  </si>
  <si>
    <t>Software</t>
  </si>
  <si>
    <t>Open Source - PrusaSlicer</t>
  </si>
  <si>
    <t>FirmWare - ??</t>
  </si>
  <si>
    <t>AutoBed_Leveling</t>
  </si>
  <si>
    <t>Y-Axis Frame</t>
  </si>
  <si>
    <t>Category</t>
  </si>
  <si>
    <t>Item</t>
  </si>
  <si>
    <t>Qty</t>
  </si>
  <si>
    <t>Notes</t>
  </si>
  <si>
    <t>Frame &amp; Structure</t>
  </si>
  <si>
    <t>2020 Aluminum Extrusion</t>
  </si>
  <si>
    <t>6–10</t>
  </si>
  <si>
    <t>V-slot; lengths depend on design</t>
  </si>
  <si>
    <t>Corner Brackets / Plates</t>
  </si>
  <si>
    <t>~10</t>
  </si>
  <si>
    <t>For rigid joints</t>
  </si>
  <si>
    <t>T-nuts + M5 screws</t>
  </si>
  <si>
    <t>40–50</t>
  </si>
  <si>
    <t>To connect extrusions</t>
  </si>
  <si>
    <t>Leveling Feet / Pads</t>
  </si>
  <si>
    <t>4</t>
  </si>
  <si>
    <t>Vibration isolation</t>
  </si>
  <si>
    <t>Motion System</t>
  </si>
  <si>
    <t>NEMA 17 Stepper Motors</t>
  </si>
  <si>
    <t>4–5</t>
  </si>
  <si>
    <t>X, Y, Z (dual Z optional), extruder</t>
  </si>
  <si>
    <t>GT2 Timing Belt</t>
  </si>
  <si>
    <t>2–4 m</t>
  </si>
  <si>
    <t>X and Y axes</t>
  </si>
  <si>
    <t>GT2 Pulleys (20T)</t>
  </si>
  <si>
    <t>For motors</t>
  </si>
  <si>
    <t>Idler Pulleys</t>
  </si>
  <si>
    <t>2–4</t>
  </si>
  <si>
    <t>Smooth or toothed</t>
  </si>
  <si>
    <t>Linear Rods / Rails</t>
  </si>
  <si>
    <t>6–8</t>
  </si>
  <si>
    <t>8mm rods or linear rails</t>
  </si>
  <si>
    <t>LM8UU Bearings</t>
  </si>
  <si>
    <t>8–12</t>
  </si>
  <si>
    <t>For rods (X, Y, Z motion)</t>
  </si>
  <si>
    <t>Lead Screw (T8)</t>
  </si>
  <si>
    <t>1–2</t>
  </si>
  <si>
    <t>Z-axis drive</t>
  </si>
  <si>
    <t>Anti-backlash Nut</t>
  </si>
  <si>
    <t>For lead screw</t>
  </si>
  <si>
    <t>Coupler (5mm to 8mm)</t>
  </si>
  <si>
    <t>Motor to lead screw</t>
  </si>
  <si>
    <t>Belt Tensioners</t>
  </si>
  <si>
    <t>2</t>
  </si>
  <si>
    <t>Optional but helpful</t>
  </si>
  <si>
    <t>Hotend (e.g., E3D V6)</t>
  </si>
  <si>
    <t>1</t>
  </si>
  <si>
    <t>All-metal preferred</t>
  </si>
  <si>
    <t>Hotend &amp; Extruder</t>
  </si>
  <si>
    <t>Nozzles (0.4 mm)</t>
  </si>
  <si>
    <t>3–5</t>
  </si>
  <si>
    <t>Brass / steel</t>
  </si>
  <si>
    <t>Heatbreak + Heatsink</t>
  </si>
  <si>
    <t>Part of hotend</t>
  </si>
  <si>
    <t>Heater Cartridge (40W)</t>
  </si>
  <si>
    <t>Standard 12V or 24V</t>
  </si>
  <si>
    <t>Thermistor (Hotend)</t>
  </si>
  <si>
    <t>Temp sensing</t>
  </si>
  <si>
    <t>Extruder (Direct/Bowden)</t>
  </si>
  <si>
    <t>BMG clone or stock extruder</t>
  </si>
  <si>
    <t>1 m</t>
  </si>
  <si>
    <t>If Bowden setup</t>
  </si>
  <si>
    <t>Cooling Fan (Hotend)</t>
  </si>
  <si>
    <t>4010 size</t>
  </si>
  <si>
    <t>Cooling Fan (Part)</t>
  </si>
  <si>
    <t>5015 blower</t>
  </si>
  <si>
    <t>Heated Bed (MK2/3 style)</t>
  </si>
  <si>
    <t>220×220 mm common</t>
  </si>
  <si>
    <t>Heated Bed</t>
  </si>
  <si>
    <t>Thermistor (Bed)</t>
  </si>
  <si>
    <t>For bed temp</t>
  </si>
  <si>
    <t>Silicone or cork below bed</t>
  </si>
  <si>
    <t>Glass, spring steel, or PEI</t>
  </si>
  <si>
    <t>Bed Springs/Spacers</t>
  </si>
  <si>
    <t>Bed leveling support</t>
  </si>
  <si>
    <t>Under each corner</t>
  </si>
  <si>
    <t>Mainboard</t>
  </si>
  <si>
    <t>32-bit preferred</t>
  </si>
  <si>
    <t>Electronics</t>
  </si>
  <si>
    <t>Stepper Drivers</t>
  </si>
  <si>
    <t>Silent motion control</t>
  </si>
  <si>
    <t>LCD Display</t>
  </si>
  <si>
    <t>12864 or touchscreen</t>
  </si>
  <si>
    <t>Endstops</t>
  </si>
  <si>
    <t>3</t>
  </si>
  <si>
    <t>Mechanical or Optical</t>
  </si>
  <si>
    <t>Power Supply</t>
  </si>
  <si>
    <t>24V 350W</t>
  </si>
  <si>
    <t>MOSFET</t>
  </si>
  <si>
    <t>External for bed power</t>
  </si>
  <si>
    <t>Wiring + Connectors</t>
  </si>
  <si>
    <t>Many</t>
  </si>
  <si>
    <t>18–22 AWG wires</t>
  </si>
  <si>
    <t>Fuses</t>
  </si>
  <si>
    <t>2–3</t>
  </si>
  <si>
    <t>For protection</t>
  </si>
  <si>
    <t>Cable Sleeves / Chain</t>
  </si>
  <si>
    <t>1–2 m</t>
  </si>
  <si>
    <t>Wire management</t>
  </si>
  <si>
    <t>Firmware</t>
  </si>
  <si>
    <t>Marlin, Klipper, RepRap</t>
  </si>
  <si>
    <t>Slicer Software</t>
  </si>
  <si>
    <t>Cura, PrusaSlicer, OrcaSlicer</t>
  </si>
  <si>
    <t>CAD Software</t>
  </si>
  <si>
    <t>Fusion 360, FreeCAD, Onshape</t>
  </si>
  <si>
    <t>Allen Keys</t>
  </si>
  <si>
    <t>M3–M5</t>
  </si>
  <si>
    <t>Software &amp; Firmware</t>
  </si>
  <si>
    <t>Soldering Iron</t>
  </si>
  <si>
    <t>Multimeter</t>
  </si>
  <si>
    <t>Screwdrivers</t>
  </si>
  <si>
    <t>Tools</t>
  </si>
  <si>
    <t>Wrenches</t>
  </si>
  <si>
    <t>Caliper</t>
  </si>
  <si>
    <t>Zip ties</t>
  </si>
  <si>
    <t>Auto Bed Leveling</t>
  </si>
  <si>
    <t>BLTouch or CR Touch</t>
  </si>
  <si>
    <t>Filament Sensor</t>
  </si>
  <si>
    <t>Enclosure</t>
  </si>
  <si>
    <t>For ABS/TPU</t>
  </si>
  <si>
    <t>Raspberry Pi</t>
  </si>
  <si>
    <t>For OctoPrint or Klipper</t>
  </si>
  <si>
    <t>LED Lighting</t>
  </si>
  <si>
    <t>Optional Add-ons</t>
  </si>
  <si>
    <t>Belt_ASM</t>
  </si>
  <si>
    <t>Linear_rail 20x40</t>
  </si>
  <si>
    <t>T-Nut_2020</t>
  </si>
  <si>
    <t>Lead_Screw</t>
  </si>
  <si>
    <t xml:space="preserve">Nema_Motor </t>
  </si>
  <si>
    <t>Aluminium_extrusion_20x20</t>
  </si>
  <si>
    <t>GT2_16Pulley</t>
  </si>
  <si>
    <t>GT2_Belt</t>
  </si>
  <si>
    <t>Nema17_Motor</t>
  </si>
  <si>
    <t>40x40_Extrusion</t>
  </si>
  <si>
    <t>Image</t>
  </si>
  <si>
    <t>ROLAND PRICE</t>
  </si>
  <si>
    <t>hyd local shop</t>
  </si>
  <si>
    <t>ROBU PRICE include taxes and shipping</t>
  </si>
  <si>
    <t>1.75 bowden extruder full kit hotend</t>
  </si>
  <si>
    <t>N.A</t>
  </si>
  <si>
    <t>teflon tubing for 1.75mm filament</t>
  </si>
  <si>
    <t xml:space="preserve">pneumatic coupler 10mm for bowden tube </t>
  </si>
  <si>
    <t xml:space="preserve">PC4 M6  pneumatic coupler 3mm for bowden tube </t>
  </si>
  <si>
    <t>pneumatic coupler 4mm for bowden tube</t>
  </si>
  <si>
    <t>MK8 Extruder Aluminum Alloy for 3D Printer Block - Right Short</t>
  </si>
  <si>
    <t xml:space="preserve">350mm Trapezoidal 4 Start Lead Screw 8mm Thread 2mm Pitch Lead Screw with copper Nut. </t>
  </si>
  <si>
    <t>250 / 300mm</t>
  </si>
  <si>
    <t xml:space="preserve">Aluminum GT2 Timing Idler Pulley For 6mm Belt 20 Tooth 5mm Bore </t>
  </si>
  <si>
    <t>Aluminum GT2 Timing Pulley 20 Tooth 5mm Bore For 6mm Belt</t>
  </si>
  <si>
    <t>Aluminum Flexible Coupling Coupler Helical Shaft 5mm x 8mm</t>
  </si>
  <si>
    <t xml:space="preserve">10 Meter x GT2 Open Loop Timing Belt 6mm Width for 3D Printer. </t>
  </si>
  <si>
    <t>RAMPS 1.4 3D PRINTER CONTROLLER</t>
  </si>
  <si>
    <t>arduino mega 2560</t>
  </si>
  <si>
    <t>DRV8825 stepper controller</t>
  </si>
  <si>
    <t>NEMA17 4.2 kg-cm Stepper Motor (With Detachable 70 cm Cable)</t>
  </si>
  <si>
    <t>650 / 4.8kgcm torque</t>
  </si>
  <si>
    <t>RAMPS 1.4 LCD 12864 smart controller.</t>
  </si>
  <si>
    <t>980 /with cable and attachment</t>
  </si>
  <si>
    <t>Cooling fan turbo 5015 radial fan High quality turbo blower fan 12V-for 3d printer</t>
  </si>
  <si>
    <t>bluetooth transreceiver module HC05 with button</t>
  </si>
  <si>
    <t>3D Printer 5A Limit Switch Endstop with 1m Long Cable</t>
  </si>
  <si>
    <t>12V 5015 Cooling Fan for 3D printer</t>
  </si>
  <si>
    <t>12V 30Amp 300W DC Power Supply Driver.</t>
  </si>
  <si>
    <t>Pre Insertion (SB) M5 T Slot Nut (2020 &amp; 2040)</t>
  </si>
  <si>
    <t>190/ 10pcs</t>
  </si>
  <si>
    <t>Delrin Solid V Wheel Kit 625zz for Precise V Slot Movement System for 3D Printer Laser Engraver</t>
  </si>
  <si>
    <t>3d printer heat bed 220*220 aluminium 3mm thickness high temperature for 3d printer</t>
  </si>
  <si>
    <t>Heat Bed Acrylic plate new improved 220*220 and 235*235 bed carriage plate material aluminium/acrylic for 2020/2040 Profile heatbed 3D printer</t>
  </si>
  <si>
    <t>stainless steel spring small compression stainless steel for 3d printer leveling</t>
  </si>
  <si>
    <t>WOL 3D CREALITY 3D high power laser engraving KIT FOR ENDER &amp; CREALITY SERIES</t>
  </si>
  <si>
    <t>M3 Headed Bed Adjusting Nut Type B for 3D Printers – 4Pcs</t>
  </si>
  <si>
    <t>20X20 CORNER BRACKETS</t>
  </si>
  <si>
    <t>nos required from assy.drawing</t>
  </si>
  <si>
    <t>V WHEELS SET</t>
  </si>
  <si>
    <t>MOTOR PULLY 36 TEATH</t>
  </si>
  <si>
    <t>GT2 36 TEATH  PULLY WITH SHAFT</t>
  </si>
  <si>
    <t xml:space="preserve">DOWEL PINS DIA 3 </t>
  </si>
  <si>
    <t>AL EXTRUSION 40 X 40</t>
  </si>
  <si>
    <t>as required</t>
  </si>
  <si>
    <t>AL EXTRUSION 20 X 40</t>
  </si>
  <si>
    <t>AL EXTRUSION 20 X 20</t>
  </si>
  <si>
    <t>Link</t>
  </si>
  <si>
    <t>L_plate</t>
  </si>
  <si>
    <t>BedBolt_Springs</t>
  </si>
  <si>
    <t>V_Wheel</t>
  </si>
  <si>
    <t>HeatBed_Support</t>
  </si>
  <si>
    <t>Amazon</t>
  </si>
  <si>
    <t>2040 V Aluminum Extrusion, 2PCS 500mm 2040 V Slot European Standard Anodized Black Aluminum Profile Extrusion Linear Rail for 3D Printer and CNC Machine DIY Projects- Black</t>
  </si>
  <si>
    <t>STEPPERONLINE Nema 17 Stepper Motor Bipolar 2A 59Ncm(84oz.in) 48mm Body 4-Lead W/ 1m Cable and Connector Compatible with 3D Printer/CNC</t>
  </si>
  <si>
    <t>350mm T8 T8x4 Tr8x4 Lead Screw and Brass Nut (Acme Thread, 2mm Pitch, 2 Start, 4mm Lead) for 3D Printer and CNC Machine Z Axis</t>
  </si>
  <si>
    <t>Saiper Flexible Couplings 5mm to 8mm (5pcs) Aluminum Alloy Joint Connector Compatible with NEMA 17 Stepper Motors, RepRap 3D Printer or CNC Machine, 3D Printer Accessories</t>
  </si>
  <si>
    <t>WINSINN GT2 Idler Pulley - 20 Teeth, 5mm Bore, for 6mm Width Timing Belt, Aluminum - Ideal for 3D Printers, CNC Machines (5-Pack)</t>
  </si>
  <si>
    <t>5M GT2 Timing Belt 6mm Width, 4pcs 20 Teeth 5mm Bore Belt Pulley Wheel, 4pcs Idler, 4pcs Tensioner Spring Torsion and 2pcs Gear Clamp Mount Block with Allen Wrench for 3D Printer</t>
  </si>
  <si>
    <t>Aluminum MK2 MK3 12V Heated Bed Hotbed Upgrade with Hotbed Wire Cable Line for Anet A8 A6 3D Printer, Black 220x220mm</t>
  </si>
  <si>
    <t>Voron 220V Heated Bed kit, Aluminum Plate of 3D Printers Platform, 368 x356mm Spray-Painted PEI Spring Steel Plate/Soft Magnetic for Voron 2.4 3D Printer</t>
  </si>
  <si>
    <t>WORGEOUS 10 Pcs Tarp Build Nut D Printer Leveling Components Leveling Knob 4.5x1cm Silver</t>
  </si>
  <si>
    <t>3D Printer Rollers High Speed Gantry Wheels POM Pulley (26pcs/Pack) for Creality Ender 3 CR10 Rollers Artillery Sidewinder x1 Rollers Upgrade</t>
  </si>
  <si>
    <t>E3D V6 Hot End Full Kit 1.75mm 12V Bowden/RepRap 3D Printer Extruder Parts Accessories 0.4mm Nozzle</t>
  </si>
  <si>
    <t>PTFE Bowden Tube for 1.75mm Filament, 2.0mm ID X 4.0mm OD Teflon Tubing, 3D Printer Filament Tube 2x4 (White 2.0x4.0mm 2.0 Meters)</t>
  </si>
  <si>
    <t>?</t>
  </si>
  <si>
    <t>Eagles 1PCS DRV8825 Stepper Motor Driver Module, DRV8825 Module A4988 for 3D Printer RepRap 4 RAMPS1.4 StepStick with Heat Sink</t>
  </si>
  <si>
    <t>5 Pack Optical Endstop with 1M Cable Optical Switch Sensor Photoelectric Light Control Optical Limit Switch Module for 3D Printer</t>
  </si>
  <si>
    <t>DC 12V 30A 360W Power Supply, Universal Switching Converter 110 AC to 12 Volt DC Converter for LED Strip 3D Printer CCTV Camera Security System Computer Project Radio</t>
  </si>
  <si>
    <t>6 Pack Mechanical Endstop Limit Switch Module Endstop Switch Horizontal Type with 1M Cable for 3D Print Parts Ramps1.4</t>
  </si>
  <si>
    <t>100pcs 2020 Series M5 Thread T Nuts Hammer Head Fastener Nut Sliding T-Nut,Nickel Plated Carbon Steel Nut for 20 Series Aluminum Extrusion Profile T Slot 6mm (2020 Series M5)</t>
  </si>
  <si>
    <t>Unit Cost</t>
  </si>
  <si>
    <t>Total cost</t>
  </si>
  <si>
    <t>USD</t>
  </si>
  <si>
    <t>Total Order cost</t>
  </si>
  <si>
    <t>With lead screw</t>
  </si>
  <si>
    <t xml:space="preserve">With Belt Tensioner </t>
  </si>
  <si>
    <t>Walmart</t>
  </si>
  <si>
    <t>With Hotend</t>
  </si>
  <si>
    <t>With hotend but can buy more</t>
  </si>
  <si>
    <t>https://www.robotshop.com/products/black-aluminum-extrusion-40x40mm-500mm?srsltid=AfmBOooHCETChfl7ZgRic5_tfdX51om08Sh5iJwyxxBzjzyJEWKPdMs3Nq4&amp;gQT=1</t>
  </si>
  <si>
    <t>https://www.amazon.com/European-Standard-Anodized-Aluminum-Extrusion/dp/B099MRRKJ2/ref=asc_df_B099MPZ9K5?mcid=7a1748fff35235f98d8a7c0c5f79b01d&amp;hvocijid=4648677306145534677-B099MPZ9K5-&amp;hvexpln=73&amp;tag=hyprod-20&amp;linkCode=df0&amp;hvadid=721245378154&amp;hvpos=&amp;hvnetw=g&amp;hvrand=4648677306145534677&amp;hvpone=&amp;hvptwo=&amp;hvqmt=&amp;hvdev=c&amp;hvdvcmdl=&amp;hvlocint=&amp;hvlocphy=9010767&amp;hvtargid=pla-2281435177338&amp;th=1</t>
  </si>
  <si>
    <t>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t>
  </si>
  <si>
    <t>Ender 3 Thermistor 1.35m/53.1 Inches NTC 3950 100k Thermistor Temp Sensor for Reprap Creality Ender 3,Ender 3 Pro,Ender 3 Neo,Ender 3 Max,CR-10 10S,Prusa i3, 3D Printer 2Pin XH2.54 (Pack of 5)</t>
  </si>
  <si>
    <r>
      <rPr>
        <b/>
        <sz val="11"/>
        <color theme="1"/>
        <rFont val="Calibri"/>
        <family val="2"/>
        <scheme val="minor"/>
      </rPr>
      <t>Extra</t>
    </r>
    <r>
      <rPr>
        <sz val="11"/>
        <color theme="1"/>
        <rFont val="Calibri"/>
        <family val="2"/>
        <scheme val="minor"/>
      </rPr>
      <t xml:space="preserve"> </t>
    </r>
  </si>
  <si>
    <t>Aluminium cutter</t>
  </si>
  <si>
    <t>Laser Cutter</t>
  </si>
  <si>
    <t>https://www.amazon.com/AENBUSLM-Engraver-Machine-Ultra-Fine-Compressed/dp/B0CS9N7GRN/ref=sr_1_48?dib=eyJ2IjoiMSJ9.dSwGOdeiPuM6xwM5CbwlfEFT4cRi-jKl1p9bu-AvdxlttKILHtRBWcbieM20XJ1tLQ6d8XnQJ1cbvXE-JIGZ1VrUgELHZelOtkup1Sl5XfFuksmC-MJgzrjIJDt66LDj1eWvJOnJterwRV_Zg8MM4u14k8pN8cIk9Ombjwo7qIkZK-I8DkeKCkNTjvC1Te-Ttw1seZ22iGxYVnIyKCxhISJirqbbn5DKRSXhb8dURlOrgr8kaFPPKEf--Gpbdi4XG25pn1ZYzF78cWQinCcTbuL7NiEBcJZreoE5hEJNb2M.-OUrpHz9qL12DXQ_aUKGxKD7x0aIAvvtg62F9aygx9Q&amp;dib_tag=se&amp;hvadid=703657173839&amp;hvdev=c&amp;hvexpln=67&amp;hvlocphy=9010767&amp;hvnetw=g&amp;hvocijid=4690042948418929456--&amp;hvqmt=b&amp;hvrand=4690042948418929456&amp;hvtargid=kwd-1020808656219&amp;hydadcr=29756_14607990&amp;keywords=creality%2Blaser%2Bengraving%2Bmodule&amp;mcid=547b3c4e448c3e0ca4bbbcdd7a990eb2&amp;qid=1752689518&amp;sr=8-48&amp;th=1</t>
  </si>
  <si>
    <t xml:space="preserve">Bush_2MM(bearing) </t>
  </si>
  <si>
    <t>L_Gantry_plate(Cut brakcet)</t>
  </si>
  <si>
    <t>Puikos Honeycomb Laser Bed</t>
  </si>
  <si>
    <t>https://www.amazon.com/Puikos-Honeycomb-Engraving-Protection-Dissipation/dp/B0DT6CLYGY/ref=sxin_16_sbv_search_btf?content-id=amzn1.sym.c8b39f81-ded8-4d75-80c2-6dfa03cbb699%3Aamzn1.sym.c8b39f81-ded8-4d75-80c2-6dfa03cbb699&amp;cv_ct_cx=Honeycomb+Working+Table+220mm&amp;keywords=Honeycomb+Working+Table+220mm&amp;pd_rd_i=B0DT6CLYGY&amp;pd_rd_r=2b06e52f-ec4b-44cd-984f-ee33bf9e4716&amp;pd_rd_w=VeX0X&amp;pd_rd_wg=4zOFm&amp;pf_rd_p=c8b39f81-ded8-4d75-80c2-6dfa03cbb699&amp;pf_rd_r=F2XNCV2G0AGQHZHW5M0C&amp;qid=1752770162&amp;sbo=RZvfv%2F%2FHxDF%2BO5021pAnSA%3D%3D&amp;sr=1-1-5190daf0-67e3-427c-bea6-c72c1df98776</t>
  </si>
  <si>
    <t>L_Connector_piece(machine)</t>
  </si>
  <si>
    <t>Thread_screw_BKT(machine) Connect to nut)</t>
  </si>
  <si>
    <t>Pulley_PlateX (machine)</t>
  </si>
  <si>
    <t xml:space="preserve">Pulley_Mount (machine) </t>
  </si>
  <si>
    <t>Motor_Mount (machine)</t>
  </si>
  <si>
    <t xml:space="preserve">Build Surface </t>
  </si>
  <si>
    <t xml:space="preserve">Insulation Pad </t>
  </si>
  <si>
    <t>Bed Leveling Knobs (wing nuts)</t>
  </si>
  <si>
    <t>Filament runout Sensor (not being used)</t>
  </si>
  <si>
    <t>LCD Screen</t>
  </si>
  <si>
    <t>Wires stripper</t>
  </si>
  <si>
    <t>Spool Supports (machine)</t>
  </si>
  <si>
    <t>ShrinkWrap??(sleeve)</t>
  </si>
  <si>
    <t xml:space="preserve">Spool </t>
  </si>
  <si>
    <r>
      <t xml:space="preserve">1.5m or </t>
    </r>
    <r>
      <rPr>
        <sz val="11"/>
        <color rgb="FFFF0000"/>
        <rFont val="Calibri"/>
        <family val="2"/>
        <scheme val="minor"/>
      </rPr>
      <t>1.35m</t>
    </r>
  </si>
  <si>
    <t>Multipurpose 6061 Aluminum Sheet</t>
  </si>
  <si>
    <t>Mcmaster</t>
  </si>
  <si>
    <t>Top_plate_6th(Machine part)</t>
  </si>
  <si>
    <t>T-Slotted Framing</t>
  </si>
  <si>
    <t>Self-Aligning T-Slotted Framing Nuts</t>
  </si>
  <si>
    <t>V-Slot® 20x20 Linear Rail</t>
  </si>
  <si>
    <t>OpenBuilds</t>
  </si>
  <si>
    <t>5pcs LM8UU Ball Bearings 8mm Bushing 3D Printers Parts Rail Linear Long Rod Shaft Part 8mm*15mm*24mm Aluminum Bush</t>
  </si>
  <si>
    <t>GT2_36T+W10+B24:N24+W10+B24:N24+B24:P24</t>
  </si>
  <si>
    <t>McMaster</t>
  </si>
  <si>
    <t>V-Slot® 40x40 Linear Rail</t>
  </si>
  <si>
    <t>FYSETC SOVOlL SV07 3D Printer Accessories - Auto Bed Leveling Sensor Kit - Pinda Probe Replacement: M12 capacitive Proximity Switch with MX1.25 5P Connector Precise Hotbed Print Platform Leveler Tool</t>
  </si>
  <si>
    <t>^^^</t>
  </si>
  <si>
    <t>OVERTURE PLA Filament 1.75mm, Neatly Wound 3D Printer Filament 1kg Spool (2.2lbs), Dimensional Accuracy +/- 0.02 mm, Fit Most FDM 3D Printers (Black 1-Pack)</t>
  </si>
  <si>
    <t>HiLetgo 3D Printer Reprap Smart Controller 12864 LCD Display with Smart Controller Board for 3D Printer RAMPS 1.4 Reprap Mendel Prusa for Arduino 128x64 LCD Blue Color</t>
  </si>
  <si>
    <t>HiLetgo RAMPS 1.4 Control Panel 3D Printer Control Board Reprap Control Board for Arduino Mega 2560</t>
  </si>
  <si>
    <t>Arduino Mega 2560 REV3 [A000067] – ATmega2560, 16MHz, 54 Digital I/O, 16 Analog Inputs, 256KB Flash, USB, Compatible with Arduino IDE for Advanced Projects</t>
  </si>
  <si>
    <t>Have to buy 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</si>
</sst>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 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i/>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sz val="11"/>
      <color rgb="FF333E48"/>
      <name val="Calibri"/>
      <family val="2"/>
      <scheme val="minor"/>
    </font>
    <font>
      <sz val="11"/>
      <name val="Calibri"/>
      <family val="2"/>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FF0000"/>
        <bgColor indexed="64"/>
      </patternFill>
    </fill>
    <fill>
      <patternFill patternType="solid">
        <fgColor theme="0"/>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bottom/>
      <diagonal/>
    </border>
  </borders>
  <cellStyleXfs count="8">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4" applyNumberFormat="0" applyAlignment="0" applyProtection="0"/>
    <xf numFmtId="0" fontId="1" fillId="6" borderId="0" applyNumberFormat="0" applyBorder="0" applyAlignment="0" applyProtection="0"/>
    <xf numFmtId="0" fontId="1" fillId="7" borderId="0" applyNumberFormat="0" applyBorder="0" applyAlignment="0" applyProtection="0"/>
  </cellStyleXfs>
  <cellXfs count="120">
    <xf numFmtId="0" fontId="0" fillId="0" borderId="0" xfId="0"/>
    <xf numFmtId="0" fontId="0" fillId="0" borderId="2" xfId="0" applyBorder="1"/>
    <xf numFmtId="0" fontId="0" fillId="0" borderId="6" xfId="0" applyBorder="1" applyAlignment="1">
      <alignment wrapText="1"/>
    </xf>
    <xf numFmtId="0" fontId="0" fillId="0" borderId="6" xfId="0" applyBorder="1" applyAlignment="1">
      <alignment horizontal="center" wrapText="1"/>
    </xf>
    <xf numFmtId="0" fontId="0" fillId="0" borderId="9" xfId="0" applyBorder="1"/>
    <xf numFmtId="0" fontId="0" fillId="0" borderId="9" xfId="0" applyBorder="1" applyAlignment="1">
      <alignment horizontal="center"/>
    </xf>
    <xf numFmtId="0" fontId="0" fillId="0" borderId="8" xfId="0" applyBorder="1" applyAlignment="1">
      <alignment horizontal="center"/>
    </xf>
    <xf numFmtId="0" fontId="0" fillId="0" borderId="8" xfId="0" applyBorder="1" applyAlignment="1">
      <alignment horizontal="center" wrapText="1"/>
    </xf>
    <xf numFmtId="0" fontId="0" fillId="0" borderId="10" xfId="0" applyBorder="1"/>
    <xf numFmtId="0" fontId="0" fillId="0" borderId="7" xfId="0" applyBorder="1"/>
    <xf numFmtId="164" fontId="0" fillId="0" borderId="7" xfId="0" applyNumberFormat="1" applyBorder="1"/>
    <xf numFmtId="0" fontId="0" fillId="0" borderId="12" xfId="0" applyBorder="1"/>
    <xf numFmtId="164" fontId="0" fillId="0" borderId="2" xfId="0" applyNumberFormat="1" applyBorder="1"/>
    <xf numFmtId="0" fontId="3" fillId="0" borderId="2" xfId="2" applyFill="1" applyBorder="1"/>
    <xf numFmtId="0" fontId="0" fillId="0" borderId="2" xfId="0" applyBorder="1" applyAlignment="1">
      <alignment horizontal="left" vertical="center" indent="3"/>
    </xf>
    <xf numFmtId="0" fontId="0" fillId="0" borderId="2" xfId="0" applyBorder="1" applyAlignment="1">
      <alignment horizontal="left" vertical="center" indent="2"/>
    </xf>
    <xf numFmtId="0" fontId="3" fillId="0" borderId="2" xfId="2" applyFill="1" applyBorder="1" applyAlignment="1"/>
    <xf numFmtId="0" fontId="4" fillId="0" borderId="2" xfId="0" applyFont="1" applyBorder="1" applyAlignment="1">
      <alignment horizontal="left" vertical="center" indent="2"/>
    </xf>
    <xf numFmtId="44" fontId="0" fillId="0" borderId="2" xfId="1" applyFont="1" applyFill="1" applyBorder="1"/>
    <xf numFmtId="0" fontId="0" fillId="0" borderId="7" xfId="0" applyBorder="1" applyAlignment="1">
      <alignment horizontal="left" vertical="center" indent="2"/>
    </xf>
    <xf numFmtId="0" fontId="3" fillId="0" borderId="0" xfId="2" applyFill="1" applyBorder="1"/>
    <xf numFmtId="0" fontId="5" fillId="0" borderId="2" xfId="0" applyFont="1" applyBorder="1" applyAlignment="1">
      <alignment horizontal="left" vertical="center" indent="3"/>
    </xf>
    <xf numFmtId="0" fontId="0" fillId="0" borderId="2" xfId="0" applyBorder="1" applyAlignment="1">
      <alignment horizontal="left" indent="1"/>
    </xf>
    <xf numFmtId="0" fontId="0" fillId="0" borderId="2" xfId="0" applyBorder="1" applyAlignment="1">
      <alignment horizontal="left" indent="2"/>
    </xf>
    <xf numFmtId="0" fontId="0" fillId="0" borderId="2" xfId="0" applyBorder="1" applyAlignment="1">
      <alignment horizontal="left" indent="3"/>
    </xf>
    <xf numFmtId="0" fontId="2" fillId="0" borderId="2" xfId="0" applyFont="1" applyBorder="1" applyAlignment="1">
      <alignment horizontal="left" vertical="center" indent="3"/>
    </xf>
    <xf numFmtId="0" fontId="0" fillId="0" borderId="2" xfId="0" applyBorder="1" applyAlignment="1">
      <alignment horizontal="left" indent="4"/>
    </xf>
    <xf numFmtId="0" fontId="0" fillId="0" borderId="2" xfId="0" applyBorder="1" applyAlignment="1">
      <alignment horizontal="left" vertical="center" indent="4"/>
    </xf>
    <xf numFmtId="44" fontId="0" fillId="0" borderId="0" xfId="1" applyFont="1" applyFill="1" applyBorder="1"/>
    <xf numFmtId="0" fontId="2" fillId="0" borderId="2" xfId="0" applyFont="1" applyBorder="1" applyAlignment="1">
      <alignment wrapText="1"/>
    </xf>
    <xf numFmtId="0" fontId="2" fillId="0" borderId="6" xfId="0" applyFont="1" applyBorder="1" applyAlignment="1">
      <alignment wrapText="1"/>
    </xf>
    <xf numFmtId="0" fontId="0" fillId="0" borderId="2" xfId="0" applyBorder="1" applyAlignment="1">
      <alignment horizontal="center"/>
    </xf>
    <xf numFmtId="0" fontId="3" fillId="0" borderId="2" xfId="2" applyBorder="1"/>
    <xf numFmtId="0" fontId="0" fillId="0" borderId="2" xfId="0" applyBorder="1" applyAlignment="1">
      <alignment horizontal="left" vertical="center" indent="1"/>
    </xf>
    <xf numFmtId="0" fontId="0" fillId="0" borderId="1" xfId="0" applyBorder="1" applyAlignment="1">
      <alignment horizontal="center"/>
    </xf>
    <xf numFmtId="0" fontId="2" fillId="0" borderId="2" xfId="0" applyFont="1" applyBorder="1" applyAlignment="1">
      <alignment horizontal="center" vertical="top"/>
    </xf>
    <xf numFmtId="0" fontId="0" fillId="0" borderId="1"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xf>
    <xf numFmtId="0" fontId="0" fillId="0" borderId="1"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10" fillId="0" borderId="7" xfId="0" applyFont="1" applyBorder="1"/>
    <xf numFmtId="0" fontId="2" fillId="0" borderId="2" xfId="0" applyFont="1" applyBorder="1" applyAlignment="1">
      <alignment horizontal="left" indent="1"/>
    </xf>
    <xf numFmtId="0" fontId="2" fillId="0" borderId="2" xfId="0" applyFont="1" applyBorder="1" applyAlignment="1">
      <alignment horizontal="left" indent="2"/>
    </xf>
    <xf numFmtId="0" fontId="2" fillId="0" borderId="2" xfId="0" applyFont="1" applyBorder="1" applyAlignment="1">
      <alignment horizontal="left" indent="3"/>
    </xf>
    <xf numFmtId="0" fontId="2" fillId="0" borderId="2" xfId="0" applyFont="1" applyBorder="1" applyAlignment="1">
      <alignment horizontal="left" indent="4"/>
    </xf>
    <xf numFmtId="0" fontId="2" fillId="0" borderId="2" xfId="0" applyFont="1" applyBorder="1" applyAlignment="1">
      <alignment horizontal="left" vertical="center" indent="1"/>
    </xf>
    <xf numFmtId="0" fontId="0" fillId="0" borderId="2" xfId="0" applyBorder="1" applyAlignment="1">
      <alignment horizontal="left" indent="5"/>
    </xf>
    <xf numFmtId="0" fontId="0" fillId="0" borderId="15" xfId="0" applyBorder="1"/>
    <xf numFmtId="0" fontId="0" fillId="0" borderId="1" xfId="0" applyBorder="1"/>
    <xf numFmtId="164" fontId="0" fillId="0" borderId="1" xfId="0" applyNumberFormat="1" applyBorder="1"/>
    <xf numFmtId="0" fontId="3" fillId="0" borderId="1" xfId="2" applyBorder="1"/>
    <xf numFmtId="0" fontId="2" fillId="0" borderId="0" xfId="0" applyFont="1" applyFill="1" applyBorder="1" applyAlignment="1">
      <alignment horizontal="center" vertical="center" wrapText="1"/>
    </xf>
    <xf numFmtId="16" fontId="0" fillId="0" borderId="0" xfId="0" applyNumberFormat="1"/>
    <xf numFmtId="0" fontId="0" fillId="0" borderId="0" xfId="0"/>
    <xf numFmtId="0" fontId="0" fillId="0" borderId="0" xfId="0" applyAlignment="1">
      <alignment horizontal="center" vertical="center"/>
    </xf>
    <xf numFmtId="0" fontId="2" fillId="0" borderId="2"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11" fillId="0" borderId="2" xfId="0" applyFont="1" applyBorder="1" applyAlignment="1">
      <alignment horizontal="left" vertical="center" wrapText="1"/>
    </xf>
    <xf numFmtId="0" fontId="12" fillId="0" borderId="0"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12" fillId="0" borderId="0" xfId="0" applyFont="1" applyBorder="1" applyAlignment="1">
      <alignment horizontal="center" vertical="center" wrapText="1"/>
    </xf>
    <xf numFmtId="0" fontId="0" fillId="0" borderId="0" xfId="0" applyAlignment="1">
      <alignment wrapText="1"/>
    </xf>
    <xf numFmtId="0" fontId="3" fillId="0" borderId="0" xfId="2"/>
    <xf numFmtId="0" fontId="0" fillId="2" borderId="2" xfId="0" applyFill="1" applyBorder="1" applyAlignment="1">
      <alignment horizontal="left" indent="2"/>
    </xf>
    <xf numFmtId="0" fontId="0" fillId="2" borderId="2" xfId="0" applyFill="1" applyBorder="1" applyAlignment="1">
      <alignment horizontal="left" vertical="center" indent="3"/>
    </xf>
    <xf numFmtId="0" fontId="0" fillId="9" borderId="2" xfId="0" applyFill="1" applyBorder="1"/>
    <xf numFmtId="0" fontId="6" fillId="3" borderId="2" xfId="3" applyBorder="1"/>
    <xf numFmtId="0" fontId="8" fillId="5" borderId="14" xfId="5"/>
    <xf numFmtId="0" fontId="6" fillId="3" borderId="14" xfId="3" applyBorder="1"/>
    <xf numFmtId="0" fontId="7" fillId="4" borderId="2" xfId="4" applyBorder="1"/>
    <xf numFmtId="0" fontId="3" fillId="8" borderId="2" xfId="2" applyFill="1" applyBorder="1"/>
    <xf numFmtId="0" fontId="0" fillId="0" borderId="3" xfId="0" applyBorder="1"/>
    <xf numFmtId="0" fontId="8" fillId="5" borderId="14" xfId="5" applyAlignment="1">
      <alignment horizontal="left" indent="2"/>
    </xf>
    <xf numFmtId="164" fontId="8" fillId="5" borderId="14" xfId="5" applyNumberFormat="1"/>
    <xf numFmtId="0" fontId="0" fillId="0" borderId="6" xfId="0" applyBorder="1"/>
    <xf numFmtId="0" fontId="1" fillId="7" borderId="2" xfId="7" applyBorder="1" applyAlignment="1">
      <alignment horizontal="left" indent="3"/>
    </xf>
    <xf numFmtId="0" fontId="1" fillId="7" borderId="2" xfId="7" applyBorder="1"/>
    <xf numFmtId="0" fontId="1" fillId="7" borderId="7" xfId="7" applyBorder="1"/>
    <xf numFmtId="0" fontId="1" fillId="7" borderId="2" xfId="7" applyBorder="1" applyAlignment="1">
      <alignment horizontal="left" indent="4"/>
    </xf>
    <xf numFmtId="0" fontId="1" fillId="7" borderId="1" xfId="7" applyBorder="1" applyAlignment="1">
      <alignment horizontal="left" indent="4"/>
    </xf>
    <xf numFmtId="0" fontId="1" fillId="7" borderId="1" xfId="7" applyBorder="1"/>
    <xf numFmtId="0" fontId="1" fillId="7" borderId="2" xfId="7" applyBorder="1" applyAlignment="1">
      <alignment horizontal="left" indent="5"/>
    </xf>
    <xf numFmtId="0" fontId="1" fillId="7" borderId="2" xfId="7" applyBorder="1" applyAlignment="1">
      <alignment horizontal="left" indent="2"/>
    </xf>
    <xf numFmtId="0" fontId="1" fillId="7" borderId="6" xfId="7" applyBorder="1" applyAlignment="1">
      <alignment horizontal="left" indent="2"/>
    </xf>
    <xf numFmtId="0" fontId="1" fillId="7" borderId="1" xfId="7" applyBorder="1" applyAlignment="1">
      <alignment horizontal="left" indent="3"/>
    </xf>
    <xf numFmtId="0" fontId="1" fillId="7" borderId="7" xfId="7" applyBorder="1" applyAlignment="1">
      <alignment horizontal="left" indent="3"/>
    </xf>
    <xf numFmtId="0" fontId="1" fillId="7" borderId="2" xfId="7" applyBorder="1" applyAlignment="1">
      <alignment horizontal="left" vertical="center" indent="3"/>
    </xf>
    <xf numFmtId="0" fontId="0" fillId="0" borderId="2" xfId="0" applyBorder="1" applyAlignment="1">
      <alignment horizontal="center" wrapText="1"/>
    </xf>
    <xf numFmtId="0" fontId="0" fillId="0" borderId="9" xfId="0" applyBorder="1" applyAlignment="1">
      <alignment wrapText="1"/>
    </xf>
    <xf numFmtId="0" fontId="0" fillId="0" borderId="11" xfId="0" applyBorder="1" applyAlignment="1">
      <alignment wrapText="1"/>
    </xf>
    <xf numFmtId="0" fontId="0" fillId="0" borderId="13" xfId="0" applyBorder="1" applyAlignment="1">
      <alignment wrapText="1"/>
    </xf>
    <xf numFmtId="0" fontId="1" fillId="7" borderId="13" xfId="7" applyBorder="1" applyAlignment="1">
      <alignment wrapText="1"/>
    </xf>
    <xf numFmtId="0" fontId="0" fillId="0" borderId="2" xfId="0" applyBorder="1" applyAlignment="1">
      <alignment wrapText="1"/>
    </xf>
    <xf numFmtId="0" fontId="1" fillId="7" borderId="5" xfId="7" applyBorder="1" applyAlignment="1">
      <alignment wrapText="1"/>
    </xf>
    <xf numFmtId="0" fontId="1" fillId="7" borderId="2" xfId="7" applyBorder="1" applyAlignment="1">
      <alignment wrapText="1"/>
    </xf>
    <xf numFmtId="0" fontId="8" fillId="5" borderId="14" xfId="5" applyAlignment="1">
      <alignment wrapText="1"/>
    </xf>
    <xf numFmtId="0" fontId="1" fillId="7" borderId="1" xfId="7" applyBorder="1" applyAlignment="1">
      <alignment wrapText="1"/>
    </xf>
    <xf numFmtId="0" fontId="8" fillId="5" borderId="14" xfId="5" applyAlignment="1">
      <alignment horizontal="left" indent="5"/>
    </xf>
    <xf numFmtId="164" fontId="0" fillId="0" borderId="0" xfId="0" applyNumberFormat="1" applyBorder="1"/>
    <xf numFmtId="0" fontId="1" fillId="6" borderId="2" xfId="6" applyBorder="1" applyAlignment="1">
      <alignment horizontal="left" indent="4"/>
    </xf>
    <xf numFmtId="0" fontId="1" fillId="6" borderId="13" xfId="6" applyBorder="1" applyAlignment="1">
      <alignment wrapText="1"/>
    </xf>
    <xf numFmtId="0" fontId="1" fillId="6" borderId="2" xfId="6" applyBorder="1"/>
    <xf numFmtId="0" fontId="1" fillId="6" borderId="7" xfId="6" applyBorder="1"/>
    <xf numFmtId="0" fontId="1" fillId="6" borderId="2" xfId="6" applyBorder="1" applyAlignment="1">
      <alignment horizontal="left" indent="5"/>
    </xf>
    <xf numFmtId="0" fontId="1" fillId="6" borderId="2" xfId="6" applyBorder="1" applyAlignment="1">
      <alignment wrapText="1"/>
    </xf>
    <xf numFmtId="0" fontId="1" fillId="6" borderId="2" xfId="6" applyBorder="1" applyAlignment="1">
      <alignment horizontal="left" indent="2"/>
    </xf>
    <xf numFmtId="0" fontId="6" fillId="3" borderId="0" xfId="3" applyBorder="1"/>
    <xf numFmtId="0" fontId="0" fillId="0" borderId="2" xfId="0" applyBorder="1" applyAlignment="1">
      <alignment horizontal="left"/>
    </xf>
    <xf numFmtId="0" fontId="0" fillId="10" borderId="2" xfId="0" applyFill="1" applyBorder="1" applyAlignment="1">
      <alignment horizontal="left" vertical="center" indent="3"/>
    </xf>
  </cellXfs>
  <cellStyles count="8">
    <cellStyle name="20% - Accent2" xfId="6" builtinId="34"/>
    <cellStyle name="20% - Accent3" xfId="7" builtinId="38"/>
    <cellStyle name="Check Cell" xfId="5" builtinId="23"/>
    <cellStyle name="Currency" xfId="1" builtinId="4"/>
    <cellStyle name="Good" xfId="3" builtinId="26"/>
    <cellStyle name="Hyperlink" xfId="2" builtinId="8"/>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Aluminum-Printers-Platform-Spray-Painted-Magnetic/dp/B0BBM53BLV/ref=asc_df_B0BBM53BLV?mcid=16a4e8812b2836578b7380043a855d7e&amp;hvocijid=10873535508838731337-B0BBM53BLV-&amp;hvexpln=73&amp;tag=hyprod-20&amp;linkCode=df0&amp;hvadid=721245378154&amp;hvpos=&amp;hvnetw=g&amp;hvrand=10873535508838731337&amp;hvpone=&amp;hvptwo=&amp;hvqmt=&amp;hvdev=c&amp;hvdvcmdl=&amp;hvlocint=&amp;hvlocphy=9010767&amp;hvtargid=pla-2281435177618&amp;th=1" TargetMode="External"/><Relationship Id="rId18"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6"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39" Type="http://schemas.openxmlformats.org/officeDocument/2006/relationships/hyperlink" Target="https://www.mcmaster.com/5278N52/" TargetMode="External"/><Relationship Id="rId21"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4" Type="http://schemas.openxmlformats.org/officeDocument/2006/relationships/hyperlink" Target="https://www.amazon.com/European-Standard-Anodized-Aluminum-Extrusion/dp/B099MRRKJ2/ref=asc_df_B099MPZ9K5?mcid=7a1748fff35235f98d8a7c0c5f79b01d&amp;hvocijid=4648677306145534677-B099MPZ9K5-&amp;hvexpln=73&amp;tag=hyprod-20&amp;linkCode=df0&amp;hvadid=721245378154&amp;hvpos=&amp;hvnetw=g&amp;hvrand=4648677306145534677&amp;hvpone=&amp;hvptwo=&amp;hvqmt=&amp;hvdev=c&amp;hvdvcmdl=&amp;hvlocint=&amp;hvlocphy=9010767&amp;hvtargid=pla-2281435177338&amp;th=1" TargetMode="External"/><Relationship Id="rId42"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47" Type="http://schemas.openxmlformats.org/officeDocument/2006/relationships/hyperlink" Target="https://www.mcmaster.com/89015K231/" TargetMode="External"/><Relationship Id="rId50" Type="http://schemas.openxmlformats.org/officeDocument/2006/relationships/hyperlink" Target="http://amazon.com/FYSETC-SOVOlL-SV07-Printer-Accessories/dp/B0DKXYW2BW/ref=sr_1_9?crid=3H4KHMMYLMZV&amp;dib=eyJ2IjoiMSJ9.rvMzM2A1Y2K1ushVROdJqdIOzDmVR0Dn3IbbdiD6v0FBZ_N5xdaKgiYvoSikGFEeQbtwdRk3StcO4Hp4-CGfpCMt773yeqWA30IgVZAQ6w6a6B0IKbqXwtFbKSui4O_p82-SJWBTBN0gqw3GjUZ4SGhWWvJffxrftWm3ujyA-6HM5eDRNXufYPtHtylq5R-eHLBjLIlHjJDM7ObVyLPavuiRS7gc0l3hSMywRgic9UU.uilqJntbNHLVu4ZIl5sUlXjeEB6VSuhXd1oue6JVwFE&amp;dib_tag=se&amp;keywords=auto+bed+leveling+sensor&amp;qid=1752795094&amp;sprefix=auto+bed+leveling+sensor%2Caps%2C105&amp;sr=8-9" TargetMode="External"/><Relationship Id="rId55" Type="http://schemas.openxmlformats.org/officeDocument/2006/relationships/hyperlink" Target="https://www.amazon.com/ARDUINO-MEGA-2560-REV3-A000067/dp/B0046AMGW0" TargetMode="External"/><Relationship Id="rId7"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2"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16" Type="http://schemas.openxmlformats.org/officeDocument/2006/relationships/hyperlink" Target="https://www.amazon.com/dp/B09M748KHN/ref=sspa_dk_hqp_detail_aax_0?sp_csd=d2lkZ2V0TmFtZT1zcF9ocXBfc2hhcmVk&amp;th=1" TargetMode="External"/><Relationship Id="rId29" Type="http://schemas.openxmlformats.org/officeDocument/2006/relationships/hyperlink" Target="https://www.amazon.com/REIFENG-Optical-Endstop-Switch-Sensor/dp/B07MFT8NWJ?th=1" TargetMode="External"/><Relationship Id="rId11"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24"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2" Type="http://schemas.openxmlformats.org/officeDocument/2006/relationships/hyperlink" Target="https://www.amazon.com/Fastener-Sliding-Aluminum-Extrusion-Profile/dp/B08ZNHSQW2?source=ps-sl-shoppingads-lpcontext&amp;ref_=fplfs&amp;smid=A19KVTTJ6YOR7F&amp;gQT=1&amp;th=1" TargetMode="External"/><Relationship Id="rId37" Type="http://schemas.openxmlformats.org/officeDocument/2006/relationships/hyperlink" Target="https://www.mcmaster.com/89015K231/" TargetMode="External"/><Relationship Id="rId40" Type="http://schemas.openxmlformats.org/officeDocument/2006/relationships/hyperlink" Target="https://us.openbuilds.com/v-slot-20x20-linear-rail/" TargetMode="External"/><Relationship Id="rId45" Type="http://schemas.openxmlformats.org/officeDocument/2006/relationships/hyperlink" Target="https://www.mcmaster.com/5278N52/" TargetMode="External"/><Relationship Id="rId53" Type="http://schemas.openxmlformats.org/officeDocument/2006/relationships/hyperlink" Target="https://www.amazon.com/HiLetgo-Printer-Controller-Display-Arduino/dp/B07X378P8X" TargetMode="External"/><Relationship Id="rId5"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10"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9"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1" Type="http://schemas.openxmlformats.org/officeDocument/2006/relationships/hyperlink" Target="https://www.amazon.com/REIFENG-Mechanical-Endstop-Horizontal-Ramps1-4/dp/B07PCN6T6F?source=ps-sl-shoppingads-lpcontext&amp;ref_=fplfs&amp;psc=1&amp;smid=A15ZJ383KU425Z&amp;gQT=1" TargetMode="External"/><Relationship Id="rId44" Type="http://schemas.openxmlformats.org/officeDocument/2006/relationships/hyperlink" Target="https://us.openbuilds.com/v-slot-20x20-linear-rail/" TargetMode="External"/><Relationship Id="rId52" Type="http://schemas.openxmlformats.org/officeDocument/2006/relationships/hyperlink" Target="https://www.amazon.com/OVERTURE-Filament-Consumables-Dimensional-Accuracy/dp/B07PGY2JP1/ref=sr_1_1_sspa?crid=17MPKT3DE3ITO&amp;dib=eyJ2IjoiMSJ9.XhiWnduVh7pseHAIUXeQle-tMJK3RXEZ0zal936k_o1RRK1xaNZxFGuICZEIWn_Qy4J0xx1BDi_nkuSsCECk1HkThRzxt_nCHrBwWP3juLi8krm3sbVDutLzC71cIKfCcTKUsaS1KFSUq4MNU-DWwZh6u_ouITwhOhB5tmjtmCE04o7lYlX3n3tHaIIWxTZo_VJJjSglyIUzkcVrERCk8hAPqUKT2zVSMvNPi0SuFglSNDJR_I9jlWwSq314_x7EwS4gvh1C68C8TB9npwBNLb2XvLTlX9Plaay-cInjLZk.cLdX3NEAWXkoQiInRAb_376ggm_PacxknKbO22uWGg8&amp;dib_tag=se&amp;keywords=PLA%2Bspool&amp;qid=1752795528&amp;s=industrial&amp;sprefix=pla%2Bspool%2Cindustrial%2C163&amp;sr=1-1-spons&amp;sp_csd=d2lkZ2V0TmFtZT1zcF9hdGY&amp;th=1" TargetMode="External"/><Relationship Id="rId4" Type="http://schemas.openxmlformats.org/officeDocument/2006/relationships/hyperlink" Target="https://www.amazon.com/Saiper-Couplings-Connector-Compatible-Accessories/dp/B07MGN29RD/ref=asc_df_B07MGN29RD?mcid=02676f0ef32e3426936a64b2dbba2b0a&amp;hvocijid=12543574697511232458-B07MGN29RD-&amp;hvexpln=73&amp;tag=hyprod-20&amp;linkCode=df0&amp;hvadid=721245378154&amp;hvpos=&amp;hvnetw=g&amp;hvrand=12543574697511232458&amp;hvpone=&amp;hvptwo=&amp;hvqmt=&amp;hvdev=c&amp;hvdvcmdl=&amp;hvlocint=&amp;hvlocphy=9010767&amp;hvtargid=pla-2281435177898&amp;th=1" TargetMode="External"/><Relationship Id="rId9"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14" Type="http://schemas.openxmlformats.org/officeDocument/2006/relationships/hyperlink" Target="https://www.walmart.com/ip/WORGEOUS-10-Pcs-Tarp-Build-Nut-D-Printer-Leveling-Components-Leveling-Knob-4-5x1cm-Silver/15365724519?wmlspartner=wlpa&amp;selectedSellerId=102606845&amp;selectedOfferId=A5728C4CB3FE32C3983677FBAE379DC5&amp;conditionGroupCode=1&amp;gQT=1" TargetMode="External"/><Relationship Id="rId22"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7"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30" Type="http://schemas.openxmlformats.org/officeDocument/2006/relationships/hyperlink" Target="https://www.amazon.com/Universal-Switching-Converter-Security-Computer/dp/B0D9JQFGR7/ref=asc_df_B0D9JQFGR7?mcid=dafb570ecebe322f9df59e6279e96ab4&amp;hvocijid=14797176712253429484-B0D9JQFGR7-&amp;hvexpln=73&amp;tag=hyprod-20&amp;linkCode=df0&amp;hvadid=721245378154&amp;hvpos=&amp;hvnetw=g&amp;hvrand=14797176712253429484&amp;hvpone=&amp;hvptwo=&amp;hvqmt=&amp;hvdev=c&amp;hvdvcmdl=&amp;hvlocint=&amp;hvlocphy=9010767&amp;hvtargid=pla-2281435177858&amp;th=1" TargetMode="External"/><Relationship Id="rId35" Type="http://schemas.openxmlformats.org/officeDocument/2006/relationships/hyperlink" Target="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 TargetMode="External"/><Relationship Id="rId43" Type="http://schemas.openxmlformats.org/officeDocument/2006/relationships/hyperlink" Target="https://www.mcmaster.com/89015K231/" TargetMode="External"/><Relationship Id="rId48" Type="http://schemas.openxmlformats.org/officeDocument/2006/relationships/hyperlink" Target="https://www.mcmaster.com/89015K231/" TargetMode="External"/><Relationship Id="rId56" Type="http://schemas.openxmlformats.org/officeDocument/2006/relationships/printerSettings" Target="../printerSettings/printerSettings1.bin"/><Relationship Id="rId8" Type="http://schemas.openxmlformats.org/officeDocument/2006/relationships/hyperlink" Target="https://www.amazon.com/European-Standard-Anodized-Aluminum-Extrusion/dp/B099MPZ9K5/ref=asc_df_B099MPZ9K5?mcid=7a1748fff35235f98d8a7c0c5f79b01d&amp;hvocijid=4648677306145534677-B099MPZ9K5-&amp;hvexpln=73&amp;tag=hyprod-20&amp;linkCode=df0&amp;hvadid=721245378154&amp;hvpos=&amp;hvnetw=g&amp;hvrand=4648677306145534677&amp;hvpone=&amp;hvptwo=&amp;hvqmt=&amp;hvdev=c&amp;hvdvcmdl=&amp;hvlocint=&amp;hvlocphy=9010767&amp;hvtargid=pla-2281435177338&amp;th=1" TargetMode="External"/><Relationship Id="rId51" Type="http://schemas.openxmlformats.org/officeDocument/2006/relationships/hyperlink" Target="https://www.mcmaster.com/89015K18/" TargetMode="External"/><Relationship Id="rId3"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12" Type="http://schemas.openxmlformats.org/officeDocument/2006/relationships/hyperlink" Target="https://www.amazon.com/Aluminum-Heated-Upgrade-Printer-220x220mm/dp/B09QWBSD3B/ref=asc_df_B09QWBSD3B?mcid=eb6c176e51e936f7a33c2767102d9e7d&amp;hvocijid=10873535508838731337-B09QWBSD3B-&amp;hvexpln=73&amp;tag=hyprod-20&amp;linkCode=df0&amp;hvadid=721245378154&amp;hvpos=&amp;hvnetw=g&amp;hvrand=10873535508838731337&amp;hvpone=&amp;hvptwo=&amp;hvqmt=&amp;hvdev=c&amp;hvdvcmdl=&amp;hvlocint=&amp;hvlocphy=9010767&amp;hvtargid=pla-2281435177658&amp;psc=1" TargetMode="External"/><Relationship Id="rId17" Type="http://schemas.openxmlformats.org/officeDocument/2006/relationships/hyperlink" Target="https://www.amazon.com/dp/B09M748KHN/ref=sspa_dk_hqp_detail_aax_0?sp_csd=d2lkZ2V0TmFtZT1zcF9ocXBfc2hhcmVk&amp;th=1" TargetMode="External"/><Relationship Id="rId25"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33" Type="http://schemas.openxmlformats.org/officeDocument/2006/relationships/hyperlink" Target="https://www.robotshop.com/products/black-aluminum-extrusion-40x40mm-500mm?srsltid=AfmBOooHCETChfl7ZgRic5_tfdX51om08Sh5iJwyxxBzjzyJEWKPdMs3Nq4&amp;gQT=1" TargetMode="External"/><Relationship Id="rId38" Type="http://schemas.openxmlformats.org/officeDocument/2006/relationships/hyperlink" Target="https://www.mcmaster.com/5537T962/" TargetMode="External"/><Relationship Id="rId46" Type="http://schemas.openxmlformats.org/officeDocument/2006/relationships/hyperlink" Target="https://www.mcmaster.com/5278N52/" TargetMode="External"/><Relationship Id="rId20"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41" Type="http://schemas.openxmlformats.org/officeDocument/2006/relationships/hyperlink" Target="https://www.amazon.com/Bearings-Bushing-Printers-8mm15mm24mm-Aluminum/dp/B07KNV9FBR?gQT=1" TargetMode="External"/><Relationship Id="rId54" Type="http://schemas.openxmlformats.org/officeDocument/2006/relationships/hyperlink" Target="https://www.amazon.com/HiLetgo-Control-Printer-Support-Arduino/dp/B06XZ46PDJ/ref=asc_df_B06XZ46PDJ?mcid=b3d8a0a49ba43b64b52f4ed1004491b9&amp;hvocijid=15611256463087385509-B06XZ46PDJ-&amp;hvexpln=73&amp;tag=hyprod-20&amp;linkCode=df0&amp;hvadid=721245378154&amp;hvpos=&amp;hvnetw=g&amp;hvrand=15611256463087385509&amp;hvpone=&amp;hvptwo=&amp;hvqmt=&amp;hvdev=c&amp;hvdvcmdl=&amp;hvlocint=&amp;hvlocphy=9010767&amp;hvtargid=pla-2281435178138&amp;psc=1" TargetMode="External"/><Relationship Id="rId1" Type="http://schemas.openxmlformats.org/officeDocument/2006/relationships/hyperlink" Target="https://www.amazon.com/European-Standard-Anodized-Aluminum-Extrusion/dp/B099N94PWK/ref=asc_df_B099MPZ9K5?mcid=7a1748fff35235f98d8a7c0c5f79b01d&amp;hvocijid=4648677306145534677-B099MPZ9K5-&amp;hvexpln=73&amp;tag=hyprod-20&amp;linkCode=df0&amp;hvadid=721245378154&amp;hvpos=&amp;hvnetw=g&amp;hvrand=4648677306145534677&amp;hvpone=&amp;hvptwo=&amp;hvqmt=&amp;hvdev=c&amp;hvdvcmdl=&amp;hvlocint=&amp;hvlocphy=9010767&amp;hvtargid=pla-2281435177338&amp;th=1" TargetMode="External"/><Relationship Id="rId6"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5" Type="http://schemas.openxmlformats.org/officeDocument/2006/relationships/hyperlink" Target="https://www.amazon.com/dp/B09M748KHN/ref=sspa_dk_hqp_detail_aax_0?sp_csd=d2lkZ2V0TmFtZT1zcF9ocXBfc2hhcmVk&amp;th=1" TargetMode="External"/><Relationship Id="rId23"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8" Type="http://schemas.openxmlformats.org/officeDocument/2006/relationships/hyperlink" Target="https://www.amazon.com/Eagles-DRV8825-Stepper-RAMPS1-4-StepStick/dp/B0D3D3RXJS/ref=asc_df_B0D3D3RXJS?mcid=5dcdb7eda2bd36f1877fb9509a283fd5&amp;hvocijid=1124678083300550182-B0D3D3RXJS-&amp;hvexpln=73&amp;tag=hyprod-20&amp;linkCode=df0&amp;hvadid=721245378154&amp;hvpos=&amp;hvnetw=g&amp;hvrand=1124678083300550182&amp;hvpone=&amp;hvptwo=&amp;hvqmt=&amp;hvdev=c&amp;hvdvcmdl=&amp;hvlocint=&amp;hvlocphy=9010767&amp;hvtargid=pla-2281435176698&amp;th=1" TargetMode="External"/><Relationship Id="rId36" Type="http://schemas.openxmlformats.org/officeDocument/2006/relationships/hyperlink" Target="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 TargetMode="External"/><Relationship Id="rId49" Type="http://schemas.openxmlformats.org/officeDocument/2006/relationships/hyperlink" Target="https://us.openbuilds.com/v-slot-40x40-linear-rai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com/dp/B09M748KHN/ref=sspa_dk_hqp_detail_aax_0?sp_csd=d2lkZ2V0TmFtZT1zcF9ocXBfc2hhcmVk&amp;th=1" TargetMode="External"/><Relationship Id="rId18"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6" Type="http://schemas.openxmlformats.org/officeDocument/2006/relationships/hyperlink" Target="https://www.amazon.com/REIFENG-Optical-Endstop-Switch-Sensor/dp/B07MFT8NWJ?th=1" TargetMode="External"/><Relationship Id="rId39" Type="http://schemas.openxmlformats.org/officeDocument/2006/relationships/hyperlink" Target="https://www.mcmaster.com/89015K231/" TargetMode="External"/><Relationship Id="rId21"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4"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42" Type="http://schemas.openxmlformats.org/officeDocument/2006/relationships/hyperlink" Target="http://amazon.com/FYSETC-SOVOlL-SV07-Printer-Accessories/dp/B0DKXYW2BW/ref=sr_1_9?crid=3H4KHMMYLMZV&amp;dib=eyJ2IjoiMSJ9.rvMzM2A1Y2K1ushVROdJqdIOzDmVR0Dn3IbbdiD6v0FBZ_N5xdaKgiYvoSikGFEeQbtwdRk3StcO4Hp4-CGfpCMt773yeqWA30IgVZAQ6w6a6B0IKbqXwtFbKSui4O_p82-SJWBTBN0gqw3GjUZ4SGhWWvJffxrftWm3ujyA-6HM5eDRNXufYPtHtylq5R-eHLBjLIlHjJDM7ObVyLPavuiRS7gc0l3hSMywRgic9UU.uilqJntbNHLVu4ZIl5sUlXjeEB6VSuhXd1oue6JVwFE&amp;dib_tag=se&amp;keywords=auto+bed+leveling+sensor&amp;qid=1752795094&amp;sprefix=auto+bed+leveling+sensor%2Caps%2C105&amp;sr=8-9" TargetMode="External"/><Relationship Id="rId7"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2"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16"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9" Type="http://schemas.openxmlformats.org/officeDocument/2006/relationships/hyperlink" Target="https://www.mcmaster.com/89015K231/" TargetMode="External"/><Relationship Id="rId1"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6"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1" Type="http://schemas.openxmlformats.org/officeDocument/2006/relationships/hyperlink" Target="https://www.walmart.com/ip/WORGEOUS-10-Pcs-Tarp-Build-Nut-D-Printer-Leveling-Components-Leveling-Knob-4-5x1cm-Silver/15365724519?wmlspartner=wlpa&amp;selectedSellerId=102606845&amp;selectedOfferId=A5728C4CB3FE32C3983677FBAE379DC5&amp;conditionGroupCode=1&amp;gQT=1" TargetMode="External"/><Relationship Id="rId24"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32" Type="http://schemas.openxmlformats.org/officeDocument/2006/relationships/hyperlink" Target="https://us.openbuilds.com/v-slot-20x20-linear-rail/" TargetMode="External"/><Relationship Id="rId37" Type="http://schemas.openxmlformats.org/officeDocument/2006/relationships/hyperlink" Target="https://www.mcmaster.com/5278N52/" TargetMode="External"/><Relationship Id="rId40" Type="http://schemas.openxmlformats.org/officeDocument/2006/relationships/hyperlink" Target="https://www.mcmaster.com/89015K231/" TargetMode="External"/><Relationship Id="rId45" Type="http://schemas.openxmlformats.org/officeDocument/2006/relationships/hyperlink" Target="https://www.amazon.com/HiLetgo-Printer-Controller-Display-Arduino/dp/B07X378P8X" TargetMode="External"/><Relationship Id="rId5"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5"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3"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28" Type="http://schemas.openxmlformats.org/officeDocument/2006/relationships/hyperlink" Target="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 TargetMode="External"/><Relationship Id="rId36" Type="http://schemas.openxmlformats.org/officeDocument/2006/relationships/hyperlink" Target="https://us.openbuilds.com/v-slot-20x20-linear-rail/" TargetMode="External"/><Relationship Id="rId10" Type="http://schemas.openxmlformats.org/officeDocument/2006/relationships/hyperlink" Target="https://www.amazon.com/Aluminum-Heated-Upgrade-Printer-220x220mm/dp/B09QWBSD3B/ref=asc_df_B09QWBSD3B?mcid=eb6c176e51e936f7a33c2767102d9e7d&amp;hvocijid=10873535508838731337-B09QWBSD3B-&amp;hvexpln=73&amp;tag=hyprod-20&amp;linkCode=df0&amp;hvadid=721245378154&amp;hvpos=&amp;hvnetw=g&amp;hvrand=10873535508838731337&amp;hvpone=&amp;hvptwo=&amp;hvqmt=&amp;hvdev=c&amp;hvdvcmdl=&amp;hvlocint=&amp;hvlocphy=9010767&amp;hvtargid=pla-2281435177658&amp;psc=1" TargetMode="External"/><Relationship Id="rId19"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1" Type="http://schemas.openxmlformats.org/officeDocument/2006/relationships/hyperlink" Target="https://www.mcmaster.com/5278N52/" TargetMode="External"/><Relationship Id="rId44" Type="http://schemas.openxmlformats.org/officeDocument/2006/relationships/hyperlink" Target="https://www.amazon.com/OVERTURE-Filament-Consumables-Dimensional-Accuracy/dp/B07PGY2JP1/ref=sr_1_1_sspa?crid=17MPKT3DE3ITO&amp;dib=eyJ2IjoiMSJ9.XhiWnduVh7pseHAIUXeQle-tMJK3RXEZ0zal936k_o1RRK1xaNZxFGuICZEIWn_Qy4J0xx1BDi_nkuSsCECk1HkThRzxt_nCHrBwWP3juLi8krm3sbVDutLzC71cIKfCcTKUsaS1KFSUq4MNU-DWwZh6u_ouITwhOhB5tmjtmCE04o7lYlX3n3tHaIIWxTZo_VJJjSglyIUzkcVrERCk8hAPqUKT2zVSMvNPi0SuFglSNDJR_I9jlWwSq314_x7EwS4gvh1C68C8TB9npwBNLb2XvLTlX9Plaay-cInjLZk.cLdX3NEAWXkoQiInRAb_376ggm_PacxknKbO22uWGg8&amp;dib_tag=se&amp;keywords=PLA%2Bspool&amp;qid=1752795528&amp;s=industrial&amp;sprefix=pla%2Bspool%2Cindustrial%2C163&amp;sr=1-1-spons&amp;sp_csd=d2lkZ2V0TmFtZT1zcF9hdGY&amp;th=1" TargetMode="External"/><Relationship Id="rId4"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9"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14" Type="http://schemas.openxmlformats.org/officeDocument/2006/relationships/hyperlink" Target="https://www.amazon.com/dp/B09M748KHN/ref=sspa_dk_hqp_detail_aax_0?sp_csd=d2lkZ2V0TmFtZT1zcF9ocXBfc2hhcmVk&amp;th=1" TargetMode="External"/><Relationship Id="rId22"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27" Type="http://schemas.openxmlformats.org/officeDocument/2006/relationships/hyperlink" Target="https://www.amazon.com/Universal-Switching-Converter-Security-Computer/dp/B0D9JQFGR7/ref=asc_df_B0D9JQFGR7?mcid=dafb570ecebe322f9df59e6279e96ab4&amp;hvocijid=14797176712253429484-B0D9JQFGR7-&amp;hvexpln=73&amp;tag=hyprod-20&amp;linkCode=df0&amp;hvadid=721245378154&amp;hvpos=&amp;hvnetw=g&amp;hvrand=14797176712253429484&amp;hvpone=&amp;hvptwo=&amp;hvqmt=&amp;hvdev=c&amp;hvdvcmdl=&amp;hvlocint=&amp;hvlocphy=9010767&amp;hvtargid=pla-2281435177858&amp;th=1" TargetMode="External"/><Relationship Id="rId30" Type="http://schemas.openxmlformats.org/officeDocument/2006/relationships/hyperlink" Target="https://www.mcmaster.com/5537T962/" TargetMode="External"/><Relationship Id="rId35" Type="http://schemas.openxmlformats.org/officeDocument/2006/relationships/hyperlink" Target="https://www.mcmaster.com/89015K231/" TargetMode="External"/><Relationship Id="rId43" Type="http://schemas.openxmlformats.org/officeDocument/2006/relationships/hyperlink" Target="https://www.mcmaster.com/89015K18/" TargetMode="External"/><Relationship Id="rId8"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3" Type="http://schemas.openxmlformats.org/officeDocument/2006/relationships/hyperlink" Target="https://www.amazon.com/Saiper-Couplings-Connector-Compatible-Accessories/dp/B07MGN29RD/ref=asc_df_B07MGN29RD?mcid=02676f0ef32e3426936a64b2dbba2b0a&amp;hvocijid=12543574697511232458-B07MGN29RD-&amp;hvexpln=73&amp;tag=hyprod-20&amp;linkCode=df0&amp;hvadid=721245378154&amp;hvpos=&amp;hvnetw=g&amp;hvrand=12543574697511232458&amp;hvpone=&amp;hvptwo=&amp;hvqmt=&amp;hvdev=c&amp;hvdvcmdl=&amp;hvlocint=&amp;hvlocphy=9010767&amp;hvtargid=pla-2281435177898&amp;th=1" TargetMode="External"/><Relationship Id="rId12" Type="http://schemas.openxmlformats.org/officeDocument/2006/relationships/hyperlink" Target="https://www.amazon.com/dp/B09M748KHN/ref=sspa_dk_hqp_detail_aax_0?sp_csd=d2lkZ2V0TmFtZT1zcF9ocXBfc2hhcmVk&amp;th=1" TargetMode="External"/><Relationship Id="rId17"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5" Type="http://schemas.openxmlformats.org/officeDocument/2006/relationships/hyperlink" Target="https://www.amazon.com/Eagles-DRV8825-Stepper-RAMPS1-4-StepStick/dp/B0D3D3RXJS/ref=asc_df_B0D3D3RXJS?mcid=5dcdb7eda2bd36f1877fb9509a283fd5&amp;hvocijid=1124678083300550182-B0D3D3RXJS-&amp;hvexpln=73&amp;tag=hyprod-20&amp;linkCode=df0&amp;hvadid=721245378154&amp;hvpos=&amp;hvnetw=g&amp;hvrand=1124678083300550182&amp;hvpone=&amp;hvptwo=&amp;hvqmt=&amp;hvdev=c&amp;hvdvcmdl=&amp;hvlocint=&amp;hvlocphy=9010767&amp;hvtargid=pla-2281435176698&amp;th=1" TargetMode="External"/><Relationship Id="rId33" Type="http://schemas.openxmlformats.org/officeDocument/2006/relationships/hyperlink" Target="https://www.amazon.com/Bearings-Bushing-Printers-8mm15mm24mm-Aluminum/dp/B07KNV9FBR?gQT=1" TargetMode="External"/><Relationship Id="rId38" Type="http://schemas.openxmlformats.org/officeDocument/2006/relationships/hyperlink" Target="https://www.mcmaster.com/5278N52/" TargetMode="External"/><Relationship Id="rId46" Type="http://schemas.openxmlformats.org/officeDocument/2006/relationships/hyperlink" Target="https://www.amazon.com/HiLetgo-Control-Printer-Support-Arduino/dp/B06XZ46PDJ/ref=asc_df_B06XZ46PDJ?mcid=b3d8a0a49ba43b64b52f4ed1004491b9&amp;hvocijid=15611256463087385509-B06XZ46PDJ-&amp;hvexpln=73&amp;tag=hyprod-20&amp;linkCode=df0&amp;hvadid=721245378154&amp;hvpos=&amp;hvnetw=g&amp;hvrand=15611256463087385509&amp;hvpone=&amp;hvptwo=&amp;hvqmt=&amp;hvdev=c&amp;hvdvcmdl=&amp;hvlocint=&amp;hvlocphy=9010767&amp;hvtargid=pla-2281435178138&amp;psc=1" TargetMode="External"/><Relationship Id="rId20"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41" Type="http://schemas.openxmlformats.org/officeDocument/2006/relationships/hyperlink" Target="https://us.openbuilds.com/v-slot-40x40-linear-rai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amazon.com/dp/B09M748KHN/ref=sspa_dk_hqp_detail_aax_0?sp_csd=d2lkZ2V0TmFtZT1zcF9ocXBfc2hhcmVk&amp;th=1" TargetMode="External"/><Relationship Id="rId18"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6" Type="http://schemas.openxmlformats.org/officeDocument/2006/relationships/hyperlink" Target="https://www.amazon.com/REIFENG-Optical-Endstop-Switch-Sensor/dp/B07MFT8NWJ?th=1" TargetMode="External"/><Relationship Id="rId39" Type="http://schemas.openxmlformats.org/officeDocument/2006/relationships/hyperlink" Target="https://www.mcmaster.com/89015K231/" TargetMode="External"/><Relationship Id="rId21"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4"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42" Type="http://schemas.openxmlformats.org/officeDocument/2006/relationships/hyperlink" Target="http://amazon.com/FYSETC-SOVOlL-SV07-Printer-Accessories/dp/B0DKXYW2BW/ref=sr_1_9?crid=3H4KHMMYLMZV&amp;dib=eyJ2IjoiMSJ9.rvMzM2A1Y2K1ushVROdJqdIOzDmVR0Dn3IbbdiD6v0FBZ_N5xdaKgiYvoSikGFEeQbtwdRk3StcO4Hp4-CGfpCMt773yeqWA30IgVZAQ6w6a6B0IKbqXwtFbKSui4O_p82-SJWBTBN0gqw3GjUZ4SGhWWvJffxrftWm3ujyA-6HM5eDRNXufYPtHtylq5R-eHLBjLIlHjJDM7ObVyLPavuiRS7gc0l3hSMywRgic9UU.uilqJntbNHLVu4ZIl5sUlXjeEB6VSuhXd1oue6JVwFE&amp;dib_tag=se&amp;keywords=auto+bed+leveling+sensor&amp;qid=1752795094&amp;sprefix=auto+bed+leveling+sensor%2Caps%2C105&amp;sr=8-9" TargetMode="External"/><Relationship Id="rId7" Type="http://schemas.openxmlformats.org/officeDocument/2006/relationships/hyperlink" Target="https://www.amazon.com/WINSINN-Aluminum-Timing-Pulley-Printer/dp/B07BPGYX3G/ref=asc_df_B07BPGYX3G?mcid=b0b9a427ffb63331ac8c17e495438514&amp;hvocijid=3881814676529990272-B07BPGYX3G-&amp;hvexpln=73&amp;tag=hyprod-20&amp;linkCode=df0&amp;hvadid=721245378154&amp;hvpos=&amp;hvnetw=g&amp;hvrand=3881814676529990272&amp;hvpone=&amp;hvptwo=&amp;hvqmt=&amp;hvdev=c&amp;hvdvcmdl=&amp;hvlocint=&amp;hvlocphy=9010767&amp;hvtargid=pla-2281435177658&amp;th=1" TargetMode="External"/><Relationship Id="rId2"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16"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9" Type="http://schemas.openxmlformats.org/officeDocument/2006/relationships/hyperlink" Target="https://www.mcmaster.com/89015K231/" TargetMode="External"/><Relationship Id="rId1"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6"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1" Type="http://schemas.openxmlformats.org/officeDocument/2006/relationships/hyperlink" Target="https://www.walmart.com/ip/WORGEOUS-10-Pcs-Tarp-Build-Nut-D-Printer-Leveling-Components-Leveling-Knob-4-5x1cm-Silver/15365724519?wmlspartner=wlpa&amp;selectedSellerId=102606845&amp;selectedOfferId=A5728C4CB3FE32C3983677FBAE379DC5&amp;conditionGroupCode=1&amp;gQT=1" TargetMode="External"/><Relationship Id="rId24"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32" Type="http://schemas.openxmlformats.org/officeDocument/2006/relationships/hyperlink" Target="https://us.openbuilds.com/v-slot-20x20-linear-rail/" TargetMode="External"/><Relationship Id="rId37" Type="http://schemas.openxmlformats.org/officeDocument/2006/relationships/hyperlink" Target="https://www.mcmaster.com/5278N52/" TargetMode="External"/><Relationship Id="rId40" Type="http://schemas.openxmlformats.org/officeDocument/2006/relationships/hyperlink" Target="https://www.mcmaster.com/89015K231/" TargetMode="External"/><Relationship Id="rId45" Type="http://schemas.openxmlformats.org/officeDocument/2006/relationships/hyperlink" Target="https://www.amazon.com/HiLetgo-Printer-Controller-Display-Arduino/dp/B07X378P8X" TargetMode="External"/><Relationship Id="rId5"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15"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3"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28" Type="http://schemas.openxmlformats.org/officeDocument/2006/relationships/hyperlink" Target="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 TargetMode="External"/><Relationship Id="rId36" Type="http://schemas.openxmlformats.org/officeDocument/2006/relationships/hyperlink" Target="https://us.openbuilds.com/v-slot-20x20-linear-rail/" TargetMode="External"/><Relationship Id="rId10" Type="http://schemas.openxmlformats.org/officeDocument/2006/relationships/hyperlink" Target="https://www.amazon.com/Aluminum-Heated-Upgrade-Printer-220x220mm/dp/B09QWBSD3B/ref=asc_df_B09QWBSD3B?mcid=eb6c176e51e936f7a33c2767102d9e7d&amp;hvocijid=10873535508838731337-B09QWBSD3B-&amp;hvexpln=73&amp;tag=hyprod-20&amp;linkCode=df0&amp;hvadid=721245378154&amp;hvpos=&amp;hvnetw=g&amp;hvrand=10873535508838731337&amp;hvpone=&amp;hvptwo=&amp;hvqmt=&amp;hvdev=c&amp;hvdvcmdl=&amp;hvlocint=&amp;hvlocphy=9010767&amp;hvtargid=pla-2281435177658&amp;psc=1" TargetMode="External"/><Relationship Id="rId19"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31" Type="http://schemas.openxmlformats.org/officeDocument/2006/relationships/hyperlink" Target="https://www.mcmaster.com/5278N52/" TargetMode="External"/><Relationship Id="rId44" Type="http://schemas.openxmlformats.org/officeDocument/2006/relationships/hyperlink" Target="https://www.amazon.com/OVERTURE-Filament-Consumables-Dimensional-Accuracy/dp/B07PGY2JP1/ref=sr_1_1_sspa?crid=17MPKT3DE3ITO&amp;dib=eyJ2IjoiMSJ9.XhiWnduVh7pseHAIUXeQle-tMJK3RXEZ0zal936k_o1RRK1xaNZxFGuICZEIWn_Qy4J0xx1BDi_nkuSsCECk1HkThRzxt_nCHrBwWP3juLi8krm3sbVDutLzC71cIKfCcTKUsaS1KFSUq4MNU-DWwZh6u_ouITwhOhB5tmjtmCE04o7lYlX3n3tHaIIWxTZo_VJJjSglyIUzkcVrERCk8hAPqUKT2zVSMvNPi0SuFglSNDJR_I9jlWwSq314_x7EwS4gvh1C68C8TB9npwBNLb2XvLTlX9Plaay-cInjLZk.cLdX3NEAWXkoQiInRAb_376ggm_PacxknKbO22uWGg8&amp;dib_tag=se&amp;keywords=PLA%2Bspool&amp;qid=1752795528&amp;s=industrial&amp;sprefix=pla%2Bspool%2Cindustrial%2C163&amp;sr=1-1-spons&amp;sp_csd=d2lkZ2V0TmFtZT1zcF9hdGY&amp;th=1" TargetMode="External"/><Relationship Id="rId4" Type="http://schemas.openxmlformats.org/officeDocument/2006/relationships/hyperlink" Target="https://www.amazon.com/ReliaBot-350mm-Thread-Printer-Machine/dp/B07ZC7FD5C/ref=asc_df_B07ZC7FD5C?mcid=d11c47e526b43d75879f4fb558032885&amp;hvocijid=3018400303969620541-B07ZC7FD5C-&amp;hvexpln=73&amp;tag=hyprod-20&amp;linkCode=df0&amp;hvadid=721245378154&amp;hvpos=&amp;hvnetw=g&amp;hvrand=3018400303969620541&amp;hvpone=&amp;hvptwo=&amp;hvqmt=&amp;hvdev=c&amp;hvdvcmdl=&amp;hvlocint=&amp;hvlocphy=9010767&amp;hvtargid=pla-2281435177898&amp;th=1" TargetMode="External"/><Relationship Id="rId9" Type="http://schemas.openxmlformats.org/officeDocument/2006/relationships/hyperlink" Target="https://www.amazon.com/STEPPERONLINE-Stepper-Bipolar-Connector-compatible/dp/B00PNEQKC0/ref=asc_df_B00PNEQKC0?mcid=e981ddab58e43534b29effba82c3f107&amp;hvocijid=12992633538582685123-B00PNEQKC0-&amp;hvexpln=73&amp;tag=hyprod-20&amp;linkCode=df0&amp;hvadid=721245378154&amp;hvpos=&amp;hvnetw=g&amp;hvrand=12992633538582685123&amp;hvpone=&amp;hvptwo=&amp;hvqmt=&amp;hvdev=c&amp;hvdvcmdl=&amp;hvlocint=&amp;hvlocphy=9010767&amp;hvtargid=pla-2281435179098&amp;psc=1" TargetMode="External"/><Relationship Id="rId14" Type="http://schemas.openxmlformats.org/officeDocument/2006/relationships/hyperlink" Target="https://www.amazon.com/dp/B09M748KHN/ref=sspa_dk_hqp_detail_aax_0?sp_csd=d2lkZ2V0TmFtZT1zcF9ocXBfc2hhcmVk&amp;th=1" TargetMode="External"/><Relationship Id="rId22" Type="http://schemas.openxmlformats.org/officeDocument/2006/relationships/hyperlink" Target="https://www.amazon.com/Bowden-1-75mm-Filament-Printer-2-0x4-0mm/dp/B0CXY946KY/ref=asc_df_B0CXY946KY?mcid=ba7fb6b725003eeaadb9d9cd1d6dca09&amp;hvocijid=10593211706083882143-B0CXY946KY-&amp;hvexpln=73&amp;tag=hyprod-20&amp;linkCode=df0&amp;hvadid=721245378154&amp;hvpos=&amp;hvnetw=g&amp;hvrand=10593211706083882143&amp;hvpone=&amp;hvptwo=&amp;hvqmt=&amp;hvdev=c&amp;hvdvcmdl=&amp;hvlocint=&amp;hvlocphy=9010767&amp;hvtargid=pla-2281435176938&amp;th=1" TargetMode="External"/><Relationship Id="rId27" Type="http://schemas.openxmlformats.org/officeDocument/2006/relationships/hyperlink" Target="https://www.amazon.com/Universal-Switching-Converter-Security-Computer/dp/B0D9JQFGR7/ref=asc_df_B0D9JQFGR7?mcid=dafb570ecebe322f9df59e6279e96ab4&amp;hvocijid=14797176712253429484-B0D9JQFGR7-&amp;hvexpln=73&amp;tag=hyprod-20&amp;linkCode=df0&amp;hvadid=721245378154&amp;hvpos=&amp;hvnetw=g&amp;hvrand=14797176712253429484&amp;hvpone=&amp;hvptwo=&amp;hvqmt=&amp;hvdev=c&amp;hvdvcmdl=&amp;hvlocint=&amp;hvlocphy=9010767&amp;hvtargid=pla-2281435177858&amp;th=1" TargetMode="External"/><Relationship Id="rId30" Type="http://schemas.openxmlformats.org/officeDocument/2006/relationships/hyperlink" Target="https://www.mcmaster.com/5537T962/" TargetMode="External"/><Relationship Id="rId35" Type="http://schemas.openxmlformats.org/officeDocument/2006/relationships/hyperlink" Target="https://www.mcmaster.com/89015K231/" TargetMode="External"/><Relationship Id="rId43" Type="http://schemas.openxmlformats.org/officeDocument/2006/relationships/hyperlink" Target="https://www.mcmaster.com/89015K18/" TargetMode="External"/><Relationship Id="rId8" Type="http://schemas.openxmlformats.org/officeDocument/2006/relationships/hyperlink" Target="https://www.amazon.com/Esakoya-Timing-Tensioner-Torsion-Printer/dp/B0CK21WWGV/ref=sr_1_2_sspa?dib=eyJ2IjoiMSJ9.8QMmw-qNWmwElLGEcEv0ytLvgp8AJspC_Bx2rZtYJnvgZ9VjRer8B0eHihl4IpWa5fm9ujEUBQOfkrDmbQnp-tD-PYX_sY9uOb_Fha2QNmY5xv0ZJGILSYEy1mK0t5XwpEmPzyVEgT871EDV6YXt6nld_9oQPAUWf3SzfLmWnqlwIipwk1_VdMfZXUkXNLpkfdTlPmi-FJHALnaGWH5d_srciWlBSBPy22Ao2q07720.Iisv-tSMUy1s5tyXLfTVhugjWwW7QwZCZPzOSKWhtfg&amp;dib_tag=se&amp;keywords=gt2+belt+tensioner&amp;qid=1752676607&amp;sr=8-2-spons&amp;sp_csd=d2lkZ2V0TmFtZT1zcF9hdGY&amp;psc=1" TargetMode="External"/><Relationship Id="rId3" Type="http://schemas.openxmlformats.org/officeDocument/2006/relationships/hyperlink" Target="https://www.amazon.com/Saiper-Couplings-Connector-Compatible-Accessories/dp/B07MGN29RD/ref=asc_df_B07MGN29RD?mcid=02676f0ef32e3426936a64b2dbba2b0a&amp;hvocijid=12543574697511232458-B07MGN29RD-&amp;hvexpln=73&amp;tag=hyprod-20&amp;linkCode=df0&amp;hvadid=721245378154&amp;hvpos=&amp;hvnetw=g&amp;hvrand=12543574697511232458&amp;hvpone=&amp;hvptwo=&amp;hvqmt=&amp;hvdev=c&amp;hvdvcmdl=&amp;hvlocint=&amp;hvlocphy=9010767&amp;hvtargid=pla-2281435177898&amp;th=1" TargetMode="External"/><Relationship Id="rId12" Type="http://schemas.openxmlformats.org/officeDocument/2006/relationships/hyperlink" Target="https://www.amazon.com/dp/B09M748KHN/ref=sspa_dk_hqp_detail_aax_0?sp_csd=d2lkZ2V0TmFtZT1zcF9ocXBfc2hhcmVk&amp;th=1" TargetMode="External"/><Relationship Id="rId17"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25" Type="http://schemas.openxmlformats.org/officeDocument/2006/relationships/hyperlink" Target="https://www.amazon.com/Eagles-DRV8825-Stepper-RAMPS1-4-StepStick/dp/B0D3D3RXJS/ref=asc_df_B0D3D3RXJS?mcid=5dcdb7eda2bd36f1877fb9509a283fd5&amp;hvocijid=1124678083300550182-B0D3D3RXJS-&amp;hvexpln=73&amp;tag=hyprod-20&amp;linkCode=df0&amp;hvadid=721245378154&amp;hvpos=&amp;hvnetw=g&amp;hvrand=1124678083300550182&amp;hvpone=&amp;hvptwo=&amp;hvqmt=&amp;hvdev=c&amp;hvdvcmdl=&amp;hvlocint=&amp;hvlocphy=9010767&amp;hvtargid=pla-2281435176698&amp;th=1" TargetMode="External"/><Relationship Id="rId33" Type="http://schemas.openxmlformats.org/officeDocument/2006/relationships/hyperlink" Target="https://www.amazon.com/Bearings-Bushing-Printers-8mm15mm24mm-Aluminum/dp/B07KNV9FBR?gQT=1" TargetMode="External"/><Relationship Id="rId38" Type="http://schemas.openxmlformats.org/officeDocument/2006/relationships/hyperlink" Target="https://www.mcmaster.com/5278N52/" TargetMode="External"/><Relationship Id="rId46" Type="http://schemas.openxmlformats.org/officeDocument/2006/relationships/hyperlink" Target="https://www.amazon.com/HiLetgo-Control-Printer-Support-Arduino/dp/B06XZ46PDJ/ref=asc_df_B06XZ46PDJ?mcid=b3d8a0a49ba43b64b52f4ed1004491b9&amp;hvocijid=15611256463087385509-B06XZ46PDJ-&amp;hvexpln=73&amp;tag=hyprod-20&amp;linkCode=df0&amp;hvadid=721245378154&amp;hvpos=&amp;hvnetw=g&amp;hvrand=15611256463087385509&amp;hvpone=&amp;hvptwo=&amp;hvqmt=&amp;hvdev=c&amp;hvdvcmdl=&amp;hvlocint=&amp;hvlocphy=9010767&amp;hvtargid=pla-2281435178138&amp;psc=1" TargetMode="External"/><Relationship Id="rId20" Type="http://schemas.openxmlformats.org/officeDocument/2006/relationships/hyperlink" Target="https://www.amazon.com/Wangdd22-1-75mm-Printer-Extruder-Accessories/dp/B06XBXDJY3/ref=asc_df_B06XBXDJY3?mcid=96b19729ec0e32a0a758dcb7e905b1e5&amp;hvocijid=10323524858443282959-B06XBXDJY3-&amp;hvexpln=73&amp;tag=hyprod-20&amp;linkCode=df0&amp;hvadid=721245378154&amp;hvpos=&amp;hvnetw=g&amp;hvrand=10323524858443282959&amp;hvpone=&amp;hvptwo=&amp;hvqmt=&amp;hvdev=c&amp;hvdvcmdl=&amp;hvlocint=&amp;hvlocphy=9010767&amp;hvtargid=pla-2281435177658&amp;psc=1" TargetMode="External"/><Relationship Id="rId41" Type="http://schemas.openxmlformats.org/officeDocument/2006/relationships/hyperlink" Target="https://us.openbuilds.com/v-slot-40x40-linear-ra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3C25-AF3F-47E6-8231-8E0FD8035F49}">
  <dimension ref="A1:Z197"/>
  <sheetViews>
    <sheetView zoomScale="55" zoomScaleNormal="55" workbookViewId="0">
      <pane xSplit="3" ySplit="3" topLeftCell="D4" activePane="bottomRight" state="frozen"/>
      <selection pane="topRight" activeCell="D1" sqref="D1"/>
      <selection pane="bottomLeft" activeCell="A4" sqref="A4"/>
      <selection pane="bottomRight" activeCell="D14" sqref="D14"/>
    </sheetView>
  </sheetViews>
  <sheetFormatPr defaultRowHeight="15" outlineLevelRow="4" x14ac:dyDescent="0.25"/>
  <cols>
    <col min="1" max="1" width="6.5703125" customWidth="1"/>
    <col min="2" max="2" width="53.42578125" customWidth="1"/>
    <col min="3" max="3" width="10.5703125" style="72" customWidth="1"/>
    <col min="6" max="7" width="9.7109375" customWidth="1"/>
    <col min="8" max="8" width="10.28515625" hidden="1" customWidth="1"/>
    <col min="9" max="9" width="9" hidden="1" customWidth="1"/>
    <col min="10" max="10" width="6.140625" hidden="1" customWidth="1"/>
    <col min="11" max="11" width="5.140625" hidden="1" customWidth="1"/>
    <col min="12" max="12" width="11.28515625" hidden="1" customWidth="1"/>
    <col min="13" max="14" width="9.7109375" style="61" customWidth="1"/>
    <col min="15" max="15" width="14.7109375" style="61" customWidth="1"/>
    <col min="16" max="17" width="20.85546875" customWidth="1"/>
    <col min="18" max="18" width="12.7109375" customWidth="1"/>
    <col min="19" max="19" width="13.28515625" hidden="1" customWidth="1"/>
    <col min="20" max="20" width="12.42578125" hidden="1" customWidth="1"/>
    <col min="21" max="21" width="8.85546875" hidden="1" customWidth="1"/>
    <col min="22" max="22" width="8.85546875" style="61" customWidth="1"/>
    <col min="23" max="23" width="18.28515625" customWidth="1"/>
    <col min="24" max="24" width="14.5703125" customWidth="1"/>
    <col min="25" max="26" width="3.42578125" customWidth="1"/>
    <col min="27" max="29" width="14.28515625" customWidth="1"/>
  </cols>
  <sheetData>
    <row r="1" spans="1:24" ht="15" customHeight="1" x14ac:dyDescent="0.25">
      <c r="A1" s="36" t="s">
        <v>0</v>
      </c>
      <c r="B1" s="36" t="s">
        <v>1</v>
      </c>
      <c r="C1" s="98" t="s">
        <v>2</v>
      </c>
      <c r="D1" s="39" t="s">
        <v>3</v>
      </c>
      <c r="E1" s="31"/>
      <c r="F1" s="39" t="s">
        <v>4</v>
      </c>
      <c r="G1" s="39"/>
      <c r="H1" s="43" t="s">
        <v>5</v>
      </c>
      <c r="I1" s="45" t="s">
        <v>6</v>
      </c>
      <c r="J1" s="46"/>
      <c r="K1" s="46"/>
      <c r="L1" s="47"/>
      <c r="M1" s="39" t="s">
        <v>10</v>
      </c>
      <c r="N1" s="39"/>
      <c r="O1" s="39"/>
      <c r="P1" s="40" t="s">
        <v>7</v>
      </c>
      <c r="Q1" s="40" t="s">
        <v>27</v>
      </c>
      <c r="R1" s="40" t="s">
        <v>8</v>
      </c>
      <c r="S1" s="40" t="s">
        <v>9</v>
      </c>
      <c r="T1" s="39" t="s">
        <v>10</v>
      </c>
      <c r="U1" s="39"/>
      <c r="V1" s="34"/>
      <c r="W1" s="40" t="s">
        <v>11</v>
      </c>
      <c r="X1" s="40" t="s">
        <v>12</v>
      </c>
    </row>
    <row r="2" spans="1:24" ht="30" x14ac:dyDescent="0.25">
      <c r="A2" s="37"/>
      <c r="B2" s="37"/>
      <c r="C2" s="98"/>
      <c r="D2" s="39"/>
      <c r="E2" s="31" t="s">
        <v>5</v>
      </c>
      <c r="F2" s="1" t="s">
        <v>13</v>
      </c>
      <c r="G2" s="1" t="s">
        <v>14</v>
      </c>
      <c r="H2" s="44"/>
      <c r="I2" s="2" t="s">
        <v>15</v>
      </c>
      <c r="J2" s="2" t="s">
        <v>16</v>
      </c>
      <c r="K2" s="3" t="s">
        <v>17</v>
      </c>
      <c r="L2" s="3" t="s">
        <v>18</v>
      </c>
      <c r="M2" s="1" t="s">
        <v>275</v>
      </c>
      <c r="N2" s="1" t="s">
        <v>276</v>
      </c>
      <c r="O2" s="1" t="s">
        <v>278</v>
      </c>
      <c r="P2" s="41"/>
      <c r="Q2" s="41"/>
      <c r="R2" s="41"/>
      <c r="S2" s="41"/>
      <c r="T2" s="1" t="s">
        <v>19</v>
      </c>
      <c r="U2" s="1" t="s">
        <v>20</v>
      </c>
      <c r="V2" s="85"/>
      <c r="W2" s="41"/>
      <c r="X2" s="41"/>
    </row>
    <row r="3" spans="1:24" ht="15.75" thickBot="1" x14ac:dyDescent="0.3">
      <c r="A3" s="38"/>
      <c r="B3" s="38"/>
      <c r="C3" s="99"/>
      <c r="D3" s="4"/>
      <c r="E3" s="4"/>
      <c r="F3" s="5" t="s">
        <v>21</v>
      </c>
      <c r="G3" s="5" t="s">
        <v>21</v>
      </c>
      <c r="H3" s="6"/>
      <c r="I3" s="6"/>
      <c r="J3" s="6" t="s">
        <v>22</v>
      </c>
      <c r="K3" s="6" t="s">
        <v>22</v>
      </c>
      <c r="L3" s="6" t="s">
        <v>22</v>
      </c>
      <c r="M3" s="5" t="s">
        <v>277</v>
      </c>
      <c r="N3" s="5">
        <f>SUM(N4:N193)</f>
        <v>439.38850000000008</v>
      </c>
      <c r="O3" s="5">
        <f>SUM(O4:O193)</f>
        <v>483.55000000000013</v>
      </c>
      <c r="P3" s="42"/>
      <c r="Q3" s="7"/>
      <c r="R3" s="42"/>
      <c r="S3" s="42"/>
      <c r="T3" s="5"/>
      <c r="U3" s="5">
        <f>SUM(U4:U175)</f>
        <v>0</v>
      </c>
      <c r="V3" s="6"/>
      <c r="W3" s="42"/>
      <c r="X3" s="42"/>
    </row>
    <row r="4" spans="1:24" ht="19.5" thickTop="1" x14ac:dyDescent="0.3">
      <c r="A4" s="8"/>
      <c r="B4" s="48" t="s">
        <v>28</v>
      </c>
      <c r="C4" s="100"/>
      <c r="D4" s="9"/>
      <c r="E4" s="9"/>
      <c r="F4" s="9"/>
      <c r="G4" s="1"/>
      <c r="H4" s="9"/>
      <c r="I4" s="9"/>
      <c r="J4" s="9"/>
      <c r="K4" s="9"/>
      <c r="L4" s="9"/>
      <c r="M4" s="9"/>
      <c r="N4" s="1">
        <f>M4*D4</f>
        <v>0</v>
      </c>
      <c r="O4" s="9">
        <f>N4</f>
        <v>0</v>
      </c>
      <c r="P4" s="9"/>
      <c r="Q4" s="9"/>
      <c r="R4" s="9"/>
      <c r="S4" s="9"/>
      <c r="T4" s="10"/>
      <c r="U4" s="9"/>
      <c r="V4" s="9"/>
      <c r="W4" s="9"/>
      <c r="X4" s="9"/>
    </row>
    <row r="5" spans="1:24" x14ac:dyDescent="0.25">
      <c r="A5" s="11"/>
      <c r="B5" s="49" t="s">
        <v>29</v>
      </c>
      <c r="C5" s="101"/>
      <c r="D5" s="1">
        <v>1</v>
      </c>
      <c r="E5" s="1"/>
      <c r="F5" s="1"/>
      <c r="G5" s="1"/>
      <c r="H5" s="1"/>
      <c r="I5" s="1"/>
      <c r="J5" s="1"/>
      <c r="K5" s="1"/>
      <c r="L5" s="1"/>
      <c r="M5" s="1"/>
      <c r="N5" s="1">
        <f t="shared" ref="N5:N68" si="0">M5*D5</f>
        <v>0</v>
      </c>
      <c r="O5" s="9">
        <f t="shared" ref="O5:O68" si="1">N5</f>
        <v>0</v>
      </c>
      <c r="P5" s="1"/>
      <c r="Q5" s="1"/>
      <c r="R5" s="1"/>
      <c r="S5" s="1"/>
      <c r="T5" s="12"/>
      <c r="U5" s="12"/>
      <c r="V5" s="12"/>
      <c r="W5" s="1"/>
      <c r="X5" s="1"/>
    </row>
    <row r="6" spans="1:24" outlineLevel="1" x14ac:dyDescent="0.25">
      <c r="A6" s="11"/>
      <c r="B6" s="50" t="s">
        <v>30</v>
      </c>
      <c r="C6" s="101"/>
      <c r="D6" s="1">
        <v>1</v>
      </c>
      <c r="E6" s="1"/>
      <c r="F6" s="1"/>
      <c r="G6" s="1"/>
      <c r="H6" s="1"/>
      <c r="I6" s="1"/>
      <c r="J6" s="1"/>
      <c r="K6" s="1"/>
      <c r="L6" s="1"/>
      <c r="M6" s="1"/>
      <c r="N6" s="1">
        <f t="shared" si="0"/>
        <v>0</v>
      </c>
      <c r="O6" s="9">
        <f t="shared" si="1"/>
        <v>0</v>
      </c>
      <c r="P6" s="1"/>
      <c r="Q6" s="1"/>
      <c r="R6" s="1"/>
      <c r="S6" s="1"/>
      <c r="T6" s="12"/>
      <c r="U6" s="12"/>
      <c r="V6" s="12"/>
      <c r="W6" s="1"/>
      <c r="X6" s="1"/>
    </row>
    <row r="7" spans="1:24" outlineLevel="2" x14ac:dyDescent="0.25">
      <c r="A7" s="11"/>
      <c r="B7" s="86" t="s">
        <v>195</v>
      </c>
      <c r="C7" s="102"/>
      <c r="D7" s="87">
        <v>3</v>
      </c>
      <c r="E7" s="87"/>
      <c r="F7" s="87"/>
      <c r="G7" s="87"/>
      <c r="H7" s="87"/>
      <c r="I7" s="87"/>
      <c r="J7" s="87"/>
      <c r="K7" s="87"/>
      <c r="L7" s="87"/>
      <c r="M7" s="87">
        <v>2.09</v>
      </c>
      <c r="N7" s="87">
        <f t="shared" si="0"/>
        <v>6.27</v>
      </c>
      <c r="O7" s="88">
        <f t="shared" si="1"/>
        <v>6.27</v>
      </c>
      <c r="P7" s="77"/>
      <c r="Q7" s="1"/>
      <c r="R7" s="1" t="s">
        <v>317</v>
      </c>
      <c r="S7" s="1"/>
      <c r="T7" s="12"/>
      <c r="U7" s="12"/>
      <c r="V7" s="12"/>
      <c r="W7" s="73" t="s">
        <v>316</v>
      </c>
      <c r="X7" s="32" t="s">
        <v>257</v>
      </c>
    </row>
    <row r="8" spans="1:24" outlineLevel="2" x14ac:dyDescent="0.25">
      <c r="A8" s="11"/>
      <c r="B8" s="86" t="s">
        <v>292</v>
      </c>
      <c r="C8" s="102"/>
      <c r="D8" s="87">
        <v>2</v>
      </c>
      <c r="E8" s="87"/>
      <c r="F8" s="87"/>
      <c r="G8" s="87"/>
      <c r="H8" s="87"/>
      <c r="I8" s="87"/>
      <c r="J8" s="87"/>
      <c r="K8" s="87"/>
      <c r="L8" s="87"/>
      <c r="M8" s="87">
        <v>3.69</v>
      </c>
      <c r="N8" s="87">
        <f t="shared" si="0"/>
        <v>7.38</v>
      </c>
      <c r="O8" s="88">
        <f t="shared" si="1"/>
        <v>7.38</v>
      </c>
      <c r="P8" s="77"/>
      <c r="Q8" s="1"/>
      <c r="R8" s="1" t="s">
        <v>256</v>
      </c>
      <c r="S8" s="1"/>
      <c r="T8" s="12"/>
      <c r="U8" s="12"/>
      <c r="V8" s="12"/>
      <c r="W8" s="32" t="s">
        <v>318</v>
      </c>
      <c r="X8" s="1"/>
    </row>
    <row r="9" spans="1:24" outlineLevel="2" x14ac:dyDescent="0.25">
      <c r="A9" s="11"/>
      <c r="B9" s="86" t="s">
        <v>313</v>
      </c>
      <c r="C9" s="102"/>
      <c r="D9" s="87">
        <v>1</v>
      </c>
      <c r="E9" s="87"/>
      <c r="F9" s="87"/>
      <c r="G9" s="87"/>
      <c r="H9" s="87"/>
      <c r="I9" s="87"/>
      <c r="J9" s="87"/>
      <c r="K9" s="87"/>
      <c r="L9" s="87"/>
      <c r="M9" s="87">
        <v>12.78</v>
      </c>
      <c r="N9" s="87">
        <f t="shared" si="0"/>
        <v>12.78</v>
      </c>
      <c r="O9" s="88">
        <f t="shared" si="1"/>
        <v>12.78</v>
      </c>
      <c r="P9" s="77"/>
      <c r="Q9" s="1"/>
      <c r="R9" s="1" t="s">
        <v>312</v>
      </c>
      <c r="S9" s="1"/>
      <c r="T9" s="12"/>
      <c r="U9" s="12"/>
      <c r="V9" s="12"/>
      <c r="W9" s="32" t="s">
        <v>311</v>
      </c>
      <c r="X9" s="1"/>
    </row>
    <row r="10" spans="1:24" outlineLevel="2" x14ac:dyDescent="0.25">
      <c r="A10" s="11"/>
      <c r="B10" s="86" t="s">
        <v>196</v>
      </c>
      <c r="C10" s="102"/>
      <c r="D10" s="87">
        <v>8</v>
      </c>
      <c r="E10" s="87"/>
      <c r="F10" s="87"/>
      <c r="G10" s="87"/>
      <c r="H10" s="87"/>
      <c r="I10" s="87"/>
      <c r="J10" s="87"/>
      <c r="K10" s="87"/>
      <c r="L10" s="87"/>
      <c r="M10" s="87">
        <v>1.4424999999999999</v>
      </c>
      <c r="N10" s="87">
        <f t="shared" si="0"/>
        <v>11.54</v>
      </c>
      <c r="O10" s="88">
        <v>11.54</v>
      </c>
      <c r="P10" s="77"/>
      <c r="Q10" s="1"/>
      <c r="R10" s="1" t="s">
        <v>312</v>
      </c>
      <c r="S10" s="1"/>
      <c r="T10" s="12"/>
      <c r="U10" s="12"/>
      <c r="V10" s="109"/>
      <c r="W10" s="73" t="s">
        <v>315</v>
      </c>
      <c r="X10" s="32" t="s">
        <v>274</v>
      </c>
    </row>
    <row r="11" spans="1:24" outlineLevel="2" x14ac:dyDescent="0.25">
      <c r="A11" s="11"/>
      <c r="B11" s="86" t="s">
        <v>293</v>
      </c>
      <c r="C11" s="102"/>
      <c r="D11" s="87">
        <v>2</v>
      </c>
      <c r="E11" s="87"/>
      <c r="F11" s="87"/>
      <c r="G11" s="87"/>
      <c r="H11" s="87"/>
      <c r="I11" s="87"/>
      <c r="J11" s="87"/>
      <c r="K11" s="87"/>
      <c r="L11" s="87"/>
      <c r="M11" s="87">
        <v>12.53</v>
      </c>
      <c r="N11" s="87">
        <f t="shared" si="0"/>
        <v>25.06</v>
      </c>
      <c r="O11" s="88">
        <f t="shared" si="1"/>
        <v>25.06</v>
      </c>
      <c r="P11" s="77"/>
      <c r="Q11" s="1"/>
      <c r="R11" s="1" t="s">
        <v>312</v>
      </c>
      <c r="S11" s="1"/>
      <c r="T11" s="12"/>
      <c r="U11" s="12"/>
      <c r="V11" s="12"/>
      <c r="W11" s="32" t="s">
        <v>314</v>
      </c>
      <c r="X11" s="1"/>
    </row>
    <row r="12" spans="1:24" outlineLevel="2" x14ac:dyDescent="0.25">
      <c r="A12" s="11"/>
      <c r="B12" s="24"/>
      <c r="C12" s="101"/>
      <c r="D12" s="1"/>
      <c r="E12" s="1"/>
      <c r="F12" s="1"/>
      <c r="G12" s="1"/>
      <c r="H12" s="1"/>
      <c r="I12" s="1"/>
      <c r="J12" s="1"/>
      <c r="K12" s="1"/>
      <c r="L12" s="1"/>
      <c r="M12" s="1"/>
      <c r="N12" s="1">
        <f t="shared" si="0"/>
        <v>0</v>
      </c>
      <c r="O12" s="9">
        <f t="shared" si="1"/>
        <v>0</v>
      </c>
      <c r="P12" s="1"/>
      <c r="Q12" s="1"/>
      <c r="R12" s="1"/>
      <c r="S12" s="1"/>
      <c r="T12" s="12"/>
      <c r="U12" s="12"/>
      <c r="V12" s="12"/>
      <c r="W12" s="1"/>
      <c r="X12" s="1"/>
    </row>
    <row r="13" spans="1:24" outlineLevel="2" x14ac:dyDescent="0.25">
      <c r="A13" s="11"/>
      <c r="B13" s="51" t="s">
        <v>32</v>
      </c>
      <c r="C13" s="101"/>
      <c r="D13" s="1">
        <v>2</v>
      </c>
      <c r="E13" s="1"/>
      <c r="F13" s="1"/>
      <c r="G13" s="1"/>
      <c r="H13" s="1"/>
      <c r="I13" s="1"/>
      <c r="J13" s="1"/>
      <c r="K13" s="1"/>
      <c r="L13" s="1"/>
      <c r="M13" s="1"/>
      <c r="N13" s="1">
        <f t="shared" si="0"/>
        <v>0</v>
      </c>
      <c r="O13" s="9">
        <f t="shared" si="1"/>
        <v>0</v>
      </c>
      <c r="P13" s="1"/>
      <c r="Q13" s="1"/>
      <c r="R13" s="1"/>
      <c r="S13" s="1"/>
      <c r="T13" s="1"/>
      <c r="U13" s="1"/>
      <c r="V13" s="1"/>
      <c r="W13" s="1"/>
      <c r="X13" s="1"/>
    </row>
    <row r="14" spans="1:24" outlineLevel="3" x14ac:dyDescent="0.25">
      <c r="A14" s="11"/>
      <c r="B14" s="89" t="s">
        <v>198</v>
      </c>
      <c r="C14" s="102"/>
      <c r="D14" s="87">
        <v>1</v>
      </c>
      <c r="E14" s="87"/>
      <c r="F14" s="87"/>
      <c r="G14" s="87"/>
      <c r="H14" s="87"/>
      <c r="I14" s="87"/>
      <c r="J14" s="87"/>
      <c r="K14" s="87"/>
      <c r="L14" s="87"/>
      <c r="M14" s="87">
        <v>13.99</v>
      </c>
      <c r="N14" s="87">
        <f t="shared" si="0"/>
        <v>13.99</v>
      </c>
      <c r="O14" s="88">
        <f t="shared" si="1"/>
        <v>13.99</v>
      </c>
      <c r="P14" s="77"/>
      <c r="Q14" s="1"/>
      <c r="R14" s="1" t="s">
        <v>256</v>
      </c>
      <c r="S14" s="1"/>
      <c r="T14" s="12"/>
      <c r="U14" s="12"/>
      <c r="V14" s="12"/>
      <c r="W14" s="32" t="s">
        <v>258</v>
      </c>
      <c r="X14" s="1"/>
    </row>
    <row r="15" spans="1:24" outlineLevel="3" x14ac:dyDescent="0.25">
      <c r="A15" s="11"/>
      <c r="B15" s="89" t="s">
        <v>197</v>
      </c>
      <c r="C15" s="102"/>
      <c r="D15" s="87">
        <v>1</v>
      </c>
      <c r="E15" s="87"/>
      <c r="F15" s="87"/>
      <c r="G15" s="87"/>
      <c r="H15" s="87"/>
      <c r="I15" s="87"/>
      <c r="J15" s="87"/>
      <c r="K15" s="87"/>
      <c r="L15" s="87"/>
      <c r="M15" s="87">
        <v>9.99</v>
      </c>
      <c r="N15" s="87">
        <f t="shared" si="0"/>
        <v>9.99</v>
      </c>
      <c r="O15" s="88">
        <f t="shared" si="1"/>
        <v>9.99</v>
      </c>
      <c r="P15" s="77"/>
      <c r="Q15" s="1"/>
      <c r="R15" s="1" t="s">
        <v>256</v>
      </c>
      <c r="S15" s="1"/>
      <c r="T15" s="12"/>
      <c r="U15" s="12"/>
      <c r="V15" s="12"/>
      <c r="W15" s="32" t="s">
        <v>259</v>
      </c>
      <c r="X15" s="1"/>
    </row>
    <row r="16" spans="1:24" outlineLevel="3" x14ac:dyDescent="0.25">
      <c r="A16" s="11"/>
      <c r="B16" s="89" t="s">
        <v>37</v>
      </c>
      <c r="C16" s="102"/>
      <c r="D16" s="87">
        <v>1</v>
      </c>
      <c r="E16" s="87"/>
      <c r="F16" s="87"/>
      <c r="G16" s="87"/>
      <c r="H16" s="87"/>
      <c r="I16" s="87"/>
      <c r="J16" s="87"/>
      <c r="K16" s="87"/>
      <c r="L16" s="87"/>
      <c r="M16" s="87">
        <v>1.998</v>
      </c>
      <c r="N16" s="87">
        <f t="shared" si="0"/>
        <v>1.998</v>
      </c>
      <c r="O16" s="88">
        <v>9.99</v>
      </c>
      <c r="P16" s="77"/>
      <c r="Q16" s="1"/>
      <c r="R16" s="1" t="s">
        <v>256</v>
      </c>
      <c r="S16" s="1"/>
      <c r="T16" s="12"/>
      <c r="U16" s="12"/>
      <c r="V16" s="12"/>
      <c r="W16" s="32" t="s">
        <v>260</v>
      </c>
      <c r="X16" s="1"/>
    </row>
    <row r="17" spans="1:25" outlineLevel="3" x14ac:dyDescent="0.25">
      <c r="A17" s="11"/>
      <c r="B17" s="89" t="s">
        <v>38</v>
      </c>
      <c r="C17" s="102"/>
      <c r="D17" s="87">
        <v>1</v>
      </c>
      <c r="E17" s="87"/>
      <c r="F17" s="87"/>
      <c r="G17" s="87"/>
      <c r="H17" s="87"/>
      <c r="I17" s="87"/>
      <c r="J17" s="87"/>
      <c r="K17" s="87"/>
      <c r="L17" s="87"/>
      <c r="M17" s="87">
        <v>0</v>
      </c>
      <c r="N17" s="87">
        <f t="shared" si="0"/>
        <v>0</v>
      </c>
      <c r="O17" s="88">
        <f t="shared" si="1"/>
        <v>0</v>
      </c>
      <c r="P17" s="77"/>
      <c r="Q17" s="1" t="s">
        <v>279</v>
      </c>
      <c r="R17" s="1" t="s">
        <v>256</v>
      </c>
      <c r="S17" s="1"/>
      <c r="T17" s="12"/>
      <c r="U17" s="12"/>
      <c r="V17" s="12"/>
      <c r="W17" s="32" t="s">
        <v>259</v>
      </c>
      <c r="X17" s="1"/>
    </row>
    <row r="18" spans="1:25" outlineLevel="3" x14ac:dyDescent="0.25">
      <c r="A18" s="11"/>
      <c r="B18" s="110" t="s">
        <v>296</v>
      </c>
      <c r="C18" s="111"/>
      <c r="D18" s="112">
        <v>1</v>
      </c>
      <c r="E18" s="112"/>
      <c r="F18" s="112"/>
      <c r="G18" s="112"/>
      <c r="H18" s="112"/>
      <c r="I18" s="112"/>
      <c r="J18" s="112"/>
      <c r="K18" s="112"/>
      <c r="L18" s="112"/>
      <c r="M18" s="112"/>
      <c r="N18" s="112">
        <f t="shared" si="0"/>
        <v>0</v>
      </c>
      <c r="O18" s="113">
        <f t="shared" si="1"/>
        <v>0</v>
      </c>
      <c r="P18" s="112"/>
      <c r="Q18" s="1"/>
      <c r="R18" s="1"/>
      <c r="S18" s="1"/>
      <c r="T18" s="12"/>
      <c r="U18" s="12"/>
      <c r="V18" s="12"/>
      <c r="W18" s="1"/>
      <c r="X18" s="1"/>
    </row>
    <row r="19" spans="1:25" outlineLevel="2" x14ac:dyDescent="0.25">
      <c r="A19" s="11"/>
      <c r="B19" s="26"/>
      <c r="C19" s="101"/>
      <c r="D19" s="1"/>
      <c r="E19" s="1"/>
      <c r="F19" s="1"/>
      <c r="G19" s="1"/>
      <c r="H19" s="1"/>
      <c r="I19" s="1"/>
      <c r="J19" s="1"/>
      <c r="K19" s="1"/>
      <c r="L19" s="1"/>
      <c r="M19" s="1"/>
      <c r="N19" s="1">
        <f t="shared" si="0"/>
        <v>0</v>
      </c>
      <c r="O19" s="9">
        <f t="shared" si="1"/>
        <v>0</v>
      </c>
      <c r="P19" s="1"/>
      <c r="Q19" s="1"/>
      <c r="R19" s="1"/>
      <c r="S19" s="1"/>
      <c r="T19" s="12"/>
      <c r="U19" s="12"/>
      <c r="V19" s="12"/>
      <c r="W19" s="1"/>
      <c r="X19" s="1"/>
    </row>
    <row r="20" spans="1:25" outlineLevel="1" x14ac:dyDescent="0.25">
      <c r="A20" s="11"/>
      <c r="B20" s="1"/>
      <c r="C20" s="103"/>
      <c r="D20" s="1"/>
      <c r="E20" s="1"/>
      <c r="F20" s="1"/>
      <c r="G20" s="1"/>
      <c r="H20" s="1"/>
      <c r="I20" s="1"/>
      <c r="J20" s="1"/>
      <c r="K20" s="1"/>
      <c r="L20" s="1"/>
      <c r="M20" s="1"/>
      <c r="N20" s="1">
        <f t="shared" si="0"/>
        <v>0</v>
      </c>
      <c r="O20" s="9">
        <f t="shared" si="1"/>
        <v>0</v>
      </c>
      <c r="P20" s="1"/>
      <c r="Q20" s="1"/>
      <c r="R20" s="1"/>
      <c r="S20" s="1"/>
      <c r="T20" s="12"/>
      <c r="U20" s="12"/>
      <c r="V20" s="12"/>
      <c r="W20" s="32"/>
      <c r="X20" s="1"/>
    </row>
    <row r="21" spans="1:25" outlineLevel="1" x14ac:dyDescent="0.25">
      <c r="A21" s="8"/>
      <c r="B21" s="50" t="s">
        <v>31</v>
      </c>
      <c r="C21" s="101"/>
      <c r="D21" s="1">
        <v>1</v>
      </c>
      <c r="E21" s="1"/>
      <c r="F21" s="1"/>
      <c r="G21" s="1"/>
      <c r="H21" s="1"/>
      <c r="I21" s="1"/>
      <c r="J21" s="1"/>
      <c r="K21" s="1"/>
      <c r="L21" s="1"/>
      <c r="M21" s="1"/>
      <c r="N21" s="1">
        <f t="shared" si="0"/>
        <v>0</v>
      </c>
      <c r="O21" s="9">
        <f t="shared" si="1"/>
        <v>0</v>
      </c>
      <c r="P21" s="1"/>
      <c r="Q21" s="1"/>
      <c r="R21" s="1"/>
      <c r="S21" s="1"/>
      <c r="T21" s="12"/>
      <c r="U21" s="12"/>
      <c r="V21" s="12"/>
      <c r="W21" s="32"/>
      <c r="X21" s="1"/>
    </row>
    <row r="22" spans="1:25" outlineLevel="2" x14ac:dyDescent="0.25">
      <c r="A22" s="8"/>
      <c r="B22" s="51" t="s">
        <v>40</v>
      </c>
      <c r="C22" s="101"/>
      <c r="D22" s="1">
        <v>1</v>
      </c>
      <c r="E22" s="1"/>
      <c r="F22" s="1"/>
      <c r="G22" s="1"/>
      <c r="H22" s="1"/>
      <c r="I22" s="1"/>
      <c r="J22" s="1"/>
      <c r="K22" s="1"/>
      <c r="L22" s="1"/>
      <c r="M22" s="1"/>
      <c r="N22" s="1">
        <f t="shared" si="0"/>
        <v>0</v>
      </c>
      <c r="O22" s="9">
        <f t="shared" si="1"/>
        <v>0</v>
      </c>
      <c r="P22" s="1"/>
      <c r="Q22" s="1"/>
      <c r="R22" s="1"/>
      <c r="S22" s="1"/>
      <c r="T22" s="12"/>
      <c r="U22" s="12"/>
      <c r="V22" s="12"/>
      <c r="W22" s="32"/>
      <c r="X22" s="1"/>
    </row>
    <row r="23" spans="1:25" outlineLevel="3" x14ac:dyDescent="0.25">
      <c r="A23" s="8"/>
      <c r="B23" s="110" t="s">
        <v>297</v>
      </c>
      <c r="C23" s="111"/>
      <c r="D23" s="112">
        <v>2</v>
      </c>
      <c r="E23" s="112"/>
      <c r="F23" s="112"/>
      <c r="G23" s="112"/>
      <c r="H23" s="112"/>
      <c r="I23" s="112"/>
      <c r="J23" s="112"/>
      <c r="K23" s="112"/>
      <c r="L23" s="112"/>
      <c r="M23" s="112"/>
      <c r="N23" s="112">
        <f t="shared" si="0"/>
        <v>0</v>
      </c>
      <c r="O23" s="113">
        <f t="shared" si="1"/>
        <v>0</v>
      </c>
      <c r="P23" s="112"/>
      <c r="Q23" s="1"/>
      <c r="R23" s="1"/>
      <c r="S23" s="1"/>
      <c r="T23" s="12"/>
      <c r="U23" s="12"/>
      <c r="V23" s="12"/>
      <c r="W23" s="32"/>
      <c r="X23" s="1"/>
    </row>
    <row r="24" spans="1:25" outlineLevel="3" x14ac:dyDescent="0.25">
      <c r="A24" s="55"/>
      <c r="B24" s="90" t="s">
        <v>319</v>
      </c>
      <c r="C24" s="104"/>
      <c r="D24" s="91">
        <v>2</v>
      </c>
      <c r="E24" s="91"/>
      <c r="F24" s="91"/>
      <c r="G24" s="91"/>
      <c r="H24" s="91"/>
      <c r="I24" s="91"/>
      <c r="J24" s="91"/>
      <c r="K24" s="91"/>
      <c r="L24" s="91"/>
      <c r="M24" s="91">
        <v>1.798</v>
      </c>
      <c r="N24" s="87">
        <f t="shared" si="0"/>
        <v>3.5960000000000001</v>
      </c>
      <c r="O24" s="88">
        <v>8.99</v>
      </c>
      <c r="P24" s="77"/>
      <c r="Q24" s="56"/>
      <c r="R24" s="56" t="s">
        <v>256</v>
      </c>
      <c r="S24" s="56"/>
      <c r="T24" s="57"/>
      <c r="U24" s="57"/>
      <c r="V24" s="57"/>
      <c r="W24" s="58" t="s">
        <v>261</v>
      </c>
      <c r="X24" s="56"/>
    </row>
    <row r="25" spans="1:25" s="1" customFormat="1" outlineLevel="3" x14ac:dyDescent="0.25">
      <c r="B25" s="89" t="s">
        <v>196</v>
      </c>
      <c r="C25" s="105"/>
      <c r="D25" s="87">
        <v>7</v>
      </c>
      <c r="E25" s="87"/>
      <c r="F25" s="87"/>
      <c r="G25" s="87"/>
      <c r="H25" s="87"/>
      <c r="I25" s="87"/>
      <c r="J25" s="87"/>
      <c r="K25" s="87"/>
      <c r="L25" s="87"/>
      <c r="M25" s="87">
        <v>1.4424999999999999</v>
      </c>
      <c r="N25" s="87">
        <f>M25*D25</f>
        <v>10.0975</v>
      </c>
      <c r="O25" s="88">
        <f>5.77*2</f>
        <v>11.54</v>
      </c>
      <c r="P25" s="77"/>
      <c r="R25" s="1" t="s">
        <v>256</v>
      </c>
      <c r="T25" s="12"/>
      <c r="U25" s="12"/>
      <c r="V25" s="12"/>
      <c r="W25" s="73" t="s">
        <v>315</v>
      </c>
    </row>
    <row r="26" spans="1:25" outlineLevel="3" x14ac:dyDescent="0.25">
      <c r="A26" s="8"/>
      <c r="B26" s="89" t="s">
        <v>41</v>
      </c>
      <c r="C26" s="105"/>
      <c r="D26" s="87">
        <v>1</v>
      </c>
      <c r="E26" s="87"/>
      <c r="F26" s="87"/>
      <c r="G26" s="87"/>
      <c r="H26" s="87"/>
      <c r="I26" s="87"/>
      <c r="J26" s="87"/>
      <c r="K26" s="87"/>
      <c r="L26" s="87"/>
      <c r="M26" s="87">
        <v>11.49</v>
      </c>
      <c r="N26" s="87">
        <f>M26*D26</f>
        <v>11.49</v>
      </c>
      <c r="O26" s="88">
        <f t="shared" si="1"/>
        <v>11.49</v>
      </c>
      <c r="P26" s="77"/>
      <c r="Q26" s="1"/>
      <c r="R26" s="1" t="s">
        <v>256</v>
      </c>
      <c r="S26" s="1" t="s">
        <v>256</v>
      </c>
      <c r="T26" s="1" t="s">
        <v>256</v>
      </c>
      <c r="U26" s="1" t="s">
        <v>256</v>
      </c>
      <c r="V26" s="1"/>
      <c r="W26" s="32" t="s">
        <v>262</v>
      </c>
      <c r="X26" s="9"/>
    </row>
    <row r="27" spans="1:25" outlineLevel="3" x14ac:dyDescent="0.25">
      <c r="A27" s="8"/>
      <c r="B27" s="89" t="s">
        <v>201</v>
      </c>
      <c r="C27" s="102"/>
      <c r="D27" s="87">
        <v>2</v>
      </c>
      <c r="E27" s="87"/>
      <c r="F27" s="87"/>
      <c r="G27" s="87"/>
      <c r="H27" s="87"/>
      <c r="I27" s="87"/>
      <c r="J27" s="87"/>
      <c r="K27" s="87"/>
      <c r="L27" s="87"/>
      <c r="M27" s="87">
        <v>0</v>
      </c>
      <c r="N27" s="87">
        <f t="shared" si="0"/>
        <v>0</v>
      </c>
      <c r="O27" s="88">
        <f t="shared" si="1"/>
        <v>0</v>
      </c>
      <c r="P27" s="77"/>
      <c r="Q27" s="1" t="s">
        <v>280</v>
      </c>
      <c r="R27" s="1" t="s">
        <v>256</v>
      </c>
      <c r="S27" s="1"/>
      <c r="T27" s="12"/>
      <c r="U27" s="12"/>
      <c r="V27" s="12"/>
      <c r="W27" s="32" t="s">
        <v>262</v>
      </c>
      <c r="X27" s="1"/>
    </row>
    <row r="28" spans="1:25" outlineLevel="3" x14ac:dyDescent="0.25">
      <c r="A28" s="8"/>
      <c r="B28" s="89" t="s">
        <v>199</v>
      </c>
      <c r="C28" s="102"/>
      <c r="D28" s="87">
        <v>1</v>
      </c>
      <c r="E28" s="87"/>
      <c r="F28" s="87"/>
      <c r="G28" s="87"/>
      <c r="H28" s="87"/>
      <c r="I28" s="87"/>
      <c r="J28" s="87"/>
      <c r="K28" s="87"/>
      <c r="L28" s="87"/>
      <c r="M28" s="87">
        <v>2.09</v>
      </c>
      <c r="N28" s="87">
        <f t="shared" si="0"/>
        <v>2.09</v>
      </c>
      <c r="O28" s="88">
        <f t="shared" si="1"/>
        <v>2.09</v>
      </c>
      <c r="P28" s="77"/>
      <c r="Q28" s="1"/>
      <c r="R28" s="1" t="s">
        <v>317</v>
      </c>
      <c r="S28" s="1"/>
      <c r="T28" s="12"/>
      <c r="U28" s="12"/>
      <c r="V28" s="12"/>
      <c r="W28" s="73" t="s">
        <v>316</v>
      </c>
      <c r="X28" s="32" t="s">
        <v>257</v>
      </c>
      <c r="Y28" s="32" t="s">
        <v>285</v>
      </c>
    </row>
    <row r="29" spans="1:25" outlineLevel="3" x14ac:dyDescent="0.25">
      <c r="A29" s="8"/>
      <c r="B29" s="89" t="s">
        <v>298</v>
      </c>
      <c r="C29" s="102"/>
      <c r="D29" s="87">
        <v>1</v>
      </c>
      <c r="E29" s="87"/>
      <c r="F29" s="87"/>
      <c r="G29" s="87"/>
      <c r="H29" s="87"/>
      <c r="I29" s="87"/>
      <c r="J29" s="87"/>
      <c r="K29" s="87"/>
      <c r="L29" s="87"/>
      <c r="M29" s="87">
        <v>12.78</v>
      </c>
      <c r="N29" s="87">
        <f t="shared" si="0"/>
        <v>12.78</v>
      </c>
      <c r="O29" s="88">
        <f t="shared" si="1"/>
        <v>12.78</v>
      </c>
      <c r="P29" s="77"/>
      <c r="Q29" s="1"/>
      <c r="R29" s="1" t="s">
        <v>320</v>
      </c>
      <c r="S29" s="1"/>
      <c r="T29" s="12"/>
      <c r="U29" s="12"/>
      <c r="V29" s="12"/>
      <c r="W29" s="32" t="s">
        <v>311</v>
      </c>
      <c r="X29" s="1"/>
    </row>
    <row r="30" spans="1:25" s="61" customFormat="1" outlineLevel="3" x14ac:dyDescent="0.25">
      <c r="A30" s="8"/>
      <c r="B30" s="92" t="s">
        <v>254</v>
      </c>
      <c r="C30" s="105"/>
      <c r="D30" s="87">
        <v>6</v>
      </c>
      <c r="E30" s="87"/>
      <c r="F30" s="87"/>
      <c r="G30" s="87"/>
      <c r="H30" s="87"/>
      <c r="I30" s="87"/>
      <c r="J30" s="87"/>
      <c r="K30" s="87"/>
      <c r="L30" s="87"/>
      <c r="M30" s="87">
        <v>0.73038461538461497</v>
      </c>
      <c r="N30" s="87">
        <f t="shared" si="0"/>
        <v>4.3823076923076894</v>
      </c>
      <c r="O30" s="88">
        <v>18.989999999999998</v>
      </c>
      <c r="P30" s="77"/>
      <c r="Q30" s="1"/>
      <c r="R30" s="1" t="s">
        <v>256</v>
      </c>
      <c r="S30" s="1"/>
      <c r="T30" s="12"/>
      <c r="U30" s="12"/>
      <c r="V30" s="12"/>
      <c r="W30" s="32" t="s">
        <v>266</v>
      </c>
      <c r="X30" s="1"/>
    </row>
    <row r="31" spans="1:25" outlineLevel="2" x14ac:dyDescent="0.25">
      <c r="A31" s="8"/>
      <c r="B31" s="26"/>
      <c r="C31" s="101"/>
      <c r="D31" s="1"/>
      <c r="E31" s="1"/>
      <c r="F31" s="1"/>
      <c r="G31" s="1"/>
      <c r="H31" s="1"/>
      <c r="I31" s="1"/>
      <c r="J31" s="1"/>
      <c r="K31" s="1"/>
      <c r="L31" s="1"/>
      <c r="M31" s="1"/>
      <c r="N31" s="1">
        <f t="shared" si="0"/>
        <v>0</v>
      </c>
      <c r="O31" s="9">
        <f t="shared" si="1"/>
        <v>0</v>
      </c>
      <c r="P31" s="1"/>
      <c r="Q31" s="1"/>
      <c r="R31" s="1"/>
      <c r="S31" s="1"/>
      <c r="T31" s="12"/>
      <c r="U31" s="12"/>
      <c r="V31" s="12"/>
      <c r="W31" s="32"/>
      <c r="X31" s="1"/>
    </row>
    <row r="32" spans="1:25" outlineLevel="1" x14ac:dyDescent="0.25">
      <c r="A32" s="1"/>
      <c r="B32" s="1"/>
      <c r="C32" s="103"/>
      <c r="D32" s="1"/>
      <c r="E32" s="1"/>
      <c r="F32" s="1"/>
      <c r="G32" s="1"/>
      <c r="H32" s="1"/>
      <c r="I32" s="1"/>
      <c r="J32" s="1"/>
      <c r="K32" s="1"/>
      <c r="L32" s="1"/>
      <c r="M32" s="1"/>
      <c r="N32" s="1">
        <f>M32*D32</f>
        <v>0</v>
      </c>
      <c r="O32" s="9">
        <f t="shared" si="1"/>
        <v>0</v>
      </c>
      <c r="P32" s="1"/>
      <c r="Q32" s="1"/>
      <c r="R32" s="1"/>
      <c r="S32" s="1"/>
      <c r="T32" s="12"/>
      <c r="U32" s="12"/>
      <c r="V32" s="12"/>
      <c r="W32" s="1"/>
      <c r="X32" s="1"/>
    </row>
    <row r="33" spans="1:26" outlineLevel="1" x14ac:dyDescent="0.25">
      <c r="A33" s="1"/>
      <c r="B33" s="50" t="s">
        <v>33</v>
      </c>
      <c r="C33" s="103"/>
      <c r="D33" s="1">
        <v>1</v>
      </c>
      <c r="E33" s="1"/>
      <c r="F33" s="1"/>
      <c r="G33" s="1"/>
      <c r="H33" s="1"/>
      <c r="I33" s="1"/>
      <c r="J33" s="1"/>
      <c r="K33" s="1"/>
      <c r="L33" s="1"/>
      <c r="M33" s="1"/>
      <c r="N33" s="1">
        <f>M33*D33</f>
        <v>0</v>
      </c>
      <c r="O33" s="9">
        <f t="shared" si="1"/>
        <v>0</v>
      </c>
      <c r="P33" s="1"/>
      <c r="Q33" s="1"/>
      <c r="R33" s="1"/>
      <c r="S33" s="1"/>
      <c r="T33" s="12"/>
      <c r="U33" s="12"/>
      <c r="V33" s="12"/>
      <c r="W33" s="1"/>
      <c r="X33" s="1"/>
    </row>
    <row r="34" spans="1:26" outlineLevel="2" x14ac:dyDescent="0.25">
      <c r="A34" s="8"/>
      <c r="B34" s="51" t="s">
        <v>69</v>
      </c>
      <c r="C34" s="103"/>
      <c r="D34" s="1">
        <v>1</v>
      </c>
      <c r="E34" s="1"/>
      <c r="F34" s="1"/>
      <c r="G34" s="1"/>
      <c r="H34" s="1"/>
      <c r="I34" s="1"/>
      <c r="J34" s="1"/>
      <c r="K34" s="1"/>
      <c r="L34" s="1"/>
      <c r="M34" s="1"/>
      <c r="N34" s="1">
        <f t="shared" si="0"/>
        <v>0</v>
      </c>
      <c r="O34" s="9">
        <f t="shared" si="1"/>
        <v>0</v>
      </c>
      <c r="P34" s="1"/>
      <c r="Q34" s="1"/>
      <c r="R34" s="1"/>
      <c r="S34" s="1"/>
      <c r="T34" s="12"/>
      <c r="U34" s="12"/>
      <c r="V34" s="12"/>
      <c r="W34" s="1"/>
      <c r="X34" s="1"/>
    </row>
    <row r="35" spans="1:26" outlineLevel="2" x14ac:dyDescent="0.25">
      <c r="A35" s="11"/>
      <c r="B35" s="52" t="s">
        <v>194</v>
      </c>
      <c r="C35" s="103"/>
      <c r="D35" s="1">
        <v>1</v>
      </c>
      <c r="E35" s="1"/>
      <c r="F35" s="1"/>
      <c r="G35" s="1"/>
      <c r="H35" s="1"/>
      <c r="I35" s="1"/>
      <c r="J35" s="1"/>
      <c r="K35" s="1"/>
      <c r="L35" s="1"/>
      <c r="M35" s="1"/>
      <c r="N35" s="1">
        <f t="shared" si="0"/>
        <v>0</v>
      </c>
      <c r="O35" s="9">
        <f t="shared" si="1"/>
        <v>0</v>
      </c>
      <c r="P35" s="1"/>
      <c r="Q35" s="1"/>
      <c r="R35" s="1"/>
      <c r="S35" s="1"/>
      <c r="T35" s="12"/>
      <c r="U35" s="12"/>
      <c r="V35" s="12"/>
      <c r="W35" s="1"/>
      <c r="X35" s="1"/>
    </row>
    <row r="36" spans="1:26" outlineLevel="4" x14ac:dyDescent="0.25">
      <c r="A36" s="8"/>
      <c r="B36" s="92" t="s">
        <v>196</v>
      </c>
      <c r="C36" s="105"/>
      <c r="D36" s="87">
        <v>8</v>
      </c>
      <c r="E36" s="87"/>
      <c r="F36" s="87"/>
      <c r="G36" s="87"/>
      <c r="H36" s="87"/>
      <c r="I36" s="87"/>
      <c r="J36" s="87"/>
      <c r="K36" s="87"/>
      <c r="L36" s="87"/>
      <c r="M36" s="87">
        <v>1.4424999999999999</v>
      </c>
      <c r="N36" s="87">
        <f t="shared" si="0"/>
        <v>11.54</v>
      </c>
      <c r="O36" s="88">
        <f>5.77*2</f>
        <v>11.54</v>
      </c>
      <c r="P36" s="77"/>
      <c r="Q36" s="1"/>
      <c r="R36" s="1" t="s">
        <v>256</v>
      </c>
      <c r="S36" s="1"/>
      <c r="T36" s="12"/>
      <c r="U36" s="12"/>
      <c r="V36" s="12"/>
      <c r="W36" s="73" t="s">
        <v>315</v>
      </c>
      <c r="X36" s="1"/>
    </row>
    <row r="37" spans="1:26" outlineLevel="4" x14ac:dyDescent="0.25">
      <c r="A37" s="8"/>
      <c r="B37" s="92" t="s">
        <v>299</v>
      </c>
      <c r="C37" s="105"/>
      <c r="D37" s="87">
        <v>1</v>
      </c>
      <c r="E37" s="87"/>
      <c r="F37" s="87"/>
      <c r="G37" s="87"/>
      <c r="H37" s="87"/>
      <c r="I37" s="87"/>
      <c r="J37" s="87"/>
      <c r="K37" s="87"/>
      <c r="L37" s="87"/>
      <c r="M37" s="87">
        <v>12.78</v>
      </c>
      <c r="N37" s="87">
        <f t="shared" si="0"/>
        <v>12.78</v>
      </c>
      <c r="O37" s="88">
        <f t="shared" si="1"/>
        <v>12.78</v>
      </c>
      <c r="P37" s="77"/>
      <c r="R37" s="1" t="s">
        <v>320</v>
      </c>
      <c r="S37" s="1"/>
      <c r="T37" s="12"/>
      <c r="U37" s="12"/>
      <c r="V37" s="12"/>
      <c r="W37" s="32" t="s">
        <v>311</v>
      </c>
      <c r="X37" s="1"/>
    </row>
    <row r="38" spans="1:26" outlineLevel="4" x14ac:dyDescent="0.25">
      <c r="A38" s="8"/>
      <c r="B38" s="92" t="s">
        <v>300</v>
      </c>
      <c r="C38" s="105"/>
      <c r="D38" s="87">
        <v>1</v>
      </c>
      <c r="E38" s="87"/>
      <c r="F38" s="87"/>
      <c r="G38" s="87"/>
      <c r="H38" s="87"/>
      <c r="I38" s="87"/>
      <c r="J38" s="87"/>
      <c r="K38" s="87"/>
      <c r="L38" s="87"/>
      <c r="M38" s="87">
        <v>12.78</v>
      </c>
      <c r="N38" s="87">
        <f t="shared" si="0"/>
        <v>12.78</v>
      </c>
      <c r="O38" s="88">
        <f t="shared" si="1"/>
        <v>12.78</v>
      </c>
      <c r="P38" s="77"/>
      <c r="Q38" s="1"/>
      <c r="R38" s="1" t="s">
        <v>320</v>
      </c>
      <c r="S38" s="1"/>
      <c r="T38" s="12"/>
      <c r="U38" s="12"/>
      <c r="V38" s="12"/>
      <c r="W38" s="32" t="s">
        <v>311</v>
      </c>
      <c r="X38" s="1"/>
    </row>
    <row r="39" spans="1:26" outlineLevel="4" x14ac:dyDescent="0.25">
      <c r="A39" s="8"/>
      <c r="B39" s="92" t="s">
        <v>200</v>
      </c>
      <c r="C39" s="105"/>
      <c r="D39" s="87">
        <v>2</v>
      </c>
      <c r="E39" s="87"/>
      <c r="F39" s="87"/>
      <c r="G39" s="87"/>
      <c r="H39" s="87"/>
      <c r="I39" s="87"/>
      <c r="J39" s="87"/>
      <c r="K39" s="87"/>
      <c r="L39" s="87"/>
      <c r="M39" s="91">
        <v>1.798</v>
      </c>
      <c r="N39" s="87">
        <f t="shared" si="0"/>
        <v>3.5960000000000001</v>
      </c>
      <c r="O39" s="88">
        <v>8.99</v>
      </c>
      <c r="P39" s="77"/>
      <c r="Q39" s="1"/>
      <c r="R39" s="56" t="s">
        <v>256</v>
      </c>
      <c r="S39" s="56"/>
      <c r="T39" s="57"/>
      <c r="U39" s="57"/>
      <c r="V39" s="57"/>
      <c r="W39" s="58" t="s">
        <v>261</v>
      </c>
      <c r="X39" s="1"/>
    </row>
    <row r="40" spans="1:26" outlineLevel="4" x14ac:dyDescent="0.25">
      <c r="A40" s="8"/>
      <c r="B40" s="92" t="s">
        <v>201</v>
      </c>
      <c r="C40" s="105"/>
      <c r="D40" s="87">
        <v>1</v>
      </c>
      <c r="E40" s="87"/>
      <c r="F40" s="87"/>
      <c r="G40" s="87"/>
      <c r="H40" s="87"/>
      <c r="I40" s="87"/>
      <c r="J40" s="87"/>
      <c r="K40" s="87"/>
      <c r="L40" s="87"/>
      <c r="M40" s="87">
        <v>11.49</v>
      </c>
      <c r="N40" s="87">
        <f t="shared" si="0"/>
        <v>11.49</v>
      </c>
      <c r="O40" s="88">
        <f t="shared" si="1"/>
        <v>11.49</v>
      </c>
      <c r="P40" s="77"/>
      <c r="Q40" s="1"/>
      <c r="R40" s="1" t="s">
        <v>256</v>
      </c>
      <c r="S40" s="1" t="s">
        <v>256</v>
      </c>
      <c r="T40" s="1" t="s">
        <v>256</v>
      </c>
      <c r="U40" s="1" t="s">
        <v>256</v>
      </c>
      <c r="V40" s="1"/>
      <c r="W40" s="32" t="s">
        <v>262</v>
      </c>
      <c r="X40" s="1"/>
    </row>
    <row r="41" spans="1:26" outlineLevel="4" x14ac:dyDescent="0.25">
      <c r="A41" s="8"/>
      <c r="B41" s="92" t="s">
        <v>202</v>
      </c>
      <c r="C41" s="105"/>
      <c r="D41" s="87">
        <v>1</v>
      </c>
      <c r="E41" s="87"/>
      <c r="F41" s="87"/>
      <c r="G41" s="87"/>
      <c r="H41" s="87"/>
      <c r="I41" s="87"/>
      <c r="J41" s="87"/>
      <c r="K41" s="87"/>
      <c r="L41" s="87"/>
      <c r="M41" s="87">
        <v>13.99</v>
      </c>
      <c r="N41" s="87">
        <f t="shared" si="0"/>
        <v>13.99</v>
      </c>
      <c r="O41" s="88">
        <f t="shared" si="1"/>
        <v>13.99</v>
      </c>
      <c r="P41" s="77"/>
      <c r="Q41" s="1"/>
      <c r="R41" s="1" t="s">
        <v>256</v>
      </c>
      <c r="S41" s="1"/>
      <c r="T41" s="12"/>
      <c r="U41" s="12"/>
      <c r="V41" s="12"/>
      <c r="W41" s="32" t="s">
        <v>258</v>
      </c>
      <c r="X41" s="1"/>
    </row>
    <row r="42" spans="1:26" outlineLevel="4" x14ac:dyDescent="0.25">
      <c r="A42" s="8"/>
      <c r="B42" s="92" t="s">
        <v>203</v>
      </c>
      <c r="C42" s="105"/>
      <c r="D42" s="87">
        <v>1</v>
      </c>
      <c r="E42" s="87"/>
      <c r="F42" s="87"/>
      <c r="G42" s="87"/>
      <c r="H42" s="87"/>
      <c r="I42" s="87"/>
      <c r="J42" s="87"/>
      <c r="K42" s="87"/>
      <c r="L42" s="87"/>
      <c r="M42" s="87">
        <v>4.79</v>
      </c>
      <c r="N42" s="87">
        <f t="shared" si="0"/>
        <v>4.79</v>
      </c>
      <c r="O42" s="88">
        <f t="shared" si="1"/>
        <v>4.79</v>
      </c>
      <c r="P42" s="77"/>
      <c r="Q42" s="1"/>
      <c r="R42" s="1" t="s">
        <v>317</v>
      </c>
      <c r="S42" s="1"/>
      <c r="T42" s="12"/>
      <c r="U42" s="12"/>
      <c r="V42" s="12"/>
      <c r="W42" s="32" t="s">
        <v>321</v>
      </c>
      <c r="X42" s="32" t="s">
        <v>284</v>
      </c>
    </row>
    <row r="43" spans="1:26" outlineLevel="3" x14ac:dyDescent="0.25">
      <c r="A43" s="8"/>
      <c r="B43" s="54"/>
      <c r="C43" s="103"/>
      <c r="D43" s="1"/>
      <c r="E43" s="1"/>
      <c r="F43" s="1"/>
      <c r="G43" s="1"/>
      <c r="H43" s="1"/>
      <c r="I43" s="1"/>
      <c r="J43" s="1"/>
      <c r="K43" s="1"/>
      <c r="L43" s="1"/>
      <c r="M43" s="1"/>
      <c r="N43" s="1">
        <f t="shared" si="0"/>
        <v>0</v>
      </c>
      <c r="O43" s="9">
        <f t="shared" si="1"/>
        <v>0</v>
      </c>
      <c r="P43" s="1"/>
      <c r="Q43" s="1"/>
      <c r="R43" s="1"/>
      <c r="S43" s="1"/>
      <c r="T43" s="12"/>
      <c r="U43" s="12"/>
      <c r="V43" s="12"/>
      <c r="W43" s="1"/>
      <c r="X43" s="1"/>
    </row>
    <row r="44" spans="1:26" outlineLevel="3" x14ac:dyDescent="0.25">
      <c r="A44" s="8"/>
      <c r="B44" s="52" t="s">
        <v>34</v>
      </c>
      <c r="C44" s="103"/>
      <c r="D44" s="1">
        <v>1</v>
      </c>
      <c r="E44" s="1"/>
      <c r="F44" s="1"/>
      <c r="G44" s="1"/>
      <c r="H44" s="1"/>
      <c r="I44" s="1"/>
      <c r="J44" s="1"/>
      <c r="K44" s="1"/>
      <c r="L44" s="1"/>
      <c r="M44" s="1"/>
      <c r="N44" s="1">
        <f t="shared" si="0"/>
        <v>0</v>
      </c>
      <c r="O44" s="9">
        <f t="shared" si="1"/>
        <v>0</v>
      </c>
      <c r="P44" s="1"/>
      <c r="Q44" s="1"/>
      <c r="R44" s="1"/>
      <c r="S44" s="1"/>
      <c r="T44" s="12"/>
      <c r="U44" s="12"/>
      <c r="V44" s="12"/>
      <c r="W44" s="1"/>
      <c r="X44" s="1"/>
    </row>
    <row r="45" spans="1:26" s="61" customFormat="1" outlineLevel="4" x14ac:dyDescent="0.25">
      <c r="A45" s="8"/>
      <c r="B45" s="114" t="s">
        <v>252</v>
      </c>
      <c r="C45" s="115"/>
      <c r="D45" s="112">
        <v>1</v>
      </c>
      <c r="E45" s="112"/>
      <c r="F45" s="112"/>
      <c r="G45" s="112"/>
      <c r="H45" s="112"/>
      <c r="I45" s="112"/>
      <c r="J45" s="112"/>
      <c r="K45" s="112"/>
      <c r="L45" s="112"/>
      <c r="M45" s="112"/>
      <c r="N45" s="112">
        <f t="shared" si="0"/>
        <v>0</v>
      </c>
      <c r="O45" s="113">
        <f t="shared" si="1"/>
        <v>0</v>
      </c>
      <c r="P45" s="112"/>
      <c r="Q45" s="1"/>
      <c r="R45" s="1"/>
      <c r="S45" s="1"/>
      <c r="T45" s="12"/>
      <c r="U45" s="12"/>
      <c r="V45" s="12"/>
      <c r="W45" s="1"/>
      <c r="X45" s="1"/>
    </row>
    <row r="46" spans="1:26" outlineLevel="4" x14ac:dyDescent="0.25">
      <c r="A46" s="8"/>
      <c r="B46" s="92" t="s">
        <v>51</v>
      </c>
      <c r="C46" s="105"/>
      <c r="D46" s="87">
        <v>1</v>
      </c>
      <c r="E46" s="87"/>
      <c r="F46" s="87"/>
      <c r="G46" s="87"/>
      <c r="H46" s="87"/>
      <c r="I46" s="87"/>
      <c r="J46" s="87"/>
      <c r="K46" s="87"/>
      <c r="L46" s="87"/>
      <c r="M46" s="87">
        <v>19.989999999999998</v>
      </c>
      <c r="N46" s="87">
        <f t="shared" si="0"/>
        <v>19.989999999999998</v>
      </c>
      <c r="O46" s="88">
        <f t="shared" si="1"/>
        <v>19.989999999999998</v>
      </c>
      <c r="P46" s="77"/>
      <c r="Q46" s="1"/>
      <c r="R46" s="1" t="s">
        <v>256</v>
      </c>
      <c r="S46" s="1"/>
      <c r="T46" s="12"/>
      <c r="U46" s="12"/>
      <c r="V46" s="12"/>
      <c r="W46" s="32" t="s">
        <v>263</v>
      </c>
      <c r="X46" s="81" t="s">
        <v>264</v>
      </c>
    </row>
    <row r="47" spans="1:26" ht="15.75" outlineLevel="4" thickBot="1" x14ac:dyDescent="0.3">
      <c r="A47" s="8"/>
      <c r="B47" s="92" t="s">
        <v>45</v>
      </c>
      <c r="C47" s="105"/>
      <c r="D47" s="87">
        <v>1</v>
      </c>
      <c r="E47" s="87"/>
      <c r="F47" s="87"/>
      <c r="G47" s="87"/>
      <c r="H47" s="87"/>
      <c r="I47" s="87"/>
      <c r="J47" s="87"/>
      <c r="K47" s="87"/>
      <c r="L47" s="87"/>
      <c r="M47" s="87">
        <v>2</v>
      </c>
      <c r="N47" s="87">
        <f t="shared" si="0"/>
        <v>2</v>
      </c>
      <c r="O47" s="88">
        <v>9.99</v>
      </c>
      <c r="P47" s="77"/>
      <c r="Q47" s="1" t="s">
        <v>310</v>
      </c>
      <c r="R47" s="1" t="s">
        <v>256</v>
      </c>
      <c r="S47" s="1"/>
      <c r="T47" s="12"/>
      <c r="U47" s="12"/>
      <c r="V47" s="12"/>
      <c r="W47" s="32" t="s">
        <v>287</v>
      </c>
      <c r="X47" s="1"/>
      <c r="Z47" s="73" t="s">
        <v>286</v>
      </c>
    </row>
    <row r="48" spans="1:26" s="78" customFormat="1" ht="16.5" outlineLevel="4" thickTop="1" thickBot="1" x14ac:dyDescent="0.3">
      <c r="B48" s="108" t="s">
        <v>302</v>
      </c>
      <c r="C48" s="106"/>
      <c r="D48" s="78">
        <v>1</v>
      </c>
      <c r="N48" s="78">
        <f t="shared" si="0"/>
        <v>0</v>
      </c>
      <c r="O48" s="78">
        <f t="shared" si="1"/>
        <v>0</v>
      </c>
      <c r="T48" s="84"/>
      <c r="U48" s="84"/>
      <c r="V48" s="84"/>
    </row>
    <row r="49" spans="1:24" ht="15.75" outlineLevel="4" thickTop="1" x14ac:dyDescent="0.25">
      <c r="A49" s="8"/>
      <c r="B49" s="114" t="s">
        <v>301</v>
      </c>
      <c r="C49" s="115"/>
      <c r="D49" s="112">
        <v>1</v>
      </c>
      <c r="E49" s="112"/>
      <c r="F49" s="112"/>
      <c r="G49" s="112"/>
      <c r="H49" s="112"/>
      <c r="I49" s="112"/>
      <c r="J49" s="112"/>
      <c r="K49" s="112"/>
      <c r="L49" s="112"/>
      <c r="M49" s="112"/>
      <c r="N49" s="112">
        <f t="shared" si="0"/>
        <v>0</v>
      </c>
      <c r="O49" s="113">
        <f t="shared" si="1"/>
        <v>0</v>
      </c>
      <c r="P49" s="112"/>
      <c r="Q49" s="1"/>
      <c r="R49" s="1"/>
      <c r="S49" s="1"/>
      <c r="T49" s="12"/>
      <c r="U49" s="12"/>
      <c r="V49" s="109"/>
      <c r="X49" s="1"/>
    </row>
    <row r="50" spans="1:24" outlineLevel="4" x14ac:dyDescent="0.25">
      <c r="A50" s="8"/>
      <c r="B50" s="92" t="s">
        <v>253</v>
      </c>
      <c r="C50" s="105"/>
      <c r="D50" s="87">
        <v>4</v>
      </c>
      <c r="E50" s="87"/>
      <c r="F50" s="87"/>
      <c r="G50" s="87"/>
      <c r="H50" s="87"/>
      <c r="I50" s="87"/>
      <c r="J50" s="87"/>
      <c r="K50" s="87"/>
      <c r="L50" s="87"/>
      <c r="M50" s="87">
        <v>0.44400000000000001</v>
      </c>
      <c r="N50" s="87">
        <f t="shared" si="0"/>
        <v>1.776</v>
      </c>
      <c r="O50" s="88">
        <v>4.4400000000000004</v>
      </c>
      <c r="P50" s="77"/>
      <c r="Q50" s="1"/>
      <c r="R50" s="1" t="s">
        <v>281</v>
      </c>
      <c r="S50" s="1"/>
      <c r="T50" s="12"/>
      <c r="U50" s="12"/>
      <c r="V50" s="12"/>
      <c r="W50" s="32" t="s">
        <v>265</v>
      </c>
      <c r="X50" s="1"/>
    </row>
    <row r="51" spans="1:24" outlineLevel="4" x14ac:dyDescent="0.25">
      <c r="A51" s="8"/>
      <c r="B51" s="92" t="s">
        <v>303</v>
      </c>
      <c r="C51" s="105"/>
      <c r="D51" s="87">
        <v>1</v>
      </c>
      <c r="E51" s="87"/>
      <c r="F51" s="87"/>
      <c r="G51" s="87"/>
      <c r="H51" s="87"/>
      <c r="I51" s="87"/>
      <c r="J51" s="87"/>
      <c r="K51" s="87"/>
      <c r="L51" s="87"/>
      <c r="M51" s="87"/>
      <c r="N51" s="87">
        <f t="shared" si="0"/>
        <v>0</v>
      </c>
      <c r="O51" s="88">
        <f t="shared" si="1"/>
        <v>0</v>
      </c>
      <c r="P51" s="77"/>
      <c r="Q51" s="1"/>
      <c r="R51" s="1" t="s">
        <v>281</v>
      </c>
      <c r="S51" s="1"/>
      <c r="T51" s="12"/>
      <c r="U51" s="12"/>
      <c r="V51" s="12"/>
      <c r="W51" s="1" t="s">
        <v>323</v>
      </c>
      <c r="X51" s="1"/>
    </row>
    <row r="52" spans="1:24" outlineLevel="4" x14ac:dyDescent="0.25">
      <c r="A52" s="8"/>
      <c r="B52" s="92" t="s">
        <v>68</v>
      </c>
      <c r="C52" s="105"/>
      <c r="D52" s="87">
        <v>1</v>
      </c>
      <c r="E52" s="87"/>
      <c r="F52" s="87"/>
      <c r="G52" s="87"/>
      <c r="H52" s="87"/>
      <c r="I52" s="87"/>
      <c r="J52" s="87"/>
      <c r="K52" s="87"/>
      <c r="L52" s="87"/>
      <c r="M52" s="87">
        <v>13.99</v>
      </c>
      <c r="N52" s="87">
        <f t="shared" si="0"/>
        <v>13.99</v>
      </c>
      <c r="O52" s="88">
        <f t="shared" si="1"/>
        <v>13.99</v>
      </c>
      <c r="P52" s="77"/>
      <c r="Q52" s="1"/>
      <c r="R52" s="1" t="s">
        <v>256</v>
      </c>
      <c r="S52" s="1"/>
      <c r="T52" s="12"/>
      <c r="U52" s="12"/>
      <c r="V52" s="12"/>
      <c r="W52" s="32" t="s">
        <v>322</v>
      </c>
      <c r="X52" s="1"/>
    </row>
    <row r="53" spans="1:24" outlineLevel="4" x14ac:dyDescent="0.25">
      <c r="A53" s="8"/>
      <c r="B53" s="92" t="s">
        <v>254</v>
      </c>
      <c r="C53" s="105"/>
      <c r="D53" s="87">
        <v>4</v>
      </c>
      <c r="E53" s="87"/>
      <c r="F53" s="87"/>
      <c r="G53" s="87"/>
      <c r="H53" s="87"/>
      <c r="I53" s="87"/>
      <c r="J53" s="87"/>
      <c r="K53" s="87"/>
      <c r="L53" s="87"/>
      <c r="M53" s="87">
        <v>0.73038461538461497</v>
      </c>
      <c r="N53" s="87">
        <f t="shared" si="0"/>
        <v>2.9215384615384599</v>
      </c>
      <c r="O53" s="88">
        <v>0</v>
      </c>
      <c r="P53" s="77"/>
      <c r="Q53" s="1"/>
      <c r="R53" s="1" t="s">
        <v>256</v>
      </c>
      <c r="S53" s="1"/>
      <c r="T53" s="12"/>
      <c r="U53" s="12"/>
      <c r="V53" s="12"/>
      <c r="W53" s="32" t="s">
        <v>266</v>
      </c>
      <c r="X53" s="1"/>
    </row>
    <row r="54" spans="1:24" outlineLevel="4" x14ac:dyDescent="0.25">
      <c r="A54" s="8"/>
      <c r="B54" s="92" t="s">
        <v>255</v>
      </c>
      <c r="C54" s="105"/>
      <c r="D54" s="87">
        <v>1</v>
      </c>
      <c r="E54" s="87"/>
      <c r="F54" s="87"/>
      <c r="G54" s="87"/>
      <c r="H54" s="87"/>
      <c r="I54" s="87"/>
      <c r="J54" s="87"/>
      <c r="K54" s="87"/>
      <c r="L54" s="87"/>
      <c r="M54" s="87">
        <v>31.94</v>
      </c>
      <c r="N54" s="87">
        <f t="shared" si="0"/>
        <v>31.94</v>
      </c>
      <c r="O54" s="88">
        <f t="shared" si="1"/>
        <v>31.94</v>
      </c>
      <c r="P54" s="77"/>
      <c r="Q54" s="1"/>
      <c r="R54" s="1" t="s">
        <v>320</v>
      </c>
      <c r="S54" s="1"/>
      <c r="T54" s="12"/>
      <c r="U54" s="12"/>
      <c r="V54" s="12"/>
      <c r="W54" s="32" t="s">
        <v>311</v>
      </c>
      <c r="X54" s="1"/>
    </row>
    <row r="55" spans="1:24" outlineLevel="3" x14ac:dyDescent="0.25">
      <c r="A55" s="8"/>
      <c r="B55" s="26"/>
      <c r="C55" s="103"/>
      <c r="D55" s="1"/>
      <c r="E55" s="1"/>
      <c r="F55" s="1"/>
      <c r="G55" s="1"/>
      <c r="H55" s="1"/>
      <c r="I55" s="1"/>
      <c r="J55" s="1"/>
      <c r="K55" s="1"/>
      <c r="L55" s="1"/>
      <c r="M55" s="1"/>
      <c r="N55" s="1">
        <f t="shared" si="0"/>
        <v>0</v>
      </c>
      <c r="O55" s="9">
        <f t="shared" si="1"/>
        <v>0</v>
      </c>
      <c r="P55" s="1"/>
      <c r="Q55" s="1"/>
      <c r="R55" s="1"/>
      <c r="S55" s="1"/>
      <c r="T55" s="12"/>
      <c r="U55" s="12"/>
      <c r="V55" s="12"/>
      <c r="W55" s="1"/>
      <c r="X55" s="1"/>
    </row>
    <row r="56" spans="1:24" outlineLevel="2" x14ac:dyDescent="0.25">
      <c r="A56" s="8"/>
      <c r="B56" s="26"/>
      <c r="C56" s="103"/>
      <c r="D56" s="1"/>
      <c r="E56" s="1"/>
      <c r="F56" s="1"/>
      <c r="G56" s="1"/>
      <c r="H56" s="1"/>
      <c r="I56" s="1"/>
      <c r="J56" s="1"/>
      <c r="K56" s="1"/>
      <c r="L56" s="1"/>
      <c r="M56" s="1"/>
      <c r="N56" s="1">
        <f t="shared" si="0"/>
        <v>0</v>
      </c>
      <c r="O56" s="9">
        <f t="shared" si="1"/>
        <v>0</v>
      </c>
      <c r="P56" s="1"/>
      <c r="Q56" s="1"/>
      <c r="R56" s="1"/>
      <c r="S56" s="1"/>
      <c r="T56" s="12"/>
      <c r="U56" s="12"/>
      <c r="V56" s="12"/>
      <c r="W56" s="1"/>
      <c r="X56" s="1"/>
    </row>
    <row r="57" spans="1:24" outlineLevel="1" x14ac:dyDescent="0.25">
      <c r="A57" s="8"/>
      <c r="B57" s="22"/>
      <c r="C57" s="103"/>
      <c r="D57" s="1"/>
      <c r="E57" s="1"/>
      <c r="F57" s="1"/>
      <c r="G57" s="1"/>
      <c r="H57" s="1"/>
      <c r="I57" s="1"/>
      <c r="J57" s="1"/>
      <c r="K57" s="1"/>
      <c r="L57" s="1"/>
      <c r="M57" s="1"/>
      <c r="N57" s="1">
        <f t="shared" si="0"/>
        <v>0</v>
      </c>
      <c r="O57" s="9">
        <f t="shared" si="1"/>
        <v>0</v>
      </c>
      <c r="P57" s="1"/>
      <c r="Q57" s="1"/>
      <c r="R57" s="1"/>
      <c r="S57" s="1"/>
      <c r="T57" s="12"/>
      <c r="U57" s="12"/>
      <c r="V57" s="12"/>
      <c r="W57" s="1"/>
      <c r="X57" s="1"/>
    </row>
    <row r="58" spans="1:24" x14ac:dyDescent="0.25">
      <c r="A58" s="8"/>
      <c r="B58" s="49" t="s">
        <v>35</v>
      </c>
      <c r="C58" s="103"/>
      <c r="D58" s="1">
        <v>1</v>
      </c>
      <c r="E58" s="1"/>
      <c r="F58" s="1"/>
      <c r="G58" s="1"/>
      <c r="H58" s="1"/>
      <c r="I58" s="1"/>
      <c r="J58" s="1"/>
      <c r="K58" s="1"/>
      <c r="L58" s="1"/>
      <c r="M58" s="1"/>
      <c r="N58" s="1">
        <f t="shared" si="0"/>
        <v>0</v>
      </c>
      <c r="O58" s="9">
        <f t="shared" si="1"/>
        <v>0</v>
      </c>
      <c r="P58" s="1"/>
      <c r="Q58" s="1"/>
      <c r="R58" s="1"/>
      <c r="S58" s="1"/>
      <c r="T58" s="12"/>
      <c r="U58" s="12"/>
      <c r="V58" s="12"/>
      <c r="W58" s="1"/>
      <c r="X58" s="1"/>
    </row>
    <row r="59" spans="1:24" s="61" customFormat="1" outlineLevel="1" x14ac:dyDescent="0.25">
      <c r="A59" s="8"/>
      <c r="B59" s="93" t="s">
        <v>254</v>
      </c>
      <c r="C59" s="105"/>
      <c r="D59" s="87">
        <v>3</v>
      </c>
      <c r="E59" s="87"/>
      <c r="F59" s="87"/>
      <c r="G59" s="87"/>
      <c r="H59" s="87"/>
      <c r="I59" s="87"/>
      <c r="J59" s="87"/>
      <c r="K59" s="87"/>
      <c r="L59" s="87"/>
      <c r="M59" s="87">
        <v>0.73038461538461497</v>
      </c>
      <c r="N59" s="87">
        <f t="shared" si="0"/>
        <v>2.1911538461538447</v>
      </c>
      <c r="O59" s="88">
        <v>0</v>
      </c>
      <c r="P59" s="77"/>
      <c r="Q59" s="1"/>
      <c r="R59" s="1" t="s">
        <v>256</v>
      </c>
      <c r="S59" s="1"/>
      <c r="T59" s="12"/>
      <c r="U59" s="12"/>
      <c r="V59" s="12"/>
      <c r="W59" s="32" t="s">
        <v>266</v>
      </c>
      <c r="X59" s="1"/>
    </row>
    <row r="60" spans="1:24" outlineLevel="1" x14ac:dyDescent="0.25">
      <c r="A60" s="8"/>
      <c r="B60" s="93" t="s">
        <v>42</v>
      </c>
      <c r="C60" s="105"/>
      <c r="D60" s="87">
        <v>1</v>
      </c>
      <c r="E60" s="87"/>
      <c r="F60" s="87"/>
      <c r="G60" s="87"/>
      <c r="H60" s="87"/>
      <c r="I60" s="87"/>
      <c r="J60" s="87"/>
      <c r="K60" s="87"/>
      <c r="L60" s="87"/>
      <c r="M60" s="87">
        <v>13.5</v>
      </c>
      <c r="N60" s="87">
        <f t="shared" si="0"/>
        <v>13.5</v>
      </c>
      <c r="O60" s="88">
        <f t="shared" si="1"/>
        <v>13.5</v>
      </c>
      <c r="P60" s="77"/>
      <c r="Q60" s="1"/>
      <c r="R60" s="1" t="s">
        <v>256</v>
      </c>
      <c r="S60" s="1"/>
      <c r="T60" s="12"/>
      <c r="U60" s="12"/>
      <c r="V60" s="12"/>
      <c r="W60" s="32" t="s">
        <v>267</v>
      </c>
      <c r="X60" s="1"/>
    </row>
    <row r="61" spans="1:24" outlineLevel="1" x14ac:dyDescent="0.25">
      <c r="A61" s="8"/>
      <c r="B61" s="93" t="s">
        <v>43</v>
      </c>
      <c r="C61" s="105"/>
      <c r="D61" s="87">
        <v>1</v>
      </c>
      <c r="E61" s="87"/>
      <c r="F61" s="87"/>
      <c r="G61" s="87"/>
      <c r="H61" s="87"/>
      <c r="I61" s="87"/>
      <c r="J61" s="87"/>
      <c r="K61" s="87"/>
      <c r="L61" s="87"/>
      <c r="M61" s="87">
        <v>0</v>
      </c>
      <c r="N61" s="87">
        <f t="shared" si="0"/>
        <v>0</v>
      </c>
      <c r="O61" s="88">
        <f t="shared" si="1"/>
        <v>0</v>
      </c>
      <c r="P61" s="77"/>
      <c r="Q61" s="1" t="s">
        <v>282</v>
      </c>
      <c r="R61" s="1" t="s">
        <v>256</v>
      </c>
      <c r="S61" s="1"/>
      <c r="T61" s="12"/>
      <c r="U61" s="12"/>
      <c r="V61" s="12"/>
      <c r="W61" s="32" t="s">
        <v>267</v>
      </c>
      <c r="X61" s="1"/>
    </row>
    <row r="62" spans="1:24" outlineLevel="1" x14ac:dyDescent="0.25">
      <c r="A62" s="8"/>
      <c r="B62" s="93" t="s">
        <v>44</v>
      </c>
      <c r="C62" s="105"/>
      <c r="D62" s="87">
        <v>1</v>
      </c>
      <c r="E62" s="87"/>
      <c r="F62" s="87"/>
      <c r="G62" s="87"/>
      <c r="H62" s="87"/>
      <c r="I62" s="87"/>
      <c r="J62" s="87"/>
      <c r="K62" s="87"/>
      <c r="L62" s="87"/>
      <c r="M62" s="87">
        <v>0</v>
      </c>
      <c r="N62" s="87">
        <f t="shared" si="0"/>
        <v>0</v>
      </c>
      <c r="O62" s="88">
        <f t="shared" si="1"/>
        <v>0</v>
      </c>
      <c r="P62" s="77"/>
      <c r="Q62" s="1" t="s">
        <v>282</v>
      </c>
      <c r="R62" s="1" t="s">
        <v>256</v>
      </c>
      <c r="S62" s="1"/>
      <c r="T62" s="12"/>
      <c r="U62" s="12"/>
      <c r="V62" s="12"/>
      <c r="W62" s="32" t="s">
        <v>267</v>
      </c>
      <c r="X62" s="1"/>
    </row>
    <row r="63" spans="1:24" ht="15.75" outlineLevel="1" thickBot="1" x14ac:dyDescent="0.3">
      <c r="A63" s="8"/>
      <c r="B63" s="93" t="s">
        <v>45</v>
      </c>
      <c r="C63" s="105"/>
      <c r="D63" s="87">
        <v>1</v>
      </c>
      <c r="E63" s="87"/>
      <c r="F63" s="87"/>
      <c r="G63" s="87"/>
      <c r="H63" s="87"/>
      <c r="I63" s="87"/>
      <c r="J63" s="87"/>
      <c r="K63" s="87"/>
      <c r="L63" s="87"/>
      <c r="M63" s="87">
        <v>0</v>
      </c>
      <c r="N63" s="87">
        <f t="shared" si="0"/>
        <v>0</v>
      </c>
      <c r="O63" s="88">
        <f t="shared" si="1"/>
        <v>0</v>
      </c>
      <c r="P63" s="77"/>
      <c r="Q63" s="1" t="s">
        <v>282</v>
      </c>
      <c r="R63" s="1" t="s">
        <v>256</v>
      </c>
      <c r="S63" s="1"/>
      <c r="T63" s="12"/>
      <c r="U63" s="12"/>
      <c r="V63" s="12"/>
      <c r="W63" s="32" t="s">
        <v>267</v>
      </c>
      <c r="X63" s="1"/>
    </row>
    <row r="64" spans="1:24" s="78" customFormat="1" ht="16.5" outlineLevel="1" thickTop="1" thickBot="1" x14ac:dyDescent="0.3">
      <c r="B64" s="83" t="s">
        <v>46</v>
      </c>
      <c r="C64" s="106"/>
      <c r="D64" s="78">
        <v>1</v>
      </c>
      <c r="N64" s="78">
        <f t="shared" si="0"/>
        <v>0</v>
      </c>
      <c r="O64" s="78">
        <f t="shared" si="1"/>
        <v>0</v>
      </c>
      <c r="T64" s="84"/>
      <c r="U64" s="84"/>
      <c r="V64" s="84"/>
    </row>
    <row r="65" spans="1:24" ht="15.75" outlineLevel="1" thickTop="1" x14ac:dyDescent="0.25">
      <c r="A65" s="8"/>
      <c r="B65" s="93" t="s">
        <v>47</v>
      </c>
      <c r="C65" s="105"/>
      <c r="D65" s="87">
        <v>1</v>
      </c>
      <c r="E65" s="87"/>
      <c r="F65" s="87"/>
      <c r="G65" s="87"/>
      <c r="H65" s="87"/>
      <c r="I65" s="87"/>
      <c r="J65" s="87"/>
      <c r="K65" s="87"/>
      <c r="L65" s="87"/>
      <c r="M65" s="87">
        <v>0</v>
      </c>
      <c r="N65" s="87">
        <f t="shared" si="0"/>
        <v>0</v>
      </c>
      <c r="O65" s="88">
        <f t="shared" si="1"/>
        <v>0</v>
      </c>
      <c r="P65" s="77"/>
      <c r="Q65" s="1" t="s">
        <v>282</v>
      </c>
      <c r="R65" s="1" t="s">
        <v>256</v>
      </c>
      <c r="S65" s="1"/>
      <c r="T65" s="12"/>
      <c r="U65" s="12"/>
      <c r="V65" s="12"/>
      <c r="W65" s="32" t="s">
        <v>267</v>
      </c>
      <c r="X65" s="1"/>
    </row>
    <row r="66" spans="1:24" outlineLevel="1" x14ac:dyDescent="0.25">
      <c r="A66" s="8"/>
      <c r="B66" s="93" t="s">
        <v>48</v>
      </c>
      <c r="C66" s="105"/>
      <c r="D66" s="87">
        <v>1</v>
      </c>
      <c r="E66" s="87"/>
      <c r="F66" s="87"/>
      <c r="G66" s="87"/>
      <c r="H66" s="87"/>
      <c r="I66" s="87"/>
      <c r="J66" s="87"/>
      <c r="K66" s="87"/>
      <c r="L66" s="87"/>
      <c r="M66" s="87">
        <v>0</v>
      </c>
      <c r="N66" s="87">
        <f t="shared" si="0"/>
        <v>0</v>
      </c>
      <c r="O66" s="88">
        <f t="shared" si="1"/>
        <v>0</v>
      </c>
      <c r="P66" s="77"/>
      <c r="Q66" s="1" t="s">
        <v>282</v>
      </c>
      <c r="R66" s="1" t="s">
        <v>256</v>
      </c>
      <c r="S66" s="1"/>
      <c r="T66" s="12"/>
      <c r="U66" s="12"/>
      <c r="V66" s="12"/>
      <c r="W66" s="32" t="s">
        <v>267</v>
      </c>
      <c r="X66" s="1"/>
    </row>
    <row r="67" spans="1:24" outlineLevel="1" x14ac:dyDescent="0.25">
      <c r="A67" s="8"/>
      <c r="B67" s="93" t="s">
        <v>49</v>
      </c>
      <c r="C67" s="105"/>
      <c r="D67" s="87">
        <v>1</v>
      </c>
      <c r="E67" s="87"/>
      <c r="F67" s="87"/>
      <c r="G67" s="87"/>
      <c r="H67" s="87"/>
      <c r="I67" s="87"/>
      <c r="J67" s="87"/>
      <c r="K67" s="87"/>
      <c r="L67" s="87"/>
      <c r="M67" s="87">
        <v>0</v>
      </c>
      <c r="N67" s="87">
        <f t="shared" si="0"/>
        <v>0</v>
      </c>
      <c r="O67" s="88">
        <f t="shared" si="1"/>
        <v>0</v>
      </c>
      <c r="P67" s="77"/>
      <c r="Q67" s="1" t="s">
        <v>282</v>
      </c>
      <c r="R67" s="1" t="s">
        <v>256</v>
      </c>
      <c r="S67" s="1"/>
      <c r="T67" s="12"/>
      <c r="U67" s="12"/>
      <c r="V67" s="12"/>
      <c r="W67" s="32" t="s">
        <v>267</v>
      </c>
      <c r="X67" s="1"/>
    </row>
    <row r="68" spans="1:24" outlineLevel="1" x14ac:dyDescent="0.25">
      <c r="A68" s="8"/>
      <c r="B68" s="93" t="s">
        <v>50</v>
      </c>
      <c r="C68" s="105"/>
      <c r="D68" s="87">
        <v>1</v>
      </c>
      <c r="E68" s="87"/>
      <c r="F68" s="87"/>
      <c r="G68" s="87"/>
      <c r="H68" s="87"/>
      <c r="I68" s="87"/>
      <c r="J68" s="87"/>
      <c r="K68" s="87"/>
      <c r="L68" s="87"/>
      <c r="M68" s="87">
        <v>5.99</v>
      </c>
      <c r="N68" s="87">
        <f t="shared" si="0"/>
        <v>5.99</v>
      </c>
      <c r="O68" s="88">
        <f t="shared" si="1"/>
        <v>5.99</v>
      </c>
      <c r="P68" s="77"/>
      <c r="Q68" s="1" t="s">
        <v>283</v>
      </c>
      <c r="R68" s="1" t="s">
        <v>256</v>
      </c>
      <c r="S68" s="1"/>
      <c r="T68" s="12"/>
      <c r="U68" s="12"/>
      <c r="V68" s="12"/>
      <c r="W68" s="32" t="s">
        <v>268</v>
      </c>
      <c r="X68" s="1"/>
    </row>
    <row r="69" spans="1:24" outlineLevel="1" x14ac:dyDescent="0.25">
      <c r="A69" s="8"/>
      <c r="B69" s="74" t="s">
        <v>304</v>
      </c>
      <c r="C69" s="103"/>
      <c r="D69" s="1">
        <v>1</v>
      </c>
      <c r="E69" s="1"/>
      <c r="F69" s="1"/>
      <c r="G69" s="1"/>
      <c r="H69" s="1"/>
      <c r="I69" s="1"/>
      <c r="J69" s="1"/>
      <c r="K69" s="1"/>
      <c r="L69" s="1"/>
      <c r="M69" s="1"/>
      <c r="N69" s="1">
        <f t="shared" ref="N69:N91" si="2">M69*D69</f>
        <v>0</v>
      </c>
      <c r="O69" s="9">
        <f t="shared" ref="O69:O133" si="3">N69</f>
        <v>0</v>
      </c>
      <c r="P69" s="1"/>
      <c r="Q69" s="1"/>
      <c r="R69" s="1" t="s">
        <v>256</v>
      </c>
      <c r="S69" s="1"/>
      <c r="T69" s="12"/>
      <c r="U69" s="12"/>
      <c r="V69" s="12"/>
      <c r="W69" s="1"/>
      <c r="X69" s="1"/>
    </row>
    <row r="70" spans="1:24" s="61" customFormat="1" outlineLevel="1" x14ac:dyDescent="0.25">
      <c r="A70" s="8"/>
      <c r="B70" s="23"/>
      <c r="C70" s="103"/>
      <c r="D70" s="1"/>
      <c r="E70" s="1"/>
      <c r="F70" s="1"/>
      <c r="G70" s="1"/>
      <c r="H70" s="1"/>
      <c r="I70" s="1"/>
      <c r="J70" s="1"/>
      <c r="K70" s="1"/>
      <c r="L70" s="1"/>
      <c r="M70" s="1"/>
      <c r="N70" s="1">
        <f t="shared" si="2"/>
        <v>0</v>
      </c>
      <c r="O70" s="9">
        <f t="shared" si="3"/>
        <v>0</v>
      </c>
      <c r="P70" s="1"/>
      <c r="Q70" s="1"/>
      <c r="R70" s="1"/>
      <c r="S70" s="1"/>
      <c r="T70" s="12"/>
      <c r="U70" s="12"/>
      <c r="V70" s="12"/>
      <c r="W70" s="1"/>
      <c r="X70" s="1"/>
    </row>
    <row r="71" spans="1:24" x14ac:dyDescent="0.25">
      <c r="A71" s="8"/>
      <c r="B71" s="49" t="s">
        <v>36</v>
      </c>
      <c r="C71" s="103"/>
      <c r="D71" s="1">
        <v>1</v>
      </c>
      <c r="E71" s="1"/>
      <c r="F71" s="1"/>
      <c r="G71" s="1"/>
      <c r="H71" s="1"/>
      <c r="I71" s="1"/>
      <c r="J71" s="1"/>
      <c r="K71" s="1"/>
      <c r="L71" s="1"/>
      <c r="M71" s="1"/>
      <c r="N71" s="1">
        <f t="shared" si="2"/>
        <v>0</v>
      </c>
      <c r="O71" s="9">
        <f t="shared" si="3"/>
        <v>0</v>
      </c>
      <c r="P71" s="1"/>
      <c r="Q71" s="76"/>
      <c r="R71" s="1"/>
      <c r="S71" s="1"/>
      <c r="T71" s="12"/>
      <c r="U71" s="12"/>
      <c r="V71" s="12"/>
      <c r="W71" s="32"/>
      <c r="X71" s="1"/>
    </row>
    <row r="72" spans="1:24" outlineLevel="1" x14ac:dyDescent="0.25">
      <c r="A72" s="11"/>
      <c r="B72" s="116" t="s">
        <v>307</v>
      </c>
      <c r="C72" s="115"/>
      <c r="D72" s="112"/>
      <c r="E72" s="112"/>
      <c r="F72" s="112"/>
      <c r="G72" s="112"/>
      <c r="H72" s="112"/>
      <c r="I72" s="112"/>
      <c r="J72" s="112"/>
      <c r="K72" s="112"/>
      <c r="L72" s="112"/>
      <c r="M72" s="112"/>
      <c r="N72" s="112">
        <f t="shared" si="2"/>
        <v>0</v>
      </c>
      <c r="O72" s="113">
        <f t="shared" si="3"/>
        <v>0</v>
      </c>
      <c r="P72" s="112"/>
      <c r="Q72" s="1"/>
      <c r="R72" s="1"/>
      <c r="S72" s="1"/>
      <c r="T72" s="12"/>
      <c r="U72" s="12"/>
      <c r="V72" s="12"/>
      <c r="W72" s="1"/>
      <c r="X72" s="1"/>
    </row>
    <row r="73" spans="1:24" outlineLevel="1" x14ac:dyDescent="0.25">
      <c r="A73" s="11"/>
      <c r="B73" s="94" t="s">
        <v>309</v>
      </c>
      <c r="C73" s="105"/>
      <c r="D73" s="87">
        <v>1</v>
      </c>
      <c r="E73" s="87"/>
      <c r="F73" s="87"/>
      <c r="G73" s="87"/>
      <c r="H73" s="87"/>
      <c r="I73" s="87"/>
      <c r="J73" s="87"/>
      <c r="K73" s="87"/>
      <c r="L73" s="87"/>
      <c r="M73" s="87">
        <v>14.99</v>
      </c>
      <c r="N73" s="87">
        <f t="shared" si="2"/>
        <v>14.99</v>
      </c>
      <c r="O73" s="88">
        <f t="shared" si="3"/>
        <v>14.99</v>
      </c>
      <c r="P73" s="77"/>
      <c r="Q73" s="1"/>
      <c r="R73" s="1" t="s">
        <v>256</v>
      </c>
      <c r="S73" s="1"/>
      <c r="T73" s="12"/>
      <c r="U73" s="12"/>
      <c r="V73" s="12"/>
      <c r="W73" s="32" t="s">
        <v>324</v>
      </c>
      <c r="X73" s="1"/>
    </row>
    <row r="74" spans="1:24" outlineLevel="1" x14ac:dyDescent="0.25">
      <c r="A74" s="11"/>
      <c r="B74" s="93" t="s">
        <v>39</v>
      </c>
      <c r="C74" s="105"/>
      <c r="D74" s="87">
        <v>1</v>
      </c>
      <c r="E74" s="87"/>
      <c r="F74" s="87"/>
      <c r="G74" s="87"/>
      <c r="H74" s="87"/>
      <c r="I74" s="87"/>
      <c r="J74" s="87"/>
      <c r="K74" s="87"/>
      <c r="L74" s="87"/>
      <c r="M74" s="87">
        <v>13.99</v>
      </c>
      <c r="N74" s="87">
        <f t="shared" si="2"/>
        <v>13.99</v>
      </c>
      <c r="O74" s="88">
        <f t="shared" si="3"/>
        <v>13.99</v>
      </c>
      <c r="P74" s="77"/>
      <c r="Q74" s="1"/>
      <c r="R74" s="1" t="s">
        <v>256</v>
      </c>
      <c r="S74" s="1"/>
      <c r="T74" s="12"/>
      <c r="U74" s="12"/>
      <c r="V74" s="12"/>
      <c r="W74" s="32" t="s">
        <v>258</v>
      </c>
      <c r="X74" s="1"/>
    </row>
    <row r="75" spans="1:24" outlineLevel="1" x14ac:dyDescent="0.25">
      <c r="A75" s="11"/>
      <c r="B75" s="93" t="s">
        <v>60</v>
      </c>
      <c r="C75" s="105"/>
      <c r="D75" s="87">
        <v>1</v>
      </c>
      <c r="E75" s="87"/>
      <c r="F75" s="87"/>
      <c r="G75" s="87"/>
      <c r="H75" s="87"/>
      <c r="I75" s="87"/>
      <c r="J75" s="87"/>
      <c r="K75" s="87"/>
      <c r="L75" s="87"/>
      <c r="M75" s="87">
        <v>5.99</v>
      </c>
      <c r="N75" s="87">
        <f t="shared" si="2"/>
        <v>5.99</v>
      </c>
      <c r="O75" s="88">
        <f t="shared" si="3"/>
        <v>5.99</v>
      </c>
      <c r="P75" s="77"/>
      <c r="Q75" s="1"/>
      <c r="R75" s="1" t="s">
        <v>256</v>
      </c>
      <c r="S75" s="1"/>
      <c r="T75" s="12"/>
      <c r="U75" s="12"/>
      <c r="V75" s="12"/>
      <c r="W75" s="32" t="s">
        <v>268</v>
      </c>
      <c r="X75" s="1"/>
    </row>
    <row r="76" spans="1:24" outlineLevel="1" x14ac:dyDescent="0.25">
      <c r="A76" s="11"/>
      <c r="B76" s="23"/>
      <c r="C76" s="103"/>
      <c r="D76" s="1"/>
      <c r="E76" s="1"/>
      <c r="F76" s="1"/>
      <c r="G76" s="1"/>
      <c r="H76" s="1"/>
      <c r="I76" s="1"/>
      <c r="J76" s="1"/>
      <c r="K76" s="1"/>
      <c r="L76" s="1"/>
      <c r="M76" s="1"/>
      <c r="N76" s="1">
        <f t="shared" si="2"/>
        <v>0</v>
      </c>
      <c r="O76" s="9">
        <f t="shared" si="3"/>
        <v>0</v>
      </c>
      <c r="P76" s="1"/>
      <c r="Q76" s="1"/>
      <c r="R76" s="1"/>
      <c r="S76" s="1"/>
      <c r="T76" s="12"/>
      <c r="U76" s="12"/>
      <c r="V76" s="12"/>
      <c r="W76" s="1"/>
      <c r="X76" s="1"/>
    </row>
    <row r="77" spans="1:24" x14ac:dyDescent="0.25">
      <c r="A77" s="11"/>
      <c r="B77" s="49" t="s">
        <v>55</v>
      </c>
      <c r="C77" s="103"/>
      <c r="D77" s="1">
        <v>1</v>
      </c>
      <c r="E77" s="1"/>
      <c r="F77" s="1"/>
      <c r="G77" s="1"/>
      <c r="H77" s="1"/>
      <c r="I77" s="1"/>
      <c r="J77" s="1"/>
      <c r="K77" s="1"/>
      <c r="L77" s="1"/>
      <c r="M77" s="1"/>
      <c r="N77" s="1">
        <f t="shared" si="2"/>
        <v>0</v>
      </c>
      <c r="O77" s="9">
        <f t="shared" si="3"/>
        <v>0</v>
      </c>
      <c r="P77" s="1"/>
      <c r="Q77" s="1"/>
      <c r="R77" s="1"/>
      <c r="S77" s="1"/>
      <c r="T77" s="12"/>
      <c r="U77" s="12"/>
      <c r="V77" s="12"/>
      <c r="W77" s="1"/>
      <c r="X77" s="1"/>
    </row>
    <row r="78" spans="1:24" s="61" customFormat="1" ht="15.75" thickBot="1" x14ac:dyDescent="0.3">
      <c r="A78" s="11"/>
      <c r="B78" s="86" t="s">
        <v>305</v>
      </c>
      <c r="C78" s="105"/>
      <c r="D78" s="87">
        <v>1</v>
      </c>
      <c r="E78" s="87"/>
      <c r="F78" s="87"/>
      <c r="G78" s="87"/>
      <c r="H78" s="87"/>
      <c r="I78" s="87"/>
      <c r="J78" s="87"/>
      <c r="K78" s="87"/>
      <c r="L78" s="87"/>
      <c r="M78" s="87">
        <v>15.49</v>
      </c>
      <c r="N78" s="87">
        <f t="shared" si="2"/>
        <v>15.49</v>
      </c>
      <c r="O78" s="88">
        <f t="shared" si="3"/>
        <v>15.49</v>
      </c>
      <c r="P78" s="117"/>
      <c r="Q78" s="1"/>
      <c r="R78" s="1" t="s">
        <v>256</v>
      </c>
      <c r="S78" s="1"/>
      <c r="T78" s="12"/>
      <c r="U78" s="12"/>
      <c r="V78" s="12"/>
      <c r="W78" s="32" t="s">
        <v>325</v>
      </c>
      <c r="X78" s="1"/>
    </row>
    <row r="79" spans="1:24" ht="16.5" outlineLevel="1" thickTop="1" thickBot="1" x14ac:dyDescent="0.3">
      <c r="A79" s="11"/>
      <c r="B79" s="86" t="s">
        <v>56</v>
      </c>
      <c r="C79" s="105"/>
      <c r="D79" s="87">
        <v>1</v>
      </c>
      <c r="E79" s="87"/>
      <c r="F79" s="87"/>
      <c r="G79" s="87"/>
      <c r="H79" s="87"/>
      <c r="I79" s="87"/>
      <c r="J79" s="87"/>
      <c r="K79" s="87"/>
      <c r="L79" s="87"/>
      <c r="M79" s="87">
        <f>9.39+49.65</f>
        <v>59.04</v>
      </c>
      <c r="N79" s="87">
        <f t="shared" si="2"/>
        <v>59.04</v>
      </c>
      <c r="O79" s="88">
        <f t="shared" si="3"/>
        <v>59.04</v>
      </c>
      <c r="P79" s="79"/>
      <c r="Q79" s="1" t="s">
        <v>328</v>
      </c>
      <c r="R79" s="1" t="s">
        <v>256</v>
      </c>
      <c r="S79" s="1"/>
      <c r="T79" s="12"/>
      <c r="U79" s="12"/>
      <c r="V79" s="12"/>
      <c r="W79" s="73" t="s">
        <v>326</v>
      </c>
      <c r="X79" s="32" t="s">
        <v>327</v>
      </c>
    </row>
    <row r="80" spans="1:24" ht="15.75" outlineLevel="1" thickTop="1" x14ac:dyDescent="0.25">
      <c r="A80" s="11"/>
      <c r="B80" s="86" t="s">
        <v>57</v>
      </c>
      <c r="C80" s="105"/>
      <c r="D80" s="87">
        <v>1</v>
      </c>
      <c r="E80" s="87"/>
      <c r="F80" s="87"/>
      <c r="G80" s="87"/>
      <c r="H80" s="87"/>
      <c r="I80" s="87"/>
      <c r="J80" s="87"/>
      <c r="K80" s="87"/>
      <c r="L80" s="87"/>
      <c r="M80" s="87">
        <v>8.49</v>
      </c>
      <c r="N80" s="87">
        <f t="shared" si="2"/>
        <v>8.49</v>
      </c>
      <c r="O80" s="88">
        <f t="shared" si="3"/>
        <v>8.49</v>
      </c>
      <c r="P80" s="77"/>
      <c r="Q80" s="1"/>
      <c r="R80" s="1" t="s">
        <v>256</v>
      </c>
      <c r="S80" s="1"/>
      <c r="T80" s="12"/>
      <c r="U80" s="12"/>
      <c r="V80" s="12"/>
      <c r="W80" s="32" t="s">
        <v>270</v>
      </c>
      <c r="X80" s="1"/>
    </row>
    <row r="81" spans="1:24" outlineLevel="1" collapsed="1" x14ac:dyDescent="0.25">
      <c r="A81" s="11"/>
      <c r="B81" s="86" t="s">
        <v>58</v>
      </c>
      <c r="C81" s="105" t="s">
        <v>269</v>
      </c>
      <c r="D81" s="87">
        <v>3</v>
      </c>
      <c r="E81" s="87"/>
      <c r="F81" s="87"/>
      <c r="G81" s="87"/>
      <c r="H81" s="87"/>
      <c r="I81" s="87"/>
      <c r="J81" s="87"/>
      <c r="K81" s="87"/>
      <c r="L81" s="87"/>
      <c r="M81" s="87">
        <v>1.9</v>
      </c>
      <c r="N81" s="87">
        <f t="shared" si="2"/>
        <v>5.6999999999999993</v>
      </c>
      <c r="O81" s="88">
        <v>9.49</v>
      </c>
      <c r="P81" s="77"/>
      <c r="Q81" s="1"/>
      <c r="R81" s="1" t="s">
        <v>256</v>
      </c>
      <c r="S81" s="1"/>
      <c r="T81" s="12"/>
      <c r="U81" s="12"/>
      <c r="V81" s="12"/>
      <c r="W81" s="32" t="s">
        <v>271</v>
      </c>
      <c r="X81" s="32" t="s">
        <v>273</v>
      </c>
    </row>
    <row r="82" spans="1:24" outlineLevel="1" x14ac:dyDescent="0.25">
      <c r="A82" s="82"/>
      <c r="B82" s="95" t="s">
        <v>59</v>
      </c>
      <c r="C82" s="107"/>
      <c r="D82" s="91">
        <v>1</v>
      </c>
      <c r="E82" s="91"/>
      <c r="F82" s="91"/>
      <c r="G82" s="91"/>
      <c r="H82" s="91"/>
      <c r="I82" s="91"/>
      <c r="J82" s="91"/>
      <c r="K82" s="91"/>
      <c r="L82" s="91"/>
      <c r="M82" s="91">
        <v>16.989999999999998</v>
      </c>
      <c r="N82" s="87">
        <f t="shared" si="2"/>
        <v>16.989999999999998</v>
      </c>
      <c r="O82" s="88">
        <f t="shared" si="3"/>
        <v>16.989999999999998</v>
      </c>
      <c r="P82" s="77"/>
      <c r="Q82" s="56"/>
      <c r="R82" s="56" t="s">
        <v>256</v>
      </c>
      <c r="S82" s="56"/>
      <c r="T82" s="57"/>
      <c r="U82" s="57"/>
      <c r="V82" s="57"/>
      <c r="W82" s="58" t="s">
        <v>272</v>
      </c>
      <c r="X82" s="56"/>
    </row>
    <row r="83" spans="1:24" s="1" customFormat="1" x14ac:dyDescent="0.25">
      <c r="C83" s="103"/>
      <c r="N83" s="1">
        <f t="shared" si="2"/>
        <v>0</v>
      </c>
      <c r="O83" s="9">
        <f t="shared" si="3"/>
        <v>0</v>
      </c>
    </row>
    <row r="84" spans="1:24" s="1" customFormat="1" x14ac:dyDescent="0.25">
      <c r="B84" s="49" t="s">
        <v>61</v>
      </c>
      <c r="C84" s="103"/>
      <c r="D84" s="1">
        <v>1</v>
      </c>
      <c r="N84" s="1">
        <f t="shared" si="2"/>
        <v>0</v>
      </c>
      <c r="O84" s="9">
        <f t="shared" si="3"/>
        <v>0</v>
      </c>
      <c r="T84" s="12"/>
      <c r="U84" s="12"/>
      <c r="V84" s="12"/>
    </row>
    <row r="85" spans="1:24" outlineLevel="1" x14ac:dyDescent="0.25">
      <c r="A85" s="8"/>
      <c r="B85" s="96" t="s">
        <v>62</v>
      </c>
      <c r="C85" s="105" t="s">
        <v>269</v>
      </c>
      <c r="D85" s="88"/>
      <c r="E85" s="88"/>
      <c r="F85" s="88"/>
      <c r="G85" s="88"/>
      <c r="H85" s="88"/>
      <c r="I85" s="88"/>
      <c r="J85" s="88"/>
      <c r="K85" s="88"/>
      <c r="L85" s="88"/>
      <c r="M85" s="88"/>
      <c r="N85" s="87">
        <f t="shared" si="2"/>
        <v>0</v>
      </c>
      <c r="O85" s="88">
        <f t="shared" si="3"/>
        <v>0</v>
      </c>
      <c r="P85" s="77"/>
      <c r="Q85" s="9"/>
      <c r="R85" s="9"/>
      <c r="S85" s="9"/>
      <c r="T85" s="10"/>
      <c r="U85" s="10"/>
      <c r="V85" s="10"/>
      <c r="W85" s="9"/>
      <c r="X85" s="9"/>
    </row>
    <row r="86" spans="1:24" outlineLevel="1" x14ac:dyDescent="0.25">
      <c r="A86" s="11"/>
      <c r="B86" s="86" t="s">
        <v>63</v>
      </c>
      <c r="C86" s="105" t="s">
        <v>269</v>
      </c>
      <c r="D86" s="87"/>
      <c r="E86" s="87"/>
      <c r="F86" s="87"/>
      <c r="G86" s="87"/>
      <c r="H86" s="87"/>
      <c r="I86" s="87"/>
      <c r="J86" s="87"/>
      <c r="K86" s="87"/>
      <c r="L86" s="87"/>
      <c r="M86" s="87"/>
      <c r="N86" s="87">
        <f t="shared" si="2"/>
        <v>0</v>
      </c>
      <c r="O86" s="88">
        <f t="shared" si="3"/>
        <v>0</v>
      </c>
      <c r="P86" s="77"/>
      <c r="Q86" s="1"/>
      <c r="R86" s="1"/>
      <c r="S86" s="1"/>
      <c r="T86" s="12"/>
      <c r="U86" s="12"/>
      <c r="V86" s="12"/>
      <c r="W86" s="1"/>
      <c r="X86" s="1"/>
    </row>
    <row r="87" spans="1:24" outlineLevel="1" x14ac:dyDescent="0.25">
      <c r="A87" s="11"/>
      <c r="B87" s="97" t="s">
        <v>64</v>
      </c>
      <c r="C87" s="105" t="s">
        <v>269</v>
      </c>
      <c r="D87" s="87"/>
      <c r="E87" s="87"/>
      <c r="F87" s="87"/>
      <c r="G87" s="87"/>
      <c r="H87" s="87"/>
      <c r="I87" s="87"/>
      <c r="J87" s="87"/>
      <c r="K87" s="87"/>
      <c r="L87" s="87"/>
      <c r="M87" s="87"/>
      <c r="N87" s="87">
        <f t="shared" si="2"/>
        <v>0</v>
      </c>
      <c r="O87" s="88">
        <f t="shared" si="3"/>
        <v>0</v>
      </c>
      <c r="P87" s="77"/>
      <c r="Q87" s="1"/>
      <c r="R87" s="1"/>
      <c r="S87" s="1"/>
      <c r="T87" s="12"/>
      <c r="U87" s="12"/>
      <c r="V87" s="12"/>
      <c r="W87" s="1"/>
      <c r="X87" s="1"/>
    </row>
    <row r="88" spans="1:24" outlineLevel="1" x14ac:dyDescent="0.25">
      <c r="A88" s="8"/>
      <c r="B88" s="75" t="s">
        <v>308</v>
      </c>
      <c r="C88" s="103"/>
      <c r="D88" s="1"/>
      <c r="E88" s="1"/>
      <c r="F88" s="1"/>
      <c r="G88" s="1"/>
      <c r="H88" s="1"/>
      <c r="I88" s="1"/>
      <c r="J88" s="1"/>
      <c r="K88" s="1"/>
      <c r="L88" s="1"/>
      <c r="M88" s="1"/>
      <c r="N88" s="1">
        <f t="shared" si="2"/>
        <v>0</v>
      </c>
      <c r="O88" s="9">
        <f t="shared" si="3"/>
        <v>0</v>
      </c>
      <c r="P88" s="80"/>
      <c r="Q88" s="1"/>
      <c r="R88" s="1"/>
      <c r="S88" s="1"/>
      <c r="T88" s="12"/>
      <c r="U88" s="12"/>
      <c r="V88" s="12"/>
      <c r="W88" s="1"/>
      <c r="X88" s="1"/>
    </row>
    <row r="89" spans="1:24" x14ac:dyDescent="0.25">
      <c r="A89" s="11"/>
      <c r="B89" s="53" t="s">
        <v>65</v>
      </c>
      <c r="C89" s="103"/>
      <c r="D89" s="1">
        <v>1</v>
      </c>
      <c r="E89" s="1"/>
      <c r="F89" s="1"/>
      <c r="G89" s="1"/>
      <c r="H89" s="1"/>
      <c r="I89" s="1"/>
      <c r="J89" s="1"/>
      <c r="K89" s="1"/>
      <c r="L89" s="1"/>
      <c r="M89" s="1"/>
      <c r="N89" s="1">
        <f t="shared" si="2"/>
        <v>0</v>
      </c>
      <c r="O89" s="9">
        <f t="shared" si="3"/>
        <v>0</v>
      </c>
      <c r="P89" s="1"/>
      <c r="Q89" s="1"/>
      <c r="R89" s="1"/>
      <c r="S89" s="1"/>
      <c r="T89" s="12"/>
      <c r="U89" s="12"/>
      <c r="V89" s="12"/>
      <c r="W89" s="13"/>
      <c r="X89" s="1"/>
    </row>
    <row r="90" spans="1:24" outlineLevel="1" x14ac:dyDescent="0.25">
      <c r="A90" s="8"/>
      <c r="B90" s="14" t="s">
        <v>66</v>
      </c>
      <c r="C90" s="103"/>
      <c r="D90" s="1"/>
      <c r="E90" s="1"/>
      <c r="F90" s="1"/>
      <c r="G90" s="1"/>
      <c r="H90" s="1"/>
      <c r="I90" s="1"/>
      <c r="J90" s="1"/>
      <c r="K90" s="1"/>
      <c r="L90" s="1"/>
      <c r="M90" s="1"/>
      <c r="N90" s="1">
        <f t="shared" si="2"/>
        <v>0</v>
      </c>
      <c r="O90" s="9">
        <f t="shared" si="3"/>
        <v>0</v>
      </c>
      <c r="P90" s="1"/>
      <c r="Q90" s="1"/>
      <c r="R90" s="1"/>
      <c r="S90" s="1"/>
      <c r="T90" s="12"/>
      <c r="U90" s="12"/>
      <c r="V90" s="12"/>
      <c r="W90" s="1"/>
      <c r="X90" s="1"/>
    </row>
    <row r="91" spans="1:24" outlineLevel="1" x14ac:dyDescent="0.25">
      <c r="A91" s="11"/>
      <c r="B91" s="14" t="s">
        <v>67</v>
      </c>
      <c r="C91" s="103"/>
      <c r="D91" s="1"/>
      <c r="E91" s="1"/>
      <c r="F91" s="1"/>
      <c r="G91" s="1"/>
      <c r="H91" s="1"/>
      <c r="I91" s="1"/>
      <c r="J91" s="1"/>
      <c r="K91" s="1"/>
      <c r="L91" s="1"/>
      <c r="M91" s="1"/>
      <c r="N91" s="1">
        <f t="shared" si="2"/>
        <v>0</v>
      </c>
      <c r="O91" s="9">
        <f t="shared" si="3"/>
        <v>0</v>
      </c>
      <c r="P91" s="1"/>
      <c r="Q91" s="1"/>
      <c r="R91" s="1"/>
      <c r="S91" s="1"/>
      <c r="T91" s="12"/>
      <c r="U91" s="12"/>
      <c r="V91" s="12"/>
      <c r="W91" s="1"/>
      <c r="X91" s="1"/>
    </row>
    <row r="92" spans="1:24" x14ac:dyDescent="0.25">
      <c r="A92" s="11"/>
      <c r="B92" s="14"/>
      <c r="C92" s="103"/>
      <c r="D92" s="1"/>
      <c r="E92" s="1"/>
      <c r="F92" s="1"/>
      <c r="G92" s="1"/>
      <c r="H92" s="1"/>
      <c r="I92" s="1"/>
      <c r="J92" s="1"/>
      <c r="K92" s="1"/>
      <c r="L92" s="1"/>
      <c r="M92" s="1"/>
      <c r="N92" s="1"/>
      <c r="O92" s="9">
        <f t="shared" si="3"/>
        <v>0</v>
      </c>
      <c r="P92" s="1"/>
      <c r="Q92" s="1"/>
      <c r="R92" s="1"/>
      <c r="S92" s="1"/>
      <c r="T92" s="12"/>
      <c r="U92" s="12"/>
      <c r="V92" s="12"/>
      <c r="W92" s="13"/>
      <c r="X92" s="1"/>
    </row>
    <row r="93" spans="1:24" x14ac:dyDescent="0.25">
      <c r="A93" s="11"/>
      <c r="B93" s="33" t="s">
        <v>288</v>
      </c>
      <c r="C93" s="103"/>
      <c r="D93" s="1"/>
      <c r="E93" s="1"/>
      <c r="F93" s="1"/>
      <c r="G93" s="1"/>
      <c r="H93" s="1"/>
      <c r="I93" s="1"/>
      <c r="J93" s="1"/>
      <c r="K93" s="1"/>
      <c r="L93" s="1"/>
      <c r="M93" s="1"/>
      <c r="N93" s="1"/>
      <c r="O93" s="9">
        <f t="shared" si="3"/>
        <v>0</v>
      </c>
      <c r="P93" s="1"/>
      <c r="Q93" s="1"/>
      <c r="R93" s="1"/>
      <c r="S93" s="1"/>
      <c r="T93" s="12"/>
      <c r="U93" s="12"/>
      <c r="V93" s="12"/>
      <c r="W93" s="13"/>
      <c r="X93" s="1"/>
    </row>
    <row r="94" spans="1:24" x14ac:dyDescent="0.25">
      <c r="A94" s="8"/>
      <c r="B94" s="14" t="s">
        <v>289</v>
      </c>
      <c r="C94" s="103"/>
      <c r="D94" s="1">
        <v>1</v>
      </c>
      <c r="E94" s="1"/>
      <c r="F94" s="1"/>
      <c r="G94" s="1"/>
      <c r="H94" s="1"/>
      <c r="I94" s="1"/>
      <c r="J94" s="1"/>
      <c r="K94" s="1"/>
      <c r="L94" s="1"/>
      <c r="M94" s="1"/>
      <c r="N94" s="1"/>
      <c r="O94" s="9">
        <f t="shared" si="3"/>
        <v>0</v>
      </c>
      <c r="P94" s="1"/>
      <c r="Q94" s="1"/>
      <c r="R94" s="1"/>
      <c r="S94" s="1"/>
      <c r="T94" s="12"/>
      <c r="U94" s="12"/>
      <c r="V94" s="12"/>
      <c r="W94" s="13"/>
      <c r="X94" s="1"/>
    </row>
    <row r="95" spans="1:24" x14ac:dyDescent="0.25">
      <c r="A95" s="11"/>
      <c r="B95" s="119" t="s">
        <v>290</v>
      </c>
      <c r="C95" s="103"/>
      <c r="D95" s="1">
        <v>1</v>
      </c>
      <c r="E95" s="1"/>
      <c r="F95" s="1"/>
      <c r="G95" s="1"/>
      <c r="H95" s="1"/>
      <c r="I95" s="1"/>
      <c r="J95" s="1"/>
      <c r="K95" s="1"/>
      <c r="L95" s="1"/>
      <c r="M95" s="1">
        <v>89.99</v>
      </c>
      <c r="N95" s="1">
        <v>0</v>
      </c>
      <c r="O95" s="9">
        <f t="shared" si="3"/>
        <v>0</v>
      </c>
      <c r="P95" s="77"/>
      <c r="Q95" s="1"/>
      <c r="R95" s="1"/>
      <c r="S95" s="1"/>
      <c r="T95" s="12"/>
      <c r="U95" s="12"/>
      <c r="V95" s="12"/>
      <c r="W95" s="32" t="s">
        <v>291</v>
      </c>
      <c r="X95" s="1"/>
    </row>
    <row r="96" spans="1:24" x14ac:dyDescent="0.25">
      <c r="A96" s="11"/>
      <c r="B96" s="119" t="s">
        <v>294</v>
      </c>
      <c r="C96" s="103"/>
      <c r="D96" s="1">
        <v>1</v>
      </c>
      <c r="E96" s="1"/>
      <c r="F96" s="1"/>
      <c r="G96" s="1"/>
      <c r="H96" s="1"/>
      <c r="I96" s="1"/>
      <c r="J96" s="1"/>
      <c r="K96" s="1"/>
      <c r="L96" s="1"/>
      <c r="M96" s="1">
        <v>37.99</v>
      </c>
      <c r="N96" s="1">
        <v>0</v>
      </c>
      <c r="O96" s="9">
        <f t="shared" si="3"/>
        <v>0</v>
      </c>
      <c r="P96" s="77"/>
      <c r="Q96" s="1"/>
      <c r="R96" s="1"/>
      <c r="S96" s="1"/>
      <c r="T96" s="12"/>
      <c r="U96" s="12"/>
      <c r="V96" s="12"/>
      <c r="W96" s="13" t="s">
        <v>295</v>
      </c>
      <c r="X96" s="1"/>
    </row>
    <row r="97" spans="1:24" x14ac:dyDescent="0.25">
      <c r="A97" s="11"/>
      <c r="B97" s="14" t="s">
        <v>306</v>
      </c>
      <c r="C97" s="103"/>
      <c r="D97" s="1"/>
      <c r="E97" s="1"/>
      <c r="F97" s="1"/>
      <c r="G97" s="1"/>
      <c r="H97" s="1"/>
      <c r="I97" s="1"/>
      <c r="J97" s="1"/>
      <c r="K97" s="1"/>
      <c r="L97" s="1"/>
      <c r="M97" s="1"/>
      <c r="N97" s="1"/>
      <c r="O97" s="9">
        <f t="shared" si="3"/>
        <v>0</v>
      </c>
      <c r="P97" s="1"/>
      <c r="Q97" s="1"/>
      <c r="R97" s="1"/>
      <c r="S97" s="1"/>
      <c r="T97" s="12"/>
      <c r="U97" s="12"/>
      <c r="V97" s="12"/>
      <c r="W97" s="13"/>
      <c r="X97" s="1"/>
    </row>
    <row r="98" spans="1:24" x14ac:dyDescent="0.25">
      <c r="A98" s="8"/>
      <c r="B98" s="14"/>
      <c r="C98" s="103"/>
      <c r="D98" s="1"/>
      <c r="E98" s="1"/>
      <c r="F98" s="1"/>
      <c r="G98" s="1"/>
      <c r="H98" s="1"/>
      <c r="I98" s="1"/>
      <c r="J98" s="1"/>
      <c r="K98" s="1"/>
      <c r="L98" s="1"/>
      <c r="M98" s="1"/>
      <c r="N98" s="1"/>
      <c r="O98" s="9">
        <f t="shared" si="3"/>
        <v>0</v>
      </c>
      <c r="P98" s="1"/>
      <c r="Q98" s="1"/>
      <c r="R98" s="1"/>
      <c r="S98" s="1"/>
      <c r="T98" s="12"/>
      <c r="U98" s="12"/>
      <c r="V98" s="12"/>
      <c r="W98" s="13"/>
      <c r="X98" s="1"/>
    </row>
    <row r="99" spans="1:24" x14ac:dyDescent="0.25">
      <c r="A99" s="11"/>
      <c r="B99" s="14"/>
      <c r="C99" s="103"/>
      <c r="D99" s="1"/>
      <c r="E99" s="1"/>
      <c r="F99" s="1"/>
      <c r="G99" s="1"/>
      <c r="H99" s="1"/>
      <c r="I99" s="1"/>
      <c r="J99" s="1"/>
      <c r="K99" s="1"/>
      <c r="L99" s="1"/>
      <c r="M99" s="1"/>
      <c r="N99" s="1"/>
      <c r="O99" s="9">
        <f t="shared" si="3"/>
        <v>0</v>
      </c>
      <c r="P99" s="1"/>
      <c r="Q99" s="1"/>
      <c r="R99" s="1"/>
      <c r="S99" s="1"/>
      <c r="T99" s="12"/>
      <c r="U99" s="12"/>
      <c r="V99" s="12"/>
      <c r="W99" s="13"/>
      <c r="X99" s="1"/>
    </row>
    <row r="100" spans="1:24" x14ac:dyDescent="0.25">
      <c r="A100" s="8"/>
      <c r="B100" s="14"/>
      <c r="C100" s="103"/>
      <c r="D100" s="1"/>
      <c r="E100" s="1"/>
      <c r="F100" s="1"/>
      <c r="G100" s="1"/>
      <c r="H100" s="1"/>
      <c r="I100" s="1"/>
      <c r="J100" s="1"/>
      <c r="K100" s="1"/>
      <c r="L100" s="1"/>
      <c r="M100" s="1"/>
      <c r="N100" s="1"/>
      <c r="O100" s="9">
        <f t="shared" si="3"/>
        <v>0</v>
      </c>
      <c r="P100" s="1"/>
      <c r="Q100" s="1"/>
      <c r="R100" s="1"/>
      <c r="S100" s="1"/>
      <c r="T100" s="12"/>
      <c r="U100" s="12"/>
      <c r="V100" s="12"/>
      <c r="W100" s="13"/>
      <c r="X100" s="1"/>
    </row>
    <row r="101" spans="1:24" x14ac:dyDescent="0.25">
      <c r="A101" s="11"/>
      <c r="B101" s="14"/>
      <c r="C101" s="103"/>
      <c r="D101" s="1"/>
      <c r="E101" s="1"/>
      <c r="F101" s="1"/>
      <c r="G101" s="1"/>
      <c r="H101" s="1"/>
      <c r="I101" s="1"/>
      <c r="J101" s="1"/>
      <c r="K101" s="1"/>
      <c r="L101" s="1"/>
      <c r="M101" s="1"/>
      <c r="N101" s="1"/>
      <c r="O101" s="9">
        <f t="shared" si="3"/>
        <v>0</v>
      </c>
      <c r="P101" s="1"/>
      <c r="Q101" s="1"/>
      <c r="R101" s="1"/>
      <c r="S101" s="1"/>
      <c r="T101" s="12"/>
      <c r="U101" s="12"/>
      <c r="V101" s="12"/>
      <c r="W101" s="13"/>
      <c r="X101" s="1"/>
    </row>
    <row r="102" spans="1:24" x14ac:dyDescent="0.25">
      <c r="A102" s="11"/>
      <c r="B102" s="14"/>
      <c r="C102" s="103"/>
      <c r="D102" s="1"/>
      <c r="E102" s="1"/>
      <c r="F102" s="1"/>
      <c r="G102" s="1"/>
      <c r="H102" s="1"/>
      <c r="I102" s="1"/>
      <c r="J102" s="1"/>
      <c r="K102" s="1"/>
      <c r="L102" s="1"/>
      <c r="M102" s="1"/>
      <c r="N102" s="1"/>
      <c r="O102" s="9">
        <f t="shared" si="3"/>
        <v>0</v>
      </c>
      <c r="P102" s="1"/>
      <c r="Q102" s="1"/>
      <c r="R102" s="1"/>
      <c r="S102" s="1"/>
      <c r="T102" s="12"/>
      <c r="U102" s="12"/>
      <c r="V102" s="12"/>
      <c r="W102" s="13"/>
      <c r="X102" s="1"/>
    </row>
    <row r="103" spans="1:24" x14ac:dyDescent="0.25">
      <c r="A103" s="8"/>
      <c r="B103" s="15"/>
      <c r="C103" s="103"/>
      <c r="D103" s="1"/>
      <c r="E103" s="1"/>
      <c r="F103" s="1"/>
      <c r="G103" s="1"/>
      <c r="H103" s="1"/>
      <c r="I103" s="1"/>
      <c r="J103" s="1"/>
      <c r="K103" s="1"/>
      <c r="L103" s="1"/>
      <c r="M103" s="1"/>
      <c r="N103" s="1"/>
      <c r="O103" s="9">
        <f t="shared" si="3"/>
        <v>0</v>
      </c>
      <c r="P103" s="1"/>
      <c r="Q103" s="1"/>
      <c r="R103" s="1"/>
      <c r="S103" s="1"/>
      <c r="T103" s="12"/>
      <c r="U103" s="12"/>
      <c r="V103" s="12"/>
      <c r="W103" s="13"/>
      <c r="X103" s="1"/>
    </row>
    <row r="104" spans="1:24" x14ac:dyDescent="0.25">
      <c r="A104" s="11"/>
      <c r="B104" s="15"/>
      <c r="C104" s="103"/>
      <c r="D104" s="1"/>
      <c r="E104" s="1"/>
      <c r="F104" s="1"/>
      <c r="G104" s="1"/>
      <c r="H104" s="1"/>
      <c r="I104" s="1"/>
      <c r="J104" s="1"/>
      <c r="K104" s="1"/>
      <c r="L104" s="1"/>
      <c r="M104" s="1"/>
      <c r="N104" s="1"/>
      <c r="O104" s="9">
        <f t="shared" si="3"/>
        <v>0</v>
      </c>
      <c r="P104" s="1"/>
      <c r="Q104" s="1"/>
      <c r="R104" s="1"/>
      <c r="S104" s="1"/>
      <c r="T104" s="12"/>
      <c r="U104" s="12"/>
      <c r="V104" s="12"/>
      <c r="W104" s="13"/>
      <c r="X104" s="1"/>
    </row>
    <row r="105" spans="1:24" x14ac:dyDescent="0.25">
      <c r="A105" s="11"/>
      <c r="B105" s="15"/>
      <c r="C105" s="103"/>
      <c r="D105" s="1"/>
      <c r="E105" s="1"/>
      <c r="F105" s="1"/>
      <c r="G105" s="1"/>
      <c r="H105" s="1"/>
      <c r="I105" s="1"/>
      <c r="J105" s="1"/>
      <c r="K105" s="1"/>
      <c r="L105" s="1"/>
      <c r="M105" s="1"/>
      <c r="N105" s="1"/>
      <c r="O105" s="9">
        <f t="shared" si="3"/>
        <v>0</v>
      </c>
      <c r="P105" s="1"/>
      <c r="Q105" s="1"/>
      <c r="R105" s="1"/>
      <c r="S105" s="1"/>
      <c r="T105" s="12"/>
      <c r="U105" s="12"/>
      <c r="V105" s="12"/>
      <c r="W105" s="13"/>
      <c r="X105" s="1"/>
    </row>
    <row r="106" spans="1:24" x14ac:dyDescent="0.25">
      <c r="A106" s="8"/>
      <c r="B106" s="15"/>
      <c r="C106" s="103"/>
      <c r="D106" s="1"/>
      <c r="E106" s="1"/>
      <c r="F106" s="1"/>
      <c r="G106" s="1"/>
      <c r="H106" s="1"/>
      <c r="I106" s="1"/>
      <c r="J106" s="1"/>
      <c r="K106" s="1"/>
      <c r="L106" s="1"/>
      <c r="M106" s="1"/>
      <c r="N106" s="1"/>
      <c r="O106" s="9">
        <f t="shared" si="3"/>
        <v>0</v>
      </c>
      <c r="P106" s="1"/>
      <c r="Q106" s="1"/>
      <c r="R106" s="1"/>
      <c r="S106" s="1"/>
      <c r="T106" s="12"/>
      <c r="U106" s="12"/>
      <c r="V106" s="12"/>
      <c r="W106" s="13"/>
      <c r="X106" s="1"/>
    </row>
    <row r="107" spans="1:24" x14ac:dyDescent="0.25">
      <c r="A107" s="8"/>
      <c r="B107" s="15"/>
      <c r="C107" s="103"/>
      <c r="D107" s="1"/>
      <c r="E107" s="1"/>
      <c r="F107" s="1"/>
      <c r="G107" s="1"/>
      <c r="H107" s="1"/>
      <c r="I107" s="1"/>
      <c r="J107" s="1"/>
      <c r="K107" s="1"/>
      <c r="L107" s="1"/>
      <c r="M107" s="1"/>
      <c r="N107" s="1"/>
      <c r="O107" s="9">
        <f t="shared" si="3"/>
        <v>0</v>
      </c>
      <c r="P107" s="1"/>
      <c r="Q107" s="1"/>
      <c r="R107" s="1"/>
      <c r="S107" s="1"/>
      <c r="T107" s="12"/>
      <c r="U107" s="12"/>
      <c r="V107" s="12"/>
      <c r="W107" s="13"/>
      <c r="X107" s="16"/>
    </row>
    <row r="108" spans="1:24" x14ac:dyDescent="0.25">
      <c r="A108" s="11"/>
      <c r="B108" s="17"/>
      <c r="C108" s="103"/>
      <c r="D108" s="1"/>
      <c r="E108" s="1"/>
      <c r="F108" s="1"/>
      <c r="G108" s="1"/>
      <c r="H108" s="1"/>
      <c r="I108" s="1"/>
      <c r="J108" s="1"/>
      <c r="K108" s="1"/>
      <c r="L108" s="1"/>
      <c r="M108" s="1"/>
      <c r="N108" s="1"/>
      <c r="O108" s="9">
        <f t="shared" si="3"/>
        <v>0</v>
      </c>
      <c r="P108" s="1"/>
      <c r="Q108" s="1"/>
      <c r="R108" s="1"/>
      <c r="S108" s="1"/>
      <c r="T108" s="12"/>
      <c r="U108" s="12"/>
      <c r="V108" s="12"/>
      <c r="W108" s="13"/>
      <c r="X108" s="1"/>
    </row>
    <row r="109" spans="1:24" x14ac:dyDescent="0.25">
      <c r="A109" s="11"/>
      <c r="B109" s="15"/>
      <c r="C109" s="103"/>
      <c r="D109" s="1"/>
      <c r="E109" s="1"/>
      <c r="F109" s="1"/>
      <c r="G109" s="1"/>
      <c r="H109" s="1"/>
      <c r="I109" s="1"/>
      <c r="J109" s="1"/>
      <c r="K109" s="1"/>
      <c r="L109" s="1"/>
      <c r="M109" s="1"/>
      <c r="N109" s="1"/>
      <c r="O109" s="9">
        <f t="shared" si="3"/>
        <v>0</v>
      </c>
      <c r="P109" s="1"/>
      <c r="Q109" s="1"/>
      <c r="R109" s="1"/>
      <c r="S109" s="1"/>
      <c r="T109" s="18"/>
      <c r="U109" s="12"/>
      <c r="V109" s="12"/>
      <c r="W109" s="13"/>
      <c r="X109" s="1"/>
    </row>
    <row r="110" spans="1:24" x14ac:dyDescent="0.25">
      <c r="A110" s="8"/>
      <c r="B110" s="19"/>
      <c r="C110" s="100"/>
      <c r="D110" s="9"/>
      <c r="E110" s="9"/>
      <c r="F110" s="9"/>
      <c r="G110" s="9"/>
      <c r="H110" s="9"/>
      <c r="I110" s="9"/>
      <c r="J110" s="9"/>
      <c r="K110" s="9"/>
      <c r="L110" s="9"/>
      <c r="M110" s="9"/>
      <c r="N110" s="9"/>
      <c r="O110" s="9">
        <f t="shared" si="3"/>
        <v>0</v>
      </c>
      <c r="P110" s="9"/>
      <c r="Q110" s="9"/>
      <c r="R110" s="9"/>
      <c r="S110" s="9"/>
      <c r="T110" s="10"/>
      <c r="U110" s="10"/>
      <c r="V110" s="109"/>
      <c r="W110" s="20"/>
      <c r="X110" s="9"/>
    </row>
    <row r="111" spans="1:24" x14ac:dyDescent="0.25">
      <c r="A111" s="11"/>
      <c r="B111" s="15"/>
      <c r="C111" s="101"/>
      <c r="D111" s="1"/>
      <c r="E111" s="1"/>
      <c r="F111" s="1"/>
      <c r="G111" s="1"/>
      <c r="H111" s="1"/>
      <c r="I111" s="1"/>
      <c r="J111" s="1"/>
      <c r="K111" s="1"/>
      <c r="L111" s="1"/>
      <c r="M111" s="1"/>
      <c r="N111" s="1"/>
      <c r="O111" s="9">
        <f t="shared" si="3"/>
        <v>0</v>
      </c>
      <c r="P111" s="1"/>
      <c r="Q111" s="1"/>
      <c r="R111" s="1"/>
      <c r="S111" s="1"/>
      <c r="T111" s="12"/>
      <c r="U111" s="12"/>
      <c r="V111" s="12"/>
      <c r="W111" s="1"/>
      <c r="X111" s="1"/>
    </row>
    <row r="112" spans="1:24" hidden="1" x14ac:dyDescent="0.25">
      <c r="A112" s="11"/>
      <c r="B112" s="14"/>
      <c r="C112" s="101"/>
      <c r="D112" s="1"/>
      <c r="E112" s="1"/>
      <c r="F112" s="1"/>
      <c r="G112" s="1"/>
      <c r="H112" s="1"/>
      <c r="I112" s="1"/>
      <c r="J112" s="1"/>
      <c r="K112" s="1"/>
      <c r="L112" s="1"/>
      <c r="M112" s="1"/>
      <c r="N112" s="1"/>
      <c r="O112" s="9">
        <f t="shared" si="3"/>
        <v>0</v>
      </c>
      <c r="P112" s="1"/>
      <c r="Q112" s="1"/>
      <c r="R112" s="1"/>
      <c r="S112" s="1"/>
      <c r="T112" s="12"/>
      <c r="U112" s="12"/>
      <c r="V112" s="12"/>
      <c r="W112" s="13"/>
      <c r="X112" s="1"/>
    </row>
    <row r="113" spans="1:24" hidden="1" x14ac:dyDescent="0.25">
      <c r="A113" s="8"/>
      <c r="B113" s="14"/>
      <c r="C113" s="101"/>
      <c r="D113" s="1"/>
      <c r="E113" s="1"/>
      <c r="F113" s="1"/>
      <c r="G113" s="1"/>
      <c r="H113" s="1"/>
      <c r="I113" s="1"/>
      <c r="J113" s="1"/>
      <c r="K113" s="1"/>
      <c r="L113" s="1"/>
      <c r="M113" s="1"/>
      <c r="N113" s="1"/>
      <c r="O113" s="9">
        <f t="shared" si="3"/>
        <v>0</v>
      </c>
      <c r="P113" s="1"/>
      <c r="Q113" s="1"/>
      <c r="R113" s="1"/>
      <c r="S113" s="1"/>
      <c r="T113" s="12"/>
      <c r="U113" s="12"/>
      <c r="V113" s="12"/>
      <c r="W113" s="13"/>
      <c r="X113" s="1"/>
    </row>
    <row r="114" spans="1:24" collapsed="1" x14ac:dyDescent="0.25">
      <c r="A114" s="11"/>
      <c r="B114" s="21"/>
      <c r="C114" s="101"/>
      <c r="D114" s="1"/>
      <c r="E114" s="1"/>
      <c r="F114" s="1"/>
      <c r="G114" s="1"/>
      <c r="H114" s="1"/>
      <c r="I114" s="1"/>
      <c r="J114" s="1"/>
      <c r="K114" s="1"/>
      <c r="L114" s="1"/>
      <c r="M114" s="1"/>
      <c r="N114" s="1"/>
      <c r="O114" s="9">
        <f t="shared" si="3"/>
        <v>0</v>
      </c>
      <c r="P114" s="1"/>
      <c r="Q114" s="1"/>
      <c r="R114" s="1"/>
      <c r="S114" s="1"/>
      <c r="T114" s="12"/>
      <c r="U114" s="12"/>
      <c r="V114" s="12"/>
      <c r="W114" s="13"/>
      <c r="X114" s="1"/>
    </row>
    <row r="115" spans="1:24" x14ac:dyDescent="0.25">
      <c r="A115" s="11"/>
      <c r="B115" s="22"/>
      <c r="C115" s="101"/>
      <c r="D115" s="1"/>
      <c r="E115" s="1"/>
      <c r="F115" s="1"/>
      <c r="G115" s="1"/>
      <c r="H115" s="1"/>
      <c r="I115" s="1"/>
      <c r="J115" s="1"/>
      <c r="K115" s="1"/>
      <c r="L115" s="1"/>
      <c r="M115" s="1"/>
      <c r="N115" s="1"/>
      <c r="O115" s="9">
        <f t="shared" si="3"/>
        <v>0</v>
      </c>
      <c r="P115" s="1"/>
      <c r="Q115" s="1"/>
      <c r="R115" s="1"/>
      <c r="S115" s="1"/>
      <c r="T115" s="12"/>
      <c r="U115" s="12"/>
      <c r="V115" s="12"/>
      <c r="W115" s="1"/>
      <c r="X115" s="1"/>
    </row>
    <row r="116" spans="1:24" x14ac:dyDescent="0.25">
      <c r="A116" s="11"/>
      <c r="B116" s="23"/>
      <c r="C116" s="101"/>
      <c r="D116" s="1"/>
      <c r="E116" s="1"/>
      <c r="F116" s="1"/>
      <c r="G116" s="1"/>
      <c r="H116" s="1"/>
      <c r="I116" s="1"/>
      <c r="J116" s="1"/>
      <c r="K116" s="1"/>
      <c r="L116" s="1"/>
      <c r="M116" s="1"/>
      <c r="N116" s="1"/>
      <c r="O116" s="9">
        <f t="shared" si="3"/>
        <v>0</v>
      </c>
      <c r="P116" s="1"/>
      <c r="Q116" s="1"/>
      <c r="R116" s="1"/>
      <c r="S116" s="1"/>
      <c r="T116" s="12"/>
      <c r="U116" s="12"/>
      <c r="V116" s="12"/>
      <c r="W116" s="1"/>
      <c r="X116" s="1"/>
    </row>
    <row r="117" spans="1:24" hidden="1" x14ac:dyDescent="0.25">
      <c r="A117" s="11"/>
      <c r="B117" s="24"/>
      <c r="C117" s="101"/>
      <c r="D117" s="1"/>
      <c r="E117" s="1"/>
      <c r="F117" s="1"/>
      <c r="G117" s="1"/>
      <c r="H117" s="1"/>
      <c r="I117" s="1"/>
      <c r="J117" s="1"/>
      <c r="K117" s="1"/>
      <c r="L117" s="1"/>
      <c r="M117" s="1"/>
      <c r="N117" s="1"/>
      <c r="O117" s="9">
        <f t="shared" si="3"/>
        <v>0</v>
      </c>
      <c r="P117" s="1"/>
      <c r="Q117" s="1"/>
      <c r="R117" s="1"/>
      <c r="S117" s="1"/>
      <c r="T117" s="12"/>
      <c r="U117" s="12"/>
      <c r="V117" s="12"/>
      <c r="W117" s="1"/>
      <c r="X117" s="1"/>
    </row>
    <row r="118" spans="1:24" hidden="1" x14ac:dyDescent="0.25">
      <c r="A118" s="11"/>
      <c r="B118" s="24"/>
      <c r="C118" s="101"/>
      <c r="D118" s="1"/>
      <c r="E118" s="1"/>
      <c r="F118" s="1"/>
      <c r="G118" s="1"/>
      <c r="H118" s="1"/>
      <c r="I118" s="1"/>
      <c r="J118" s="1"/>
      <c r="K118" s="1"/>
      <c r="L118" s="1"/>
      <c r="M118" s="1"/>
      <c r="N118" s="1"/>
      <c r="O118" s="9">
        <f t="shared" si="3"/>
        <v>0</v>
      </c>
      <c r="P118" s="1"/>
      <c r="Q118" s="1"/>
      <c r="R118" s="1"/>
      <c r="S118" s="1"/>
      <c r="T118" s="12"/>
      <c r="U118" s="12"/>
      <c r="V118" s="12"/>
      <c r="W118" s="1"/>
      <c r="X118" s="1"/>
    </row>
    <row r="119" spans="1:24" hidden="1" x14ac:dyDescent="0.25">
      <c r="A119" s="11"/>
      <c r="B119" s="24"/>
      <c r="C119" s="101"/>
      <c r="D119" s="1"/>
      <c r="E119" s="1"/>
      <c r="F119" s="1"/>
      <c r="G119" s="1"/>
      <c r="H119" s="1"/>
      <c r="I119" s="1"/>
      <c r="J119" s="1"/>
      <c r="K119" s="1"/>
      <c r="L119" s="1"/>
      <c r="M119" s="1"/>
      <c r="N119" s="1"/>
      <c r="O119" s="9">
        <f t="shared" si="3"/>
        <v>0</v>
      </c>
      <c r="P119" s="1"/>
      <c r="Q119" s="1"/>
      <c r="R119" s="1"/>
      <c r="S119" s="1"/>
      <c r="T119" s="12"/>
      <c r="U119" s="12"/>
      <c r="V119" s="12"/>
      <c r="W119" s="1"/>
      <c r="X119" s="1"/>
    </row>
    <row r="120" spans="1:24" hidden="1" x14ac:dyDescent="0.25">
      <c r="A120" s="11"/>
      <c r="B120" s="24"/>
      <c r="C120" s="101"/>
      <c r="D120" s="1"/>
      <c r="E120" s="1"/>
      <c r="F120" s="1"/>
      <c r="G120" s="1"/>
      <c r="H120" s="1"/>
      <c r="I120" s="1"/>
      <c r="J120" s="1"/>
      <c r="K120" s="1"/>
      <c r="L120" s="1"/>
      <c r="M120" s="1"/>
      <c r="N120" s="1"/>
      <c r="O120" s="9">
        <f t="shared" si="3"/>
        <v>0</v>
      </c>
      <c r="P120" s="1"/>
      <c r="Q120" s="1"/>
      <c r="R120" s="1"/>
      <c r="S120" s="1"/>
      <c r="T120" s="12"/>
      <c r="U120" s="12"/>
      <c r="V120" s="12"/>
      <c r="W120" s="1"/>
      <c r="X120" s="1"/>
    </row>
    <row r="121" spans="1:24" collapsed="1" x14ac:dyDescent="0.25">
      <c r="A121" s="11"/>
      <c r="B121" s="15"/>
      <c r="C121" s="101"/>
      <c r="D121" s="1"/>
      <c r="E121" s="1"/>
      <c r="F121" s="1"/>
      <c r="G121" s="1"/>
      <c r="H121" s="1"/>
      <c r="I121" s="1"/>
      <c r="J121" s="1"/>
      <c r="K121" s="1"/>
      <c r="L121" s="1"/>
      <c r="M121" s="1"/>
      <c r="N121" s="1"/>
      <c r="O121" s="9">
        <f t="shared" si="3"/>
        <v>0</v>
      </c>
      <c r="P121" s="1"/>
      <c r="Q121" s="1"/>
      <c r="R121" s="1"/>
      <c r="S121" s="1"/>
      <c r="T121" s="12"/>
      <c r="U121" s="12"/>
      <c r="V121" s="12"/>
      <c r="W121" s="1"/>
      <c r="X121" s="1"/>
    </row>
    <row r="122" spans="1:24" hidden="1" x14ac:dyDescent="0.25">
      <c r="A122" s="11"/>
      <c r="B122" s="25"/>
      <c r="C122" s="101"/>
      <c r="D122" s="1"/>
      <c r="E122" s="1"/>
      <c r="F122" s="1"/>
      <c r="G122" s="1"/>
      <c r="H122" s="1"/>
      <c r="I122" s="1"/>
      <c r="J122" s="1"/>
      <c r="K122" s="1"/>
      <c r="L122" s="1"/>
      <c r="M122" s="1"/>
      <c r="N122" s="1"/>
      <c r="O122" s="9">
        <f t="shared" si="3"/>
        <v>0</v>
      </c>
      <c r="P122" s="1"/>
      <c r="Q122" s="1"/>
      <c r="R122" s="1"/>
      <c r="S122" s="1"/>
      <c r="T122" s="12"/>
      <c r="U122" s="12"/>
      <c r="V122" s="12"/>
      <c r="W122" s="13"/>
      <c r="X122" s="1"/>
    </row>
    <row r="123" spans="1:24" hidden="1" x14ac:dyDescent="0.25">
      <c r="A123" s="11"/>
      <c r="B123" s="26"/>
      <c r="C123" s="101"/>
      <c r="D123" s="1"/>
      <c r="E123" s="1"/>
      <c r="F123" s="1"/>
      <c r="G123" s="1"/>
      <c r="H123" s="1"/>
      <c r="I123" s="1"/>
      <c r="J123" s="1"/>
      <c r="K123" s="1"/>
      <c r="L123" s="1"/>
      <c r="M123" s="1"/>
      <c r="N123" s="1"/>
      <c r="O123" s="9">
        <f t="shared" si="3"/>
        <v>0</v>
      </c>
      <c r="P123" s="1"/>
      <c r="Q123" s="1"/>
      <c r="R123" s="1"/>
      <c r="S123" s="1"/>
      <c r="T123" s="12"/>
      <c r="U123" s="12"/>
      <c r="V123" s="12"/>
      <c r="W123" s="1"/>
      <c r="X123" s="1"/>
    </row>
    <row r="124" spans="1:24" hidden="1" x14ac:dyDescent="0.25">
      <c r="A124" s="11"/>
      <c r="B124" s="26"/>
      <c r="C124" s="101"/>
      <c r="D124" s="1"/>
      <c r="E124" s="1"/>
      <c r="F124" s="1"/>
      <c r="G124" s="1"/>
      <c r="H124" s="1"/>
      <c r="I124" s="1"/>
      <c r="J124" s="1"/>
      <c r="K124" s="1"/>
      <c r="L124" s="1"/>
      <c r="M124" s="1"/>
      <c r="N124" s="1"/>
      <c r="O124" s="9">
        <f t="shared" si="3"/>
        <v>0</v>
      </c>
      <c r="P124" s="1"/>
      <c r="Q124" s="1"/>
      <c r="R124" s="1"/>
      <c r="S124" s="1"/>
      <c r="T124" s="12"/>
      <c r="U124" s="12"/>
      <c r="V124" s="12"/>
      <c r="W124" s="1"/>
      <c r="X124" s="1"/>
    </row>
    <row r="125" spans="1:24" hidden="1" x14ac:dyDescent="0.25">
      <c r="A125" s="11"/>
      <c r="B125" s="26"/>
      <c r="C125" s="101"/>
      <c r="D125" s="1"/>
      <c r="E125" s="1"/>
      <c r="F125" s="1"/>
      <c r="G125" s="1"/>
      <c r="H125" s="1"/>
      <c r="I125" s="1"/>
      <c r="J125" s="1"/>
      <c r="K125" s="1"/>
      <c r="L125" s="1"/>
      <c r="M125" s="1"/>
      <c r="N125" s="1"/>
      <c r="O125" s="9">
        <f t="shared" si="3"/>
        <v>0</v>
      </c>
      <c r="P125" s="1"/>
      <c r="Q125" s="1"/>
      <c r="R125" s="1"/>
      <c r="S125" s="1"/>
      <c r="T125" s="12"/>
      <c r="U125" s="12"/>
      <c r="V125" s="12"/>
      <c r="W125" s="1"/>
      <c r="X125" s="1"/>
    </row>
    <row r="126" spans="1:24" hidden="1" x14ac:dyDescent="0.25">
      <c r="A126" s="11"/>
      <c r="B126" s="26"/>
      <c r="C126" s="101"/>
      <c r="D126" s="1"/>
      <c r="E126" s="1"/>
      <c r="F126" s="1"/>
      <c r="G126" s="1"/>
      <c r="H126" s="1"/>
      <c r="I126" s="1"/>
      <c r="J126" s="1"/>
      <c r="K126" s="1"/>
      <c r="L126" s="1"/>
      <c r="M126" s="1"/>
      <c r="N126" s="1"/>
      <c r="O126" s="9">
        <f t="shared" si="3"/>
        <v>0</v>
      </c>
      <c r="P126" s="1"/>
      <c r="Q126" s="1"/>
      <c r="R126" s="1"/>
      <c r="S126" s="1"/>
      <c r="T126" s="12"/>
      <c r="U126" s="12"/>
      <c r="V126" s="12"/>
      <c r="W126" s="1"/>
      <c r="X126" s="1"/>
    </row>
    <row r="127" spans="1:24" hidden="1" x14ac:dyDescent="0.25">
      <c r="A127" s="11"/>
      <c r="B127" s="26"/>
      <c r="C127" s="101"/>
      <c r="D127" s="1"/>
      <c r="E127" s="1"/>
      <c r="F127" s="1"/>
      <c r="G127" s="1"/>
      <c r="H127" s="1"/>
      <c r="I127" s="1"/>
      <c r="J127" s="1"/>
      <c r="K127" s="1"/>
      <c r="L127" s="1"/>
      <c r="M127" s="1"/>
      <c r="N127" s="1"/>
      <c r="O127" s="9">
        <f t="shared" si="3"/>
        <v>0</v>
      </c>
      <c r="P127" s="1"/>
      <c r="Q127" s="1"/>
      <c r="R127" s="1"/>
      <c r="S127" s="1"/>
      <c r="T127" s="12"/>
      <c r="U127" s="12"/>
      <c r="V127" s="12"/>
      <c r="W127" s="1"/>
      <c r="X127" s="1"/>
    </row>
    <row r="128" spans="1:24" hidden="1" x14ac:dyDescent="0.25">
      <c r="A128" s="11"/>
      <c r="B128" s="26"/>
      <c r="C128" s="101"/>
      <c r="D128" s="1"/>
      <c r="E128" s="1"/>
      <c r="F128" s="1"/>
      <c r="G128" s="1"/>
      <c r="H128" s="1"/>
      <c r="I128" s="1"/>
      <c r="J128" s="1"/>
      <c r="K128" s="1"/>
      <c r="L128" s="1"/>
      <c r="M128" s="1"/>
      <c r="N128" s="1"/>
      <c r="O128" s="9">
        <f t="shared" si="3"/>
        <v>0</v>
      </c>
      <c r="P128" s="1"/>
      <c r="Q128" s="1"/>
      <c r="R128" s="1"/>
      <c r="S128" s="1"/>
      <c r="T128" s="12"/>
      <c r="U128" s="12"/>
      <c r="V128" s="12"/>
      <c r="W128" s="1"/>
      <c r="X128" s="1"/>
    </row>
    <row r="129" spans="1:24" hidden="1" x14ac:dyDescent="0.25">
      <c r="A129" s="11"/>
      <c r="B129" s="26"/>
      <c r="C129" s="101"/>
      <c r="D129" s="1"/>
      <c r="E129" s="1"/>
      <c r="F129" s="1"/>
      <c r="G129" s="1"/>
      <c r="H129" s="1"/>
      <c r="I129" s="1"/>
      <c r="J129" s="1"/>
      <c r="K129" s="1"/>
      <c r="L129" s="1"/>
      <c r="M129" s="1"/>
      <c r="N129" s="1"/>
      <c r="O129" s="9">
        <f t="shared" si="3"/>
        <v>0</v>
      </c>
      <c r="P129" s="1"/>
      <c r="Q129" s="1"/>
      <c r="R129" s="1"/>
      <c r="S129" s="1"/>
      <c r="T129" s="12"/>
      <c r="U129" s="12"/>
      <c r="V129" s="12"/>
      <c r="W129" s="1"/>
      <c r="X129" s="1"/>
    </row>
    <row r="130" spans="1:24" hidden="1" x14ac:dyDescent="0.25">
      <c r="A130" s="11"/>
      <c r="B130" s="26"/>
      <c r="C130" s="101"/>
      <c r="D130" s="1"/>
      <c r="E130" s="1"/>
      <c r="F130" s="1"/>
      <c r="G130" s="1"/>
      <c r="H130" s="1"/>
      <c r="I130" s="1"/>
      <c r="J130" s="1"/>
      <c r="K130" s="1"/>
      <c r="L130" s="1"/>
      <c r="M130" s="1"/>
      <c r="N130" s="1"/>
      <c r="O130" s="9">
        <f t="shared" si="3"/>
        <v>0</v>
      </c>
      <c r="P130" s="1"/>
      <c r="Q130" s="1"/>
      <c r="R130" s="1"/>
      <c r="S130" s="1"/>
      <c r="T130" s="12"/>
      <c r="U130" s="12"/>
      <c r="V130" s="12"/>
      <c r="W130" s="1"/>
      <c r="X130" s="1"/>
    </row>
    <row r="131" spans="1:24" hidden="1" x14ac:dyDescent="0.25">
      <c r="A131" s="11"/>
      <c r="B131" s="26"/>
      <c r="C131" s="101"/>
      <c r="D131" s="1"/>
      <c r="E131" s="1"/>
      <c r="F131" s="1"/>
      <c r="G131" s="1"/>
      <c r="H131" s="1"/>
      <c r="I131" s="1"/>
      <c r="J131" s="1"/>
      <c r="K131" s="1"/>
      <c r="L131" s="1"/>
      <c r="M131" s="1"/>
      <c r="N131" s="1"/>
      <c r="O131" s="9">
        <f t="shared" si="3"/>
        <v>0</v>
      </c>
      <c r="P131" s="1"/>
      <c r="Q131" s="1"/>
      <c r="R131" s="1"/>
      <c r="S131" s="1"/>
      <c r="T131" s="12"/>
      <c r="U131" s="12"/>
      <c r="V131" s="12"/>
      <c r="W131" s="1"/>
      <c r="X131" s="1"/>
    </row>
    <row r="132" spans="1:24" hidden="1" x14ac:dyDescent="0.25">
      <c r="A132" s="11"/>
      <c r="B132" s="26"/>
      <c r="C132" s="101"/>
      <c r="D132" s="1"/>
      <c r="E132" s="1"/>
      <c r="F132" s="1"/>
      <c r="G132" s="1"/>
      <c r="H132" s="1"/>
      <c r="I132" s="1"/>
      <c r="J132" s="1"/>
      <c r="K132" s="1"/>
      <c r="L132" s="1"/>
      <c r="M132" s="1"/>
      <c r="N132" s="1"/>
      <c r="O132" s="9">
        <f t="shared" si="3"/>
        <v>0</v>
      </c>
      <c r="P132" s="1"/>
      <c r="Q132" s="1"/>
      <c r="R132" s="1"/>
      <c r="S132" s="1"/>
      <c r="T132" s="12"/>
      <c r="U132" s="12"/>
      <c r="V132" s="12"/>
      <c r="W132" s="1"/>
      <c r="X132" s="1"/>
    </row>
    <row r="133" spans="1:24" hidden="1" x14ac:dyDescent="0.25">
      <c r="A133" s="11"/>
      <c r="B133" s="26"/>
      <c r="C133" s="101"/>
      <c r="D133" s="1"/>
      <c r="E133" s="1"/>
      <c r="F133" s="1"/>
      <c r="G133" s="1"/>
      <c r="H133" s="1"/>
      <c r="I133" s="1"/>
      <c r="J133" s="1"/>
      <c r="K133" s="1"/>
      <c r="L133" s="1"/>
      <c r="M133" s="1"/>
      <c r="N133" s="1"/>
      <c r="O133" s="9">
        <f t="shared" si="3"/>
        <v>0</v>
      </c>
      <c r="P133" s="1"/>
      <c r="Q133" s="1"/>
      <c r="R133" s="1"/>
      <c r="S133" s="1"/>
      <c r="T133" s="12"/>
      <c r="U133" s="12"/>
      <c r="V133" s="12"/>
      <c r="W133" s="1"/>
      <c r="X133" s="1"/>
    </row>
    <row r="134" spans="1:24" hidden="1" x14ac:dyDescent="0.25">
      <c r="A134" s="11"/>
      <c r="B134" s="26"/>
      <c r="C134" s="101"/>
      <c r="D134" s="1"/>
      <c r="E134" s="1"/>
      <c r="F134" s="1"/>
      <c r="G134" s="1"/>
      <c r="H134" s="1"/>
      <c r="I134" s="1"/>
      <c r="J134" s="1"/>
      <c r="K134" s="1"/>
      <c r="L134" s="1"/>
      <c r="M134" s="1"/>
      <c r="N134" s="1"/>
      <c r="O134" s="9">
        <f t="shared" ref="O134:O197" si="4">N134</f>
        <v>0</v>
      </c>
      <c r="P134" s="1"/>
      <c r="Q134" s="1"/>
      <c r="R134" s="1"/>
      <c r="S134" s="1"/>
      <c r="T134" s="12"/>
      <c r="U134" s="12"/>
      <c r="V134" s="12"/>
      <c r="W134" s="1"/>
      <c r="X134" s="1"/>
    </row>
    <row r="135" spans="1:24" hidden="1" x14ac:dyDescent="0.25">
      <c r="A135" s="11"/>
      <c r="B135" s="26"/>
      <c r="C135" s="101"/>
      <c r="D135" s="1"/>
      <c r="E135" s="1"/>
      <c r="F135" s="1"/>
      <c r="G135" s="1"/>
      <c r="H135" s="1"/>
      <c r="I135" s="1"/>
      <c r="J135" s="1"/>
      <c r="K135" s="1"/>
      <c r="L135" s="1"/>
      <c r="M135" s="1"/>
      <c r="N135" s="1"/>
      <c r="O135" s="9">
        <f t="shared" si="4"/>
        <v>0</v>
      </c>
      <c r="P135" s="1"/>
      <c r="Q135" s="1"/>
      <c r="R135" s="1"/>
      <c r="S135" s="1"/>
      <c r="T135" s="12"/>
      <c r="U135" s="12"/>
      <c r="V135" s="12"/>
      <c r="W135" s="1"/>
      <c r="X135" s="1"/>
    </row>
    <row r="136" spans="1:24" hidden="1" x14ac:dyDescent="0.25">
      <c r="A136" s="11"/>
      <c r="B136" s="26"/>
      <c r="C136" s="101"/>
      <c r="D136" s="1"/>
      <c r="E136" s="1"/>
      <c r="F136" s="1"/>
      <c r="G136" s="1"/>
      <c r="H136" s="1"/>
      <c r="I136" s="1"/>
      <c r="J136" s="1"/>
      <c r="K136" s="1"/>
      <c r="L136" s="1"/>
      <c r="M136" s="1"/>
      <c r="N136" s="1"/>
      <c r="O136" s="9">
        <f t="shared" si="4"/>
        <v>0</v>
      </c>
      <c r="P136" s="1"/>
      <c r="Q136" s="1"/>
      <c r="R136" s="1"/>
      <c r="S136" s="1"/>
      <c r="T136" s="12"/>
      <c r="U136" s="12"/>
      <c r="V136" s="12"/>
      <c r="W136" s="1"/>
      <c r="X136" s="1"/>
    </row>
    <row r="137" spans="1:24" hidden="1" x14ac:dyDescent="0.25">
      <c r="A137" s="11"/>
      <c r="B137" s="26"/>
      <c r="C137" s="101"/>
      <c r="D137" s="1"/>
      <c r="E137" s="1"/>
      <c r="F137" s="1"/>
      <c r="G137" s="1"/>
      <c r="H137" s="1"/>
      <c r="I137" s="1"/>
      <c r="J137" s="1"/>
      <c r="K137" s="1"/>
      <c r="L137" s="1"/>
      <c r="M137" s="1"/>
      <c r="N137" s="1"/>
      <c r="O137" s="9">
        <f t="shared" si="4"/>
        <v>0</v>
      </c>
      <c r="P137" s="1"/>
      <c r="Q137" s="1"/>
      <c r="R137" s="1"/>
      <c r="S137" s="1"/>
      <c r="T137" s="12"/>
      <c r="U137" s="12"/>
      <c r="V137" s="12"/>
      <c r="W137" s="1"/>
      <c r="X137" s="1"/>
    </row>
    <row r="138" spans="1:24" hidden="1" x14ac:dyDescent="0.25">
      <c r="A138" s="11"/>
      <c r="B138" s="26"/>
      <c r="C138" s="101"/>
      <c r="D138" s="1"/>
      <c r="E138" s="1"/>
      <c r="F138" s="1"/>
      <c r="G138" s="1"/>
      <c r="H138" s="1"/>
      <c r="I138" s="1"/>
      <c r="J138" s="1"/>
      <c r="K138" s="1"/>
      <c r="L138" s="1"/>
      <c r="M138" s="1"/>
      <c r="N138" s="1"/>
      <c r="O138" s="9">
        <f t="shared" si="4"/>
        <v>0</v>
      </c>
      <c r="P138" s="1"/>
      <c r="Q138" s="1"/>
      <c r="R138" s="1"/>
      <c r="S138" s="1"/>
      <c r="T138" s="12"/>
      <c r="U138" s="12"/>
      <c r="V138" s="12"/>
      <c r="W138" s="1"/>
      <c r="X138" s="1"/>
    </row>
    <row r="139" spans="1:24" hidden="1" x14ac:dyDescent="0.25">
      <c r="A139" s="11"/>
      <c r="B139" s="26"/>
      <c r="C139" s="101"/>
      <c r="D139" s="1"/>
      <c r="E139" s="1"/>
      <c r="F139" s="1"/>
      <c r="G139" s="1"/>
      <c r="H139" s="1"/>
      <c r="I139" s="1"/>
      <c r="J139" s="1"/>
      <c r="K139" s="1"/>
      <c r="L139" s="1"/>
      <c r="M139" s="1"/>
      <c r="N139" s="1"/>
      <c r="O139" s="9">
        <f t="shared" si="4"/>
        <v>0</v>
      </c>
      <c r="P139" s="1"/>
      <c r="Q139" s="1"/>
      <c r="R139" s="1"/>
      <c r="S139" s="1"/>
      <c r="T139" s="12"/>
      <c r="U139" s="12"/>
      <c r="V139" s="12"/>
      <c r="W139" s="1"/>
      <c r="X139" s="1"/>
    </row>
    <row r="140" spans="1:24" hidden="1" x14ac:dyDescent="0.25">
      <c r="A140" s="11"/>
      <c r="B140" s="26"/>
      <c r="C140" s="101"/>
      <c r="D140" s="1"/>
      <c r="E140" s="1"/>
      <c r="F140" s="1"/>
      <c r="G140" s="1"/>
      <c r="H140" s="1"/>
      <c r="I140" s="1"/>
      <c r="J140" s="1"/>
      <c r="K140" s="1"/>
      <c r="L140" s="1"/>
      <c r="M140" s="1"/>
      <c r="N140" s="1"/>
      <c r="O140" s="9">
        <f t="shared" si="4"/>
        <v>0</v>
      </c>
      <c r="P140" s="1"/>
      <c r="Q140" s="1"/>
      <c r="R140" s="1"/>
      <c r="S140" s="1"/>
      <c r="T140" s="12"/>
      <c r="U140" s="12"/>
      <c r="V140" s="12"/>
      <c r="W140" s="1"/>
      <c r="X140" s="1"/>
    </row>
    <row r="141" spans="1:24" hidden="1" x14ac:dyDescent="0.25">
      <c r="A141" s="11"/>
      <c r="B141" s="26"/>
      <c r="C141" s="101"/>
      <c r="D141" s="1"/>
      <c r="E141" s="1"/>
      <c r="F141" s="1"/>
      <c r="G141" s="1"/>
      <c r="H141" s="1"/>
      <c r="I141" s="1"/>
      <c r="J141" s="1"/>
      <c r="K141" s="1"/>
      <c r="L141" s="1"/>
      <c r="M141" s="1"/>
      <c r="N141" s="1"/>
      <c r="O141" s="9">
        <f t="shared" si="4"/>
        <v>0</v>
      </c>
      <c r="P141" s="1"/>
      <c r="Q141" s="1"/>
      <c r="R141" s="1"/>
      <c r="S141" s="1"/>
      <c r="T141" s="12"/>
      <c r="U141" s="12"/>
      <c r="V141" s="12"/>
      <c r="W141" s="1"/>
      <c r="X141" s="1"/>
    </row>
    <row r="142" spans="1:24" hidden="1" x14ac:dyDescent="0.25">
      <c r="A142" s="11"/>
      <c r="B142" s="26"/>
      <c r="C142" s="101"/>
      <c r="D142" s="1"/>
      <c r="E142" s="1"/>
      <c r="F142" s="1"/>
      <c r="G142" s="1"/>
      <c r="H142" s="1"/>
      <c r="I142" s="1"/>
      <c r="J142" s="1"/>
      <c r="K142" s="1"/>
      <c r="L142" s="1"/>
      <c r="M142" s="1"/>
      <c r="N142" s="1"/>
      <c r="O142" s="9">
        <f t="shared" si="4"/>
        <v>0</v>
      </c>
      <c r="P142" s="1"/>
      <c r="Q142" s="1"/>
      <c r="R142" s="1"/>
      <c r="S142" s="1"/>
      <c r="T142" s="12"/>
      <c r="U142" s="12"/>
      <c r="V142" s="12"/>
      <c r="W142" s="1"/>
      <c r="X142" s="1"/>
    </row>
    <row r="143" spans="1:24" hidden="1" x14ac:dyDescent="0.25">
      <c r="A143" s="11"/>
      <c r="B143" s="26"/>
      <c r="C143" s="101"/>
      <c r="D143" s="1"/>
      <c r="E143" s="1"/>
      <c r="F143" s="1"/>
      <c r="G143" s="1"/>
      <c r="H143" s="1"/>
      <c r="I143" s="1"/>
      <c r="J143" s="1"/>
      <c r="K143" s="1"/>
      <c r="L143" s="1"/>
      <c r="M143" s="1"/>
      <c r="N143" s="1"/>
      <c r="O143" s="9">
        <f t="shared" si="4"/>
        <v>0</v>
      </c>
      <c r="P143" s="1"/>
      <c r="Q143" s="1"/>
      <c r="R143" s="1"/>
      <c r="S143" s="1"/>
      <c r="T143" s="12"/>
      <c r="U143" s="12"/>
      <c r="V143" s="12"/>
      <c r="W143" s="1"/>
      <c r="X143" s="1"/>
    </row>
    <row r="144" spans="1:24" hidden="1" collapsed="1" x14ac:dyDescent="0.25">
      <c r="A144" s="11"/>
      <c r="B144" s="14"/>
      <c r="C144" s="101"/>
      <c r="D144" s="1"/>
      <c r="E144" s="1"/>
      <c r="F144" s="1"/>
      <c r="G144" s="1"/>
      <c r="H144" s="1"/>
      <c r="I144" s="1"/>
      <c r="J144" s="1"/>
      <c r="K144" s="1"/>
      <c r="L144" s="1"/>
      <c r="M144" s="1"/>
      <c r="N144" s="1"/>
      <c r="O144" s="9">
        <f t="shared" si="4"/>
        <v>0</v>
      </c>
      <c r="P144" s="1"/>
      <c r="Q144" s="1"/>
      <c r="R144" s="1"/>
      <c r="S144" s="1"/>
      <c r="T144" s="12"/>
      <c r="U144" s="12"/>
      <c r="V144" s="12"/>
      <c r="W144" s="1"/>
      <c r="X144" s="1"/>
    </row>
    <row r="145" spans="1:24" hidden="1" x14ac:dyDescent="0.25">
      <c r="A145" s="11"/>
      <c r="B145" s="14"/>
      <c r="C145" s="103"/>
      <c r="D145" s="1"/>
      <c r="E145" s="1"/>
      <c r="F145" s="1"/>
      <c r="G145" s="1"/>
      <c r="H145" s="1"/>
      <c r="I145" s="1"/>
      <c r="J145" s="1"/>
      <c r="K145" s="1"/>
      <c r="L145" s="1"/>
      <c r="M145" s="1"/>
      <c r="N145" s="1"/>
      <c r="O145" s="9">
        <f t="shared" si="4"/>
        <v>0</v>
      </c>
      <c r="P145" s="1"/>
      <c r="Q145" s="1"/>
      <c r="R145" s="1"/>
      <c r="S145" s="1"/>
      <c r="T145" s="12"/>
      <c r="U145" s="12"/>
      <c r="V145" s="12"/>
      <c r="W145" s="1"/>
      <c r="X145" s="1"/>
    </row>
    <row r="146" spans="1:24" hidden="1" x14ac:dyDescent="0.25">
      <c r="A146" s="11"/>
      <c r="B146" s="14"/>
      <c r="C146" s="103"/>
      <c r="D146" s="1"/>
      <c r="E146" s="1"/>
      <c r="F146" s="1"/>
      <c r="G146" s="1"/>
      <c r="H146" s="1"/>
      <c r="I146" s="1"/>
      <c r="J146" s="1"/>
      <c r="K146" s="1"/>
      <c r="L146" s="1"/>
      <c r="M146" s="1"/>
      <c r="N146" s="1"/>
      <c r="O146" s="9">
        <f t="shared" si="4"/>
        <v>0</v>
      </c>
      <c r="P146" s="1"/>
      <c r="Q146" s="1"/>
      <c r="R146" s="1"/>
      <c r="S146" s="1"/>
      <c r="T146" s="12"/>
      <c r="U146" s="12"/>
      <c r="V146" s="12"/>
      <c r="W146" s="1"/>
      <c r="X146" s="1"/>
    </row>
    <row r="147" spans="1:24" hidden="1" x14ac:dyDescent="0.25">
      <c r="A147" s="11"/>
      <c r="B147" s="14"/>
      <c r="C147" s="103"/>
      <c r="D147" s="1"/>
      <c r="E147" s="1"/>
      <c r="F147" s="1"/>
      <c r="G147" s="1"/>
      <c r="H147" s="1"/>
      <c r="I147" s="1"/>
      <c r="J147" s="1"/>
      <c r="K147" s="1"/>
      <c r="L147" s="1"/>
      <c r="M147" s="1"/>
      <c r="N147" s="1"/>
      <c r="O147" s="9">
        <f t="shared" si="4"/>
        <v>0</v>
      </c>
      <c r="P147" s="1"/>
      <c r="Q147" s="1"/>
      <c r="R147" s="1"/>
      <c r="S147" s="1"/>
      <c r="T147" s="12"/>
      <c r="U147" s="12"/>
      <c r="V147" s="12"/>
      <c r="W147" s="13"/>
      <c r="X147" s="1"/>
    </row>
    <row r="148" spans="1:24" hidden="1" x14ac:dyDescent="0.25">
      <c r="A148" s="11"/>
      <c r="B148" s="14"/>
      <c r="C148" s="103"/>
      <c r="D148" s="1"/>
      <c r="E148" s="1"/>
      <c r="F148" s="1"/>
      <c r="G148" s="1"/>
      <c r="H148" s="1"/>
      <c r="I148" s="1"/>
      <c r="J148" s="1"/>
      <c r="K148" s="1"/>
      <c r="L148" s="1"/>
      <c r="M148" s="1"/>
      <c r="N148" s="1"/>
      <c r="O148" s="9">
        <f t="shared" si="4"/>
        <v>0</v>
      </c>
      <c r="P148" s="1"/>
      <c r="Q148" s="1"/>
      <c r="R148" s="1"/>
      <c r="S148" s="1"/>
      <c r="T148" s="12"/>
      <c r="U148" s="12"/>
      <c r="V148" s="12"/>
      <c r="W148" s="1"/>
      <c r="X148" s="1"/>
    </row>
    <row r="149" spans="1:24" hidden="1" x14ac:dyDescent="0.25">
      <c r="A149" s="11"/>
      <c r="B149" s="14"/>
      <c r="C149" s="103"/>
      <c r="D149" s="1"/>
      <c r="E149" s="1"/>
      <c r="F149" s="1"/>
      <c r="G149" s="1"/>
      <c r="H149" s="1"/>
      <c r="I149" s="1"/>
      <c r="J149" s="1"/>
      <c r="K149" s="1"/>
      <c r="L149" s="1"/>
      <c r="M149" s="1"/>
      <c r="N149" s="1"/>
      <c r="O149" s="9">
        <f t="shared" si="4"/>
        <v>0</v>
      </c>
      <c r="P149" s="1"/>
      <c r="Q149" s="1"/>
      <c r="R149" s="1"/>
      <c r="S149" s="1"/>
      <c r="T149" s="12"/>
      <c r="U149" s="12"/>
      <c r="V149" s="12"/>
      <c r="W149" s="1"/>
      <c r="X149" s="1"/>
    </row>
    <row r="150" spans="1:24" hidden="1" x14ac:dyDescent="0.25">
      <c r="A150" s="11"/>
      <c r="B150" s="14"/>
      <c r="C150" s="103"/>
      <c r="D150" s="1"/>
      <c r="E150" s="1"/>
      <c r="F150" s="1"/>
      <c r="G150" s="1"/>
      <c r="H150" s="1"/>
      <c r="I150" s="1"/>
      <c r="J150" s="1"/>
      <c r="K150" s="1"/>
      <c r="L150" s="1"/>
      <c r="M150" s="1"/>
      <c r="N150" s="1"/>
      <c r="O150" s="9">
        <f t="shared" si="4"/>
        <v>0</v>
      </c>
      <c r="P150" s="1"/>
      <c r="Q150" s="1"/>
      <c r="R150" s="1"/>
      <c r="S150" s="1"/>
      <c r="T150" s="12"/>
      <c r="U150" s="12"/>
      <c r="V150" s="12"/>
      <c r="W150" s="1"/>
      <c r="X150" s="1"/>
    </row>
    <row r="151" spans="1:24" hidden="1" x14ac:dyDescent="0.25">
      <c r="A151" s="11"/>
      <c r="B151" s="27"/>
      <c r="C151" s="103"/>
      <c r="D151" s="1"/>
      <c r="E151" s="1"/>
      <c r="F151" s="1"/>
      <c r="G151" s="1"/>
      <c r="H151" s="1"/>
      <c r="I151" s="1"/>
      <c r="J151" s="1"/>
      <c r="K151" s="1"/>
      <c r="L151" s="1"/>
      <c r="M151" s="1"/>
      <c r="N151" s="1"/>
      <c r="O151" s="9">
        <f t="shared" si="4"/>
        <v>0</v>
      </c>
      <c r="P151" s="1"/>
      <c r="Q151" s="1"/>
      <c r="R151" s="1"/>
      <c r="S151" s="1"/>
      <c r="T151" s="12"/>
      <c r="U151" s="12"/>
      <c r="V151" s="12"/>
      <c r="W151" s="13"/>
      <c r="X151" s="1"/>
    </row>
    <row r="152" spans="1:24" hidden="1" x14ac:dyDescent="0.25">
      <c r="A152" s="11"/>
      <c r="B152" s="27"/>
      <c r="C152" s="103"/>
      <c r="D152" s="1"/>
      <c r="E152" s="1"/>
      <c r="F152" s="1"/>
      <c r="G152" s="1"/>
      <c r="H152" s="1"/>
      <c r="I152" s="1"/>
      <c r="J152" s="1"/>
      <c r="K152" s="1"/>
      <c r="L152" s="1"/>
      <c r="M152" s="1"/>
      <c r="N152" s="1"/>
      <c r="O152" s="9">
        <f t="shared" si="4"/>
        <v>0</v>
      </c>
      <c r="P152" s="1"/>
      <c r="Q152" s="1"/>
      <c r="R152" s="1"/>
      <c r="S152" s="1"/>
      <c r="T152" s="12"/>
      <c r="U152" s="12"/>
      <c r="V152" s="12"/>
      <c r="W152" s="1"/>
      <c r="X152" s="1"/>
    </row>
    <row r="153" spans="1:24" hidden="1" x14ac:dyDescent="0.25">
      <c r="A153" s="11"/>
      <c r="B153" s="27"/>
      <c r="C153" s="103"/>
      <c r="D153" s="1"/>
      <c r="E153" s="1"/>
      <c r="F153" s="1"/>
      <c r="G153" s="1"/>
      <c r="H153" s="1"/>
      <c r="I153" s="1"/>
      <c r="J153" s="1"/>
      <c r="K153" s="1"/>
      <c r="L153" s="1"/>
      <c r="M153" s="1"/>
      <c r="N153" s="1"/>
      <c r="O153" s="9">
        <f t="shared" si="4"/>
        <v>0</v>
      </c>
      <c r="P153" s="1"/>
      <c r="Q153" s="1"/>
      <c r="R153" s="1"/>
      <c r="S153" s="1"/>
      <c r="T153" s="12"/>
      <c r="U153" s="12"/>
      <c r="V153" s="12"/>
      <c r="W153" s="1"/>
      <c r="X153" s="1"/>
    </row>
    <row r="154" spans="1:24" hidden="1" x14ac:dyDescent="0.25">
      <c r="A154" s="11"/>
      <c r="B154" s="27"/>
      <c r="C154" s="103"/>
      <c r="D154" s="1"/>
      <c r="E154" s="1"/>
      <c r="F154" s="1"/>
      <c r="G154" s="1"/>
      <c r="H154" s="1"/>
      <c r="I154" s="1"/>
      <c r="J154" s="1"/>
      <c r="K154" s="1"/>
      <c r="L154" s="1"/>
      <c r="M154" s="1"/>
      <c r="N154" s="1"/>
      <c r="O154" s="9">
        <f t="shared" si="4"/>
        <v>0</v>
      </c>
      <c r="P154" s="1"/>
      <c r="Q154" s="1"/>
      <c r="R154" s="1"/>
      <c r="S154" s="1"/>
      <c r="T154" s="12"/>
      <c r="U154" s="12"/>
      <c r="V154" s="12"/>
      <c r="W154" s="1"/>
      <c r="X154" s="1"/>
    </row>
    <row r="155" spans="1:24" hidden="1" x14ac:dyDescent="0.25">
      <c r="A155" s="11"/>
      <c r="B155" s="27"/>
      <c r="C155" s="103"/>
      <c r="D155" s="1"/>
      <c r="E155" s="1"/>
      <c r="F155" s="1"/>
      <c r="G155" s="1"/>
      <c r="H155" s="1"/>
      <c r="I155" s="1"/>
      <c r="J155" s="1"/>
      <c r="K155" s="1"/>
      <c r="L155" s="1"/>
      <c r="M155" s="1"/>
      <c r="N155" s="1"/>
      <c r="O155" s="9">
        <f t="shared" si="4"/>
        <v>0</v>
      </c>
      <c r="P155" s="1"/>
      <c r="Q155" s="1"/>
      <c r="R155" s="1"/>
      <c r="S155" s="1"/>
      <c r="T155" s="12"/>
      <c r="U155" s="12"/>
      <c r="V155" s="12"/>
      <c r="W155" s="1"/>
      <c r="X155" s="1"/>
    </row>
    <row r="156" spans="1:24" hidden="1" collapsed="1" x14ac:dyDescent="0.25">
      <c r="A156" s="11"/>
      <c r="B156" s="14"/>
      <c r="C156" s="103"/>
      <c r="D156" s="1"/>
      <c r="E156" s="1"/>
      <c r="F156" s="1"/>
      <c r="G156" s="1"/>
      <c r="H156" s="1"/>
      <c r="I156" s="1"/>
      <c r="J156" s="1"/>
      <c r="K156" s="1"/>
      <c r="L156" s="1"/>
      <c r="M156" s="1"/>
      <c r="N156" s="1"/>
      <c r="O156" s="9">
        <f t="shared" si="4"/>
        <v>0</v>
      </c>
      <c r="P156" s="1"/>
      <c r="Q156" s="1"/>
      <c r="R156" s="1"/>
      <c r="S156" s="1"/>
      <c r="T156" s="12"/>
      <c r="U156" s="12"/>
      <c r="V156" s="12"/>
      <c r="W156" s="1"/>
      <c r="X156" s="1"/>
    </row>
    <row r="157" spans="1:24" hidden="1" x14ac:dyDescent="0.25">
      <c r="A157" s="11"/>
      <c r="B157" s="14"/>
      <c r="C157" s="103"/>
      <c r="D157" s="1"/>
      <c r="E157" s="1"/>
      <c r="F157" s="1"/>
      <c r="G157" s="1"/>
      <c r="H157" s="1"/>
      <c r="I157" s="1"/>
      <c r="J157" s="1"/>
      <c r="K157" s="1"/>
      <c r="L157" s="1"/>
      <c r="M157" s="1"/>
      <c r="N157" s="1"/>
      <c r="O157" s="9">
        <f t="shared" si="4"/>
        <v>0</v>
      </c>
      <c r="P157" s="1"/>
      <c r="Q157" s="1"/>
      <c r="R157" s="1"/>
      <c r="S157" s="1"/>
      <c r="T157" s="12"/>
      <c r="U157" s="12"/>
      <c r="V157" s="12"/>
      <c r="W157" s="1"/>
      <c r="X157" s="1"/>
    </row>
    <row r="158" spans="1:24" hidden="1" x14ac:dyDescent="0.25">
      <c r="A158" s="11"/>
      <c r="B158" s="14"/>
      <c r="C158" s="103"/>
      <c r="D158" s="1"/>
      <c r="E158" s="1"/>
      <c r="F158" s="1"/>
      <c r="G158" s="1"/>
      <c r="H158" s="1"/>
      <c r="I158" s="1"/>
      <c r="J158" s="1"/>
      <c r="K158" s="1"/>
      <c r="L158" s="1"/>
      <c r="M158" s="1"/>
      <c r="N158" s="1"/>
      <c r="O158" s="9">
        <f t="shared" si="4"/>
        <v>0</v>
      </c>
      <c r="P158" s="1"/>
      <c r="Q158" s="1"/>
      <c r="R158" s="1"/>
      <c r="S158" s="1"/>
      <c r="T158" s="12"/>
      <c r="U158" s="12"/>
      <c r="V158" s="12"/>
      <c r="W158" s="1"/>
      <c r="X158" s="1"/>
    </row>
    <row r="159" spans="1:24" hidden="1" x14ac:dyDescent="0.25">
      <c r="A159" s="11"/>
      <c r="B159" s="14"/>
      <c r="C159" s="103"/>
      <c r="D159" s="1"/>
      <c r="E159" s="1"/>
      <c r="F159" s="1"/>
      <c r="G159" s="1"/>
      <c r="H159" s="1"/>
      <c r="I159" s="1"/>
      <c r="J159" s="1"/>
      <c r="K159" s="1"/>
      <c r="L159" s="1"/>
      <c r="M159" s="1"/>
      <c r="N159" s="1"/>
      <c r="O159" s="9">
        <f t="shared" si="4"/>
        <v>0</v>
      </c>
      <c r="P159" s="1"/>
      <c r="Q159" s="1"/>
      <c r="R159" s="1"/>
      <c r="S159" s="1"/>
      <c r="T159" s="12"/>
      <c r="U159" s="12"/>
      <c r="V159" s="12"/>
      <c r="W159" s="1"/>
      <c r="X159" s="1"/>
    </row>
    <row r="160" spans="1:24" hidden="1" x14ac:dyDescent="0.25">
      <c r="A160" s="11"/>
      <c r="B160" s="14"/>
      <c r="C160" s="103"/>
      <c r="D160" s="1"/>
      <c r="E160" s="1"/>
      <c r="F160" s="1"/>
      <c r="G160" s="1"/>
      <c r="H160" s="1"/>
      <c r="I160" s="1"/>
      <c r="J160" s="1"/>
      <c r="K160" s="1"/>
      <c r="L160" s="1"/>
      <c r="M160" s="1"/>
      <c r="N160" s="1"/>
      <c r="O160" s="9">
        <f t="shared" si="4"/>
        <v>0</v>
      </c>
      <c r="P160" s="1"/>
      <c r="Q160" s="1"/>
      <c r="R160" s="1"/>
      <c r="S160" s="1"/>
      <c r="T160" s="12"/>
      <c r="U160" s="12"/>
      <c r="V160" s="12"/>
      <c r="W160" s="1"/>
      <c r="X160" s="1"/>
    </row>
    <row r="161" spans="1:24" hidden="1" x14ac:dyDescent="0.25">
      <c r="A161" s="11"/>
      <c r="B161" s="14"/>
      <c r="C161" s="103"/>
      <c r="D161" s="1"/>
      <c r="E161" s="1"/>
      <c r="F161" s="1"/>
      <c r="G161" s="1"/>
      <c r="H161" s="1"/>
      <c r="I161" s="1"/>
      <c r="J161" s="1"/>
      <c r="K161" s="1"/>
      <c r="L161" s="1"/>
      <c r="M161" s="1"/>
      <c r="N161" s="1"/>
      <c r="O161" s="9">
        <f t="shared" si="4"/>
        <v>0</v>
      </c>
      <c r="P161" s="1"/>
      <c r="Q161" s="1"/>
      <c r="R161" s="1"/>
      <c r="S161" s="1"/>
      <c r="T161" s="12"/>
      <c r="U161" s="12"/>
      <c r="V161" s="12"/>
      <c r="W161" s="1"/>
      <c r="X161" s="1"/>
    </row>
    <row r="162" spans="1:24" hidden="1" x14ac:dyDescent="0.25">
      <c r="A162" s="11"/>
      <c r="B162" s="14"/>
      <c r="C162" s="103"/>
      <c r="D162" s="1"/>
      <c r="E162" s="1"/>
      <c r="F162" s="1"/>
      <c r="G162" s="1"/>
      <c r="H162" s="1"/>
      <c r="I162" s="1"/>
      <c r="J162" s="1"/>
      <c r="K162" s="1"/>
      <c r="L162" s="1"/>
      <c r="M162" s="1"/>
      <c r="N162" s="1"/>
      <c r="O162" s="9">
        <f t="shared" si="4"/>
        <v>0</v>
      </c>
      <c r="P162" s="1"/>
      <c r="Q162" s="1"/>
      <c r="R162" s="1"/>
      <c r="S162" s="1"/>
      <c r="T162" s="12"/>
      <c r="U162" s="12"/>
      <c r="V162" s="12"/>
      <c r="W162" s="1"/>
      <c r="X162" s="1"/>
    </row>
    <row r="163" spans="1:24" hidden="1" x14ac:dyDescent="0.25">
      <c r="A163" s="11"/>
      <c r="B163" s="14"/>
      <c r="C163" s="103"/>
      <c r="D163" s="1"/>
      <c r="E163" s="1"/>
      <c r="F163" s="1"/>
      <c r="G163" s="1"/>
      <c r="H163" s="1"/>
      <c r="I163" s="1"/>
      <c r="J163" s="1"/>
      <c r="K163" s="1"/>
      <c r="L163" s="1"/>
      <c r="M163" s="1"/>
      <c r="N163" s="1"/>
      <c r="O163" s="9">
        <f t="shared" si="4"/>
        <v>0</v>
      </c>
      <c r="P163" s="1"/>
      <c r="Q163" s="1"/>
      <c r="R163" s="1"/>
      <c r="S163" s="1"/>
      <c r="T163" s="12"/>
      <c r="U163" s="12"/>
      <c r="V163" s="12"/>
      <c r="W163" s="13"/>
      <c r="X163" s="1"/>
    </row>
    <row r="164" spans="1:24" hidden="1" x14ac:dyDescent="0.25">
      <c r="A164" s="11"/>
      <c r="B164" s="14"/>
      <c r="C164" s="103"/>
      <c r="D164" s="1"/>
      <c r="E164" s="1"/>
      <c r="F164" s="1"/>
      <c r="G164" s="1"/>
      <c r="H164" s="1"/>
      <c r="I164" s="1"/>
      <c r="J164" s="1"/>
      <c r="K164" s="1"/>
      <c r="L164" s="1"/>
      <c r="M164" s="1"/>
      <c r="N164" s="1"/>
      <c r="O164" s="9">
        <f t="shared" si="4"/>
        <v>0</v>
      </c>
      <c r="P164" s="1"/>
      <c r="Q164" s="1"/>
      <c r="R164" s="1"/>
      <c r="S164" s="1"/>
      <c r="T164" s="12"/>
      <c r="U164" s="12"/>
      <c r="V164" s="12"/>
      <c r="W164" s="1"/>
      <c r="X164" s="1"/>
    </row>
    <row r="165" spans="1:24" hidden="1" x14ac:dyDescent="0.25">
      <c r="A165" s="11"/>
      <c r="B165" s="14"/>
      <c r="C165" s="103"/>
      <c r="D165" s="1"/>
      <c r="E165" s="1"/>
      <c r="F165" s="1"/>
      <c r="G165" s="1"/>
      <c r="H165" s="1"/>
      <c r="I165" s="1"/>
      <c r="J165" s="1"/>
      <c r="K165" s="1"/>
      <c r="L165" s="1"/>
      <c r="M165" s="1"/>
      <c r="N165" s="1"/>
      <c r="O165" s="9">
        <f t="shared" si="4"/>
        <v>0</v>
      </c>
      <c r="P165" s="1"/>
      <c r="Q165" s="1"/>
      <c r="R165" s="1"/>
      <c r="S165" s="1"/>
      <c r="T165" s="12"/>
      <c r="U165" s="12"/>
      <c r="V165" s="12"/>
      <c r="W165" s="1"/>
      <c r="X165" s="1"/>
    </row>
    <row r="166" spans="1:24" hidden="1" x14ac:dyDescent="0.25">
      <c r="A166" s="11"/>
      <c r="B166" s="14"/>
      <c r="C166" s="103"/>
      <c r="D166" s="1"/>
      <c r="E166" s="1"/>
      <c r="F166" s="1"/>
      <c r="G166" s="1"/>
      <c r="H166" s="1"/>
      <c r="I166" s="1"/>
      <c r="J166" s="1"/>
      <c r="K166" s="1"/>
      <c r="L166" s="1"/>
      <c r="M166" s="1"/>
      <c r="N166" s="1"/>
      <c r="O166" s="9">
        <f t="shared" si="4"/>
        <v>0</v>
      </c>
      <c r="P166" s="1"/>
      <c r="Q166" s="1"/>
      <c r="R166" s="1"/>
      <c r="S166" s="1"/>
      <c r="T166" s="12"/>
      <c r="U166" s="12"/>
      <c r="V166" s="12"/>
      <c r="W166" s="13"/>
      <c r="X166" s="1"/>
    </row>
    <row r="167" spans="1:24" hidden="1" x14ac:dyDescent="0.25">
      <c r="A167" s="11"/>
      <c r="B167" s="14"/>
      <c r="C167" s="103"/>
      <c r="D167" s="1"/>
      <c r="E167" s="1"/>
      <c r="F167" s="1"/>
      <c r="G167" s="1"/>
      <c r="H167" s="1"/>
      <c r="I167" s="1"/>
      <c r="J167" s="1"/>
      <c r="K167" s="1"/>
      <c r="L167" s="1"/>
      <c r="M167" s="1"/>
      <c r="N167" s="1"/>
      <c r="O167" s="9">
        <f t="shared" si="4"/>
        <v>0</v>
      </c>
      <c r="P167" s="1"/>
      <c r="Q167" s="1"/>
      <c r="R167" s="1"/>
      <c r="S167" s="1"/>
      <c r="T167" s="12"/>
      <c r="U167" s="12"/>
      <c r="V167" s="12"/>
      <c r="W167" s="13"/>
      <c r="X167" s="1"/>
    </row>
    <row r="168" spans="1:24" hidden="1" x14ac:dyDescent="0.25">
      <c r="A168" s="11"/>
      <c r="B168" s="14"/>
      <c r="C168" s="103"/>
      <c r="D168" s="1"/>
      <c r="E168" s="1"/>
      <c r="F168" s="1"/>
      <c r="G168" s="1"/>
      <c r="H168" s="1"/>
      <c r="I168" s="1"/>
      <c r="J168" s="1"/>
      <c r="K168" s="1"/>
      <c r="L168" s="1"/>
      <c r="M168" s="1"/>
      <c r="N168" s="1"/>
      <c r="O168" s="9">
        <f t="shared" si="4"/>
        <v>0</v>
      </c>
      <c r="P168" s="1"/>
      <c r="Q168" s="1"/>
      <c r="R168" s="1"/>
      <c r="S168" s="1"/>
      <c r="T168" s="12"/>
      <c r="U168" s="12"/>
      <c r="V168" s="12"/>
      <c r="W168" s="13"/>
      <c r="X168" s="1"/>
    </row>
    <row r="169" spans="1:24" hidden="1" x14ac:dyDescent="0.25">
      <c r="A169" s="11"/>
      <c r="B169" s="14"/>
      <c r="C169" s="103"/>
      <c r="D169" s="1"/>
      <c r="E169" s="1"/>
      <c r="F169" s="1"/>
      <c r="G169" s="1"/>
      <c r="H169" s="1"/>
      <c r="I169" s="1"/>
      <c r="J169" s="1"/>
      <c r="K169" s="1"/>
      <c r="L169" s="1"/>
      <c r="M169" s="1"/>
      <c r="N169" s="1"/>
      <c r="O169" s="9">
        <f t="shared" si="4"/>
        <v>0</v>
      </c>
      <c r="P169" s="1"/>
      <c r="Q169" s="1"/>
      <c r="R169" s="1"/>
      <c r="S169" s="1"/>
      <c r="T169" s="12"/>
      <c r="U169" s="12"/>
      <c r="V169" s="12"/>
      <c r="W169" s="13"/>
      <c r="X169" s="1"/>
    </row>
    <row r="170" spans="1:24" hidden="1" x14ac:dyDescent="0.25">
      <c r="A170" s="11"/>
      <c r="B170" s="14"/>
      <c r="C170" s="103"/>
      <c r="D170" s="1"/>
      <c r="E170" s="1"/>
      <c r="F170" s="1"/>
      <c r="G170" s="1"/>
      <c r="H170" s="1"/>
      <c r="I170" s="1"/>
      <c r="J170" s="1"/>
      <c r="K170" s="1"/>
      <c r="L170" s="1"/>
      <c r="M170" s="1"/>
      <c r="N170" s="1"/>
      <c r="O170" s="9">
        <f t="shared" si="4"/>
        <v>0</v>
      </c>
      <c r="P170" s="1"/>
      <c r="Q170" s="1"/>
      <c r="R170" s="1"/>
      <c r="S170" s="1"/>
      <c r="T170" s="12"/>
      <c r="U170" s="12"/>
      <c r="V170" s="12"/>
      <c r="W170" s="13"/>
      <c r="X170" s="1"/>
    </row>
    <row r="171" spans="1:24" hidden="1" x14ac:dyDescent="0.25">
      <c r="A171" s="11"/>
      <c r="B171" s="14"/>
      <c r="C171" s="103"/>
      <c r="D171" s="1"/>
      <c r="E171" s="1"/>
      <c r="F171" s="1"/>
      <c r="G171" s="1"/>
      <c r="H171" s="1"/>
      <c r="I171" s="1"/>
      <c r="J171" s="1"/>
      <c r="K171" s="1"/>
      <c r="L171" s="1"/>
      <c r="M171" s="1"/>
      <c r="N171" s="1"/>
      <c r="O171" s="9">
        <f t="shared" si="4"/>
        <v>0</v>
      </c>
      <c r="P171" s="1"/>
      <c r="Q171" s="1"/>
      <c r="R171" s="1"/>
      <c r="S171" s="1"/>
      <c r="T171" s="12"/>
      <c r="U171" s="12"/>
      <c r="V171" s="12"/>
      <c r="W171" s="13"/>
      <c r="X171" s="1"/>
    </row>
    <row r="172" spans="1:24" hidden="1" x14ac:dyDescent="0.25">
      <c r="A172" s="11"/>
      <c r="B172" s="14"/>
      <c r="C172" s="103"/>
      <c r="D172" s="1"/>
      <c r="E172" s="1"/>
      <c r="F172" s="1"/>
      <c r="G172" s="1"/>
      <c r="H172" s="1"/>
      <c r="I172" s="1"/>
      <c r="J172" s="1"/>
      <c r="K172" s="1"/>
      <c r="L172" s="1"/>
      <c r="M172" s="1"/>
      <c r="N172" s="1"/>
      <c r="O172" s="9">
        <f t="shared" si="4"/>
        <v>0</v>
      </c>
      <c r="P172" s="1"/>
      <c r="Q172" s="1"/>
      <c r="R172" s="1"/>
      <c r="S172" s="1"/>
      <c r="T172" s="12"/>
      <c r="U172" s="12"/>
      <c r="V172" s="12"/>
      <c r="W172" s="13"/>
      <c r="X172" s="1"/>
    </row>
    <row r="173" spans="1:24" hidden="1" x14ac:dyDescent="0.25">
      <c r="A173" s="11"/>
      <c r="B173" s="14"/>
      <c r="C173" s="103"/>
      <c r="D173" s="1"/>
      <c r="E173" s="1"/>
      <c r="F173" s="1"/>
      <c r="G173" s="1"/>
      <c r="H173" s="1"/>
      <c r="I173" s="1"/>
      <c r="J173" s="1"/>
      <c r="K173" s="1"/>
      <c r="L173" s="1"/>
      <c r="M173" s="1"/>
      <c r="N173" s="1"/>
      <c r="O173" s="9">
        <f t="shared" si="4"/>
        <v>0</v>
      </c>
      <c r="P173" s="1"/>
      <c r="Q173" s="1"/>
      <c r="R173" s="1"/>
      <c r="S173" s="1"/>
      <c r="T173" s="12"/>
      <c r="U173" s="12"/>
      <c r="V173" s="12"/>
      <c r="W173" s="13"/>
      <c r="X173" s="1"/>
    </row>
    <row r="174" spans="1:24" hidden="1" x14ac:dyDescent="0.25">
      <c r="A174" s="11"/>
      <c r="B174" s="14"/>
      <c r="C174" s="103"/>
      <c r="D174" s="1"/>
      <c r="E174" s="1"/>
      <c r="F174" s="1"/>
      <c r="G174" s="1"/>
      <c r="H174" s="1"/>
      <c r="I174" s="1"/>
      <c r="J174" s="1"/>
      <c r="K174" s="1"/>
      <c r="L174" s="1"/>
      <c r="M174" s="1"/>
      <c r="N174" s="1"/>
      <c r="O174" s="9">
        <f t="shared" si="4"/>
        <v>0</v>
      </c>
      <c r="P174" s="1"/>
      <c r="Q174" s="1"/>
      <c r="R174" s="1"/>
      <c r="S174" s="1"/>
      <c r="T174" s="12"/>
      <c r="U174" s="12"/>
      <c r="V174" s="12"/>
      <c r="W174" s="13"/>
      <c r="X174" s="1"/>
    </row>
    <row r="175" spans="1:24" hidden="1" x14ac:dyDescent="0.25">
      <c r="A175" s="11"/>
      <c r="B175" s="14"/>
      <c r="C175" s="103"/>
      <c r="D175" s="1"/>
      <c r="E175" s="1"/>
      <c r="F175" s="1"/>
      <c r="G175" s="1"/>
      <c r="H175" s="1"/>
      <c r="I175" s="1"/>
      <c r="J175" s="1"/>
      <c r="K175" s="1"/>
      <c r="L175" s="1"/>
      <c r="M175" s="1"/>
      <c r="N175" s="1"/>
      <c r="O175" s="9">
        <f t="shared" si="4"/>
        <v>0</v>
      </c>
      <c r="P175" s="1"/>
      <c r="Q175" s="1"/>
      <c r="R175" s="1"/>
      <c r="S175" s="1"/>
      <c r="T175" s="12"/>
      <c r="U175" s="12"/>
      <c r="V175" s="12"/>
      <c r="W175" s="13"/>
      <c r="X175" s="1"/>
    </row>
    <row r="176" spans="1:24" hidden="1" x14ac:dyDescent="0.25">
      <c r="A176" s="11"/>
      <c r="B176" s="14"/>
      <c r="C176" s="103"/>
      <c r="D176" s="1"/>
      <c r="E176" s="1"/>
      <c r="F176" s="1"/>
      <c r="G176" s="1"/>
      <c r="H176" s="1"/>
      <c r="I176" s="1"/>
      <c r="J176" s="1"/>
      <c r="K176" s="1"/>
      <c r="L176" s="1"/>
      <c r="M176" s="1"/>
      <c r="N176" s="1"/>
      <c r="O176" s="9">
        <f t="shared" si="4"/>
        <v>0</v>
      </c>
      <c r="P176" s="1"/>
      <c r="Q176" s="1"/>
      <c r="R176" s="1"/>
      <c r="S176" s="1"/>
      <c r="T176" s="12"/>
      <c r="U176" s="12"/>
      <c r="V176" s="12"/>
      <c r="W176" s="13"/>
      <c r="X176" s="1"/>
    </row>
    <row r="177" spans="1:24" collapsed="1" x14ac:dyDescent="0.25">
      <c r="A177" s="11"/>
      <c r="B177" s="15"/>
      <c r="C177" s="103"/>
      <c r="D177" s="1"/>
      <c r="E177" s="1"/>
      <c r="F177" s="1"/>
      <c r="G177" s="1"/>
      <c r="H177" s="1"/>
      <c r="I177" s="1"/>
      <c r="J177" s="1"/>
      <c r="K177" s="1"/>
      <c r="L177" s="1"/>
      <c r="M177" s="1"/>
      <c r="N177" s="1"/>
      <c r="O177" s="9">
        <f t="shared" si="4"/>
        <v>0</v>
      </c>
      <c r="P177" s="1"/>
      <c r="Q177" s="1"/>
      <c r="R177" s="1"/>
      <c r="S177" s="1"/>
      <c r="T177" s="12"/>
      <c r="U177" s="12"/>
      <c r="V177" s="12"/>
      <c r="W177" s="13"/>
      <c r="X177" s="1"/>
    </row>
    <row r="178" spans="1:24" x14ac:dyDescent="0.25">
      <c r="A178" s="11"/>
      <c r="B178" s="15"/>
      <c r="C178" s="103"/>
      <c r="D178" s="1"/>
      <c r="E178" s="1"/>
      <c r="F178" s="1"/>
      <c r="G178" s="1"/>
      <c r="H178" s="1"/>
      <c r="I178" s="1"/>
      <c r="J178" s="1"/>
      <c r="K178" s="1"/>
      <c r="L178" s="1"/>
      <c r="M178" s="1"/>
      <c r="N178" s="1"/>
      <c r="O178" s="9">
        <f t="shared" si="4"/>
        <v>0</v>
      </c>
      <c r="P178" s="1"/>
      <c r="Q178" s="1"/>
      <c r="R178" s="1"/>
      <c r="S178" s="1"/>
      <c r="T178" s="12"/>
      <c r="U178" s="12"/>
      <c r="V178" s="12"/>
      <c r="W178" s="13"/>
      <c r="X178" s="1"/>
    </row>
    <row r="179" spans="1:24" x14ac:dyDescent="0.25">
      <c r="A179" s="11"/>
      <c r="B179" s="15"/>
      <c r="C179" s="103"/>
      <c r="D179" s="1"/>
      <c r="E179" s="1"/>
      <c r="F179" s="1"/>
      <c r="G179" s="1"/>
      <c r="H179" s="1"/>
      <c r="I179" s="1"/>
      <c r="J179" s="1"/>
      <c r="K179" s="1"/>
      <c r="L179" s="1"/>
      <c r="M179" s="1"/>
      <c r="N179" s="1"/>
      <c r="O179" s="9">
        <f t="shared" si="4"/>
        <v>0</v>
      </c>
      <c r="P179" s="1"/>
      <c r="Q179" s="1"/>
      <c r="R179" s="1"/>
      <c r="S179" s="1"/>
      <c r="T179" s="12"/>
      <c r="U179" s="12"/>
      <c r="V179" s="12"/>
      <c r="W179" s="13"/>
      <c r="X179" s="1"/>
    </row>
    <row r="180" spans="1:24" x14ac:dyDescent="0.25">
      <c r="A180" s="11"/>
      <c r="B180" s="15"/>
      <c r="C180" s="103"/>
      <c r="D180" s="1"/>
      <c r="E180" s="1"/>
      <c r="F180" s="1"/>
      <c r="G180" s="1"/>
      <c r="H180" s="1"/>
      <c r="I180" s="1"/>
      <c r="J180" s="1"/>
      <c r="K180" s="1"/>
      <c r="L180" s="1"/>
      <c r="M180" s="1"/>
      <c r="N180" s="1"/>
      <c r="O180" s="9">
        <f t="shared" si="4"/>
        <v>0</v>
      </c>
      <c r="P180" s="1"/>
      <c r="Q180" s="1"/>
      <c r="R180" s="1"/>
      <c r="S180" s="1"/>
      <c r="T180" s="12"/>
      <c r="U180" s="12"/>
      <c r="V180" s="12"/>
      <c r="W180" s="13"/>
      <c r="X180" s="1"/>
    </row>
    <row r="181" spans="1:24" x14ac:dyDescent="0.25">
      <c r="A181" s="11"/>
      <c r="B181" s="15"/>
      <c r="C181" s="101"/>
      <c r="D181" s="1"/>
      <c r="E181" s="1"/>
      <c r="F181" s="1"/>
      <c r="G181" s="1"/>
      <c r="H181" s="1"/>
      <c r="I181" s="1"/>
      <c r="J181" s="1"/>
      <c r="K181" s="1"/>
      <c r="L181" s="1"/>
      <c r="M181" s="1"/>
      <c r="N181" s="1"/>
      <c r="O181" s="9">
        <f t="shared" si="4"/>
        <v>0</v>
      </c>
      <c r="P181" s="1"/>
      <c r="Q181" s="1"/>
      <c r="R181" s="1"/>
      <c r="S181" s="1"/>
      <c r="T181" s="12"/>
      <c r="U181" s="12"/>
      <c r="V181" s="12"/>
      <c r="W181" s="13"/>
      <c r="X181" s="16"/>
    </row>
    <row r="182" spans="1:24" x14ac:dyDescent="0.25">
      <c r="A182" s="11"/>
      <c r="B182" s="17"/>
      <c r="C182" s="101"/>
      <c r="D182" s="1"/>
      <c r="E182" s="1"/>
      <c r="F182" s="1"/>
      <c r="G182" s="1"/>
      <c r="H182" s="1"/>
      <c r="I182" s="1"/>
      <c r="J182" s="1"/>
      <c r="K182" s="1"/>
      <c r="L182" s="1"/>
      <c r="M182" s="1"/>
      <c r="N182" s="1"/>
      <c r="O182" s="9">
        <f t="shared" si="4"/>
        <v>0</v>
      </c>
      <c r="P182" s="1"/>
      <c r="Q182" s="1"/>
      <c r="R182" s="1"/>
      <c r="S182" s="1"/>
      <c r="T182" s="12"/>
      <c r="U182" s="12"/>
      <c r="V182" s="109"/>
      <c r="W182" s="20"/>
      <c r="X182" s="1"/>
    </row>
    <row r="183" spans="1:24" x14ac:dyDescent="0.25">
      <c r="A183" s="11"/>
      <c r="B183" s="15"/>
      <c r="C183" s="101"/>
      <c r="D183" s="1"/>
      <c r="E183" s="1"/>
      <c r="F183" s="1"/>
      <c r="G183" s="1"/>
      <c r="H183" s="1"/>
      <c r="I183" s="1"/>
      <c r="J183" s="1"/>
      <c r="K183" s="1"/>
      <c r="L183" s="1"/>
      <c r="M183" s="1"/>
      <c r="N183" s="1"/>
      <c r="O183" s="9">
        <f t="shared" si="4"/>
        <v>0</v>
      </c>
      <c r="P183" s="1"/>
      <c r="Q183" s="1"/>
      <c r="R183" s="1"/>
      <c r="S183" s="1"/>
      <c r="T183" s="28"/>
      <c r="U183" s="12"/>
      <c r="V183" s="109"/>
      <c r="W183" s="20"/>
      <c r="X183" s="1"/>
    </row>
    <row r="184" spans="1:24" x14ac:dyDescent="0.25">
      <c r="A184" s="11"/>
      <c r="B184" s="15"/>
      <c r="C184" s="101"/>
      <c r="D184" s="1"/>
      <c r="E184" s="1"/>
      <c r="F184" s="1"/>
      <c r="G184" s="1"/>
      <c r="H184" s="1"/>
      <c r="I184" s="1"/>
      <c r="J184" s="1"/>
      <c r="K184" s="1"/>
      <c r="L184" s="1"/>
      <c r="M184" s="1"/>
      <c r="N184" s="1"/>
      <c r="O184" s="9">
        <f t="shared" si="4"/>
        <v>0</v>
      </c>
      <c r="P184" s="1"/>
      <c r="Q184" s="1"/>
      <c r="R184" s="1"/>
      <c r="S184" s="1"/>
      <c r="T184" s="12"/>
      <c r="U184" s="12"/>
      <c r="V184" s="109"/>
      <c r="W184" s="20"/>
      <c r="X184" s="1"/>
    </row>
    <row r="185" spans="1:24" x14ac:dyDescent="0.25">
      <c r="A185" s="11"/>
      <c r="B185" s="15"/>
      <c r="C185" s="101"/>
      <c r="D185" s="1"/>
      <c r="E185" s="1"/>
      <c r="F185" s="1"/>
      <c r="G185" s="1"/>
      <c r="H185" s="1"/>
      <c r="I185" s="1"/>
      <c r="J185" s="1"/>
      <c r="K185" s="1"/>
      <c r="L185" s="1"/>
      <c r="M185" s="1"/>
      <c r="N185" s="1"/>
      <c r="O185" s="9">
        <f t="shared" si="4"/>
        <v>0</v>
      </c>
      <c r="P185" s="1"/>
      <c r="Q185" s="1"/>
      <c r="R185" s="1"/>
      <c r="S185" s="1"/>
      <c r="T185" s="12"/>
      <c r="U185" s="12"/>
      <c r="V185" s="12"/>
      <c r="W185" s="1"/>
      <c r="X185" s="1"/>
    </row>
    <row r="186" spans="1:24" hidden="1" x14ac:dyDescent="0.25">
      <c r="A186" s="11"/>
      <c r="B186" s="14"/>
      <c r="C186" s="101"/>
      <c r="D186" s="1"/>
      <c r="E186" s="1"/>
      <c r="F186" s="1"/>
      <c r="G186" s="1"/>
      <c r="H186" s="1"/>
      <c r="I186" s="1"/>
      <c r="J186" s="1"/>
      <c r="K186" s="1"/>
      <c r="L186" s="1"/>
      <c r="M186" s="1"/>
      <c r="N186" s="1"/>
      <c r="O186" s="9">
        <f t="shared" si="4"/>
        <v>0</v>
      </c>
      <c r="P186" s="1"/>
      <c r="Q186" s="1"/>
      <c r="R186" s="1"/>
      <c r="S186" s="1"/>
      <c r="T186" s="12"/>
      <c r="U186" s="12"/>
      <c r="V186" s="12"/>
      <c r="W186" s="13"/>
      <c r="X186" s="1"/>
    </row>
    <row r="187" spans="1:24" hidden="1" x14ac:dyDescent="0.25">
      <c r="A187" s="11"/>
      <c r="B187" s="14"/>
      <c r="C187" s="101"/>
      <c r="D187" s="1"/>
      <c r="E187" s="1"/>
      <c r="F187" s="1"/>
      <c r="G187" s="1"/>
      <c r="H187" s="1"/>
      <c r="I187" s="1"/>
      <c r="J187" s="1"/>
      <c r="K187" s="1"/>
      <c r="L187" s="1"/>
      <c r="M187" s="1"/>
      <c r="N187" s="1"/>
      <c r="O187" s="9">
        <f t="shared" si="4"/>
        <v>0</v>
      </c>
      <c r="P187" s="1"/>
      <c r="Q187" s="1"/>
      <c r="R187" s="1"/>
      <c r="S187" s="1"/>
      <c r="T187" s="12"/>
      <c r="U187" s="12"/>
      <c r="V187" s="12"/>
      <c r="W187" s="13"/>
      <c r="X187" s="1"/>
    </row>
    <row r="188" spans="1:24" collapsed="1" x14ac:dyDescent="0.25">
      <c r="A188" s="11"/>
      <c r="B188" s="21"/>
      <c r="C188" s="101"/>
      <c r="D188" s="1"/>
      <c r="E188" s="1"/>
      <c r="F188" s="1"/>
      <c r="G188" s="1"/>
      <c r="H188" s="1"/>
      <c r="I188" s="1"/>
      <c r="J188" s="1"/>
      <c r="K188" s="1"/>
      <c r="L188" s="1"/>
      <c r="M188" s="1"/>
      <c r="N188" s="1"/>
      <c r="O188" s="9">
        <f t="shared" si="4"/>
        <v>0</v>
      </c>
      <c r="P188" s="1"/>
      <c r="Q188" s="1"/>
      <c r="R188" s="1"/>
      <c r="S188" s="1"/>
      <c r="T188" s="12"/>
      <c r="U188" s="12"/>
      <c r="V188" s="12"/>
      <c r="W188" s="13"/>
      <c r="X188" s="1"/>
    </row>
    <row r="189" spans="1:24" x14ac:dyDescent="0.25">
      <c r="A189" s="1"/>
      <c r="B189" s="22"/>
      <c r="C189" s="103"/>
      <c r="D189" s="1"/>
      <c r="E189" s="1"/>
      <c r="F189" s="1"/>
      <c r="G189" s="1"/>
      <c r="H189" s="1"/>
      <c r="I189" s="1"/>
      <c r="J189" s="1"/>
      <c r="K189" s="1"/>
      <c r="L189" s="1"/>
      <c r="M189" s="1"/>
      <c r="N189" s="1"/>
      <c r="O189" s="9">
        <f t="shared" si="4"/>
        <v>0</v>
      </c>
      <c r="P189" s="1"/>
      <c r="Q189" s="1"/>
      <c r="R189" s="1"/>
      <c r="S189" s="1"/>
      <c r="T189" s="12"/>
      <c r="U189" s="12"/>
      <c r="V189" s="12"/>
      <c r="W189" s="1"/>
      <c r="X189" s="1"/>
    </row>
    <row r="190" spans="1:24" x14ac:dyDescent="0.25">
      <c r="A190" s="1"/>
      <c r="B190" s="23"/>
      <c r="C190" s="103"/>
      <c r="D190" s="1"/>
      <c r="E190" s="1"/>
      <c r="F190" s="1"/>
      <c r="G190" s="1"/>
      <c r="H190" s="1"/>
      <c r="I190" s="1"/>
      <c r="J190" s="1"/>
      <c r="K190" s="1"/>
      <c r="L190" s="1"/>
      <c r="M190" s="1"/>
      <c r="N190" s="1"/>
      <c r="O190" s="9">
        <f t="shared" si="4"/>
        <v>0</v>
      </c>
      <c r="P190" s="1"/>
      <c r="Q190" s="1"/>
      <c r="R190" s="1"/>
      <c r="S190" s="1"/>
      <c r="T190" s="12"/>
      <c r="U190" s="12"/>
      <c r="V190" s="12"/>
      <c r="W190" s="1"/>
      <c r="X190" s="1"/>
    </row>
    <row r="191" spans="1:24" x14ac:dyDescent="0.25">
      <c r="A191" s="1"/>
      <c r="B191" s="17"/>
      <c r="D191" s="1"/>
      <c r="E191" s="1"/>
      <c r="F191" s="1"/>
      <c r="G191" s="1"/>
      <c r="H191" s="1"/>
      <c r="I191" s="1"/>
      <c r="J191" s="1"/>
      <c r="K191" s="1"/>
      <c r="L191" s="1"/>
      <c r="M191" s="1"/>
      <c r="N191" s="1"/>
      <c r="O191" s="9">
        <f t="shared" si="4"/>
        <v>0</v>
      </c>
      <c r="P191" s="1"/>
      <c r="Q191" s="1"/>
      <c r="R191" s="1"/>
      <c r="S191" s="1"/>
      <c r="T191" s="12"/>
      <c r="U191" s="12"/>
      <c r="V191" s="109"/>
      <c r="W191" s="20"/>
      <c r="X191" s="1"/>
    </row>
    <row r="192" spans="1:24" x14ac:dyDescent="0.25">
      <c r="A192" s="1"/>
      <c r="B192" s="23"/>
      <c r="C192" s="103"/>
      <c r="D192" s="1"/>
      <c r="E192" s="1"/>
      <c r="F192" s="1"/>
      <c r="G192" s="1"/>
      <c r="H192" s="1"/>
      <c r="I192" s="1"/>
      <c r="J192" s="1"/>
      <c r="K192" s="1"/>
      <c r="L192" s="1"/>
      <c r="M192" s="1"/>
      <c r="N192" s="1"/>
      <c r="O192" s="9">
        <f t="shared" si="4"/>
        <v>0</v>
      </c>
      <c r="P192" s="1"/>
      <c r="Q192" s="1"/>
      <c r="R192" s="1"/>
      <c r="S192" s="1"/>
      <c r="T192" s="12"/>
      <c r="U192" s="12"/>
      <c r="V192" s="109"/>
      <c r="W192" s="20"/>
      <c r="X192" s="1"/>
    </row>
    <row r="193" spans="1:24" x14ac:dyDescent="0.25">
      <c r="A193" s="1"/>
      <c r="B193" s="23"/>
      <c r="C193" s="103"/>
      <c r="D193" s="1"/>
      <c r="E193" s="1"/>
      <c r="F193" s="1"/>
      <c r="G193" s="1"/>
      <c r="H193" s="1"/>
      <c r="I193" s="1"/>
      <c r="J193" s="1"/>
      <c r="K193" s="1"/>
      <c r="L193" s="1"/>
      <c r="M193" s="1"/>
      <c r="N193" s="1"/>
      <c r="O193" s="9">
        <f t="shared" si="4"/>
        <v>0</v>
      </c>
      <c r="P193" s="1"/>
      <c r="Q193" s="1"/>
      <c r="R193" s="1"/>
      <c r="S193" s="1"/>
      <c r="T193" s="12"/>
      <c r="U193" s="12"/>
      <c r="V193" s="12"/>
      <c r="W193" s="1"/>
      <c r="X193" s="1"/>
    </row>
    <row r="194" spans="1:24" x14ac:dyDescent="0.25">
      <c r="A194" s="1"/>
      <c r="B194" s="23"/>
      <c r="C194" s="103"/>
      <c r="D194" s="1"/>
      <c r="E194" s="1"/>
      <c r="F194" s="1"/>
      <c r="G194" s="1"/>
      <c r="H194" s="1"/>
      <c r="I194" s="1"/>
      <c r="J194" s="1"/>
      <c r="K194" s="1"/>
      <c r="L194" s="1"/>
      <c r="M194" s="1"/>
      <c r="N194" s="1"/>
      <c r="O194" s="9">
        <f t="shared" si="4"/>
        <v>0</v>
      </c>
      <c r="P194" s="1"/>
      <c r="Q194" s="1"/>
      <c r="R194" s="1"/>
      <c r="S194" s="1"/>
      <c r="T194" s="12"/>
      <c r="U194" s="12"/>
      <c r="V194" s="12"/>
      <c r="W194" s="1"/>
      <c r="X194" s="1"/>
    </row>
    <row r="195" spans="1:24" x14ac:dyDescent="0.25">
      <c r="A195" s="1"/>
      <c r="B195" s="1"/>
      <c r="C195" s="103"/>
      <c r="D195" s="1"/>
      <c r="E195" s="1"/>
      <c r="F195" s="1"/>
      <c r="G195" s="1"/>
      <c r="H195" s="1"/>
      <c r="I195" s="1"/>
      <c r="J195" s="1"/>
      <c r="K195" s="1"/>
      <c r="L195" s="1"/>
      <c r="M195" s="1"/>
      <c r="N195" s="1"/>
      <c r="O195" s="9">
        <f t="shared" si="4"/>
        <v>0</v>
      </c>
      <c r="P195" s="1"/>
      <c r="Q195" s="1"/>
      <c r="R195" s="1"/>
      <c r="S195" s="1"/>
      <c r="T195" s="12"/>
      <c r="U195" s="12"/>
      <c r="V195" s="12"/>
      <c r="W195" s="1"/>
      <c r="X195" s="1"/>
    </row>
    <row r="196" spans="1:24" x14ac:dyDescent="0.25">
      <c r="O196" s="9">
        <f t="shared" si="4"/>
        <v>0</v>
      </c>
    </row>
    <row r="197" spans="1:24" x14ac:dyDescent="0.25">
      <c r="O197" s="9">
        <f t="shared" si="4"/>
        <v>0</v>
      </c>
    </row>
  </sheetData>
  <mergeCells count="15">
    <mergeCell ref="A1:A3"/>
    <mergeCell ref="B1:B3"/>
    <mergeCell ref="C1:C2"/>
    <mergeCell ref="W1:W3"/>
    <mergeCell ref="X1:X3"/>
    <mergeCell ref="D1:D2"/>
    <mergeCell ref="F1:G1"/>
    <mergeCell ref="H1:H2"/>
    <mergeCell ref="I1:L1"/>
    <mergeCell ref="Q1:Q2"/>
    <mergeCell ref="P1:P3"/>
    <mergeCell ref="R1:R3"/>
    <mergeCell ref="S1:S3"/>
    <mergeCell ref="T1:U1"/>
    <mergeCell ref="M1:O1"/>
  </mergeCells>
  <hyperlinks>
    <hyperlink ref="X7" r:id="rId1" xr:uid="{CD4A963C-A630-4F31-AB77-9B9CB14636A3}"/>
    <hyperlink ref="W14" r:id="rId2" xr:uid="{C75C8925-E8C6-4D15-8AB5-278BC9860FDD}"/>
    <hyperlink ref="W15" r:id="rId3" xr:uid="{FCD71E3A-3CDB-4DF5-9952-254BBA27DE60}"/>
    <hyperlink ref="W16" r:id="rId4" xr:uid="{1CE2EE3F-3837-446C-843B-8F021D39C4F3}"/>
    <hyperlink ref="W17" r:id="rId5" xr:uid="{8107A991-AB6F-49F8-8242-082B1A2F786C}"/>
    <hyperlink ref="W26" r:id="rId6" xr:uid="{A0A22351-BAFF-4D4E-8C82-17C3C1A6C8CE}"/>
    <hyperlink ref="W27" r:id="rId7" xr:uid="{520F00F9-1629-4A4A-8F89-2F9567BA28DC}"/>
    <hyperlink ref="X28" r:id="rId8" xr:uid="{0A43331A-ECE8-4C4D-8DDB-36F874E60382}"/>
    <hyperlink ref="W39" r:id="rId9" xr:uid="{8CF0D167-4CA2-4DBF-8215-DB6CAA39DE63}"/>
    <hyperlink ref="W40" r:id="rId10" xr:uid="{78FC185F-CDF1-4310-A1C3-ABA0FA2A056B}"/>
    <hyperlink ref="W41" r:id="rId11" xr:uid="{FAD82C27-6F35-45C1-A782-F4FAFF25AF59}"/>
    <hyperlink ref="W46" r:id="rId12" xr:uid="{39FAE1DE-4104-4F14-967A-02304799E4B3}"/>
    <hyperlink ref="X46" r:id="rId13" xr:uid="{8C66D9CB-C793-47A9-BF9B-B7D8BA22D612}"/>
    <hyperlink ref="W50" r:id="rId14" xr:uid="{DC6267D4-4A5B-4362-98A3-3732DE004BC4}"/>
    <hyperlink ref="W53" r:id="rId15" xr:uid="{F48AE694-44B7-4501-87E6-B790F5DFCD03}"/>
    <hyperlink ref="W59" r:id="rId16" xr:uid="{8F61D657-94D7-41F7-99ED-C77870362EED}"/>
    <hyperlink ref="W30" r:id="rId17" xr:uid="{0E6AC0FF-067D-43CB-9F1B-C57D79442A71}"/>
    <hyperlink ref="W60" r:id="rId18" xr:uid="{0CA0F75F-4195-46E0-B707-C92C46AC2DAD}"/>
    <hyperlink ref="W61" r:id="rId19" xr:uid="{02B5A139-43AF-41C8-A352-2B66F3913026}"/>
    <hyperlink ref="W62" r:id="rId20" xr:uid="{29669A3E-2524-436D-8A9C-D7B0731C425D}"/>
    <hyperlink ref="W63" r:id="rId21" xr:uid="{806004F8-C2A7-42CD-A664-437306F971E7}"/>
    <hyperlink ref="W66" r:id="rId22" xr:uid="{F2AC72C7-1765-4A09-95D2-604D8D5F0597}"/>
    <hyperlink ref="W67" r:id="rId23" xr:uid="{A0834641-5776-494F-AA25-F65B0DD60653}"/>
    <hyperlink ref="W65" r:id="rId24" xr:uid="{CA9A03BF-010B-4858-B644-D648800DA17A}"/>
    <hyperlink ref="W68" r:id="rId25" xr:uid="{FC431B6A-905E-418E-A951-957AC965827B}"/>
    <hyperlink ref="W75" r:id="rId26" xr:uid="{F1836F1C-E41D-4652-9106-54B46E6E4E83}"/>
    <hyperlink ref="W74" r:id="rId27" xr:uid="{5BD390FE-0922-4814-98B1-66825A7D48DA}"/>
    <hyperlink ref="W80" r:id="rId28" xr:uid="{48259155-4446-418F-A49B-C18140D122B9}"/>
    <hyperlink ref="W81" r:id="rId29" xr:uid="{AC115957-5297-4057-92AE-27E95EC9FE94}"/>
    <hyperlink ref="W82" r:id="rId30" xr:uid="{CECE346E-C447-4D9A-8B0F-07E26CBCFA50}"/>
    <hyperlink ref="X81" r:id="rId31" xr:uid="{D45CC9CC-D5DF-4E39-9475-5D7EE7D69E8C}"/>
    <hyperlink ref="X10" r:id="rId32" xr:uid="{D3189F7E-64B2-486B-B224-3E683923CAA4}"/>
    <hyperlink ref="X42" r:id="rId33" xr:uid="{CFFF2233-5ED6-48AD-BA86-DFB8A7F2EF8B}"/>
    <hyperlink ref="Y28" r:id="rId34" display="https://www.amazon.com/European-Standard-Anodized-Aluminum-Extrusion/dp/B099MRRKJ2/ref=asc_df_B099MPZ9K5?mcid=7a1748fff35235f98d8a7c0c5f79b01d&amp;hvocijid=4648677306145534677-B099MPZ9K5-&amp;hvexpln=73&amp;tag=hyprod-20&amp;linkCode=df0&amp;hvadid=721245378154&amp;hvpos=&amp;hvnetw=g&amp;hvrand=4648677306145534677&amp;hvpone=&amp;hvptwo=&amp;hvqmt=&amp;hvdev=c&amp;hvdvcmdl=&amp;hvlocint=&amp;hvlocphy=9010767&amp;hvtargid=pla-2281435177338&amp;th=1" xr:uid="{FE8B91E7-6273-4945-811B-27FF54480268}"/>
    <hyperlink ref="Z47" r:id="rId35" display="https://www.amazon.com/HICTOP-thermistor-Sensor-Creality-Printer/dp/B097SSXSX6/ref=sr_1_2_sspa?crid=2SGLHLC7BQB5G&amp;dib=eyJ2IjoiMSJ9.l0N2ng4V3pZYH2udnMK4B3VQ7sba_rD-0oqznLsT93ttmyNXAHfFSpjcw00G3frPiZkKHHFsXB5vJQyM0f-iBd8GFZEBgR5zuv9PPz23AmTZYYOYM-OMaAwEVVG7Oo4CORrlBay4CGcSKyqYFmroaQm06gXE8dlNbY1_od0Jc2etY0Q9eQGMPxzZYYtdPWecHpY9ysnyQLKn-inuL7mbf7OFtdQWoagdrgB4tT0hwYk.oCRAEBNmlMLr_OSj7KukXGZ885FRQKFr8KWLEtRO41c&amp;dib_tag=se&amp;keywords=ntc%2B100k%2Bthermistor&amp;qid=1752768148&amp;sprefix=thermistor%2B100K%2B%2Caps%2C114&amp;sr=8-2-spons&amp;sp_csd=d2lkZ2V0TmFtZT1zcF9hdGY&amp;th=1" xr:uid="{475E504A-BA65-44F1-BE7E-BFDEBABB1A01}"/>
    <hyperlink ref="W47" r:id="rId36" xr:uid="{C629115B-7653-4153-8B82-1BBC4A5F7DC4}"/>
    <hyperlink ref="W9" r:id="rId37" xr:uid="{78DDAA3A-50E5-430D-9AAC-B9F9B100ED73}"/>
    <hyperlink ref="W11" r:id="rId38" xr:uid="{F84CC5DC-0B58-4291-A924-E55211F3EE2D}"/>
    <hyperlink ref="W10" r:id="rId39" xr:uid="{8F4D8D03-F2C6-4D5A-8D11-41C793D05F5A}"/>
    <hyperlink ref="W7" r:id="rId40" xr:uid="{11FF0949-4A0F-4154-B3D0-FFC6AC3102D1}"/>
    <hyperlink ref="W8" r:id="rId41" xr:uid="{FB98362A-AB3F-438B-87DD-9614499CB4C8}"/>
    <hyperlink ref="W24" r:id="rId42" xr:uid="{60F5C2C6-9160-40B6-99C8-E4C6019834F9}"/>
    <hyperlink ref="W29" r:id="rId43" xr:uid="{07BCC88C-645D-4465-9A87-098411C29367}"/>
    <hyperlink ref="W28" r:id="rId44" xr:uid="{FAB15213-F3C9-4F71-A4E8-F1950E3BB434}"/>
    <hyperlink ref="W25" r:id="rId45" xr:uid="{B554388D-B5BB-4442-BB5B-A3F5F0E8E2FF}"/>
    <hyperlink ref="W36" r:id="rId46" xr:uid="{7E34CCCA-74F0-4FCB-B528-43157ADCCCEB}"/>
    <hyperlink ref="W37" r:id="rId47" xr:uid="{16E089B5-15CD-4461-ACC8-E14016EC9D15}"/>
    <hyperlink ref="W38" r:id="rId48" xr:uid="{5F311C19-58BF-4150-A36E-48C6AB75D2D2}"/>
    <hyperlink ref="W42" r:id="rId49" xr:uid="{4C955EC6-DA02-4ECA-8244-EECD0709DF70}"/>
    <hyperlink ref="W52" r:id="rId50" xr:uid="{A5CCE927-C6B6-4A6A-ACA6-B7D9CBB913FF}"/>
    <hyperlink ref="W54" r:id="rId51" xr:uid="{2E88933B-F8E5-42B6-8109-07C6AB5A4A47}"/>
    <hyperlink ref="W73" r:id="rId52" xr:uid="{CCB8CD16-0670-4366-A747-7D9DBB06135F}"/>
    <hyperlink ref="W78" r:id="rId53" xr:uid="{DF346387-D815-46AE-B676-D4BB5BA53CD4}"/>
    <hyperlink ref="W79" r:id="rId54" xr:uid="{9910EC83-4A1C-4FF6-B45B-8FD9A3750EAA}"/>
    <hyperlink ref="X79" r:id="rId55" xr:uid="{3557CE82-A904-4BCE-8B0E-C793B9922B1A}"/>
  </hyperlinks>
  <pageMargins left="0.7" right="0.7" top="0.75" bottom="0.75" header="0.3" footer="0.3"/>
  <pageSetup orientation="portrait" r:id="rId56"/>
  <extLst>
    <ext xmlns:x14="http://schemas.microsoft.com/office/spreadsheetml/2009/9/main" uri="{CCE6A557-97BC-4b89-ADB6-D9C93CAAB3DF}">
      <x14:dataValidations xmlns:xm="http://schemas.microsoft.com/office/excel/2006/main" count="3">
        <x14:dataValidation type="list" allowBlank="1" showInputMessage="1" showErrorMessage="1" xr:uid="{AEF19E80-8B2A-4024-8868-07C3D8B72C3A}">
          <x14:formula1>
            <xm:f>'Pivot Table'!$A$2:$A$14</xm:f>
          </x14:formula1>
          <xm:sqref>Q183:Q195 P4:P6 P76:P79 P8:P9 P11:P13 P18:P23 P29 P31:P35 P37:P38 P43:P45 P47:P49 P51:P52 P54:P58 P64 P69:P73 P84 P88:P195</xm:sqref>
        </x14:dataValidation>
        <x14:dataValidation type="list" allowBlank="1" showInputMessage="1" showErrorMessage="1" xr:uid="{8600A74D-0EE7-480C-BCAA-BDE67E864BD1}">
          <x14:formula1>
            <xm:f>'Pivot Table'!$B$2:$B$14</xm:f>
          </x14:formula1>
          <xm:sqref>I4:I82 I84:I195</xm:sqref>
        </x14:dataValidation>
        <x14:dataValidation type="list" allowBlank="1" showInputMessage="1" showErrorMessage="1" xr:uid="{0DFCC19A-6A84-4845-9ADF-D1447ADC84FB}">
          <x14:formula1>
            <xm:f>'Pivot Table'!$D$2:$D$14</xm:f>
          </x14:formula1>
          <xm:sqref>H4:H82 H84:H195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8143-FC70-4989-9E79-5BDE2D5F5355}">
  <dimension ref="A1:H40"/>
  <sheetViews>
    <sheetView topLeftCell="A2" zoomScale="115" zoomScaleNormal="115" workbookViewId="0">
      <selection activeCell="G40" sqref="G40"/>
    </sheetView>
  </sheetViews>
  <sheetFormatPr defaultRowHeight="15" x14ac:dyDescent="0.25"/>
  <cols>
    <col min="2" max="2" width="23.42578125" customWidth="1"/>
    <col min="8" max="8" width="9.140625" customWidth="1"/>
  </cols>
  <sheetData>
    <row r="1" spans="1:8" ht="90" x14ac:dyDescent="0.25">
      <c r="A1" s="63"/>
      <c r="B1" s="63" t="s">
        <v>71</v>
      </c>
      <c r="C1" s="63" t="s">
        <v>204</v>
      </c>
      <c r="D1" s="63" t="s">
        <v>72</v>
      </c>
      <c r="E1" s="68" t="s">
        <v>205</v>
      </c>
      <c r="F1" s="68" t="s">
        <v>206</v>
      </c>
      <c r="G1" s="68" t="s">
        <v>207</v>
      </c>
      <c r="H1" s="59" t="s">
        <v>251</v>
      </c>
    </row>
    <row r="2" spans="1:8" ht="75" x14ac:dyDescent="0.25">
      <c r="A2" s="64">
        <v>1</v>
      </c>
      <c r="B2" s="65" t="s">
        <v>208</v>
      </c>
      <c r="C2" s="64"/>
      <c r="D2" s="64">
        <v>2</v>
      </c>
      <c r="E2" s="62" t="s">
        <v>209</v>
      </c>
      <c r="F2" s="61"/>
      <c r="G2" s="62">
        <v>630</v>
      </c>
    </row>
    <row r="3" spans="1:8" ht="75" x14ac:dyDescent="0.25">
      <c r="A3" s="64">
        <v>2</v>
      </c>
      <c r="B3" s="65" t="s">
        <v>210</v>
      </c>
      <c r="C3" s="64"/>
      <c r="D3" s="64">
        <v>2</v>
      </c>
      <c r="E3" s="62" t="s">
        <v>209</v>
      </c>
      <c r="F3" s="61"/>
      <c r="G3" s="62">
        <v>70</v>
      </c>
    </row>
    <row r="4" spans="1:8" ht="105" x14ac:dyDescent="0.25">
      <c r="A4" s="64">
        <v>3</v>
      </c>
      <c r="B4" s="65" t="s">
        <v>211</v>
      </c>
      <c r="C4" s="64"/>
      <c r="D4" s="64">
        <v>2</v>
      </c>
      <c r="E4" s="62" t="s">
        <v>209</v>
      </c>
      <c r="F4" s="61"/>
      <c r="G4" s="62">
        <v>30</v>
      </c>
    </row>
    <row r="5" spans="1:8" ht="105" x14ac:dyDescent="0.25">
      <c r="A5" s="64">
        <v>4</v>
      </c>
      <c r="B5" s="65" t="s">
        <v>212</v>
      </c>
      <c r="C5" s="64"/>
      <c r="D5" s="64">
        <v>2</v>
      </c>
      <c r="E5" s="62" t="s">
        <v>209</v>
      </c>
      <c r="F5" s="61"/>
      <c r="G5" s="62">
        <v>19</v>
      </c>
    </row>
    <row r="6" spans="1:8" ht="90" x14ac:dyDescent="0.25">
      <c r="A6" s="64">
        <v>5</v>
      </c>
      <c r="B6" s="65" t="s">
        <v>213</v>
      </c>
      <c r="C6" s="64"/>
      <c r="D6" s="64">
        <v>2</v>
      </c>
      <c r="E6" s="62" t="s">
        <v>209</v>
      </c>
      <c r="F6" s="61"/>
      <c r="G6" s="61"/>
    </row>
    <row r="7" spans="1:8" ht="135" x14ac:dyDescent="0.25">
      <c r="A7" s="64">
        <v>6</v>
      </c>
      <c r="B7" s="65" t="s">
        <v>214</v>
      </c>
      <c r="C7" s="64"/>
      <c r="D7" s="64">
        <v>2</v>
      </c>
      <c r="E7" s="62">
        <v>575</v>
      </c>
      <c r="F7" s="62">
        <v>250</v>
      </c>
      <c r="G7" s="62">
        <v>209</v>
      </c>
    </row>
    <row r="8" spans="1:8" ht="225" x14ac:dyDescent="0.25">
      <c r="A8" s="64">
        <v>7</v>
      </c>
      <c r="B8" s="65" t="s">
        <v>215</v>
      </c>
      <c r="C8" s="64"/>
      <c r="D8" s="64">
        <v>4</v>
      </c>
      <c r="E8" s="62">
        <v>325</v>
      </c>
      <c r="F8" s="69" t="s">
        <v>216</v>
      </c>
      <c r="G8" s="62">
        <v>340</v>
      </c>
    </row>
    <row r="9" spans="1:8" ht="150" x14ac:dyDescent="0.25">
      <c r="A9" s="64">
        <v>8</v>
      </c>
      <c r="B9" s="65" t="s">
        <v>217</v>
      </c>
      <c r="C9" s="64"/>
      <c r="D9" s="64">
        <v>4</v>
      </c>
      <c r="E9" s="62">
        <v>65</v>
      </c>
      <c r="F9" s="61"/>
      <c r="G9" s="62">
        <v>130</v>
      </c>
    </row>
    <row r="10" spans="1:8" ht="135" x14ac:dyDescent="0.25">
      <c r="A10" s="64">
        <v>9</v>
      </c>
      <c r="B10" s="65" t="s">
        <v>218</v>
      </c>
      <c r="C10" s="64"/>
      <c r="D10" s="64">
        <v>4</v>
      </c>
      <c r="E10" s="62">
        <v>55</v>
      </c>
      <c r="F10" s="62">
        <v>75</v>
      </c>
      <c r="G10" s="62">
        <v>50</v>
      </c>
    </row>
    <row r="11" spans="1:8" ht="135" x14ac:dyDescent="0.25">
      <c r="A11" s="64">
        <v>10</v>
      </c>
      <c r="B11" s="65" t="s">
        <v>219</v>
      </c>
      <c r="C11" s="64"/>
      <c r="D11" s="64">
        <v>4</v>
      </c>
      <c r="E11" s="62">
        <v>90</v>
      </c>
      <c r="F11" s="62">
        <v>75</v>
      </c>
      <c r="G11" s="62">
        <v>80</v>
      </c>
    </row>
    <row r="12" spans="1:8" ht="150" x14ac:dyDescent="0.25">
      <c r="A12" s="64">
        <v>11</v>
      </c>
      <c r="B12" s="65" t="s">
        <v>220</v>
      </c>
      <c r="C12" s="64"/>
      <c r="D12" s="64">
        <v>1</v>
      </c>
      <c r="E12" s="62" t="s">
        <v>209</v>
      </c>
      <c r="F12" s="62">
        <v>800</v>
      </c>
      <c r="G12" s="61"/>
    </row>
    <row r="13" spans="1:8" ht="75" x14ac:dyDescent="0.25">
      <c r="A13" s="64">
        <v>12</v>
      </c>
      <c r="B13" s="65" t="s">
        <v>221</v>
      </c>
      <c r="C13" s="64"/>
      <c r="D13" s="64">
        <v>2</v>
      </c>
      <c r="E13" s="62">
        <v>275</v>
      </c>
      <c r="F13" s="62">
        <v>250</v>
      </c>
      <c r="G13" s="61"/>
    </row>
    <row r="14" spans="1:8" ht="45" x14ac:dyDescent="0.25">
      <c r="A14" s="64">
        <v>13</v>
      </c>
      <c r="B14" s="65" t="s">
        <v>222</v>
      </c>
      <c r="C14" s="64"/>
      <c r="D14" s="64">
        <v>2</v>
      </c>
      <c r="E14" s="62">
        <v>1450</v>
      </c>
      <c r="F14" s="62">
        <v>1050</v>
      </c>
      <c r="G14" s="62">
        <v>2880</v>
      </c>
    </row>
    <row r="15" spans="1:8" ht="60" x14ac:dyDescent="0.25">
      <c r="A15" s="64">
        <v>14</v>
      </c>
      <c r="B15" s="65" t="s">
        <v>223</v>
      </c>
      <c r="C15" s="64"/>
      <c r="D15" s="64">
        <v>6</v>
      </c>
      <c r="E15" s="62">
        <v>275</v>
      </c>
      <c r="F15" s="62">
        <v>165</v>
      </c>
      <c r="G15" s="62">
        <v>260</v>
      </c>
    </row>
    <row r="16" spans="1:8" ht="150" x14ac:dyDescent="0.25">
      <c r="A16" s="64">
        <v>15</v>
      </c>
      <c r="B16" s="65" t="s">
        <v>224</v>
      </c>
      <c r="C16" s="64"/>
      <c r="D16" s="64">
        <v>6</v>
      </c>
      <c r="E16" s="62">
        <v>575</v>
      </c>
      <c r="F16" s="62">
        <v>425</v>
      </c>
      <c r="G16" s="69" t="s">
        <v>225</v>
      </c>
    </row>
    <row r="17" spans="1:7" ht="90" x14ac:dyDescent="0.25">
      <c r="A17" s="64">
        <v>16</v>
      </c>
      <c r="B17" s="65" t="s">
        <v>226</v>
      </c>
      <c r="C17" s="64"/>
      <c r="D17" s="64">
        <v>2</v>
      </c>
      <c r="E17" s="62">
        <v>675</v>
      </c>
      <c r="F17" s="62">
        <v>650</v>
      </c>
      <c r="G17" s="69" t="s">
        <v>227</v>
      </c>
    </row>
    <row r="18" spans="1:7" ht="165" x14ac:dyDescent="0.25">
      <c r="A18" s="64">
        <v>17</v>
      </c>
      <c r="B18" s="66" t="s">
        <v>228</v>
      </c>
      <c r="C18" s="64"/>
      <c r="D18" s="64">
        <v>2</v>
      </c>
      <c r="E18" s="62">
        <v>175</v>
      </c>
      <c r="F18" s="62">
        <v>175</v>
      </c>
      <c r="G18" s="62">
        <v>60</v>
      </c>
    </row>
    <row r="19" spans="1:7" ht="120" x14ac:dyDescent="0.25">
      <c r="A19" s="64">
        <v>18</v>
      </c>
      <c r="B19" s="65" t="s">
        <v>229</v>
      </c>
      <c r="C19" s="64"/>
      <c r="D19" s="64">
        <v>2</v>
      </c>
      <c r="E19" s="62">
        <v>225</v>
      </c>
      <c r="F19" s="62">
        <v>195</v>
      </c>
      <c r="G19" s="61"/>
    </row>
    <row r="20" spans="1:7" ht="120" x14ac:dyDescent="0.25">
      <c r="A20" s="64">
        <v>19</v>
      </c>
      <c r="B20" s="65" t="s">
        <v>230</v>
      </c>
      <c r="C20" s="64"/>
      <c r="D20" s="64">
        <v>5</v>
      </c>
      <c r="E20" s="62">
        <v>75</v>
      </c>
      <c r="F20" s="62">
        <v>65</v>
      </c>
      <c r="G20" s="62">
        <v>100</v>
      </c>
    </row>
    <row r="21" spans="1:7" ht="75" x14ac:dyDescent="0.25">
      <c r="A21" s="64">
        <v>20</v>
      </c>
      <c r="B21" s="65" t="s">
        <v>231</v>
      </c>
      <c r="C21" s="64"/>
      <c r="D21" s="64">
        <v>2</v>
      </c>
      <c r="E21" s="62" t="s">
        <v>209</v>
      </c>
      <c r="F21" s="62">
        <v>80</v>
      </c>
      <c r="G21" s="62">
        <v>59</v>
      </c>
    </row>
    <row r="22" spans="1:7" ht="90" x14ac:dyDescent="0.25">
      <c r="A22" s="64">
        <v>21</v>
      </c>
      <c r="B22" s="65" t="s">
        <v>232</v>
      </c>
      <c r="C22" s="64"/>
      <c r="D22" s="64">
        <v>2</v>
      </c>
      <c r="E22" s="62" t="s">
        <v>209</v>
      </c>
      <c r="F22" s="62">
        <v>950</v>
      </c>
      <c r="G22" s="61"/>
    </row>
    <row r="23" spans="1:7" ht="30" x14ac:dyDescent="0.25">
      <c r="A23" s="64">
        <v>22</v>
      </c>
      <c r="B23" s="65" t="s">
        <v>233</v>
      </c>
      <c r="C23" s="64"/>
      <c r="D23" s="70">
        <v>100</v>
      </c>
      <c r="E23" s="62" t="s">
        <v>209</v>
      </c>
      <c r="F23" s="61"/>
      <c r="G23" s="69" t="s">
        <v>234</v>
      </c>
    </row>
    <row r="24" spans="1:7" ht="210" x14ac:dyDescent="0.25">
      <c r="A24" s="64">
        <v>23</v>
      </c>
      <c r="B24" s="65" t="s">
        <v>235</v>
      </c>
      <c r="C24" s="64"/>
      <c r="D24" s="64">
        <v>15</v>
      </c>
      <c r="E24" s="62" t="s">
        <v>209</v>
      </c>
      <c r="F24" s="61"/>
      <c r="G24" s="61"/>
    </row>
    <row r="25" spans="1:7" ht="180" x14ac:dyDescent="0.25">
      <c r="A25" s="64">
        <v>24</v>
      </c>
      <c r="B25" s="65" t="s">
        <v>236</v>
      </c>
      <c r="C25" s="64"/>
      <c r="D25" s="64">
        <v>2</v>
      </c>
      <c r="E25" s="62" t="s">
        <v>209</v>
      </c>
      <c r="F25" s="62">
        <v>450</v>
      </c>
      <c r="G25" s="61"/>
    </row>
    <row r="26" spans="1:7" ht="315" x14ac:dyDescent="0.25">
      <c r="A26" s="64">
        <v>25</v>
      </c>
      <c r="B26" s="65" t="s">
        <v>237</v>
      </c>
      <c r="C26" s="64"/>
      <c r="D26" s="64">
        <v>2</v>
      </c>
      <c r="E26" s="62" t="s">
        <v>209</v>
      </c>
      <c r="F26" s="61"/>
      <c r="G26" s="61"/>
    </row>
    <row r="27" spans="1:7" ht="165" x14ac:dyDescent="0.25">
      <c r="A27" s="64">
        <v>26</v>
      </c>
      <c r="B27" s="65" t="s">
        <v>238</v>
      </c>
      <c r="C27" s="64"/>
      <c r="D27" s="64">
        <v>5</v>
      </c>
      <c r="E27" s="62" t="s">
        <v>209</v>
      </c>
      <c r="F27" s="61"/>
      <c r="G27" s="61"/>
    </row>
    <row r="28" spans="1:7" ht="150" x14ac:dyDescent="0.25">
      <c r="A28" s="64">
        <v>27</v>
      </c>
      <c r="B28" s="65" t="s">
        <v>239</v>
      </c>
      <c r="C28" s="64"/>
      <c r="D28" s="64">
        <v>2</v>
      </c>
      <c r="E28" s="62" t="s">
        <v>209</v>
      </c>
      <c r="F28" s="61"/>
      <c r="G28" s="61"/>
    </row>
    <row r="29" spans="1:7" ht="135" x14ac:dyDescent="0.25">
      <c r="A29" s="64">
        <v>28</v>
      </c>
      <c r="B29" s="65" t="s">
        <v>240</v>
      </c>
      <c r="C29" s="64"/>
      <c r="D29" s="64">
        <v>5</v>
      </c>
      <c r="E29" s="62" t="s">
        <v>209</v>
      </c>
      <c r="F29" s="61"/>
      <c r="G29" s="61"/>
    </row>
    <row r="32" spans="1:7" ht="75" x14ac:dyDescent="0.25">
      <c r="A32" s="62">
        <v>29</v>
      </c>
      <c r="B32" s="69" t="s">
        <v>241</v>
      </c>
      <c r="C32" s="61"/>
      <c r="D32" s="71" t="s">
        <v>242</v>
      </c>
      <c r="E32" s="61"/>
      <c r="F32" s="61"/>
      <c r="G32" s="61"/>
    </row>
    <row r="33" spans="1:7" x14ac:dyDescent="0.25">
      <c r="A33" s="62">
        <v>30</v>
      </c>
      <c r="B33" s="62" t="s">
        <v>243</v>
      </c>
      <c r="C33" s="61"/>
      <c r="D33" s="67">
        <v>16</v>
      </c>
      <c r="E33" s="61"/>
      <c r="F33" s="61"/>
      <c r="G33" s="60"/>
    </row>
    <row r="34" spans="1:7" x14ac:dyDescent="0.25">
      <c r="A34" s="62">
        <v>31</v>
      </c>
      <c r="B34" s="62" t="s">
        <v>244</v>
      </c>
      <c r="C34" s="61"/>
      <c r="D34" s="67">
        <v>2</v>
      </c>
      <c r="E34" s="61"/>
      <c r="F34" s="61"/>
      <c r="G34" s="61"/>
    </row>
    <row r="35" spans="1:7" ht="75" x14ac:dyDescent="0.25">
      <c r="A35" s="62">
        <v>32</v>
      </c>
      <c r="B35" s="69" t="s">
        <v>245</v>
      </c>
      <c r="C35" s="61"/>
      <c r="D35" s="67">
        <v>2</v>
      </c>
      <c r="E35" s="61"/>
      <c r="F35" s="61"/>
      <c r="G35" s="61"/>
    </row>
    <row r="36" spans="1:7" ht="75" x14ac:dyDescent="0.25">
      <c r="A36" s="62">
        <v>33</v>
      </c>
      <c r="B36" s="62" t="s">
        <v>246</v>
      </c>
      <c r="C36" s="61"/>
      <c r="D36" s="71" t="s">
        <v>242</v>
      </c>
      <c r="E36" s="61"/>
      <c r="F36" s="61"/>
      <c r="G36" s="61"/>
    </row>
    <row r="37" spans="1:7" x14ac:dyDescent="0.25">
      <c r="A37" s="62">
        <v>34</v>
      </c>
      <c r="B37" s="62" t="s">
        <v>247</v>
      </c>
      <c r="C37" s="61"/>
      <c r="D37" s="67" t="s">
        <v>248</v>
      </c>
      <c r="E37" s="61"/>
      <c r="F37" s="61"/>
      <c r="G37" s="61"/>
    </row>
    <row r="38" spans="1:7" x14ac:dyDescent="0.25">
      <c r="A38" s="62">
        <v>35</v>
      </c>
      <c r="B38" s="62" t="s">
        <v>249</v>
      </c>
      <c r="C38" s="61"/>
      <c r="D38" s="67" t="s">
        <v>248</v>
      </c>
      <c r="E38" s="61"/>
      <c r="F38" s="61"/>
      <c r="G38" s="61"/>
    </row>
    <row r="39" spans="1:7" x14ac:dyDescent="0.25">
      <c r="A39" s="62">
        <v>36</v>
      </c>
      <c r="B39" s="62" t="s">
        <v>250</v>
      </c>
      <c r="C39" s="61"/>
      <c r="D39" s="67" t="s">
        <v>248</v>
      </c>
      <c r="E39" s="61"/>
      <c r="F39" s="61"/>
      <c r="G39" s="61"/>
    </row>
    <row r="40" spans="1:7" x14ac:dyDescent="0.25">
      <c r="G40">
        <f>SUM(G2,G39)</f>
        <v>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7BAF5-7ED9-477B-995C-6020FB2C6BA8}">
  <dimension ref="A1:D14"/>
  <sheetViews>
    <sheetView workbookViewId="0">
      <selection activeCell="A2" sqref="A2:G14"/>
    </sheetView>
  </sheetViews>
  <sheetFormatPr defaultRowHeight="15" x14ac:dyDescent="0.25"/>
  <cols>
    <col min="1" max="1" width="19.42578125" bestFit="1" customWidth="1"/>
    <col min="2" max="2" width="16.7109375" bestFit="1" customWidth="1"/>
    <col min="3" max="3" width="9.42578125" bestFit="1" customWidth="1"/>
    <col min="4" max="4" width="14.42578125" customWidth="1"/>
  </cols>
  <sheetData>
    <row r="1" spans="1:4" ht="14.45" customHeight="1" x14ac:dyDescent="0.25">
      <c r="A1" s="29" t="s">
        <v>23</v>
      </c>
      <c r="B1" s="29" t="s">
        <v>25</v>
      </c>
      <c r="C1" s="29" t="s">
        <v>24</v>
      </c>
      <c r="D1" s="30" t="s">
        <v>26</v>
      </c>
    </row>
    <row r="2" spans="1:4" x14ac:dyDescent="0.25">
      <c r="A2" s="1"/>
      <c r="B2" s="1"/>
      <c r="C2" s="1"/>
      <c r="D2" s="1"/>
    </row>
    <row r="3" spans="1:4" x14ac:dyDescent="0.25">
      <c r="A3" s="1"/>
      <c r="B3" s="1"/>
      <c r="C3" s="1"/>
      <c r="D3" s="1"/>
    </row>
    <row r="4" spans="1:4" x14ac:dyDescent="0.25">
      <c r="A4" s="1"/>
      <c r="B4" s="1"/>
      <c r="C4" s="1"/>
      <c r="D4" s="1"/>
    </row>
    <row r="5" spans="1:4" x14ac:dyDescent="0.25">
      <c r="A5" s="1"/>
      <c r="B5" s="1"/>
      <c r="C5" s="1"/>
      <c r="D5" s="1"/>
    </row>
    <row r="6" spans="1:4" x14ac:dyDescent="0.25">
      <c r="A6" s="1"/>
      <c r="B6" s="1"/>
      <c r="C6" s="1"/>
      <c r="D6" s="1"/>
    </row>
    <row r="7" spans="1:4" x14ac:dyDescent="0.25">
      <c r="A7" s="1"/>
      <c r="B7" s="1"/>
      <c r="C7" s="1"/>
      <c r="D7" s="1"/>
    </row>
    <row r="8" spans="1:4" x14ac:dyDescent="0.25">
      <c r="A8" s="1"/>
      <c r="B8" s="1"/>
      <c r="C8" s="1"/>
    </row>
    <row r="9" spans="1:4" x14ac:dyDescent="0.25">
      <c r="A9" s="1"/>
      <c r="B9" s="1"/>
      <c r="C9" s="1"/>
    </row>
    <row r="10" spans="1:4" x14ac:dyDescent="0.25">
      <c r="A10" s="1"/>
      <c r="B10" s="1"/>
      <c r="C10" s="1"/>
    </row>
    <row r="11" spans="1:4" x14ac:dyDescent="0.25">
      <c r="A11" s="1"/>
      <c r="B11" s="1"/>
      <c r="C11" s="1"/>
    </row>
    <row r="12" spans="1:4" x14ac:dyDescent="0.25">
      <c r="A12" s="1"/>
      <c r="B12" s="1"/>
      <c r="C12" s="1"/>
    </row>
    <row r="13" spans="1:4" x14ac:dyDescent="0.25">
      <c r="A13" s="1"/>
      <c r="B13" s="1"/>
      <c r="C13" s="1"/>
    </row>
    <row r="14" spans="1:4" x14ac:dyDescent="0.25">
      <c r="A14" s="1"/>
      <c r="B14" s="1"/>
      <c r="C1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7CFED-197D-454D-912F-61822C1E1EA8}">
  <dimension ref="A1:L56"/>
  <sheetViews>
    <sheetView workbookViewId="0">
      <selection activeCell="L56" sqref="A1:L56"/>
    </sheetView>
  </sheetViews>
  <sheetFormatPr defaultRowHeight="15" x14ac:dyDescent="0.25"/>
  <cols>
    <col min="1" max="1" width="50.140625" customWidth="1"/>
    <col min="3" max="3" width="14.85546875" customWidth="1"/>
    <col min="4" max="4" width="12.42578125" customWidth="1"/>
    <col min="5" max="5" width="14.85546875" customWidth="1"/>
    <col min="6" max="6" width="21.5703125" customWidth="1"/>
    <col min="7" max="7" width="13.85546875" customWidth="1"/>
  </cols>
  <sheetData>
    <row r="1" spans="1:12" x14ac:dyDescent="0.25">
      <c r="A1" s="93" t="s">
        <v>195</v>
      </c>
      <c r="B1" s="87">
        <v>3</v>
      </c>
      <c r="C1" s="87">
        <v>2.09</v>
      </c>
      <c r="D1" s="87">
        <f>C1*B1</f>
        <v>6.27</v>
      </c>
      <c r="E1" s="87">
        <f t="shared" ref="E1:E43" si="0">D1</f>
        <v>6.27</v>
      </c>
      <c r="F1" s="1"/>
      <c r="G1" s="1" t="s">
        <v>317</v>
      </c>
      <c r="H1" s="32" t="s">
        <v>316</v>
      </c>
      <c r="I1" s="1"/>
      <c r="J1" s="1"/>
      <c r="K1" s="1"/>
      <c r="L1" s="1"/>
    </row>
    <row r="2" spans="1:12" x14ac:dyDescent="0.25">
      <c r="A2" s="93" t="s">
        <v>292</v>
      </c>
      <c r="B2" s="87">
        <v>2</v>
      </c>
      <c r="C2" s="87">
        <v>3.69</v>
      </c>
      <c r="D2" s="87">
        <f>C2*B2</f>
        <v>7.38</v>
      </c>
      <c r="E2" s="87">
        <f t="shared" si="0"/>
        <v>7.38</v>
      </c>
      <c r="F2" s="1"/>
      <c r="G2" s="1" t="s">
        <v>256</v>
      </c>
      <c r="H2" s="32" t="s">
        <v>318</v>
      </c>
      <c r="I2" s="1"/>
      <c r="J2" s="1"/>
      <c r="K2" s="1"/>
      <c r="L2" s="1"/>
    </row>
    <row r="3" spans="1:12" x14ac:dyDescent="0.25">
      <c r="A3" s="93" t="s">
        <v>313</v>
      </c>
      <c r="B3" s="87">
        <v>1</v>
      </c>
      <c r="C3" s="87">
        <v>12.78</v>
      </c>
      <c r="D3" s="87">
        <f>C3*B3</f>
        <v>12.78</v>
      </c>
      <c r="E3" s="87">
        <f t="shared" si="0"/>
        <v>12.78</v>
      </c>
      <c r="F3" s="1"/>
      <c r="G3" s="1" t="s">
        <v>312</v>
      </c>
      <c r="H3" s="32" t="s">
        <v>311</v>
      </c>
      <c r="I3" s="1"/>
      <c r="J3" s="1"/>
      <c r="K3" s="1"/>
      <c r="L3" s="1"/>
    </row>
    <row r="4" spans="1:12" x14ac:dyDescent="0.25">
      <c r="A4" s="93" t="s">
        <v>196</v>
      </c>
      <c r="B4" s="87">
        <v>8</v>
      </c>
      <c r="C4" s="87">
        <v>1.4424999999999999</v>
      </c>
      <c r="D4" s="87">
        <f>C4*B4</f>
        <v>11.54</v>
      </c>
      <c r="E4" s="87">
        <v>11.54</v>
      </c>
      <c r="F4" s="1"/>
      <c r="G4" s="1" t="s">
        <v>312</v>
      </c>
      <c r="H4" s="32" t="s">
        <v>315</v>
      </c>
      <c r="I4" s="1"/>
      <c r="J4" s="1"/>
      <c r="K4" s="1"/>
      <c r="L4" s="1"/>
    </row>
    <row r="5" spans="1:12" x14ac:dyDescent="0.25">
      <c r="A5" s="93" t="s">
        <v>293</v>
      </c>
      <c r="B5" s="87">
        <v>2</v>
      </c>
      <c r="C5" s="87">
        <v>12.53</v>
      </c>
      <c r="D5" s="87">
        <f>C5*B5</f>
        <v>25.06</v>
      </c>
      <c r="E5" s="87">
        <f t="shared" si="0"/>
        <v>25.06</v>
      </c>
      <c r="F5" s="1"/>
      <c r="G5" s="1" t="s">
        <v>312</v>
      </c>
      <c r="H5" s="32" t="s">
        <v>314</v>
      </c>
      <c r="I5" s="1"/>
      <c r="J5" s="1"/>
      <c r="K5" s="1"/>
      <c r="L5" s="1"/>
    </row>
    <row r="6" spans="1:12" x14ac:dyDescent="0.25">
      <c r="A6" s="93" t="s">
        <v>198</v>
      </c>
      <c r="B6" s="87">
        <v>2</v>
      </c>
      <c r="C6" s="87">
        <v>13.99</v>
      </c>
      <c r="D6" s="87">
        <f>C6*B6</f>
        <v>27.98</v>
      </c>
      <c r="E6" s="87">
        <f t="shared" si="0"/>
        <v>27.98</v>
      </c>
      <c r="F6" s="1"/>
      <c r="G6" s="1" t="s">
        <v>256</v>
      </c>
      <c r="H6" s="32" t="s">
        <v>258</v>
      </c>
      <c r="I6" s="1"/>
      <c r="J6" s="1"/>
      <c r="K6" s="1"/>
      <c r="L6" s="1"/>
    </row>
    <row r="7" spans="1:12" x14ac:dyDescent="0.25">
      <c r="A7" s="93" t="s">
        <v>197</v>
      </c>
      <c r="B7" s="87">
        <v>2</v>
      </c>
      <c r="C7" s="87">
        <v>9.99</v>
      </c>
      <c r="D7" s="87">
        <f>C7*B7</f>
        <v>19.98</v>
      </c>
      <c r="E7" s="87">
        <f t="shared" si="0"/>
        <v>19.98</v>
      </c>
      <c r="F7" s="1"/>
      <c r="G7" s="1" t="s">
        <v>256</v>
      </c>
      <c r="H7" s="32" t="s">
        <v>259</v>
      </c>
      <c r="I7" s="1"/>
      <c r="J7" s="1"/>
      <c r="K7" s="1"/>
      <c r="L7" s="1"/>
    </row>
    <row r="8" spans="1:12" x14ac:dyDescent="0.25">
      <c r="A8" s="93" t="s">
        <v>37</v>
      </c>
      <c r="B8" s="87">
        <v>2</v>
      </c>
      <c r="C8" s="87">
        <v>1.998</v>
      </c>
      <c r="D8" s="87">
        <f>C8*B8</f>
        <v>3.996</v>
      </c>
      <c r="E8" s="87">
        <v>9.99</v>
      </c>
      <c r="F8" s="1"/>
      <c r="G8" s="1" t="s">
        <v>256</v>
      </c>
      <c r="H8" s="32" t="s">
        <v>260</v>
      </c>
      <c r="I8" s="1"/>
      <c r="J8" s="1"/>
      <c r="K8" s="1"/>
      <c r="L8" s="1"/>
    </row>
    <row r="9" spans="1:12" x14ac:dyDescent="0.25">
      <c r="A9" s="93" t="s">
        <v>38</v>
      </c>
      <c r="B9" s="87">
        <v>2</v>
      </c>
      <c r="C9" s="87">
        <v>0</v>
      </c>
      <c r="D9" s="87">
        <f>C9*B9</f>
        <v>0</v>
      </c>
      <c r="E9" s="87">
        <f t="shared" si="0"/>
        <v>0</v>
      </c>
      <c r="F9" s="1" t="s">
        <v>279</v>
      </c>
      <c r="G9" s="1" t="s">
        <v>256</v>
      </c>
      <c r="H9" s="32" t="s">
        <v>259</v>
      </c>
      <c r="I9" s="1"/>
      <c r="J9" s="1"/>
      <c r="K9" s="1"/>
      <c r="L9" s="1"/>
    </row>
    <row r="10" spans="1:12" x14ac:dyDescent="0.25">
      <c r="A10" s="116" t="s">
        <v>296</v>
      </c>
      <c r="B10" s="112">
        <v>2</v>
      </c>
      <c r="C10" s="112"/>
      <c r="D10" s="112">
        <f>C10*B10</f>
        <v>0</v>
      </c>
      <c r="E10" s="112">
        <f t="shared" si="0"/>
        <v>0</v>
      </c>
      <c r="F10" s="1"/>
      <c r="G10" s="1"/>
      <c r="H10" s="1"/>
      <c r="I10" s="1"/>
      <c r="J10" s="1"/>
      <c r="K10" s="1"/>
      <c r="L10" s="1"/>
    </row>
    <row r="11" spans="1:12" x14ac:dyDescent="0.25">
      <c r="A11" s="116" t="s">
        <v>297</v>
      </c>
      <c r="B11" s="112">
        <v>2</v>
      </c>
      <c r="C11" s="112"/>
      <c r="D11" s="112">
        <f>C11*B11</f>
        <v>0</v>
      </c>
      <c r="E11" s="112">
        <f t="shared" si="0"/>
        <v>0</v>
      </c>
      <c r="F11" s="1"/>
      <c r="G11" s="1"/>
      <c r="H11" s="32"/>
      <c r="I11" s="1"/>
      <c r="J11" s="1"/>
      <c r="K11" s="1"/>
      <c r="L11" s="1"/>
    </row>
    <row r="12" spans="1:12" x14ac:dyDescent="0.25">
      <c r="A12" s="93" t="s">
        <v>319</v>
      </c>
      <c r="B12" s="87">
        <v>2</v>
      </c>
      <c r="C12" s="87">
        <v>1.798</v>
      </c>
      <c r="D12" s="87">
        <f>C12*B12</f>
        <v>3.5960000000000001</v>
      </c>
      <c r="E12" s="87">
        <v>8.99</v>
      </c>
      <c r="F12" s="1"/>
      <c r="G12" s="1" t="s">
        <v>256</v>
      </c>
      <c r="H12" s="32" t="s">
        <v>261</v>
      </c>
      <c r="I12" s="1"/>
      <c r="J12" s="1"/>
      <c r="K12" s="1"/>
      <c r="L12" s="1"/>
    </row>
    <row r="13" spans="1:12" x14ac:dyDescent="0.25">
      <c r="A13" s="93" t="s">
        <v>196</v>
      </c>
      <c r="B13" s="87">
        <v>7</v>
      </c>
      <c r="C13" s="87">
        <v>1.4424999999999999</v>
      </c>
      <c r="D13" s="87">
        <f>C13*B13</f>
        <v>10.0975</v>
      </c>
      <c r="E13" s="87">
        <f>5.77*2</f>
        <v>11.54</v>
      </c>
      <c r="F13" s="1"/>
      <c r="G13" s="1" t="s">
        <v>256</v>
      </c>
      <c r="H13" s="32" t="s">
        <v>315</v>
      </c>
      <c r="I13" s="1"/>
      <c r="J13" s="1"/>
      <c r="K13" s="1"/>
      <c r="L13" s="1"/>
    </row>
    <row r="14" spans="1:12" x14ac:dyDescent="0.25">
      <c r="A14" s="93" t="s">
        <v>41</v>
      </c>
      <c r="B14" s="87">
        <v>1</v>
      </c>
      <c r="C14" s="87">
        <v>11.49</v>
      </c>
      <c r="D14" s="87">
        <f>C14*B14</f>
        <v>11.49</v>
      </c>
      <c r="E14" s="87">
        <f t="shared" si="0"/>
        <v>11.49</v>
      </c>
      <c r="F14" s="1"/>
      <c r="G14" s="1" t="s">
        <v>256</v>
      </c>
      <c r="H14" s="32" t="s">
        <v>262</v>
      </c>
      <c r="I14" s="1"/>
      <c r="J14" s="1"/>
      <c r="K14" s="1"/>
      <c r="L14" s="1"/>
    </row>
    <row r="15" spans="1:12" x14ac:dyDescent="0.25">
      <c r="A15" s="93" t="s">
        <v>201</v>
      </c>
      <c r="B15" s="87">
        <v>2</v>
      </c>
      <c r="C15" s="87">
        <v>0</v>
      </c>
      <c r="D15" s="87">
        <f>C15*B15</f>
        <v>0</v>
      </c>
      <c r="E15" s="87">
        <f t="shared" si="0"/>
        <v>0</v>
      </c>
      <c r="F15" s="1" t="s">
        <v>280</v>
      </c>
      <c r="G15" s="1" t="s">
        <v>256</v>
      </c>
      <c r="H15" s="32" t="s">
        <v>262</v>
      </c>
      <c r="I15" s="1"/>
      <c r="J15" s="1"/>
      <c r="K15" s="1"/>
      <c r="L15" s="1"/>
    </row>
    <row r="16" spans="1:12" x14ac:dyDescent="0.25">
      <c r="A16" s="93" t="s">
        <v>199</v>
      </c>
      <c r="B16" s="87">
        <v>1</v>
      </c>
      <c r="C16" s="87">
        <v>2.09</v>
      </c>
      <c r="D16" s="87">
        <f>C16*B16</f>
        <v>2.09</v>
      </c>
      <c r="E16" s="87">
        <f t="shared" si="0"/>
        <v>2.09</v>
      </c>
      <c r="F16" s="1"/>
      <c r="G16" s="1" t="s">
        <v>317</v>
      </c>
      <c r="H16" s="32" t="s">
        <v>316</v>
      </c>
      <c r="I16" s="1"/>
      <c r="J16" s="1"/>
      <c r="K16" s="1"/>
      <c r="L16" s="1"/>
    </row>
    <row r="17" spans="1:12" x14ac:dyDescent="0.25">
      <c r="A17" s="93" t="s">
        <v>298</v>
      </c>
      <c r="B17" s="87">
        <v>1</v>
      </c>
      <c r="C17" s="87">
        <v>12.78</v>
      </c>
      <c r="D17" s="87">
        <f>C17*B17</f>
        <v>12.78</v>
      </c>
      <c r="E17" s="87">
        <f t="shared" si="0"/>
        <v>12.78</v>
      </c>
      <c r="F17" s="1"/>
      <c r="G17" s="1" t="s">
        <v>320</v>
      </c>
      <c r="H17" s="32" t="s">
        <v>311</v>
      </c>
      <c r="I17" s="1"/>
      <c r="J17" s="1"/>
      <c r="K17" s="1"/>
      <c r="L17" s="1"/>
    </row>
    <row r="18" spans="1:12" x14ac:dyDescent="0.25">
      <c r="A18" s="93" t="s">
        <v>254</v>
      </c>
      <c r="B18" s="87">
        <v>6</v>
      </c>
      <c r="C18" s="87">
        <v>0.73038461538461497</v>
      </c>
      <c r="D18" s="87">
        <f>C18*B18</f>
        <v>4.3823076923076894</v>
      </c>
      <c r="E18" s="87">
        <v>18.989999999999998</v>
      </c>
      <c r="F18" s="1"/>
      <c r="G18" s="1" t="s">
        <v>256</v>
      </c>
      <c r="H18" s="32" t="s">
        <v>266</v>
      </c>
      <c r="I18" s="1"/>
      <c r="J18" s="1"/>
      <c r="K18" s="1"/>
      <c r="L18" s="1"/>
    </row>
    <row r="19" spans="1:12" x14ac:dyDescent="0.25">
      <c r="A19" s="93" t="s">
        <v>196</v>
      </c>
      <c r="B19" s="87">
        <v>8</v>
      </c>
      <c r="C19" s="87">
        <v>1.4424999999999999</v>
      </c>
      <c r="D19" s="87">
        <f>C19*B19</f>
        <v>11.54</v>
      </c>
      <c r="E19" s="87">
        <f>5.77*2</f>
        <v>11.54</v>
      </c>
      <c r="F19" s="1"/>
      <c r="G19" s="1" t="s">
        <v>256</v>
      </c>
      <c r="H19" s="32" t="s">
        <v>315</v>
      </c>
      <c r="I19" s="1"/>
      <c r="J19" s="1"/>
      <c r="K19" s="1"/>
      <c r="L19" s="1"/>
    </row>
    <row r="20" spans="1:12" x14ac:dyDescent="0.25">
      <c r="A20" s="93" t="s">
        <v>299</v>
      </c>
      <c r="B20" s="87">
        <v>1</v>
      </c>
      <c r="C20" s="87">
        <v>12.78</v>
      </c>
      <c r="D20" s="87">
        <f>C20*B20</f>
        <v>12.78</v>
      </c>
      <c r="E20" s="87">
        <f t="shared" si="0"/>
        <v>12.78</v>
      </c>
      <c r="F20" s="1"/>
      <c r="G20" s="1" t="s">
        <v>320</v>
      </c>
      <c r="H20" s="32" t="s">
        <v>311</v>
      </c>
      <c r="I20" s="1"/>
      <c r="J20" s="1"/>
      <c r="K20" s="1"/>
      <c r="L20" s="1"/>
    </row>
    <row r="21" spans="1:12" x14ac:dyDescent="0.25">
      <c r="A21" s="93" t="s">
        <v>300</v>
      </c>
      <c r="B21" s="87">
        <v>1</v>
      </c>
      <c r="C21" s="87">
        <v>12.78</v>
      </c>
      <c r="D21" s="87">
        <f>C21*B21</f>
        <v>12.78</v>
      </c>
      <c r="E21" s="87">
        <f t="shared" si="0"/>
        <v>12.78</v>
      </c>
      <c r="F21" s="1"/>
      <c r="G21" s="1" t="s">
        <v>320</v>
      </c>
      <c r="H21" s="32" t="s">
        <v>311</v>
      </c>
      <c r="I21" s="1"/>
      <c r="J21" s="1"/>
      <c r="K21" s="1"/>
      <c r="L21" s="1"/>
    </row>
    <row r="22" spans="1:12" x14ac:dyDescent="0.25">
      <c r="A22" s="93" t="s">
        <v>200</v>
      </c>
      <c r="B22" s="87">
        <v>2</v>
      </c>
      <c r="C22" s="87">
        <v>1.798</v>
      </c>
      <c r="D22" s="87">
        <f>C22*B22</f>
        <v>3.5960000000000001</v>
      </c>
      <c r="E22" s="87">
        <v>8.99</v>
      </c>
      <c r="F22" s="1"/>
      <c r="G22" s="1" t="s">
        <v>256</v>
      </c>
      <c r="H22" s="32" t="s">
        <v>261</v>
      </c>
      <c r="I22" s="1"/>
      <c r="J22" s="1"/>
      <c r="K22" s="1"/>
      <c r="L22" s="1"/>
    </row>
    <row r="23" spans="1:12" x14ac:dyDescent="0.25">
      <c r="A23" s="93" t="s">
        <v>201</v>
      </c>
      <c r="B23" s="87">
        <v>1</v>
      </c>
      <c r="C23" s="87">
        <v>11.49</v>
      </c>
      <c r="D23" s="87">
        <f>C23*B23</f>
        <v>11.49</v>
      </c>
      <c r="E23" s="87">
        <f t="shared" si="0"/>
        <v>11.49</v>
      </c>
      <c r="F23" s="1"/>
      <c r="G23" s="1" t="s">
        <v>256</v>
      </c>
      <c r="H23" s="32" t="s">
        <v>262</v>
      </c>
      <c r="I23" s="1"/>
      <c r="J23" s="1"/>
      <c r="K23" s="1"/>
      <c r="L23" s="1"/>
    </row>
    <row r="24" spans="1:12" x14ac:dyDescent="0.25">
      <c r="A24" s="93" t="s">
        <v>202</v>
      </c>
      <c r="B24" s="87">
        <v>1</v>
      </c>
      <c r="C24" s="87">
        <v>13.99</v>
      </c>
      <c r="D24" s="87">
        <f>C24*B24</f>
        <v>13.99</v>
      </c>
      <c r="E24" s="87">
        <f t="shared" si="0"/>
        <v>13.99</v>
      </c>
      <c r="F24" s="1"/>
      <c r="G24" s="1" t="s">
        <v>256</v>
      </c>
      <c r="H24" s="32" t="s">
        <v>258</v>
      </c>
      <c r="I24" s="1"/>
      <c r="J24" s="1"/>
      <c r="K24" s="1"/>
      <c r="L24" s="1"/>
    </row>
    <row r="25" spans="1:12" x14ac:dyDescent="0.25">
      <c r="A25" s="93" t="s">
        <v>203</v>
      </c>
      <c r="B25" s="87">
        <v>1</v>
      </c>
      <c r="C25" s="87">
        <v>4.79</v>
      </c>
      <c r="D25" s="87">
        <f>C25*B25</f>
        <v>4.79</v>
      </c>
      <c r="E25" s="87">
        <f t="shared" si="0"/>
        <v>4.79</v>
      </c>
      <c r="F25" s="1"/>
      <c r="G25" s="1" t="s">
        <v>317</v>
      </c>
      <c r="H25" s="32" t="s">
        <v>321</v>
      </c>
      <c r="I25" s="1"/>
      <c r="J25" s="1"/>
      <c r="K25" s="1"/>
      <c r="L25" s="1"/>
    </row>
    <row r="26" spans="1:12" x14ac:dyDescent="0.25">
      <c r="A26" s="116" t="s">
        <v>252</v>
      </c>
      <c r="B26" s="112">
        <v>1</v>
      </c>
      <c r="C26" s="112"/>
      <c r="D26" s="112">
        <f>C26*B26</f>
        <v>0</v>
      </c>
      <c r="E26" s="112">
        <f t="shared" si="0"/>
        <v>0</v>
      </c>
      <c r="F26" s="1"/>
      <c r="G26" s="1"/>
      <c r="H26" s="1"/>
      <c r="I26" s="1"/>
      <c r="J26" s="1"/>
      <c r="K26" s="1"/>
      <c r="L26" s="1"/>
    </row>
    <row r="27" spans="1:12" x14ac:dyDescent="0.25">
      <c r="A27" s="93" t="s">
        <v>51</v>
      </c>
      <c r="B27" s="87">
        <v>1</v>
      </c>
      <c r="C27" s="87">
        <v>19.989999999999998</v>
      </c>
      <c r="D27" s="87">
        <f>C27*B27</f>
        <v>19.989999999999998</v>
      </c>
      <c r="E27" s="87">
        <f t="shared" si="0"/>
        <v>19.989999999999998</v>
      </c>
      <c r="F27" s="1"/>
      <c r="G27" s="1" t="s">
        <v>256</v>
      </c>
      <c r="H27" s="32" t="s">
        <v>263</v>
      </c>
      <c r="I27" s="1"/>
      <c r="J27" s="1"/>
      <c r="K27" s="1"/>
      <c r="L27" s="1"/>
    </row>
    <row r="28" spans="1:12" x14ac:dyDescent="0.25">
      <c r="A28" s="93" t="s">
        <v>45</v>
      </c>
      <c r="B28" s="87">
        <v>1</v>
      </c>
      <c r="C28" s="87">
        <v>2</v>
      </c>
      <c r="D28" s="87">
        <f>C28*B28</f>
        <v>2</v>
      </c>
      <c r="E28" s="87">
        <v>9.99</v>
      </c>
      <c r="F28" s="1" t="s">
        <v>310</v>
      </c>
      <c r="G28" s="1" t="s">
        <v>256</v>
      </c>
      <c r="H28" s="32" t="s">
        <v>287</v>
      </c>
      <c r="I28" s="1"/>
      <c r="J28" s="1"/>
      <c r="K28" s="1"/>
      <c r="L28" s="1"/>
    </row>
    <row r="29" spans="1:12" x14ac:dyDescent="0.25">
      <c r="A29" s="116" t="s">
        <v>301</v>
      </c>
      <c r="B29" s="112">
        <v>1</v>
      </c>
      <c r="C29" s="112"/>
      <c r="D29" s="112">
        <f>C29*B29</f>
        <v>0</v>
      </c>
      <c r="E29" s="112">
        <f t="shared" si="0"/>
        <v>0</v>
      </c>
      <c r="F29" s="1"/>
      <c r="G29" s="1"/>
      <c r="H29" s="1"/>
      <c r="I29" s="1"/>
      <c r="J29" s="1"/>
      <c r="K29" s="1"/>
      <c r="L29" s="1"/>
    </row>
    <row r="30" spans="1:12" x14ac:dyDescent="0.25">
      <c r="A30" s="93" t="s">
        <v>253</v>
      </c>
      <c r="B30" s="87">
        <v>4</v>
      </c>
      <c r="C30" s="87">
        <v>0.44400000000000001</v>
      </c>
      <c r="D30" s="87">
        <f>C30*B30</f>
        <v>1.776</v>
      </c>
      <c r="E30" s="87">
        <v>4.4400000000000004</v>
      </c>
      <c r="F30" s="1"/>
      <c r="G30" s="1" t="s">
        <v>281</v>
      </c>
      <c r="H30" s="32" t="s">
        <v>265</v>
      </c>
      <c r="I30" s="1"/>
      <c r="J30" s="1"/>
      <c r="K30" s="1"/>
      <c r="L30" s="1"/>
    </row>
    <row r="31" spans="1:12" x14ac:dyDescent="0.25">
      <c r="A31" s="93" t="s">
        <v>303</v>
      </c>
      <c r="B31" s="87">
        <v>1</v>
      </c>
      <c r="C31" s="87"/>
      <c r="D31" s="87">
        <f>C31*B31</f>
        <v>0</v>
      </c>
      <c r="E31" s="87">
        <f t="shared" si="0"/>
        <v>0</v>
      </c>
      <c r="F31" s="1"/>
      <c r="G31" s="1" t="s">
        <v>281</v>
      </c>
      <c r="H31" s="1" t="s">
        <v>323</v>
      </c>
      <c r="I31" s="1"/>
      <c r="J31" s="1"/>
      <c r="K31" s="1"/>
      <c r="L31" s="1"/>
    </row>
    <row r="32" spans="1:12" x14ac:dyDescent="0.25">
      <c r="A32" s="93" t="s">
        <v>68</v>
      </c>
      <c r="B32" s="87">
        <v>1</v>
      </c>
      <c r="C32" s="87">
        <v>13.99</v>
      </c>
      <c r="D32" s="87">
        <f>C32*B32</f>
        <v>13.99</v>
      </c>
      <c r="E32" s="87">
        <f t="shared" si="0"/>
        <v>13.99</v>
      </c>
      <c r="F32" s="1"/>
      <c r="G32" s="1" t="s">
        <v>256</v>
      </c>
      <c r="H32" s="32" t="s">
        <v>322</v>
      </c>
      <c r="I32" s="1"/>
      <c r="J32" s="1"/>
      <c r="K32" s="1"/>
      <c r="L32" s="1"/>
    </row>
    <row r="33" spans="1:12" x14ac:dyDescent="0.25">
      <c r="A33" s="93" t="s">
        <v>254</v>
      </c>
      <c r="B33" s="87">
        <v>4</v>
      </c>
      <c r="C33" s="87">
        <v>0.73038461538461497</v>
      </c>
      <c r="D33" s="87">
        <f>C33*B33</f>
        <v>2.9215384615384599</v>
      </c>
      <c r="E33" s="87">
        <v>0</v>
      </c>
      <c r="F33" s="1"/>
      <c r="G33" s="1" t="s">
        <v>256</v>
      </c>
      <c r="H33" s="32" t="s">
        <v>266</v>
      </c>
      <c r="I33" s="1"/>
      <c r="J33" s="1"/>
      <c r="K33" s="1"/>
      <c r="L33" s="1"/>
    </row>
    <row r="34" spans="1:12" x14ac:dyDescent="0.25">
      <c r="A34" s="93" t="s">
        <v>255</v>
      </c>
      <c r="B34" s="87">
        <v>1</v>
      </c>
      <c r="C34" s="87">
        <v>31.94</v>
      </c>
      <c r="D34" s="87">
        <f>C34*B34</f>
        <v>31.94</v>
      </c>
      <c r="E34" s="87">
        <f t="shared" si="0"/>
        <v>31.94</v>
      </c>
      <c r="F34" s="1"/>
      <c r="G34" s="1" t="s">
        <v>320</v>
      </c>
      <c r="H34" s="32" t="s">
        <v>311</v>
      </c>
      <c r="I34" s="1"/>
      <c r="J34" s="1"/>
      <c r="K34" s="1"/>
      <c r="L34" s="1"/>
    </row>
    <row r="35" spans="1:12" x14ac:dyDescent="0.25">
      <c r="A35" s="93" t="s">
        <v>254</v>
      </c>
      <c r="B35" s="87">
        <v>3</v>
      </c>
      <c r="C35" s="87">
        <v>0.73038461538461497</v>
      </c>
      <c r="D35" s="87">
        <f>C35*B35</f>
        <v>2.1911538461538447</v>
      </c>
      <c r="E35" s="87">
        <v>0</v>
      </c>
      <c r="F35" s="1"/>
      <c r="G35" s="1" t="s">
        <v>256</v>
      </c>
      <c r="H35" s="32" t="s">
        <v>266</v>
      </c>
      <c r="I35" s="1"/>
      <c r="J35" s="1"/>
      <c r="K35" s="1"/>
      <c r="L35" s="1"/>
    </row>
    <row r="36" spans="1:12" x14ac:dyDescent="0.25">
      <c r="A36" s="93" t="s">
        <v>42</v>
      </c>
      <c r="B36" s="87">
        <v>1</v>
      </c>
      <c r="C36" s="87">
        <v>13.5</v>
      </c>
      <c r="D36" s="87">
        <f>C36*B36</f>
        <v>13.5</v>
      </c>
      <c r="E36" s="87">
        <f t="shared" si="0"/>
        <v>13.5</v>
      </c>
      <c r="F36" s="1"/>
      <c r="G36" s="1" t="s">
        <v>256</v>
      </c>
      <c r="H36" s="32" t="s">
        <v>267</v>
      </c>
      <c r="I36" s="1"/>
      <c r="J36" s="1"/>
      <c r="K36" s="1"/>
      <c r="L36" s="1"/>
    </row>
    <row r="37" spans="1:12" x14ac:dyDescent="0.25">
      <c r="A37" s="93" t="s">
        <v>43</v>
      </c>
      <c r="B37" s="87">
        <v>1</v>
      </c>
      <c r="C37" s="87">
        <v>0</v>
      </c>
      <c r="D37" s="87">
        <f>C37*B37</f>
        <v>0</v>
      </c>
      <c r="E37" s="87">
        <f t="shared" si="0"/>
        <v>0</v>
      </c>
      <c r="F37" s="1" t="s">
        <v>282</v>
      </c>
      <c r="G37" s="1" t="s">
        <v>256</v>
      </c>
      <c r="H37" s="32" t="s">
        <v>267</v>
      </c>
      <c r="I37" s="1"/>
      <c r="J37" s="1"/>
      <c r="K37" s="1"/>
      <c r="L37" s="1"/>
    </row>
    <row r="38" spans="1:12" x14ac:dyDescent="0.25">
      <c r="A38" s="93" t="s">
        <v>44</v>
      </c>
      <c r="B38" s="87">
        <v>1</v>
      </c>
      <c r="C38" s="87">
        <v>0</v>
      </c>
      <c r="D38" s="87">
        <f>C38*B38</f>
        <v>0</v>
      </c>
      <c r="E38" s="87">
        <f t="shared" si="0"/>
        <v>0</v>
      </c>
      <c r="F38" s="1" t="s">
        <v>282</v>
      </c>
      <c r="G38" s="1" t="s">
        <v>256</v>
      </c>
      <c r="H38" s="32" t="s">
        <v>267</v>
      </c>
      <c r="I38" s="1"/>
      <c r="J38" s="1"/>
      <c r="K38" s="1"/>
      <c r="L38" s="1"/>
    </row>
    <row r="39" spans="1:12" x14ac:dyDescent="0.25">
      <c r="A39" s="93" t="s">
        <v>45</v>
      </c>
      <c r="B39" s="87">
        <v>1</v>
      </c>
      <c r="C39" s="87">
        <v>0</v>
      </c>
      <c r="D39" s="87">
        <f>C39*B39</f>
        <v>0</v>
      </c>
      <c r="E39" s="87">
        <f t="shared" si="0"/>
        <v>0</v>
      </c>
      <c r="F39" s="1" t="s">
        <v>282</v>
      </c>
      <c r="G39" s="1" t="s">
        <v>256</v>
      </c>
      <c r="H39" s="32" t="s">
        <v>267</v>
      </c>
      <c r="I39" s="1"/>
      <c r="J39" s="1"/>
      <c r="K39" s="1"/>
      <c r="L39" s="1"/>
    </row>
    <row r="40" spans="1:12" x14ac:dyDescent="0.25">
      <c r="A40" s="93" t="s">
        <v>47</v>
      </c>
      <c r="B40" s="87">
        <v>1</v>
      </c>
      <c r="C40" s="87">
        <v>0</v>
      </c>
      <c r="D40" s="87">
        <f>C40*B40</f>
        <v>0</v>
      </c>
      <c r="E40" s="87">
        <f t="shared" si="0"/>
        <v>0</v>
      </c>
      <c r="F40" s="1" t="s">
        <v>282</v>
      </c>
      <c r="G40" s="1" t="s">
        <v>256</v>
      </c>
      <c r="H40" s="32" t="s">
        <v>267</v>
      </c>
      <c r="I40" s="1"/>
      <c r="J40" s="1"/>
      <c r="K40" s="1"/>
      <c r="L40" s="1"/>
    </row>
    <row r="41" spans="1:12" x14ac:dyDescent="0.25">
      <c r="A41" s="93" t="s">
        <v>48</v>
      </c>
      <c r="B41" s="87">
        <v>1</v>
      </c>
      <c r="C41" s="87">
        <v>0</v>
      </c>
      <c r="D41" s="87">
        <f>C41*B41</f>
        <v>0</v>
      </c>
      <c r="E41" s="87">
        <f t="shared" si="0"/>
        <v>0</v>
      </c>
      <c r="F41" s="1" t="s">
        <v>282</v>
      </c>
      <c r="G41" s="1" t="s">
        <v>256</v>
      </c>
      <c r="H41" s="32" t="s">
        <v>267</v>
      </c>
      <c r="I41" s="1"/>
      <c r="J41" s="1"/>
      <c r="K41" s="1"/>
      <c r="L41" s="1"/>
    </row>
    <row r="42" spans="1:12" x14ac:dyDescent="0.25">
      <c r="A42" s="93" t="s">
        <v>49</v>
      </c>
      <c r="B42" s="87">
        <v>1</v>
      </c>
      <c r="C42" s="87">
        <v>0</v>
      </c>
      <c r="D42" s="87">
        <f>C42*B42</f>
        <v>0</v>
      </c>
      <c r="E42" s="87">
        <f t="shared" si="0"/>
        <v>0</v>
      </c>
      <c r="F42" s="1" t="s">
        <v>282</v>
      </c>
      <c r="G42" s="1" t="s">
        <v>256</v>
      </c>
      <c r="H42" s="32" t="s">
        <v>267</v>
      </c>
      <c r="I42" s="1"/>
      <c r="J42" s="1"/>
      <c r="K42" s="1"/>
      <c r="L42" s="1"/>
    </row>
    <row r="43" spans="1:12" x14ac:dyDescent="0.25">
      <c r="A43" s="93" t="s">
        <v>50</v>
      </c>
      <c r="B43" s="87">
        <v>1</v>
      </c>
      <c r="C43" s="87">
        <v>5.99</v>
      </c>
      <c r="D43" s="87">
        <f>C43*B43</f>
        <v>5.99</v>
      </c>
      <c r="E43" s="87">
        <f t="shared" si="0"/>
        <v>5.99</v>
      </c>
      <c r="F43" s="1" t="s">
        <v>283</v>
      </c>
      <c r="G43" s="1" t="s">
        <v>256</v>
      </c>
      <c r="H43" s="32" t="s">
        <v>268</v>
      </c>
      <c r="I43" s="1"/>
      <c r="J43" s="1"/>
      <c r="K43" s="1"/>
      <c r="L43" s="1"/>
    </row>
    <row r="44" spans="1:12" x14ac:dyDescent="0.25">
      <c r="A44" s="116" t="s">
        <v>307</v>
      </c>
      <c r="B44" s="112"/>
      <c r="C44" s="112"/>
      <c r="D44" s="112">
        <f>C44*B44</f>
        <v>0</v>
      </c>
      <c r="E44" s="112">
        <f t="shared" ref="E44:E53" si="1">D44</f>
        <v>0</v>
      </c>
      <c r="F44" s="1"/>
      <c r="G44" s="1"/>
      <c r="H44" s="1"/>
      <c r="I44" s="1"/>
      <c r="J44" s="1"/>
      <c r="K44" s="1"/>
      <c r="L44" s="1"/>
    </row>
    <row r="45" spans="1:12" x14ac:dyDescent="0.25">
      <c r="A45" s="93" t="s">
        <v>309</v>
      </c>
      <c r="B45" s="87">
        <v>1</v>
      </c>
      <c r="C45" s="87">
        <v>14.99</v>
      </c>
      <c r="D45" s="87">
        <f>C45*B45</f>
        <v>14.99</v>
      </c>
      <c r="E45" s="87">
        <f t="shared" si="1"/>
        <v>14.99</v>
      </c>
      <c r="F45" s="1"/>
      <c r="G45" s="1" t="s">
        <v>256</v>
      </c>
      <c r="H45" s="32" t="s">
        <v>324</v>
      </c>
      <c r="I45" s="1"/>
      <c r="J45" s="1"/>
      <c r="K45" s="1"/>
      <c r="L45" s="1"/>
    </row>
    <row r="46" spans="1:12" x14ac:dyDescent="0.25">
      <c r="A46" s="93" t="s">
        <v>39</v>
      </c>
      <c r="B46" s="87">
        <v>1</v>
      </c>
      <c r="C46" s="87">
        <v>13.99</v>
      </c>
      <c r="D46" s="87">
        <f>C46*B46</f>
        <v>13.99</v>
      </c>
      <c r="E46" s="87">
        <f t="shared" si="1"/>
        <v>13.99</v>
      </c>
      <c r="F46" s="1"/>
      <c r="G46" s="1" t="s">
        <v>256</v>
      </c>
      <c r="H46" s="32" t="s">
        <v>258</v>
      </c>
      <c r="I46" s="1"/>
      <c r="J46" s="1"/>
      <c r="K46" s="1"/>
      <c r="L46" s="1"/>
    </row>
    <row r="47" spans="1:12" x14ac:dyDescent="0.25">
      <c r="A47" s="93" t="s">
        <v>60</v>
      </c>
      <c r="B47" s="87">
        <v>1</v>
      </c>
      <c r="C47" s="87">
        <v>5.99</v>
      </c>
      <c r="D47" s="87">
        <f>C47*B47</f>
        <v>5.99</v>
      </c>
      <c r="E47" s="87">
        <f t="shared" si="1"/>
        <v>5.99</v>
      </c>
      <c r="F47" s="1"/>
      <c r="G47" s="1" t="s">
        <v>256</v>
      </c>
      <c r="H47" s="32" t="s">
        <v>268</v>
      </c>
      <c r="I47" s="1"/>
      <c r="J47" s="1"/>
      <c r="K47" s="1"/>
      <c r="L47" s="1"/>
    </row>
    <row r="48" spans="1:12" x14ac:dyDescent="0.25">
      <c r="A48" s="93" t="s">
        <v>305</v>
      </c>
      <c r="B48" s="87">
        <v>1</v>
      </c>
      <c r="C48" s="87">
        <v>15.49</v>
      </c>
      <c r="D48" s="87">
        <f>C48*B48</f>
        <v>15.49</v>
      </c>
      <c r="E48" s="87">
        <f t="shared" si="1"/>
        <v>15.49</v>
      </c>
      <c r="F48" s="1"/>
      <c r="G48" s="1" t="s">
        <v>256</v>
      </c>
      <c r="H48" s="32" t="s">
        <v>325</v>
      </c>
      <c r="I48" s="1"/>
      <c r="J48" s="1"/>
      <c r="K48" s="1"/>
      <c r="L48" s="1"/>
    </row>
    <row r="49" spans="1:12" x14ac:dyDescent="0.25">
      <c r="A49" s="93" t="s">
        <v>56</v>
      </c>
      <c r="B49" s="87">
        <v>1</v>
      </c>
      <c r="C49" s="87">
        <f>9.39+49.65</f>
        <v>59.04</v>
      </c>
      <c r="D49" s="87">
        <f>C49*B49</f>
        <v>59.04</v>
      </c>
      <c r="E49" s="87">
        <f t="shared" si="1"/>
        <v>59.04</v>
      </c>
      <c r="F49" s="1" t="s">
        <v>328</v>
      </c>
      <c r="G49" s="1" t="s">
        <v>256</v>
      </c>
      <c r="H49" s="32" t="s">
        <v>326</v>
      </c>
      <c r="I49" s="1"/>
      <c r="J49" s="1"/>
      <c r="K49" s="1"/>
      <c r="L49" s="1"/>
    </row>
    <row r="50" spans="1:12" x14ac:dyDescent="0.25">
      <c r="A50" s="93" t="s">
        <v>57</v>
      </c>
      <c r="B50" s="87">
        <v>1</v>
      </c>
      <c r="C50" s="87">
        <v>8.49</v>
      </c>
      <c r="D50" s="87">
        <f>C50*B50</f>
        <v>8.49</v>
      </c>
      <c r="E50" s="87">
        <f t="shared" si="1"/>
        <v>8.49</v>
      </c>
      <c r="F50" s="1"/>
      <c r="G50" s="1" t="s">
        <v>256</v>
      </c>
      <c r="H50" s="32" t="s">
        <v>270</v>
      </c>
      <c r="I50" s="1"/>
      <c r="J50" s="1"/>
      <c r="K50" s="1"/>
      <c r="L50" s="1"/>
    </row>
    <row r="51" spans="1:12" x14ac:dyDescent="0.25">
      <c r="A51" s="93" t="s">
        <v>58</v>
      </c>
      <c r="B51" s="87">
        <v>3</v>
      </c>
      <c r="C51" s="87">
        <v>1.9</v>
      </c>
      <c r="D51" s="87">
        <f>C51*B51</f>
        <v>5.6999999999999993</v>
      </c>
      <c r="E51" s="87">
        <v>9.49</v>
      </c>
      <c r="F51" s="1"/>
      <c r="G51" s="1" t="s">
        <v>256</v>
      </c>
      <c r="H51" s="32" t="s">
        <v>271</v>
      </c>
      <c r="I51" s="1"/>
      <c r="J51" s="1"/>
      <c r="K51" s="1"/>
      <c r="L51" s="1"/>
    </row>
    <row r="52" spans="1:12" x14ac:dyDescent="0.25">
      <c r="A52" s="93" t="s">
        <v>59</v>
      </c>
      <c r="B52" s="87">
        <v>1</v>
      </c>
      <c r="C52" s="87">
        <v>16.989999999999998</v>
      </c>
      <c r="D52" s="87">
        <f>C52*B52</f>
        <v>16.989999999999998</v>
      </c>
      <c r="E52" s="87">
        <f t="shared" si="1"/>
        <v>16.989999999999998</v>
      </c>
      <c r="F52" s="1"/>
      <c r="G52" s="1" t="s">
        <v>256</v>
      </c>
      <c r="H52" s="32" t="s">
        <v>272</v>
      </c>
      <c r="I52" s="1"/>
      <c r="J52" s="1"/>
      <c r="K52" s="1"/>
      <c r="L52" s="1"/>
    </row>
    <row r="53" spans="1:12" x14ac:dyDescent="0.25">
      <c r="A53" s="93" t="s">
        <v>62</v>
      </c>
      <c r="B53" s="87">
        <v>1</v>
      </c>
      <c r="C53" s="87">
        <v>1</v>
      </c>
      <c r="D53" s="87">
        <f>C53*B53</f>
        <v>1</v>
      </c>
      <c r="E53" s="87">
        <f t="shared" si="1"/>
        <v>1</v>
      </c>
      <c r="F53" s="1"/>
      <c r="G53" s="1"/>
      <c r="H53" s="1"/>
      <c r="I53" s="1"/>
      <c r="J53" s="1"/>
      <c r="K53" s="1"/>
      <c r="L53" s="1"/>
    </row>
    <row r="54" spans="1:12" x14ac:dyDescent="0.25">
      <c r="A54" s="118"/>
      <c r="B54" s="1"/>
      <c r="C54" s="1"/>
      <c r="D54" s="1"/>
      <c r="E54" s="87">
        <f>SUM(E1:E53)</f>
        <v>508.53000000000014</v>
      </c>
      <c r="F54" s="1"/>
      <c r="G54" s="1"/>
      <c r="H54" s="1"/>
      <c r="I54" s="1"/>
      <c r="J54" s="1"/>
      <c r="K54" s="1"/>
      <c r="L54" s="1"/>
    </row>
    <row r="55" spans="1:12" x14ac:dyDescent="0.25">
      <c r="A55" s="1"/>
      <c r="B55" s="1"/>
      <c r="C55" s="1"/>
      <c r="D55" s="1"/>
      <c r="E55" s="1"/>
      <c r="F55" s="1"/>
      <c r="G55" s="1"/>
      <c r="H55" s="1"/>
      <c r="I55" s="1"/>
      <c r="J55" s="1"/>
      <c r="K55" s="1"/>
      <c r="L55" s="1"/>
    </row>
    <row r="56" spans="1:12" x14ac:dyDescent="0.25">
      <c r="A56" s="1"/>
      <c r="B56" s="1"/>
      <c r="C56" s="1"/>
      <c r="D56" s="1"/>
      <c r="E56" s="1"/>
      <c r="F56" s="1"/>
      <c r="G56" s="1"/>
      <c r="H56" s="1"/>
      <c r="I56" s="1"/>
      <c r="J56" s="1"/>
      <c r="K56" s="1"/>
      <c r="L56" s="1"/>
    </row>
  </sheetData>
  <hyperlinks>
    <hyperlink ref="H6" r:id="rId1" xr:uid="{32CD62D2-F98B-4F7A-AAA9-F7E1F602A217}"/>
    <hyperlink ref="H7" r:id="rId2" xr:uid="{3B1D1970-3195-43AC-9906-B09565E2B653}"/>
    <hyperlink ref="H8" r:id="rId3" xr:uid="{5014A111-0C3B-4B28-B91A-833D165EF14C}"/>
    <hyperlink ref="H9" r:id="rId4" xr:uid="{2CB52C34-2473-457F-BDD3-3862656E8F9C}"/>
    <hyperlink ref="H14" r:id="rId5" xr:uid="{B647E04C-C1AC-45D8-8190-45A8B82872A9}"/>
    <hyperlink ref="H15" r:id="rId6" xr:uid="{8EFE40F5-7DA2-40C3-831E-4FD64FE5045A}"/>
    <hyperlink ref="H22" r:id="rId7" xr:uid="{8C3894FA-AD70-433F-B1EA-018E622A46DD}"/>
    <hyperlink ref="H23" r:id="rId8" xr:uid="{82664BBA-E28C-40D4-974C-B1C2F4FA560C}"/>
    <hyperlink ref="H24" r:id="rId9" xr:uid="{690BA069-B1B0-40C6-8731-938B5CDEFCF4}"/>
    <hyperlink ref="H27" r:id="rId10" xr:uid="{2289E9A6-7B9C-447C-A2AF-26B65DDD2F85}"/>
    <hyperlink ref="H30" r:id="rId11" xr:uid="{AEE42D9D-F7AD-46A4-9681-6914728D0F89}"/>
    <hyperlink ref="H33" r:id="rId12" xr:uid="{67629A44-C24F-4566-8525-C621F31CB717}"/>
    <hyperlink ref="H35" r:id="rId13" xr:uid="{EF3F6F0C-5EA1-44D0-9B0D-015D6B527426}"/>
    <hyperlink ref="H18" r:id="rId14" xr:uid="{54646E26-9F03-4F9B-8FBF-D53FFCF8278C}"/>
    <hyperlink ref="H36" r:id="rId15" xr:uid="{B9B89887-285A-4F2A-A58E-3987ACD6192C}"/>
    <hyperlink ref="H37" r:id="rId16" xr:uid="{874949E5-C1E7-480A-9830-F4CBB2E52273}"/>
    <hyperlink ref="H38" r:id="rId17" xr:uid="{3A6BD3A4-3516-455C-B5CE-EE5840048217}"/>
    <hyperlink ref="H39" r:id="rId18" xr:uid="{077E6030-0325-414B-B272-0CB97142E22B}"/>
    <hyperlink ref="H41" r:id="rId19" xr:uid="{941D591E-CA2C-48E1-9EEB-368F6549699F}"/>
    <hyperlink ref="H42" r:id="rId20" xr:uid="{0284F42F-2505-4B96-9082-A49112E912E6}"/>
    <hyperlink ref="H40" r:id="rId21" xr:uid="{5693B268-E1D2-439F-B224-B46776B98A5A}"/>
    <hyperlink ref="H43" r:id="rId22" xr:uid="{3302D48D-41A5-4F83-8239-DA6B64575BA2}"/>
    <hyperlink ref="H47" r:id="rId23" xr:uid="{E505C6E4-B9EE-4EE9-81DB-421691A1A678}"/>
    <hyperlink ref="H46" r:id="rId24" xr:uid="{C976CDDF-1BBC-4C1D-8CB3-34970D06A5E0}"/>
    <hyperlink ref="H50" r:id="rId25" xr:uid="{12249C03-B6B2-4F69-925B-8C6D66487281}"/>
    <hyperlink ref="H51" r:id="rId26" xr:uid="{0BFC7AFE-DCB9-4EBA-9A14-7D1667EB4BDE}"/>
    <hyperlink ref="H52" r:id="rId27" xr:uid="{D8B06DBB-5D80-4952-A312-BCE14615ADED}"/>
    <hyperlink ref="H28" r:id="rId28" xr:uid="{24483ECF-81FC-4989-ADD5-14598615FF9B}"/>
    <hyperlink ref="H3" r:id="rId29" xr:uid="{E66D8559-DDA5-423D-AC5A-AA3817DD2B42}"/>
    <hyperlink ref="H5" r:id="rId30" xr:uid="{80197B00-4C05-4283-A9C7-6D4A67B3778D}"/>
    <hyperlink ref="H4" r:id="rId31" xr:uid="{6BF44564-5F07-4FDB-93E2-C8593E361F08}"/>
    <hyperlink ref="H1" r:id="rId32" xr:uid="{6B24164B-2CBC-46D6-823D-808774FD6075}"/>
    <hyperlink ref="H2" r:id="rId33" xr:uid="{313552DE-8964-4309-AC7E-0ED5241765FF}"/>
    <hyperlink ref="H12" r:id="rId34" xr:uid="{784BFB2B-A141-4B59-A75C-58DA18A1B2CE}"/>
    <hyperlink ref="H17" r:id="rId35" xr:uid="{238DC1B6-3B9D-484C-9986-4D4D0795C0C5}"/>
    <hyperlink ref="H16" r:id="rId36" xr:uid="{647D0D79-15E8-4185-B00D-11876DBD22F2}"/>
    <hyperlink ref="H13" r:id="rId37" xr:uid="{6B737069-7F38-4F09-9988-7EF7B1EE1F71}"/>
    <hyperlink ref="H19" r:id="rId38" xr:uid="{0DD86486-BB4A-4C37-8E3C-1626A3BEE929}"/>
    <hyperlink ref="H20" r:id="rId39" xr:uid="{AC955B12-E934-4759-8E2B-1926038D870A}"/>
    <hyperlink ref="H21" r:id="rId40" xr:uid="{D85A8A70-298B-4051-A6EB-DBA01BCF22DF}"/>
    <hyperlink ref="H25" r:id="rId41" xr:uid="{DB46A9BF-99B8-43DA-8B39-9D9353B67687}"/>
    <hyperlink ref="H32" r:id="rId42" xr:uid="{ED8808B1-8B96-40F0-A6AD-76D9C8FA922C}"/>
    <hyperlink ref="H34" r:id="rId43" xr:uid="{5D92994A-49A7-42EC-BCCC-C8F073BA19D9}"/>
    <hyperlink ref="H45" r:id="rId44" xr:uid="{B5E63D6C-53DF-4117-B4AE-062A5703E33E}"/>
    <hyperlink ref="H48" r:id="rId45" xr:uid="{3D3EFDD1-ED85-49BD-B503-90B128754ECA}"/>
    <hyperlink ref="H49" r:id="rId46" xr:uid="{1586EF45-7ECE-4D33-86E8-369B1F38A7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3E550-0118-49CA-975B-0BB9597D6E39}">
  <dimension ref="A1:L51"/>
  <sheetViews>
    <sheetView tabSelected="1" zoomScale="70" zoomScaleNormal="70" workbookViewId="0">
      <selection activeCell="A9" sqref="A9"/>
    </sheetView>
  </sheetViews>
  <sheetFormatPr defaultRowHeight="15" x14ac:dyDescent="0.25"/>
  <cols>
    <col min="1" max="1" width="51" customWidth="1"/>
  </cols>
  <sheetData>
    <row r="1" spans="1:12" x14ac:dyDescent="0.25">
      <c r="A1" s="93" t="s">
        <v>195</v>
      </c>
      <c r="B1" s="87">
        <v>3</v>
      </c>
      <c r="C1" s="87">
        <v>2.09</v>
      </c>
      <c r="D1" s="87">
        <f>C1*B1</f>
        <v>6.27</v>
      </c>
      <c r="E1" s="87">
        <f t="shared" ref="E1:E48" si="0">D1</f>
        <v>6.27</v>
      </c>
      <c r="F1" s="1"/>
      <c r="G1" s="1" t="s">
        <v>317</v>
      </c>
      <c r="H1" s="32" t="s">
        <v>316</v>
      </c>
      <c r="I1" s="1"/>
      <c r="J1" s="1"/>
      <c r="K1" s="1"/>
      <c r="L1" s="1"/>
    </row>
    <row r="2" spans="1:12" x14ac:dyDescent="0.25">
      <c r="A2" s="93" t="s">
        <v>292</v>
      </c>
      <c r="B2" s="87">
        <v>2</v>
      </c>
      <c r="C2" s="87">
        <v>3.69</v>
      </c>
      <c r="D2" s="87">
        <f>C2*B2</f>
        <v>7.38</v>
      </c>
      <c r="E2" s="87">
        <f t="shared" si="0"/>
        <v>7.38</v>
      </c>
      <c r="F2" s="1"/>
      <c r="G2" s="1" t="s">
        <v>256</v>
      </c>
      <c r="H2" s="32" t="s">
        <v>318</v>
      </c>
      <c r="I2" s="1"/>
      <c r="J2" s="1"/>
      <c r="K2" s="1"/>
      <c r="L2" s="1"/>
    </row>
    <row r="3" spans="1:12" x14ac:dyDescent="0.25">
      <c r="A3" s="93" t="s">
        <v>313</v>
      </c>
      <c r="B3" s="87">
        <v>1</v>
      </c>
      <c r="C3" s="87">
        <v>12.78</v>
      </c>
      <c r="D3" s="87">
        <f>C3*B3</f>
        <v>12.78</v>
      </c>
      <c r="E3" s="87">
        <f t="shared" si="0"/>
        <v>12.78</v>
      </c>
      <c r="F3" s="1"/>
      <c r="G3" s="1" t="s">
        <v>312</v>
      </c>
      <c r="H3" s="32" t="s">
        <v>311</v>
      </c>
      <c r="I3" s="1"/>
      <c r="J3" s="1"/>
      <c r="K3" s="1"/>
      <c r="L3" s="1"/>
    </row>
    <row r="4" spans="1:12" x14ac:dyDescent="0.25">
      <c r="A4" s="93" t="s">
        <v>196</v>
      </c>
      <c r="B4" s="87">
        <v>8</v>
      </c>
      <c r="C4" s="87">
        <v>1.4424999999999999</v>
      </c>
      <c r="D4" s="87">
        <f>C4*B4</f>
        <v>11.54</v>
      </c>
      <c r="E4" s="87">
        <v>11.54</v>
      </c>
      <c r="F4" s="1"/>
      <c r="G4" s="1" t="s">
        <v>312</v>
      </c>
      <c r="H4" s="32" t="s">
        <v>315</v>
      </c>
      <c r="I4" s="1"/>
      <c r="J4" s="1"/>
      <c r="K4" s="1"/>
      <c r="L4" s="1"/>
    </row>
    <row r="5" spans="1:12" x14ac:dyDescent="0.25">
      <c r="A5" s="93" t="s">
        <v>293</v>
      </c>
      <c r="B5" s="87">
        <v>2</v>
      </c>
      <c r="C5" s="87">
        <v>12.53</v>
      </c>
      <c r="D5" s="87">
        <f>C5*B5</f>
        <v>25.06</v>
      </c>
      <c r="E5" s="87">
        <f t="shared" si="0"/>
        <v>25.06</v>
      </c>
      <c r="F5" s="1"/>
      <c r="G5" s="1" t="s">
        <v>312</v>
      </c>
      <c r="H5" s="32" t="s">
        <v>314</v>
      </c>
      <c r="I5" s="1"/>
      <c r="J5" s="1"/>
      <c r="K5" s="1"/>
      <c r="L5" s="1"/>
    </row>
    <row r="6" spans="1:12" x14ac:dyDescent="0.25">
      <c r="A6" s="93" t="s">
        <v>198</v>
      </c>
      <c r="B6" s="87">
        <v>2</v>
      </c>
      <c r="C6" s="87">
        <v>13.99</v>
      </c>
      <c r="D6" s="87">
        <f>C6*B6</f>
        <v>27.98</v>
      </c>
      <c r="E6" s="87">
        <f t="shared" si="0"/>
        <v>27.98</v>
      </c>
      <c r="F6" s="1"/>
      <c r="G6" s="1" t="s">
        <v>256</v>
      </c>
      <c r="H6" s="32" t="s">
        <v>258</v>
      </c>
      <c r="I6" s="1"/>
      <c r="J6" s="1"/>
      <c r="K6" s="1"/>
      <c r="L6" s="1"/>
    </row>
    <row r="7" spans="1:12" x14ac:dyDescent="0.25">
      <c r="A7" s="93" t="s">
        <v>197</v>
      </c>
      <c r="B7" s="87">
        <v>2</v>
      </c>
      <c r="C7" s="87">
        <v>9.99</v>
      </c>
      <c r="D7" s="87">
        <f>C7*B7</f>
        <v>19.98</v>
      </c>
      <c r="E7" s="87">
        <f t="shared" si="0"/>
        <v>19.98</v>
      </c>
      <c r="F7" s="1"/>
      <c r="G7" s="1" t="s">
        <v>256</v>
      </c>
      <c r="H7" s="32" t="s">
        <v>259</v>
      </c>
      <c r="I7" s="1"/>
      <c r="J7" s="1"/>
      <c r="K7" s="1"/>
      <c r="L7" s="1"/>
    </row>
    <row r="8" spans="1:12" x14ac:dyDescent="0.25">
      <c r="A8" s="93" t="s">
        <v>37</v>
      </c>
      <c r="B8" s="87">
        <v>2</v>
      </c>
      <c r="C8" s="87">
        <v>1.998</v>
      </c>
      <c r="D8" s="87">
        <f>C8*B8</f>
        <v>3.996</v>
      </c>
      <c r="E8" s="87">
        <v>9.99</v>
      </c>
      <c r="F8" s="1"/>
      <c r="G8" s="1" t="s">
        <v>256</v>
      </c>
      <c r="H8" s="32" t="s">
        <v>260</v>
      </c>
      <c r="I8" s="1"/>
      <c r="J8" s="1"/>
      <c r="K8" s="1"/>
      <c r="L8" s="1"/>
    </row>
    <row r="9" spans="1:12" x14ac:dyDescent="0.25">
      <c r="A9" s="93" t="s">
        <v>38</v>
      </c>
      <c r="B9" s="87">
        <v>2</v>
      </c>
      <c r="C9" s="87">
        <v>0</v>
      </c>
      <c r="D9" s="87">
        <f>C9*B9</f>
        <v>0</v>
      </c>
      <c r="E9" s="87">
        <f t="shared" si="0"/>
        <v>0</v>
      </c>
      <c r="F9" s="1" t="s">
        <v>279</v>
      </c>
      <c r="G9" s="1" t="s">
        <v>256</v>
      </c>
      <c r="H9" s="32" t="s">
        <v>259</v>
      </c>
      <c r="I9" s="1"/>
      <c r="J9" s="1"/>
      <c r="K9" s="1"/>
      <c r="L9" s="1"/>
    </row>
    <row r="10" spans="1:12" x14ac:dyDescent="0.25">
      <c r="A10" s="93" t="s">
        <v>319</v>
      </c>
      <c r="B10" s="87">
        <v>2</v>
      </c>
      <c r="C10" s="87">
        <v>1.798</v>
      </c>
      <c r="D10" s="87">
        <f>C10*B10</f>
        <v>3.5960000000000001</v>
      </c>
      <c r="E10" s="87">
        <v>8.99</v>
      </c>
      <c r="F10" s="1"/>
      <c r="G10" s="1" t="s">
        <v>256</v>
      </c>
      <c r="H10" s="32" t="s">
        <v>261</v>
      </c>
      <c r="I10" s="1"/>
      <c r="J10" s="1"/>
      <c r="K10" s="1"/>
      <c r="L10" s="1"/>
    </row>
    <row r="11" spans="1:12" x14ac:dyDescent="0.25">
      <c r="A11" s="93" t="s">
        <v>196</v>
      </c>
      <c r="B11" s="87">
        <v>7</v>
      </c>
      <c r="C11" s="87">
        <v>1.4424999999999999</v>
      </c>
      <c r="D11" s="87">
        <f>C11*B11</f>
        <v>10.0975</v>
      </c>
      <c r="E11" s="87">
        <f>5.77*2</f>
        <v>11.54</v>
      </c>
      <c r="F11" s="1"/>
      <c r="G11" s="1" t="s">
        <v>256</v>
      </c>
      <c r="H11" s="32" t="s">
        <v>315</v>
      </c>
      <c r="I11" s="1"/>
      <c r="J11" s="1"/>
      <c r="K11" s="1"/>
      <c r="L11" s="1"/>
    </row>
    <row r="12" spans="1:12" x14ac:dyDescent="0.25">
      <c r="A12" s="93" t="s">
        <v>41</v>
      </c>
      <c r="B12" s="87">
        <v>1</v>
      </c>
      <c r="C12" s="87">
        <v>11.49</v>
      </c>
      <c r="D12" s="87">
        <f>C12*B12</f>
        <v>11.49</v>
      </c>
      <c r="E12" s="87">
        <f t="shared" si="0"/>
        <v>11.49</v>
      </c>
      <c r="F12" s="1"/>
      <c r="G12" s="1" t="s">
        <v>256</v>
      </c>
      <c r="H12" s="32" t="s">
        <v>262</v>
      </c>
      <c r="I12" s="1"/>
      <c r="J12" s="1"/>
      <c r="K12" s="1"/>
      <c r="L12" s="1"/>
    </row>
    <row r="13" spans="1:12" x14ac:dyDescent="0.25">
      <c r="A13" s="93" t="s">
        <v>201</v>
      </c>
      <c r="B13" s="87">
        <v>2</v>
      </c>
      <c r="C13" s="87">
        <v>0</v>
      </c>
      <c r="D13" s="87">
        <f>C13*B13</f>
        <v>0</v>
      </c>
      <c r="E13" s="87">
        <f t="shared" si="0"/>
        <v>0</v>
      </c>
      <c r="F13" s="1" t="s">
        <v>280</v>
      </c>
      <c r="G13" s="1" t="s">
        <v>256</v>
      </c>
      <c r="H13" s="32" t="s">
        <v>262</v>
      </c>
      <c r="I13" s="1"/>
      <c r="J13" s="1"/>
      <c r="K13" s="1"/>
      <c r="L13" s="1"/>
    </row>
    <row r="14" spans="1:12" x14ac:dyDescent="0.25">
      <c r="A14" s="93" t="s">
        <v>199</v>
      </c>
      <c r="B14" s="87">
        <v>1</v>
      </c>
      <c r="C14" s="87">
        <v>2.09</v>
      </c>
      <c r="D14" s="87">
        <f>C14*B14</f>
        <v>2.09</v>
      </c>
      <c r="E14" s="87">
        <f t="shared" si="0"/>
        <v>2.09</v>
      </c>
      <c r="F14" s="1"/>
      <c r="G14" s="1" t="s">
        <v>317</v>
      </c>
      <c r="H14" s="32" t="s">
        <v>316</v>
      </c>
      <c r="I14" s="1"/>
      <c r="J14" s="1"/>
      <c r="K14" s="1"/>
      <c r="L14" s="1"/>
    </row>
    <row r="15" spans="1:12" x14ac:dyDescent="0.25">
      <c r="A15" s="93" t="s">
        <v>298</v>
      </c>
      <c r="B15" s="87">
        <v>1</v>
      </c>
      <c r="C15" s="87">
        <v>12.78</v>
      </c>
      <c r="D15" s="87">
        <f>C15*B15</f>
        <v>12.78</v>
      </c>
      <c r="E15" s="87">
        <f t="shared" si="0"/>
        <v>12.78</v>
      </c>
      <c r="F15" s="1"/>
      <c r="G15" s="1" t="s">
        <v>320</v>
      </c>
      <c r="H15" s="32" t="s">
        <v>311</v>
      </c>
      <c r="I15" s="1"/>
      <c r="J15" s="1"/>
      <c r="K15" s="1"/>
      <c r="L15" s="1"/>
    </row>
    <row r="16" spans="1:12" x14ac:dyDescent="0.25">
      <c r="A16" s="93" t="s">
        <v>254</v>
      </c>
      <c r="B16" s="87">
        <v>6</v>
      </c>
      <c r="C16" s="87">
        <v>0.73038461538461497</v>
      </c>
      <c r="D16" s="87">
        <f>C16*B16</f>
        <v>4.3823076923076894</v>
      </c>
      <c r="E16" s="87">
        <v>18.989999999999998</v>
      </c>
      <c r="F16" s="1"/>
      <c r="G16" s="1" t="s">
        <v>256</v>
      </c>
      <c r="H16" s="32" t="s">
        <v>266</v>
      </c>
      <c r="I16" s="1"/>
      <c r="J16" s="1"/>
      <c r="K16" s="1"/>
      <c r="L16" s="1"/>
    </row>
    <row r="17" spans="1:12" x14ac:dyDescent="0.25">
      <c r="A17" s="93" t="s">
        <v>196</v>
      </c>
      <c r="B17" s="87">
        <v>8</v>
      </c>
      <c r="C17" s="87">
        <v>1.4424999999999999</v>
      </c>
      <c r="D17" s="87">
        <f>C17*B17</f>
        <v>11.54</v>
      </c>
      <c r="E17" s="87">
        <f>5.77*2</f>
        <v>11.54</v>
      </c>
      <c r="F17" s="1"/>
      <c r="G17" s="1" t="s">
        <v>256</v>
      </c>
      <c r="H17" s="32" t="s">
        <v>315</v>
      </c>
      <c r="I17" s="1"/>
      <c r="J17" s="1"/>
      <c r="K17" s="1"/>
      <c r="L17" s="1"/>
    </row>
    <row r="18" spans="1:12" x14ac:dyDescent="0.25">
      <c r="A18" s="93" t="s">
        <v>299</v>
      </c>
      <c r="B18" s="87">
        <v>1</v>
      </c>
      <c r="C18" s="87">
        <v>12.78</v>
      </c>
      <c r="D18" s="87">
        <f>C18*B18</f>
        <v>12.78</v>
      </c>
      <c r="E18" s="87">
        <f t="shared" si="0"/>
        <v>12.78</v>
      </c>
      <c r="F18" s="1"/>
      <c r="G18" s="1" t="s">
        <v>320</v>
      </c>
      <c r="H18" s="32" t="s">
        <v>311</v>
      </c>
      <c r="I18" s="1"/>
      <c r="J18" s="1"/>
      <c r="K18" s="1"/>
      <c r="L18" s="1"/>
    </row>
    <row r="19" spans="1:12" x14ac:dyDescent="0.25">
      <c r="A19" s="93" t="s">
        <v>300</v>
      </c>
      <c r="B19" s="87">
        <v>1</v>
      </c>
      <c r="C19" s="87">
        <v>12.78</v>
      </c>
      <c r="D19" s="87">
        <f>C19*B19</f>
        <v>12.78</v>
      </c>
      <c r="E19" s="87">
        <f t="shared" si="0"/>
        <v>12.78</v>
      </c>
      <c r="F19" s="1"/>
      <c r="G19" s="1" t="s">
        <v>320</v>
      </c>
      <c r="H19" s="32" t="s">
        <v>311</v>
      </c>
      <c r="I19" s="1"/>
      <c r="J19" s="1"/>
      <c r="K19" s="1"/>
      <c r="L19" s="1"/>
    </row>
    <row r="20" spans="1:12" x14ac:dyDescent="0.25">
      <c r="A20" s="93" t="s">
        <v>200</v>
      </c>
      <c r="B20" s="87">
        <v>2</v>
      </c>
      <c r="C20" s="87">
        <v>1.798</v>
      </c>
      <c r="D20" s="87">
        <f>C20*B20</f>
        <v>3.5960000000000001</v>
      </c>
      <c r="E20" s="87">
        <v>8.99</v>
      </c>
      <c r="F20" s="1"/>
      <c r="G20" s="1" t="s">
        <v>256</v>
      </c>
      <c r="H20" s="32" t="s">
        <v>261</v>
      </c>
      <c r="I20" s="1"/>
      <c r="J20" s="1"/>
      <c r="K20" s="1"/>
      <c r="L20" s="1"/>
    </row>
    <row r="21" spans="1:12" x14ac:dyDescent="0.25">
      <c r="A21" s="93" t="s">
        <v>201</v>
      </c>
      <c r="B21" s="87">
        <v>1</v>
      </c>
      <c r="C21" s="87">
        <v>11.49</v>
      </c>
      <c r="D21" s="87">
        <f>C21*B21</f>
        <v>11.49</v>
      </c>
      <c r="E21" s="87">
        <f t="shared" si="0"/>
        <v>11.49</v>
      </c>
      <c r="F21" s="1"/>
      <c r="G21" s="1" t="s">
        <v>256</v>
      </c>
      <c r="H21" s="32" t="s">
        <v>262</v>
      </c>
      <c r="I21" s="1"/>
      <c r="J21" s="1"/>
      <c r="K21" s="1"/>
      <c r="L21" s="1"/>
    </row>
    <row r="22" spans="1:12" x14ac:dyDescent="0.25">
      <c r="A22" s="93" t="s">
        <v>202</v>
      </c>
      <c r="B22" s="87">
        <v>1</v>
      </c>
      <c r="C22" s="87">
        <v>13.99</v>
      </c>
      <c r="D22" s="87">
        <f>C22*B22</f>
        <v>13.99</v>
      </c>
      <c r="E22" s="87">
        <f t="shared" si="0"/>
        <v>13.99</v>
      </c>
      <c r="F22" s="1"/>
      <c r="G22" s="1" t="s">
        <v>256</v>
      </c>
      <c r="H22" s="32" t="s">
        <v>258</v>
      </c>
      <c r="I22" s="1"/>
      <c r="J22" s="1"/>
      <c r="K22" s="1"/>
      <c r="L22" s="1"/>
    </row>
    <row r="23" spans="1:12" x14ac:dyDescent="0.25">
      <c r="A23" s="93" t="s">
        <v>203</v>
      </c>
      <c r="B23" s="87">
        <v>1</v>
      </c>
      <c r="C23" s="87">
        <v>4.79</v>
      </c>
      <c r="D23" s="87">
        <f>C23*B23</f>
        <v>4.79</v>
      </c>
      <c r="E23" s="87">
        <f t="shared" si="0"/>
        <v>4.79</v>
      </c>
      <c r="F23" s="1"/>
      <c r="G23" s="1" t="s">
        <v>317</v>
      </c>
      <c r="H23" s="32" t="s">
        <v>321</v>
      </c>
      <c r="I23" s="1"/>
      <c r="J23" s="1"/>
      <c r="K23" s="1"/>
      <c r="L23" s="1"/>
    </row>
    <row r="24" spans="1:12" x14ac:dyDescent="0.25">
      <c r="A24" s="93" t="s">
        <v>51</v>
      </c>
      <c r="B24" s="87">
        <v>1</v>
      </c>
      <c r="C24" s="87">
        <v>19.989999999999998</v>
      </c>
      <c r="D24" s="87">
        <f>C24*B24</f>
        <v>19.989999999999998</v>
      </c>
      <c r="E24" s="87">
        <f t="shared" si="0"/>
        <v>19.989999999999998</v>
      </c>
      <c r="F24" s="1"/>
      <c r="G24" s="1" t="s">
        <v>256</v>
      </c>
      <c r="H24" s="32" t="s">
        <v>263</v>
      </c>
      <c r="I24" s="1"/>
      <c r="J24" s="1"/>
      <c r="K24" s="1"/>
      <c r="L24" s="1"/>
    </row>
    <row r="25" spans="1:12" x14ac:dyDescent="0.25">
      <c r="A25" s="93" t="s">
        <v>45</v>
      </c>
      <c r="B25" s="87">
        <v>1</v>
      </c>
      <c r="C25" s="87">
        <v>2</v>
      </c>
      <c r="D25" s="87">
        <f>C25*B25</f>
        <v>2</v>
      </c>
      <c r="E25" s="87">
        <v>9.99</v>
      </c>
      <c r="F25" s="1" t="s">
        <v>310</v>
      </c>
      <c r="G25" s="1" t="s">
        <v>256</v>
      </c>
      <c r="H25" s="32" t="s">
        <v>287</v>
      </c>
      <c r="I25" s="1"/>
      <c r="J25" s="1"/>
      <c r="K25" s="1"/>
      <c r="L25" s="1"/>
    </row>
    <row r="26" spans="1:12" x14ac:dyDescent="0.25">
      <c r="A26" s="93" t="s">
        <v>253</v>
      </c>
      <c r="B26" s="87">
        <v>4</v>
      </c>
      <c r="C26" s="87">
        <v>0.44400000000000001</v>
      </c>
      <c r="D26" s="87">
        <f>C26*B26</f>
        <v>1.776</v>
      </c>
      <c r="E26" s="87">
        <v>4.4400000000000004</v>
      </c>
      <c r="F26" s="1"/>
      <c r="G26" s="1" t="s">
        <v>281</v>
      </c>
      <c r="H26" s="32" t="s">
        <v>265</v>
      </c>
      <c r="I26" s="1"/>
      <c r="J26" s="1"/>
      <c r="K26" s="1"/>
      <c r="L26" s="1"/>
    </row>
    <row r="27" spans="1:12" x14ac:dyDescent="0.25">
      <c r="A27" s="93" t="s">
        <v>303</v>
      </c>
      <c r="B27" s="87">
        <v>1</v>
      </c>
      <c r="C27" s="87"/>
      <c r="D27" s="87">
        <f>C27*B27</f>
        <v>0</v>
      </c>
      <c r="E27" s="87">
        <f t="shared" si="0"/>
        <v>0</v>
      </c>
      <c r="F27" s="1"/>
      <c r="G27" s="1" t="s">
        <v>281</v>
      </c>
      <c r="H27" s="1" t="s">
        <v>323</v>
      </c>
      <c r="I27" s="1"/>
      <c r="J27" s="1"/>
      <c r="K27" s="1"/>
      <c r="L27" s="1"/>
    </row>
    <row r="28" spans="1:12" x14ac:dyDescent="0.25">
      <c r="A28" s="93" t="s">
        <v>68</v>
      </c>
      <c r="B28" s="87">
        <v>1</v>
      </c>
      <c r="C28" s="87">
        <v>13.99</v>
      </c>
      <c r="D28" s="87">
        <f>C28*B28</f>
        <v>13.99</v>
      </c>
      <c r="E28" s="87">
        <f t="shared" si="0"/>
        <v>13.99</v>
      </c>
      <c r="F28" s="1"/>
      <c r="G28" s="1" t="s">
        <v>256</v>
      </c>
      <c r="H28" s="32" t="s">
        <v>322</v>
      </c>
      <c r="I28" s="1"/>
      <c r="J28" s="1"/>
      <c r="K28" s="1"/>
      <c r="L28" s="1"/>
    </row>
    <row r="29" spans="1:12" x14ac:dyDescent="0.25">
      <c r="A29" s="93" t="s">
        <v>254</v>
      </c>
      <c r="B29" s="87">
        <v>4</v>
      </c>
      <c r="C29" s="87">
        <v>0.73038461538461497</v>
      </c>
      <c r="D29" s="87">
        <f>C29*B29</f>
        <v>2.9215384615384599</v>
      </c>
      <c r="E29" s="87">
        <v>0</v>
      </c>
      <c r="F29" s="1"/>
      <c r="G29" s="1" t="s">
        <v>256</v>
      </c>
      <c r="H29" s="32" t="s">
        <v>266</v>
      </c>
      <c r="I29" s="1"/>
      <c r="J29" s="1"/>
      <c r="K29" s="1"/>
      <c r="L29" s="1"/>
    </row>
    <row r="30" spans="1:12" x14ac:dyDescent="0.25">
      <c r="A30" s="93" t="s">
        <v>255</v>
      </c>
      <c r="B30" s="87">
        <v>1</v>
      </c>
      <c r="C30" s="87">
        <v>31.94</v>
      </c>
      <c r="D30" s="87">
        <f>C30*B30</f>
        <v>31.94</v>
      </c>
      <c r="E30" s="87">
        <f t="shared" si="0"/>
        <v>31.94</v>
      </c>
      <c r="F30" s="1"/>
      <c r="G30" s="1" t="s">
        <v>320</v>
      </c>
      <c r="H30" s="32" t="s">
        <v>311</v>
      </c>
      <c r="I30" s="1"/>
      <c r="J30" s="1"/>
      <c r="K30" s="1"/>
      <c r="L30" s="1"/>
    </row>
    <row r="31" spans="1:12" x14ac:dyDescent="0.25">
      <c r="A31" s="93" t="s">
        <v>254</v>
      </c>
      <c r="B31" s="87">
        <v>3</v>
      </c>
      <c r="C31" s="87">
        <v>0.73038461538461497</v>
      </c>
      <c r="D31" s="87">
        <f>C31*B31</f>
        <v>2.1911538461538447</v>
      </c>
      <c r="E31" s="87">
        <v>0</v>
      </c>
      <c r="F31" s="1"/>
      <c r="G31" s="1" t="s">
        <v>256</v>
      </c>
      <c r="H31" s="32" t="s">
        <v>266</v>
      </c>
      <c r="I31" s="1"/>
      <c r="J31" s="1"/>
      <c r="K31" s="1"/>
      <c r="L31" s="1"/>
    </row>
    <row r="32" spans="1:12" x14ac:dyDescent="0.25">
      <c r="A32" s="93" t="s">
        <v>42</v>
      </c>
      <c r="B32" s="87">
        <v>1</v>
      </c>
      <c r="C32" s="87">
        <v>13.5</v>
      </c>
      <c r="D32" s="87">
        <f>C32*B32</f>
        <v>13.5</v>
      </c>
      <c r="E32" s="87">
        <f t="shared" si="0"/>
        <v>13.5</v>
      </c>
      <c r="F32" s="1"/>
      <c r="G32" s="1" t="s">
        <v>256</v>
      </c>
      <c r="H32" s="32" t="s">
        <v>267</v>
      </c>
      <c r="I32" s="1"/>
      <c r="J32" s="1"/>
      <c r="K32" s="1"/>
      <c r="L32" s="1"/>
    </row>
    <row r="33" spans="1:12" x14ac:dyDescent="0.25">
      <c r="A33" s="93" t="s">
        <v>43</v>
      </c>
      <c r="B33" s="87">
        <v>1</v>
      </c>
      <c r="C33" s="87">
        <v>0</v>
      </c>
      <c r="D33" s="87">
        <f>C33*B33</f>
        <v>0</v>
      </c>
      <c r="E33" s="87">
        <f t="shared" si="0"/>
        <v>0</v>
      </c>
      <c r="F33" s="1" t="s">
        <v>282</v>
      </c>
      <c r="G33" s="1" t="s">
        <v>256</v>
      </c>
      <c r="H33" s="32" t="s">
        <v>267</v>
      </c>
      <c r="I33" s="1"/>
      <c r="J33" s="1"/>
      <c r="K33" s="1"/>
      <c r="L33" s="1"/>
    </row>
    <row r="34" spans="1:12" x14ac:dyDescent="0.25">
      <c r="A34" s="93" t="s">
        <v>44</v>
      </c>
      <c r="B34" s="87">
        <v>1</v>
      </c>
      <c r="C34" s="87">
        <v>0</v>
      </c>
      <c r="D34" s="87">
        <f>C34*B34</f>
        <v>0</v>
      </c>
      <c r="E34" s="87">
        <f t="shared" si="0"/>
        <v>0</v>
      </c>
      <c r="F34" s="1" t="s">
        <v>282</v>
      </c>
      <c r="G34" s="1" t="s">
        <v>256</v>
      </c>
      <c r="H34" s="32" t="s">
        <v>267</v>
      </c>
      <c r="I34" s="1"/>
      <c r="J34" s="1"/>
      <c r="K34" s="1"/>
      <c r="L34" s="1"/>
    </row>
    <row r="35" spans="1:12" x14ac:dyDescent="0.25">
      <c r="A35" s="93" t="s">
        <v>45</v>
      </c>
      <c r="B35" s="87">
        <v>1</v>
      </c>
      <c r="C35" s="87">
        <v>0</v>
      </c>
      <c r="D35" s="87">
        <f>C35*B35</f>
        <v>0</v>
      </c>
      <c r="E35" s="87">
        <f t="shared" si="0"/>
        <v>0</v>
      </c>
      <c r="F35" s="1" t="s">
        <v>282</v>
      </c>
      <c r="G35" s="1" t="s">
        <v>256</v>
      </c>
      <c r="H35" s="32" t="s">
        <v>267</v>
      </c>
      <c r="I35" s="1"/>
      <c r="J35" s="1"/>
      <c r="K35" s="1"/>
      <c r="L35" s="1"/>
    </row>
    <row r="36" spans="1:12" x14ac:dyDescent="0.25">
      <c r="A36" s="93" t="s">
        <v>47</v>
      </c>
      <c r="B36" s="87">
        <v>1</v>
      </c>
      <c r="C36" s="87">
        <v>0</v>
      </c>
      <c r="D36" s="87">
        <f>C36*B36</f>
        <v>0</v>
      </c>
      <c r="E36" s="87">
        <f t="shared" si="0"/>
        <v>0</v>
      </c>
      <c r="F36" s="1" t="s">
        <v>282</v>
      </c>
      <c r="G36" s="1" t="s">
        <v>256</v>
      </c>
      <c r="H36" s="32" t="s">
        <v>267</v>
      </c>
      <c r="I36" s="1"/>
      <c r="J36" s="1"/>
      <c r="K36" s="1"/>
      <c r="L36" s="1"/>
    </row>
    <row r="37" spans="1:12" x14ac:dyDescent="0.25">
      <c r="A37" s="93" t="s">
        <v>48</v>
      </c>
      <c r="B37" s="87">
        <v>1</v>
      </c>
      <c r="C37" s="87">
        <v>0</v>
      </c>
      <c r="D37" s="87">
        <f>C37*B37</f>
        <v>0</v>
      </c>
      <c r="E37" s="87">
        <f t="shared" si="0"/>
        <v>0</v>
      </c>
      <c r="F37" s="1" t="s">
        <v>282</v>
      </c>
      <c r="G37" s="1" t="s">
        <v>256</v>
      </c>
      <c r="H37" s="32" t="s">
        <v>267</v>
      </c>
      <c r="I37" s="1"/>
      <c r="J37" s="1"/>
      <c r="K37" s="1"/>
      <c r="L37" s="1"/>
    </row>
    <row r="38" spans="1:12" x14ac:dyDescent="0.25">
      <c r="A38" s="93" t="s">
        <v>49</v>
      </c>
      <c r="B38" s="87">
        <v>1</v>
      </c>
      <c r="C38" s="87">
        <v>0</v>
      </c>
      <c r="D38" s="87">
        <f>C38*B38</f>
        <v>0</v>
      </c>
      <c r="E38" s="87">
        <f t="shared" si="0"/>
        <v>0</v>
      </c>
      <c r="F38" s="1" t="s">
        <v>282</v>
      </c>
      <c r="G38" s="1" t="s">
        <v>256</v>
      </c>
      <c r="H38" s="32" t="s">
        <v>267</v>
      </c>
      <c r="I38" s="1"/>
      <c r="J38" s="1"/>
      <c r="K38" s="1"/>
      <c r="L38" s="1"/>
    </row>
    <row r="39" spans="1:12" x14ac:dyDescent="0.25">
      <c r="A39" s="93" t="s">
        <v>50</v>
      </c>
      <c r="B39" s="87">
        <v>1</v>
      </c>
      <c r="C39" s="87">
        <v>5.99</v>
      </c>
      <c r="D39" s="87">
        <f>C39*B39</f>
        <v>5.99</v>
      </c>
      <c r="E39" s="87">
        <f t="shared" si="0"/>
        <v>5.99</v>
      </c>
      <c r="F39" s="1" t="s">
        <v>283</v>
      </c>
      <c r="G39" s="1" t="s">
        <v>256</v>
      </c>
      <c r="H39" s="32" t="s">
        <v>268</v>
      </c>
      <c r="I39" s="1"/>
      <c r="J39" s="1"/>
      <c r="K39" s="1"/>
      <c r="L39" s="1"/>
    </row>
    <row r="40" spans="1:12" x14ac:dyDescent="0.25">
      <c r="A40" s="93" t="s">
        <v>309</v>
      </c>
      <c r="B40" s="87">
        <v>1</v>
      </c>
      <c r="C40" s="87">
        <v>14.99</v>
      </c>
      <c r="D40" s="87">
        <f>C40*B40</f>
        <v>14.99</v>
      </c>
      <c r="E40" s="87">
        <f t="shared" si="0"/>
        <v>14.99</v>
      </c>
      <c r="F40" s="1"/>
      <c r="G40" s="1" t="s">
        <v>256</v>
      </c>
      <c r="H40" s="32" t="s">
        <v>324</v>
      </c>
      <c r="I40" s="1"/>
      <c r="J40" s="1"/>
      <c r="K40" s="1"/>
      <c r="L40" s="1"/>
    </row>
    <row r="41" spans="1:12" x14ac:dyDescent="0.25">
      <c r="A41" s="93" t="s">
        <v>39</v>
      </c>
      <c r="B41" s="87">
        <v>1</v>
      </c>
      <c r="C41" s="87">
        <v>13.99</v>
      </c>
      <c r="D41" s="87">
        <f>C41*B41</f>
        <v>13.99</v>
      </c>
      <c r="E41" s="87">
        <f t="shared" si="0"/>
        <v>13.99</v>
      </c>
      <c r="F41" s="1"/>
      <c r="G41" s="1" t="s">
        <v>256</v>
      </c>
      <c r="H41" s="32" t="s">
        <v>258</v>
      </c>
      <c r="I41" s="1"/>
      <c r="J41" s="1"/>
      <c r="K41" s="1"/>
      <c r="L41" s="1"/>
    </row>
    <row r="42" spans="1:12" x14ac:dyDescent="0.25">
      <c r="A42" s="93" t="s">
        <v>60</v>
      </c>
      <c r="B42" s="87">
        <v>1</v>
      </c>
      <c r="C42" s="87">
        <v>5.99</v>
      </c>
      <c r="D42" s="87">
        <f>C42*B42</f>
        <v>5.99</v>
      </c>
      <c r="E42" s="87">
        <f t="shared" si="0"/>
        <v>5.99</v>
      </c>
      <c r="F42" s="1"/>
      <c r="G42" s="1" t="s">
        <v>256</v>
      </c>
      <c r="H42" s="32" t="s">
        <v>268</v>
      </c>
      <c r="I42" s="1"/>
      <c r="J42" s="1"/>
      <c r="K42" s="1"/>
      <c r="L42" s="1"/>
    </row>
    <row r="43" spans="1:12" x14ac:dyDescent="0.25">
      <c r="A43" s="93" t="s">
        <v>305</v>
      </c>
      <c r="B43" s="87">
        <v>1</v>
      </c>
      <c r="C43" s="87">
        <v>15.49</v>
      </c>
      <c r="D43" s="87">
        <f>C43*B43</f>
        <v>15.49</v>
      </c>
      <c r="E43" s="87">
        <f t="shared" si="0"/>
        <v>15.49</v>
      </c>
      <c r="F43" s="1"/>
      <c r="G43" s="1" t="s">
        <v>256</v>
      </c>
      <c r="H43" s="32" t="s">
        <v>325</v>
      </c>
      <c r="I43" s="1"/>
      <c r="J43" s="1"/>
      <c r="K43" s="1"/>
      <c r="L43" s="1"/>
    </row>
    <row r="44" spans="1:12" x14ac:dyDescent="0.25">
      <c r="A44" s="93" t="s">
        <v>56</v>
      </c>
      <c r="B44" s="87">
        <v>1</v>
      </c>
      <c r="C44" s="87">
        <f>9.39+49.65</f>
        <v>59.04</v>
      </c>
      <c r="D44" s="87">
        <f>C44*B44</f>
        <v>59.04</v>
      </c>
      <c r="E44" s="87">
        <f t="shared" si="0"/>
        <v>59.04</v>
      </c>
      <c r="F44" s="1" t="s">
        <v>328</v>
      </c>
      <c r="G44" s="1" t="s">
        <v>256</v>
      </c>
      <c r="H44" s="32" t="s">
        <v>326</v>
      </c>
      <c r="I44" s="1"/>
      <c r="J44" s="1"/>
      <c r="K44" s="1"/>
      <c r="L44" s="1"/>
    </row>
    <row r="45" spans="1:12" x14ac:dyDescent="0.25">
      <c r="A45" s="93" t="s">
        <v>57</v>
      </c>
      <c r="B45" s="87">
        <v>1</v>
      </c>
      <c r="C45" s="87">
        <v>8.49</v>
      </c>
      <c r="D45" s="87">
        <f>C45*B45</f>
        <v>8.49</v>
      </c>
      <c r="E45" s="87">
        <f t="shared" si="0"/>
        <v>8.49</v>
      </c>
      <c r="F45" s="1"/>
      <c r="G45" s="1" t="s">
        <v>256</v>
      </c>
      <c r="H45" s="32" t="s">
        <v>270</v>
      </c>
      <c r="I45" s="1"/>
      <c r="J45" s="1"/>
      <c r="K45" s="1"/>
      <c r="L45" s="1"/>
    </row>
    <row r="46" spans="1:12" x14ac:dyDescent="0.25">
      <c r="A46" s="93" t="s">
        <v>58</v>
      </c>
      <c r="B46" s="87">
        <v>3</v>
      </c>
      <c r="C46" s="87">
        <v>1.9</v>
      </c>
      <c r="D46" s="87">
        <f>C46*B46</f>
        <v>5.6999999999999993</v>
      </c>
      <c r="E46" s="87">
        <v>9.49</v>
      </c>
      <c r="F46" s="1"/>
      <c r="G46" s="1" t="s">
        <v>256</v>
      </c>
      <c r="H46" s="32" t="s">
        <v>271</v>
      </c>
      <c r="I46" s="1"/>
      <c r="J46" s="1"/>
      <c r="K46" s="1"/>
      <c r="L46" s="1"/>
    </row>
    <row r="47" spans="1:12" x14ac:dyDescent="0.25">
      <c r="A47" s="93" t="s">
        <v>59</v>
      </c>
      <c r="B47" s="87">
        <v>1</v>
      </c>
      <c r="C47" s="87">
        <v>16.989999999999998</v>
      </c>
      <c r="D47" s="87">
        <f>C47*B47</f>
        <v>16.989999999999998</v>
      </c>
      <c r="E47" s="87">
        <f t="shared" si="0"/>
        <v>16.989999999999998</v>
      </c>
      <c r="F47" s="1"/>
      <c r="G47" s="1" t="s">
        <v>256</v>
      </c>
      <c r="H47" s="32" t="s">
        <v>272</v>
      </c>
      <c r="I47" s="1"/>
      <c r="J47" s="1"/>
      <c r="K47" s="1"/>
      <c r="L47" s="1"/>
    </row>
    <row r="48" spans="1:12" x14ac:dyDescent="0.25">
      <c r="A48" s="93" t="s">
        <v>62</v>
      </c>
      <c r="B48" s="87">
        <v>1</v>
      </c>
      <c r="C48" s="87">
        <v>1</v>
      </c>
      <c r="D48" s="87">
        <f>C48*B48</f>
        <v>1</v>
      </c>
      <c r="E48" s="87">
        <f t="shared" si="0"/>
        <v>1</v>
      </c>
      <c r="F48" s="1"/>
      <c r="G48" s="1"/>
      <c r="H48" s="1"/>
      <c r="I48" s="1"/>
      <c r="J48" s="1"/>
      <c r="K48" s="1"/>
      <c r="L48" s="1"/>
    </row>
    <row r="49" spans="1:12" x14ac:dyDescent="0.25">
      <c r="A49" s="118"/>
      <c r="B49" s="1"/>
      <c r="C49" s="1"/>
      <c r="D49" s="1"/>
      <c r="E49" s="87">
        <f>SUM(E1:E48)</f>
        <v>508.53000000000014</v>
      </c>
      <c r="F49" s="1"/>
      <c r="G49" s="1"/>
      <c r="H49" s="1"/>
      <c r="I49" s="1"/>
      <c r="J49" s="1"/>
      <c r="K49" s="1"/>
      <c r="L49" s="1"/>
    </row>
    <row r="50" spans="1:12" x14ac:dyDescent="0.25">
      <c r="A50" s="1"/>
      <c r="B50" s="1"/>
      <c r="C50" s="1"/>
      <c r="D50" s="1"/>
      <c r="E50" s="1"/>
      <c r="F50" s="1"/>
      <c r="G50" s="1"/>
      <c r="H50" s="1"/>
      <c r="I50" s="1"/>
      <c r="J50" s="1"/>
      <c r="K50" s="1"/>
      <c r="L50" s="1"/>
    </row>
    <row r="51" spans="1:12" x14ac:dyDescent="0.25">
      <c r="A51" s="1"/>
      <c r="B51" s="1"/>
      <c r="C51" s="1"/>
      <c r="D51" s="1"/>
      <c r="E51" s="1"/>
      <c r="F51" s="1"/>
      <c r="G51" s="1"/>
      <c r="H51" s="1"/>
      <c r="I51" s="1"/>
      <c r="J51" s="1"/>
      <c r="K51" s="1"/>
      <c r="L51" s="1"/>
    </row>
  </sheetData>
  <hyperlinks>
    <hyperlink ref="H6" r:id="rId1" xr:uid="{361523A0-90CC-4C6B-AAFD-7929DFFC67E6}"/>
    <hyperlink ref="H7" r:id="rId2" xr:uid="{FB6ACCFB-5FA9-40F7-890F-E62878AE4D34}"/>
    <hyperlink ref="H8" r:id="rId3" xr:uid="{573493DF-383B-403B-8F54-F7FD21C252E9}"/>
    <hyperlink ref="H9" r:id="rId4" xr:uid="{A920187C-9F27-4E29-AF30-DAB600E486BE}"/>
    <hyperlink ref="H12" r:id="rId5" xr:uid="{F980A24C-F302-4CB6-9437-632F503A5CB1}"/>
    <hyperlink ref="H13" r:id="rId6" xr:uid="{256A4362-4017-4DA5-8894-0FB3802C0843}"/>
    <hyperlink ref="H20" r:id="rId7" xr:uid="{540814AA-0F64-4363-A4CA-C1D313287493}"/>
    <hyperlink ref="H21" r:id="rId8" xr:uid="{C9F5DC6A-1622-47F4-BA17-20268E028257}"/>
    <hyperlink ref="H22" r:id="rId9" xr:uid="{B3243024-9F36-4904-8DEA-BFC82F5E350D}"/>
    <hyperlink ref="H24" r:id="rId10" xr:uid="{43C508D4-B796-46A2-95E4-37E866CF12ED}"/>
    <hyperlink ref="H26" r:id="rId11" xr:uid="{CD35C877-208B-4035-9E12-49C89093CAE8}"/>
    <hyperlink ref="H29" r:id="rId12" xr:uid="{EABCE761-498B-4EC1-841C-C58D7CDDF201}"/>
    <hyperlink ref="H31" r:id="rId13" xr:uid="{A3DE0EDE-79EA-4614-98CC-A2BE70FCBA1D}"/>
    <hyperlink ref="H16" r:id="rId14" xr:uid="{CB117F4F-9706-4B88-8A10-A446FC2D7EF4}"/>
    <hyperlink ref="H32" r:id="rId15" xr:uid="{EF7ADFEE-F093-4DF2-AA1E-A9CD243E16C9}"/>
    <hyperlink ref="H33" r:id="rId16" xr:uid="{F7CCC2F2-B309-41C2-BC71-F8B15BEC10E1}"/>
    <hyperlink ref="H34" r:id="rId17" xr:uid="{1AE05F71-F369-425F-93CF-F18A91FE5CE8}"/>
    <hyperlink ref="H35" r:id="rId18" xr:uid="{53A1FDF4-34F3-42AD-950D-18B7A8633F6B}"/>
    <hyperlink ref="H37" r:id="rId19" xr:uid="{79374315-5375-489F-844C-E683E7D94D7A}"/>
    <hyperlink ref="H38" r:id="rId20" xr:uid="{8FD0448E-A46D-4544-9C8E-66F979F8D5B9}"/>
    <hyperlink ref="H36" r:id="rId21" xr:uid="{70403EC2-6B52-41CB-A2F2-2D23E481F995}"/>
    <hyperlink ref="H39" r:id="rId22" xr:uid="{0B37EB0D-EEA7-4F25-80A3-85E9357A7B6C}"/>
    <hyperlink ref="H42" r:id="rId23" xr:uid="{47B76026-66BE-4A0A-AEF2-951B5E3B05D9}"/>
    <hyperlink ref="H41" r:id="rId24" xr:uid="{EAC34ED6-586A-41EA-928D-6EBDBCAFA62A}"/>
    <hyperlink ref="H45" r:id="rId25" xr:uid="{C7C3AB4D-6C8D-4DDA-9C46-4FF5295AD35E}"/>
    <hyperlink ref="H46" r:id="rId26" xr:uid="{291F7EAC-6FC5-4D29-80B8-8B2888CC6916}"/>
    <hyperlink ref="H47" r:id="rId27" xr:uid="{57428439-9710-4D8A-9BC4-8974E33E2C6A}"/>
    <hyperlink ref="H25" r:id="rId28" xr:uid="{5C20AAA6-3A26-4C8F-B68F-194539C7AF24}"/>
    <hyperlink ref="H3" r:id="rId29" xr:uid="{4BD5DC41-C5FE-4971-8856-EFF21FC6C9E6}"/>
    <hyperlink ref="H5" r:id="rId30" xr:uid="{391BD53E-15F9-41C9-BC17-2A06F803F48D}"/>
    <hyperlink ref="H4" r:id="rId31" xr:uid="{7ECBF04D-F3E2-48CA-8E57-502C792BCC63}"/>
    <hyperlink ref="H1" r:id="rId32" xr:uid="{AF043271-7951-4DC4-A5E6-5A3E02628F56}"/>
    <hyperlink ref="H2" r:id="rId33" xr:uid="{0EC5F249-F9D5-4B2F-A43F-0B58E83752F9}"/>
    <hyperlink ref="H10" r:id="rId34" xr:uid="{57FEAE08-EE8E-4635-AE7A-864124CEB5C0}"/>
    <hyperlink ref="H15" r:id="rId35" xr:uid="{6788E925-956E-4616-9AB6-97FD9FF189AC}"/>
    <hyperlink ref="H14" r:id="rId36" xr:uid="{2227A38C-592E-4D72-923F-7558917B7D78}"/>
    <hyperlink ref="H11" r:id="rId37" xr:uid="{CA28385B-2CBA-4DE0-879B-BC4AFA8CA473}"/>
    <hyperlink ref="H17" r:id="rId38" xr:uid="{824DB00E-DE61-459F-B00F-CF4727608B90}"/>
    <hyperlink ref="H18" r:id="rId39" xr:uid="{FA327A83-B4E9-45F1-A772-5B6CA1B42FCC}"/>
    <hyperlink ref="H19" r:id="rId40" xr:uid="{A17B43EF-81E6-4D45-89BC-B82D3C0B5FB6}"/>
    <hyperlink ref="H23" r:id="rId41" xr:uid="{67914CBE-75C4-48A3-8D6F-C6B42937B319}"/>
    <hyperlink ref="H28" r:id="rId42" xr:uid="{C7562EF1-48D5-48D8-8D30-A204828F6BE8}"/>
    <hyperlink ref="H30" r:id="rId43" xr:uid="{9618BBA7-FAD6-43E5-B0A0-9F5CE3467AD7}"/>
    <hyperlink ref="H40" r:id="rId44" xr:uid="{7F6E950F-4760-4479-A43F-CCCCB7C04958}"/>
    <hyperlink ref="H43" r:id="rId45" xr:uid="{9DAE64BA-6ADA-4F00-A4D5-EF3D1382E57F}"/>
    <hyperlink ref="H44" r:id="rId46" xr:uid="{6F1F287C-079B-48CE-9D66-9E59DDD114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00CC-A375-4D15-8606-E72F21B08595}">
  <dimension ref="A1:D59"/>
  <sheetViews>
    <sheetView workbookViewId="0">
      <selection activeCell="F12" sqref="F12"/>
    </sheetView>
  </sheetViews>
  <sheetFormatPr defaultRowHeight="15" x14ac:dyDescent="0.25"/>
  <cols>
    <col min="1" max="1" width="20" bestFit="1" customWidth="1"/>
    <col min="2" max="2" width="24.28515625" bestFit="1" customWidth="1"/>
    <col min="3" max="3" width="6.140625" bestFit="1" customWidth="1"/>
    <col min="4" max="4" width="30.85546875" bestFit="1" customWidth="1"/>
  </cols>
  <sheetData>
    <row r="1" spans="1:4" x14ac:dyDescent="0.25">
      <c r="A1" s="35" t="s">
        <v>70</v>
      </c>
      <c r="B1" s="35" t="s">
        <v>71</v>
      </c>
      <c r="C1" s="35" t="s">
        <v>72</v>
      </c>
      <c r="D1" s="35" t="s">
        <v>73</v>
      </c>
    </row>
    <row r="2" spans="1:4" x14ac:dyDescent="0.25">
      <c r="A2" t="s">
        <v>74</v>
      </c>
      <c r="B2" t="s">
        <v>75</v>
      </c>
      <c r="C2" t="s">
        <v>76</v>
      </c>
      <c r="D2" t="s">
        <v>77</v>
      </c>
    </row>
    <row r="3" spans="1:4" x14ac:dyDescent="0.25">
      <c r="A3" t="s">
        <v>74</v>
      </c>
      <c r="B3" t="s">
        <v>78</v>
      </c>
      <c r="C3" t="s">
        <v>79</v>
      </c>
      <c r="D3" t="s">
        <v>80</v>
      </c>
    </row>
    <row r="4" spans="1:4" x14ac:dyDescent="0.25">
      <c r="A4" t="s">
        <v>74</v>
      </c>
      <c r="B4" t="s">
        <v>81</v>
      </c>
      <c r="C4" t="s">
        <v>82</v>
      </c>
      <c r="D4" t="s">
        <v>83</v>
      </c>
    </row>
    <row r="5" spans="1:4" x14ac:dyDescent="0.25">
      <c r="A5" t="s">
        <v>74</v>
      </c>
      <c r="B5" t="s">
        <v>84</v>
      </c>
      <c r="C5" t="s">
        <v>85</v>
      </c>
      <c r="D5" t="s">
        <v>86</v>
      </c>
    </row>
    <row r="6" spans="1:4" x14ac:dyDescent="0.25">
      <c r="A6" t="s">
        <v>87</v>
      </c>
      <c r="B6" t="s">
        <v>88</v>
      </c>
      <c r="C6" t="s">
        <v>89</v>
      </c>
      <c r="D6" t="s">
        <v>90</v>
      </c>
    </row>
    <row r="7" spans="1:4" x14ac:dyDescent="0.25">
      <c r="A7" t="s">
        <v>87</v>
      </c>
      <c r="B7" t="s">
        <v>91</v>
      </c>
      <c r="C7" t="s">
        <v>92</v>
      </c>
      <c r="D7" t="s">
        <v>93</v>
      </c>
    </row>
    <row r="8" spans="1:4" x14ac:dyDescent="0.25">
      <c r="A8" t="s">
        <v>87</v>
      </c>
      <c r="B8" t="s">
        <v>94</v>
      </c>
      <c r="C8" t="s">
        <v>85</v>
      </c>
      <c r="D8" t="s">
        <v>95</v>
      </c>
    </row>
    <row r="9" spans="1:4" x14ac:dyDescent="0.25">
      <c r="A9" t="s">
        <v>87</v>
      </c>
      <c r="B9" t="s">
        <v>96</v>
      </c>
      <c r="C9" t="s">
        <v>97</v>
      </c>
      <c r="D9" t="s">
        <v>98</v>
      </c>
    </row>
    <row r="10" spans="1:4" x14ac:dyDescent="0.25">
      <c r="A10" t="s">
        <v>87</v>
      </c>
      <c r="B10" t="s">
        <v>99</v>
      </c>
      <c r="C10" t="s">
        <v>100</v>
      </c>
      <c r="D10" t="s">
        <v>101</v>
      </c>
    </row>
    <row r="11" spans="1:4" x14ac:dyDescent="0.25">
      <c r="A11" t="s">
        <v>87</v>
      </c>
      <c r="B11" t="s">
        <v>102</v>
      </c>
      <c r="C11" t="s">
        <v>103</v>
      </c>
      <c r="D11" t="s">
        <v>104</v>
      </c>
    </row>
    <row r="12" spans="1:4" x14ac:dyDescent="0.25">
      <c r="A12" t="s">
        <v>87</v>
      </c>
      <c r="B12" t="s">
        <v>105</v>
      </c>
      <c r="C12" t="s">
        <v>106</v>
      </c>
      <c r="D12" t="s">
        <v>107</v>
      </c>
    </row>
    <row r="13" spans="1:4" x14ac:dyDescent="0.25">
      <c r="A13" t="s">
        <v>87</v>
      </c>
      <c r="B13" t="s">
        <v>108</v>
      </c>
      <c r="C13" t="s">
        <v>106</v>
      </c>
      <c r="D13" t="s">
        <v>109</v>
      </c>
    </row>
    <row r="14" spans="1:4" x14ac:dyDescent="0.25">
      <c r="A14" t="s">
        <v>87</v>
      </c>
      <c r="B14" t="s">
        <v>110</v>
      </c>
      <c r="C14" t="s">
        <v>106</v>
      </c>
      <c r="D14" t="s">
        <v>111</v>
      </c>
    </row>
    <row r="15" spans="1:4" x14ac:dyDescent="0.25">
      <c r="A15" t="s">
        <v>87</v>
      </c>
      <c r="B15" t="s">
        <v>112</v>
      </c>
      <c r="C15" t="s">
        <v>113</v>
      </c>
      <c r="D15" t="s">
        <v>114</v>
      </c>
    </row>
    <row r="16" spans="1:4" x14ac:dyDescent="0.25">
      <c r="A16" t="s">
        <v>87</v>
      </c>
      <c r="B16" t="s">
        <v>115</v>
      </c>
      <c r="C16" t="s">
        <v>116</v>
      </c>
      <c r="D16" t="s">
        <v>117</v>
      </c>
    </row>
    <row r="17" spans="1:4" x14ac:dyDescent="0.25">
      <c r="A17" t="s">
        <v>118</v>
      </c>
      <c r="B17" t="s">
        <v>119</v>
      </c>
      <c r="C17" t="s">
        <v>120</v>
      </c>
      <c r="D17" t="s">
        <v>121</v>
      </c>
    </row>
    <row r="18" spans="1:4" x14ac:dyDescent="0.25">
      <c r="A18" t="s">
        <v>118</v>
      </c>
      <c r="B18" t="s">
        <v>122</v>
      </c>
      <c r="C18" t="s">
        <v>116</v>
      </c>
      <c r="D18" t="s">
        <v>123</v>
      </c>
    </row>
    <row r="19" spans="1:4" x14ac:dyDescent="0.25">
      <c r="A19" t="s">
        <v>118</v>
      </c>
      <c r="B19" t="s">
        <v>124</v>
      </c>
      <c r="C19" t="s">
        <v>116</v>
      </c>
      <c r="D19" t="s">
        <v>125</v>
      </c>
    </row>
    <row r="20" spans="1:4" x14ac:dyDescent="0.25">
      <c r="A20" t="s">
        <v>118</v>
      </c>
      <c r="B20" t="s">
        <v>126</v>
      </c>
      <c r="C20" t="s">
        <v>116</v>
      </c>
      <c r="D20" t="s">
        <v>127</v>
      </c>
    </row>
    <row r="21" spans="1:4" x14ac:dyDescent="0.25">
      <c r="A21" t="s">
        <v>118</v>
      </c>
      <c r="B21" t="s">
        <v>128</v>
      </c>
      <c r="C21" t="s">
        <v>116</v>
      </c>
      <c r="D21" t="s">
        <v>129</v>
      </c>
    </row>
    <row r="22" spans="1:4" x14ac:dyDescent="0.25">
      <c r="A22" t="s">
        <v>118</v>
      </c>
      <c r="B22" t="s">
        <v>50</v>
      </c>
      <c r="C22" t="s">
        <v>130</v>
      </c>
      <c r="D22" t="s">
        <v>131</v>
      </c>
    </row>
    <row r="23" spans="1:4" x14ac:dyDescent="0.25">
      <c r="A23" t="s">
        <v>118</v>
      </c>
      <c r="B23" t="s">
        <v>132</v>
      </c>
      <c r="C23" t="s">
        <v>116</v>
      </c>
      <c r="D23" t="s">
        <v>133</v>
      </c>
    </row>
    <row r="24" spans="1:4" x14ac:dyDescent="0.25">
      <c r="A24" t="s">
        <v>118</v>
      </c>
      <c r="B24" t="s">
        <v>134</v>
      </c>
      <c r="C24" t="s">
        <v>116</v>
      </c>
      <c r="D24" t="s">
        <v>135</v>
      </c>
    </row>
    <row r="25" spans="1:4" x14ac:dyDescent="0.25">
      <c r="A25" t="s">
        <v>118</v>
      </c>
      <c r="B25" t="s">
        <v>136</v>
      </c>
      <c r="C25" t="s">
        <v>116</v>
      </c>
      <c r="D25" t="s">
        <v>137</v>
      </c>
    </row>
    <row r="26" spans="1:4" x14ac:dyDescent="0.25">
      <c r="A26" t="s">
        <v>138</v>
      </c>
      <c r="B26" t="s">
        <v>139</v>
      </c>
      <c r="C26" t="s">
        <v>116</v>
      </c>
      <c r="D26" t="s">
        <v>140</v>
      </c>
    </row>
    <row r="27" spans="1:4" x14ac:dyDescent="0.25">
      <c r="A27" t="s">
        <v>138</v>
      </c>
      <c r="B27" t="s">
        <v>52</v>
      </c>
      <c r="C27" t="s">
        <v>116</v>
      </c>
      <c r="D27" t="s">
        <v>141</v>
      </c>
    </row>
    <row r="28" spans="1:4" x14ac:dyDescent="0.25">
      <c r="A28" t="s">
        <v>138</v>
      </c>
      <c r="B28" t="s">
        <v>53</v>
      </c>
      <c r="C28" t="s">
        <v>116</v>
      </c>
      <c r="D28" t="s">
        <v>142</v>
      </c>
    </row>
    <row r="29" spans="1:4" x14ac:dyDescent="0.25">
      <c r="A29" t="s">
        <v>138</v>
      </c>
      <c r="B29" t="s">
        <v>143</v>
      </c>
      <c r="C29" t="s">
        <v>85</v>
      </c>
      <c r="D29" t="s">
        <v>144</v>
      </c>
    </row>
    <row r="30" spans="1:4" x14ac:dyDescent="0.25">
      <c r="A30" t="s">
        <v>138</v>
      </c>
      <c r="B30" t="s">
        <v>54</v>
      </c>
      <c r="C30" t="s">
        <v>85</v>
      </c>
      <c r="D30" t="s">
        <v>145</v>
      </c>
    </row>
    <row r="31" spans="1:4" x14ac:dyDescent="0.25">
      <c r="A31" t="s">
        <v>138</v>
      </c>
      <c r="B31" t="s">
        <v>146</v>
      </c>
      <c r="C31" t="s">
        <v>116</v>
      </c>
      <c r="D31" t="s">
        <v>147</v>
      </c>
    </row>
    <row r="32" spans="1:4" x14ac:dyDescent="0.25">
      <c r="A32" t="s">
        <v>148</v>
      </c>
      <c r="B32" t="s">
        <v>149</v>
      </c>
      <c r="C32" t="s">
        <v>89</v>
      </c>
      <c r="D32" t="s">
        <v>150</v>
      </c>
    </row>
    <row r="33" spans="1:4" x14ac:dyDescent="0.25">
      <c r="A33" t="s">
        <v>148</v>
      </c>
      <c r="B33" t="s">
        <v>151</v>
      </c>
      <c r="C33" t="s">
        <v>116</v>
      </c>
      <c r="D33" t="s">
        <v>152</v>
      </c>
    </row>
    <row r="34" spans="1:4" x14ac:dyDescent="0.25">
      <c r="A34" t="s">
        <v>148</v>
      </c>
      <c r="B34" t="s">
        <v>153</v>
      </c>
      <c r="C34" t="s">
        <v>154</v>
      </c>
      <c r="D34" t="s">
        <v>155</v>
      </c>
    </row>
    <row r="35" spans="1:4" x14ac:dyDescent="0.25">
      <c r="A35" t="s">
        <v>148</v>
      </c>
      <c r="B35" t="s">
        <v>156</v>
      </c>
      <c r="C35" t="s">
        <v>116</v>
      </c>
      <c r="D35" t="s">
        <v>157</v>
      </c>
    </row>
    <row r="36" spans="1:4" x14ac:dyDescent="0.25">
      <c r="A36" t="s">
        <v>148</v>
      </c>
      <c r="B36" t="s">
        <v>158</v>
      </c>
      <c r="C36" t="s">
        <v>116</v>
      </c>
      <c r="D36" t="s">
        <v>159</v>
      </c>
    </row>
    <row r="37" spans="1:4" x14ac:dyDescent="0.25">
      <c r="A37" t="s">
        <v>148</v>
      </c>
      <c r="B37" t="s">
        <v>160</v>
      </c>
      <c r="C37" t="s">
        <v>161</v>
      </c>
      <c r="D37" t="s">
        <v>162</v>
      </c>
    </row>
    <row r="38" spans="1:4" x14ac:dyDescent="0.25">
      <c r="A38" t="s">
        <v>148</v>
      </c>
      <c r="B38" t="s">
        <v>163</v>
      </c>
      <c r="C38" t="s">
        <v>164</v>
      </c>
      <c r="D38" t="s">
        <v>165</v>
      </c>
    </row>
    <row r="39" spans="1:4" x14ac:dyDescent="0.25">
      <c r="A39" t="s">
        <v>148</v>
      </c>
      <c r="B39" t="s">
        <v>166</v>
      </c>
      <c r="C39" t="s">
        <v>167</v>
      </c>
      <c r="D39" t="s">
        <v>168</v>
      </c>
    </row>
    <row r="40" spans="1:4" x14ac:dyDescent="0.25">
      <c r="A40" t="s">
        <v>148</v>
      </c>
      <c r="B40" t="s">
        <v>169</v>
      </c>
      <c r="C40" t="s">
        <v>116</v>
      </c>
      <c r="D40" t="s">
        <v>170</v>
      </c>
    </row>
    <row r="41" spans="1:4" x14ac:dyDescent="0.25">
      <c r="A41" t="s">
        <v>148</v>
      </c>
      <c r="B41" t="s">
        <v>171</v>
      </c>
      <c r="C41" t="s">
        <v>116</v>
      </c>
      <c r="D41" t="s">
        <v>172</v>
      </c>
    </row>
    <row r="42" spans="1:4" x14ac:dyDescent="0.25">
      <c r="A42" t="s">
        <v>148</v>
      </c>
      <c r="B42" t="s">
        <v>173</v>
      </c>
      <c r="C42" t="s">
        <v>116</v>
      </c>
      <c r="D42" t="s">
        <v>174</v>
      </c>
    </row>
    <row r="43" spans="1:4" x14ac:dyDescent="0.25">
      <c r="A43" t="s">
        <v>148</v>
      </c>
      <c r="B43" t="s">
        <v>175</v>
      </c>
      <c r="D43" t="s">
        <v>176</v>
      </c>
    </row>
    <row r="44" spans="1:4" x14ac:dyDescent="0.25">
      <c r="A44" t="s">
        <v>177</v>
      </c>
      <c r="B44" t="s">
        <v>178</v>
      </c>
    </row>
    <row r="45" spans="1:4" x14ac:dyDescent="0.25">
      <c r="A45" t="s">
        <v>177</v>
      </c>
      <c r="B45" t="s">
        <v>179</v>
      </c>
    </row>
    <row r="46" spans="1:4" x14ac:dyDescent="0.25">
      <c r="A46" t="s">
        <v>177</v>
      </c>
      <c r="B46" t="s">
        <v>180</v>
      </c>
    </row>
    <row r="47" spans="1:4" x14ac:dyDescent="0.25">
      <c r="A47" t="s">
        <v>181</v>
      </c>
      <c r="B47" t="s">
        <v>182</v>
      </c>
    </row>
    <row r="48" spans="1:4" x14ac:dyDescent="0.25">
      <c r="A48" t="s">
        <v>181</v>
      </c>
      <c r="B48" t="s">
        <v>183</v>
      </c>
    </row>
    <row r="49" spans="1:4" x14ac:dyDescent="0.25">
      <c r="A49" t="s">
        <v>181</v>
      </c>
      <c r="B49" t="s">
        <v>184</v>
      </c>
    </row>
    <row r="50" spans="1:4" x14ac:dyDescent="0.25">
      <c r="A50" t="s">
        <v>181</v>
      </c>
      <c r="B50" t="s">
        <v>185</v>
      </c>
      <c r="C50" t="s">
        <v>116</v>
      </c>
      <c r="D50" t="s">
        <v>186</v>
      </c>
    </row>
    <row r="51" spans="1:4" x14ac:dyDescent="0.25">
      <c r="A51" t="s">
        <v>181</v>
      </c>
      <c r="B51" t="s">
        <v>187</v>
      </c>
      <c r="C51" t="s">
        <v>116</v>
      </c>
    </row>
    <row r="52" spans="1:4" x14ac:dyDescent="0.25">
      <c r="A52" t="s">
        <v>181</v>
      </c>
      <c r="B52" t="s">
        <v>188</v>
      </c>
      <c r="C52" t="s">
        <v>116</v>
      </c>
      <c r="D52" t="s">
        <v>189</v>
      </c>
    </row>
    <row r="53" spans="1:4" x14ac:dyDescent="0.25">
      <c r="A53" t="s">
        <v>181</v>
      </c>
      <c r="B53" t="s">
        <v>190</v>
      </c>
      <c r="C53" t="s">
        <v>116</v>
      </c>
      <c r="D53" t="s">
        <v>191</v>
      </c>
    </row>
    <row r="54" spans="1:4" x14ac:dyDescent="0.25">
      <c r="A54" t="s">
        <v>181</v>
      </c>
      <c r="B54" t="s">
        <v>192</v>
      </c>
      <c r="C54" t="s">
        <v>116</v>
      </c>
    </row>
    <row r="55" spans="1:4" x14ac:dyDescent="0.25">
      <c r="A55" t="s">
        <v>193</v>
      </c>
    </row>
    <row r="56" spans="1:4" x14ac:dyDescent="0.25">
      <c r="A56" t="s">
        <v>193</v>
      </c>
    </row>
    <row r="57" spans="1:4" x14ac:dyDescent="0.25">
      <c r="A57" t="s">
        <v>193</v>
      </c>
    </row>
    <row r="58" spans="1:4" x14ac:dyDescent="0.25">
      <c r="A58" t="s">
        <v>193</v>
      </c>
    </row>
    <row r="59" spans="1:4" x14ac:dyDescent="0.25">
      <c r="A59"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BOM</vt:lpstr>
      <vt:lpstr>Sheet2</vt:lpstr>
      <vt:lpstr>Pivot Table</vt:lpstr>
      <vt:lpstr>Sheet4</vt:lpstr>
      <vt:lpstr>3D_printer_BOM_250714A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sudhakar a</dc:creator>
  <cp:lastModifiedBy>Samvit S</cp:lastModifiedBy>
  <dcterms:created xsi:type="dcterms:W3CDTF">2024-02-06T18:29:38Z</dcterms:created>
  <dcterms:modified xsi:type="dcterms:W3CDTF">2025-07-21T16:47:05Z</dcterms:modified>
</cp:coreProperties>
</file>