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F:\Python\Python Group Project\"/>
    </mc:Choice>
  </mc:AlternateContent>
  <bookViews>
    <workbookView xWindow="0" yWindow="0" windowWidth="22370" windowHeight="9920"/>
  </bookViews>
  <sheets>
    <sheet name="GanttChart" sheetId="9" r:id="rId1"/>
    <sheet name="GanttChartPro" sheetId="12" r:id="rId2"/>
    <sheet name="Help" sheetId="6" r:id="rId3"/>
    <sheet name="TermsOfUse" sheetId="11" r:id="rId4"/>
  </sheets>
  <externalReferences>
    <externalReference r:id="rId5"/>
  </externalReferences>
  <definedNames>
    <definedName name="prevWBS" localSheetId="0">GanttChart!$A1048576</definedName>
    <definedName name="_xlnm.Print_Area" localSheetId="0">GanttChart!$A$1:$BM$46</definedName>
    <definedName name="_xlnm.Print_Area" localSheetId="1">GanttChartPro!$A$1:$C$47</definedName>
    <definedName name="_xlnm.Print_Titles" localSheetId="0">GanttChart!$4:$7</definedName>
    <definedName name="priority">OFFSET([1]Lists!$B$1,1,0,MATCH(REPT("z",255),[1]Lists!$B:$B),1)</definedName>
    <definedName name="status">OFFSET([1]Lists!$A$1,1,0,MATCH(REPT("z",255),[1]Lists!$A:$A),1)</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52511"/>
</workbook>
</file>

<file path=xl/calcChain.xml><?xml version="1.0" encoding="utf-8"?>
<calcChain xmlns="http://schemas.openxmlformats.org/spreadsheetml/2006/main">
  <c r="F32" i="9" l="1"/>
  <c r="F45" i="9" l="1"/>
  <c r="F44" i="9"/>
  <c r="A44" i="9"/>
  <c r="F43" i="9" l="1"/>
  <c r="F42" i="9"/>
  <c r="F41" i="9"/>
  <c r="F40" i="9"/>
  <c r="F39" i="9"/>
  <c r="F38" i="9"/>
  <c r="F37" i="9"/>
  <c r="F36" i="9"/>
  <c r="F35" i="9"/>
  <c r="F34" i="9"/>
  <c r="F33" i="9"/>
  <c r="F31" i="9"/>
  <c r="F30" i="9"/>
  <c r="A30" i="9"/>
  <c r="A31" i="9" s="1"/>
  <c r="F29" i="9"/>
  <c r="F28" i="9"/>
  <c r="F27" i="9"/>
  <c r="F26" i="9"/>
  <c r="A26" i="9"/>
  <c r="A27" i="9" s="1"/>
  <c r="F25" i="9"/>
  <c r="F24" i="9"/>
  <c r="F23" i="9"/>
  <c r="F22" i="9"/>
  <c r="A20" i="9"/>
  <c r="A21" i="9" s="1"/>
  <c r="A22" i="9" s="1"/>
  <c r="A23" i="9" s="1"/>
  <c r="A24" i="9" s="1"/>
  <c r="F19" i="9"/>
  <c r="F18" i="9"/>
  <c r="F17" i="9"/>
  <c r="A17" i="9"/>
  <c r="A18" i="9" s="1"/>
  <c r="F16" i="9"/>
  <c r="F15" i="9"/>
  <c r="F14" i="9"/>
  <c r="A14" i="9"/>
  <c r="A15" i="9" s="1"/>
  <c r="F13" i="9"/>
  <c r="F8" i="9"/>
  <c r="A8" i="9"/>
  <c r="A9" i="9" s="1"/>
  <c r="A10" i="9" s="1"/>
  <c r="A11" i="9" s="1"/>
  <c r="A12" i="9" s="1"/>
  <c r="J6" i="9"/>
  <c r="K6" i="9" s="1"/>
  <c r="A32" i="9" l="1"/>
  <c r="A33" i="9" s="1"/>
  <c r="A34" i="9" s="1"/>
  <c r="A36" i="9" s="1"/>
  <c r="A37" i="9" s="1"/>
  <c r="A38" i="9" s="1"/>
  <c r="A39" i="9" s="1"/>
  <c r="A40" i="9" s="1"/>
  <c r="J5" i="9"/>
  <c r="J4" i="9"/>
  <c r="K7" i="9"/>
  <c r="L6" i="9"/>
  <c r="J7" i="9"/>
  <c r="L7" i="9" l="1"/>
  <c r="M6" i="9"/>
  <c r="N6" i="9" l="1"/>
  <c r="M7" i="9"/>
  <c r="O6" i="9" l="1"/>
  <c r="N7" i="9"/>
  <c r="O7" i="9" l="1"/>
  <c r="P6" i="9"/>
  <c r="Q6" i="9" l="1"/>
  <c r="P7" i="9"/>
  <c r="Q5" i="9" l="1"/>
  <c r="Q4" i="9"/>
  <c r="R6" i="9"/>
  <c r="Q7" i="9"/>
  <c r="S6" i="9" l="1"/>
  <c r="R7" i="9"/>
  <c r="S7" i="9" l="1"/>
  <c r="T6" i="9"/>
  <c r="U6" i="9" l="1"/>
  <c r="T7" i="9"/>
  <c r="V6" i="9" l="1"/>
  <c r="U7" i="9"/>
  <c r="W6" i="9" l="1"/>
  <c r="V7" i="9"/>
  <c r="W7" i="9" l="1"/>
  <c r="X6" i="9"/>
  <c r="X5" i="9" l="1"/>
  <c r="Y6" i="9"/>
  <c r="X4" i="9"/>
  <c r="X7" i="9"/>
  <c r="Z6" i="9" l="1"/>
  <c r="Y7" i="9"/>
  <c r="AA6" i="9" l="1"/>
  <c r="Z7" i="9"/>
  <c r="AB6" i="9" l="1"/>
  <c r="AA7" i="9"/>
  <c r="AB7" i="9" l="1"/>
  <c r="AC6" i="9"/>
  <c r="AD6" i="9" l="1"/>
  <c r="AC7" i="9"/>
  <c r="AE6" i="9" l="1"/>
  <c r="AD7" i="9"/>
  <c r="AE7" i="9" l="1"/>
  <c r="AE5" i="9"/>
  <c r="AE4" i="9"/>
  <c r="AF6" i="9"/>
  <c r="AG6" i="9" l="1"/>
  <c r="AF7" i="9"/>
  <c r="AH6" i="9" l="1"/>
  <c r="AG7" i="9"/>
  <c r="AI6" i="9" l="1"/>
  <c r="AH7" i="9"/>
  <c r="AI7" i="9" l="1"/>
  <c r="AJ6" i="9"/>
  <c r="AJ7" i="9" l="1"/>
  <c r="AK6" i="9"/>
  <c r="AL6" i="9" l="1"/>
  <c r="AK7" i="9"/>
  <c r="AM6" i="9" l="1"/>
  <c r="AL7" i="9"/>
  <c r="AL5" i="9"/>
  <c r="AL4" i="9"/>
  <c r="AM7" i="9" l="1"/>
  <c r="AN6" i="9"/>
  <c r="AO6" i="9" l="1"/>
  <c r="AN7" i="9"/>
  <c r="AP6" i="9" l="1"/>
  <c r="AO7" i="9"/>
  <c r="AQ6" i="9" l="1"/>
  <c r="AP7" i="9"/>
  <c r="AQ7" i="9" l="1"/>
  <c r="AR6" i="9"/>
  <c r="AR7" i="9" l="1"/>
  <c r="AS6" i="9"/>
  <c r="AS5" i="9" l="1"/>
  <c r="AS4" i="9"/>
  <c r="AT6" i="9"/>
  <c r="AS7" i="9"/>
  <c r="AU6" i="9" l="1"/>
  <c r="AT7" i="9"/>
  <c r="AU7" i="9" l="1"/>
  <c r="AV6" i="9"/>
  <c r="AW6" i="9" l="1"/>
  <c r="AV7" i="9"/>
  <c r="AX6" i="9" l="1"/>
  <c r="AW7" i="9"/>
  <c r="AY6" i="9" l="1"/>
  <c r="AX7" i="9"/>
  <c r="AZ6" i="9" l="1"/>
  <c r="AY7" i="9"/>
  <c r="BA6" i="9" l="1"/>
  <c r="AZ7" i="9"/>
  <c r="AZ5" i="9"/>
  <c r="AZ4" i="9"/>
  <c r="BB6" i="9" l="1"/>
  <c r="BA7" i="9"/>
  <c r="BC6" i="9" l="1"/>
  <c r="BB7" i="9"/>
  <c r="BC7" i="9" l="1"/>
  <c r="BD6" i="9"/>
  <c r="BE6" i="9" l="1"/>
  <c r="BD7" i="9"/>
  <c r="BF6" i="9" l="1"/>
  <c r="BE7" i="9"/>
  <c r="BG6" i="9" l="1"/>
  <c r="BF7" i="9"/>
  <c r="BG7" i="9" l="1"/>
  <c r="BG5" i="9"/>
  <c r="BG4" i="9"/>
  <c r="BH6" i="9"/>
  <c r="BH7" i="9" l="1"/>
  <c r="BI6" i="9"/>
  <c r="BJ6" i="9" l="1"/>
  <c r="BI7" i="9"/>
  <c r="BK6" i="9" l="1"/>
  <c r="BJ7" i="9"/>
  <c r="BK7" i="9" l="1"/>
  <c r="BL6" i="9"/>
  <c r="BM6" i="9" l="1"/>
  <c r="BM7" i="9" s="1"/>
  <c r="BL7" i="9"/>
</calcChain>
</file>

<file path=xl/comments1.xml><?xml version="1.0" encoding="utf-8"?>
<comments xmlns="http://schemas.openxmlformats.org/spreadsheetml/2006/main">
  <authors>
    <author>Vertex42</author>
    <author>Vertex42.com Templates</author>
  </authors>
  <commentList>
    <comment ref="A7" authorId="0" shapeId="0">
      <text>
        <r>
          <rPr>
            <b/>
            <sz val="9"/>
            <rFont val="Tahoma"/>
            <family val="2"/>
          </rPr>
          <t>Work Breakdown Structure</t>
        </r>
        <r>
          <rPr>
            <sz val="9"/>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rFont val="Tahoma"/>
            <family val="2"/>
          </rPr>
          <t>Task Description</t>
        </r>
        <r>
          <rPr>
            <sz val="9"/>
            <rFont val="Tahoma"/>
            <family val="2"/>
          </rPr>
          <t xml:space="preserve">
Enter the name of each task and sub-task. Use indents for sub-tasks.</t>
        </r>
      </text>
    </comment>
    <comment ref="C7" authorId="0" shapeId="0">
      <text>
        <r>
          <rPr>
            <b/>
            <sz val="9"/>
            <rFont val="Tahoma"/>
            <family val="2"/>
          </rPr>
          <t>Task Lead</t>
        </r>
        <r>
          <rPr>
            <sz val="9"/>
            <rFont val="Tahoma"/>
            <family val="2"/>
          </rPr>
          <t xml:space="preserve">
Enter the name of the Task Lead in this column.</t>
        </r>
      </text>
    </comment>
    <comment ref="D7" authorId="0" shapeId="0">
      <text>
        <r>
          <rPr>
            <b/>
            <sz val="9"/>
            <rFont val="Tahoma"/>
            <family val="2"/>
          </rPr>
          <t xml:space="preserve">Predecessor Tasks:
</t>
        </r>
        <r>
          <rPr>
            <sz val="9"/>
            <rFont val="Tahoma"/>
            <family val="2"/>
          </rPr>
          <t>You can use this column to enter the WBS of a predecessor for reference. The PRO version uses formulas to automatically calculate the Start Date based on the Predecessor.</t>
        </r>
      </text>
    </comment>
    <comment ref="E7" authorId="0" shapeId="0">
      <text>
        <r>
          <rPr>
            <b/>
            <sz val="9"/>
            <rFont val="Tahoma"/>
            <family val="2"/>
          </rPr>
          <t>Task Start Date</t>
        </r>
        <r>
          <rPr>
            <sz val="9"/>
            <rFont val="Tahoma"/>
            <family val="2"/>
          </rPr>
          <t xml:space="preserve">
You can manually enter the Start Date for each task or use a formula to create a dependency on a Predecessor. For example, you could enter </t>
        </r>
        <r>
          <rPr>
            <b/>
            <sz val="9"/>
            <rFont val="Tahoma"/>
            <family val="2"/>
          </rPr>
          <t>=</t>
        </r>
        <r>
          <rPr>
            <b/>
            <i/>
            <sz val="9"/>
            <rFont val="Tahoma"/>
            <family val="2"/>
          </rPr>
          <t>enddate</t>
        </r>
        <r>
          <rPr>
            <b/>
            <sz val="9"/>
            <rFont val="Tahoma"/>
            <family val="2"/>
          </rPr>
          <t>+1</t>
        </r>
        <r>
          <rPr>
            <sz val="9"/>
            <rFont val="Tahoma"/>
            <family val="2"/>
          </rPr>
          <t xml:space="preserve"> to set the Start date to the next calendar day, or </t>
        </r>
        <r>
          <rPr>
            <b/>
            <sz val="9"/>
            <rFont val="Tahoma"/>
            <family val="2"/>
          </rPr>
          <t>=WORKDAY(</t>
        </r>
        <r>
          <rPr>
            <b/>
            <i/>
            <sz val="9"/>
            <rFont val="Tahoma"/>
            <family val="2"/>
          </rPr>
          <t>enddate</t>
        </r>
        <r>
          <rPr>
            <b/>
            <sz val="9"/>
            <rFont val="Tahoma"/>
            <family val="2"/>
          </rPr>
          <t>,1)</t>
        </r>
        <r>
          <rPr>
            <sz val="9"/>
            <rFont val="Tahoma"/>
            <family val="2"/>
          </rPr>
          <t xml:space="preserve"> to set the Start date to the next work day (excluding weekends), where </t>
        </r>
        <r>
          <rPr>
            <i/>
            <sz val="9"/>
            <rFont val="Tahoma"/>
            <family val="2"/>
          </rPr>
          <t>enddate</t>
        </r>
        <r>
          <rPr>
            <sz val="9"/>
            <rFont val="Tahoma"/>
            <family val="2"/>
          </rPr>
          <t xml:space="preserve"> is the cell reference for the End date of the Predecessor task.</t>
        </r>
      </text>
    </comment>
    <comment ref="F7" authorId="1" shapeId="0">
      <text>
        <r>
          <rPr>
            <b/>
            <sz val="9"/>
            <rFont val="Tahoma"/>
            <family val="2"/>
          </rPr>
          <t>End Date:</t>
        </r>
        <r>
          <rPr>
            <sz val="9"/>
            <rFont val="Tahoma"/>
            <family val="2"/>
          </rPr>
          <t xml:space="preserve">
The End Date is calculated based on the Start Date and the Calendar Days columns.</t>
        </r>
      </text>
    </comment>
    <comment ref="H7" authorId="0" shapeId="0">
      <text>
        <r>
          <rPr>
            <b/>
            <sz val="9"/>
            <rFont val="Tahoma"/>
            <family val="2"/>
          </rPr>
          <t>Duration (Calendar Days)</t>
        </r>
        <r>
          <rPr>
            <sz val="9"/>
            <rFont val="Tahoma"/>
            <family val="2"/>
          </rPr>
          <t xml:space="preserve">
The duration is the number of calendar days for the given task. The duration is calculated as the </t>
        </r>
        <r>
          <rPr>
            <b/>
            <sz val="9"/>
            <rFont val="Tahoma"/>
            <family val="2"/>
          </rPr>
          <t>End</t>
        </r>
        <r>
          <rPr>
            <sz val="9"/>
            <rFont val="Tahoma"/>
            <family val="2"/>
          </rPr>
          <t xml:space="preserve"> Date minus the </t>
        </r>
        <r>
          <rPr>
            <b/>
            <sz val="9"/>
            <rFont val="Tahoma"/>
            <family val="2"/>
          </rPr>
          <t>Start</t>
        </r>
        <r>
          <rPr>
            <sz val="9"/>
            <rFont val="Tahoma"/>
            <family val="2"/>
          </rPr>
          <t xml:space="preserve"> Date plus 1 day, so that a task starting and ending on the same day has a duration of 1 day.
</t>
        </r>
        <r>
          <rPr>
            <b/>
            <sz val="9"/>
            <rFont val="Tahoma"/>
            <family val="2"/>
          </rPr>
          <t>Note:</t>
        </r>
        <r>
          <rPr>
            <sz val="9"/>
            <rFont val="Tahoma"/>
            <family val="2"/>
          </rPr>
          <t xml:space="preserve"> The conditional formatting used to create the gantt chart references this column.</t>
        </r>
      </text>
    </comment>
  </commentList>
</comments>
</file>

<file path=xl/comments2.xml><?xml version="1.0" encoding="utf-8"?>
<comments xmlns="http://schemas.openxmlformats.org/spreadsheetml/2006/main">
  <authors>
    <author>Vertex42</author>
  </authors>
  <commentList>
    <comment ref="C16" authorId="0" shapeId="0">
      <text>
        <r>
          <rPr>
            <sz val="8"/>
            <rFont val="Tahoma"/>
            <family val="2"/>
          </rPr>
          <t>This is an example comment.</t>
        </r>
      </text>
    </comment>
  </commentList>
</comments>
</file>

<file path=xl/sharedStrings.xml><?xml version="1.0" encoding="utf-8"?>
<sst xmlns="http://schemas.openxmlformats.org/spreadsheetml/2006/main" count="214" uniqueCount="177">
  <si>
    <t>[语音识别、机器翻译Python实现] Project Schedule</t>
  </si>
  <si>
    <t>小组成员：苏珊、杨若瑶、朱莹、徐林源</t>
  </si>
  <si>
    <t xml:space="preserve">Project Start Date </t>
  </si>
  <si>
    <t xml:space="preserve">Display Week </t>
  </si>
  <si>
    <t xml:space="preserve">Project Lead </t>
  </si>
  <si>
    <t>WBS</t>
  </si>
  <si>
    <t>TASK</t>
  </si>
  <si>
    <t>LEAD</t>
  </si>
  <si>
    <t>PREDECESSOR</t>
  </si>
  <si>
    <t>START</t>
  </si>
  <si>
    <t>END</t>
  </si>
  <si>
    <t>DAYS</t>
  </si>
  <si>
    <t>% DONE</t>
  </si>
  <si>
    <t>项目整体</t>
  </si>
  <si>
    <t>理解语音识别、机器翻译大致原理</t>
  </si>
  <si>
    <t>小组合作</t>
  </si>
  <si>
    <t>小组讨论了解到的知识，规划组内分工方式</t>
  </si>
  <si>
    <t>交流进度、代码调整</t>
  </si>
  <si>
    <t>交流进度、确定接口格式</t>
  </si>
  <si>
    <t>分别完成各模块代码基本功能</t>
  </si>
  <si>
    <t>小组</t>
  </si>
  <si>
    <t>完成语音识别代码</t>
  </si>
  <si>
    <t>苏珊、杨若瑶</t>
  </si>
  <si>
    <t>完成机器翻译代码</t>
  </si>
  <si>
    <t>朱莹、徐林源</t>
  </si>
  <si>
    <t>1.5.3</t>
  </si>
  <si>
    <t xml:space="preserve">  完善代码细节、扩展功能</t>
  </si>
  <si>
    <t>整合联通三个模块代码</t>
  </si>
  <si>
    <t>整理完善编码文档</t>
  </si>
  <si>
    <t>准备期末汇报文档</t>
  </si>
  <si>
    <t>语音识别</t>
  </si>
  <si>
    <t>理解原理、检索可参考代码</t>
  </si>
  <si>
    <t>设计功能及实现方式</t>
  </si>
  <si>
    <t>例子代码分析讨论</t>
  </si>
  <si>
    <t>构建基础代码框架</t>
  </si>
  <si>
    <t>每人实现1个API调用</t>
  </si>
  <si>
    <t>完善整体功能并封装成类</t>
  </si>
  <si>
    <t>杨若瑶</t>
  </si>
  <si>
    <t>代码异常处理</t>
  </si>
  <si>
    <t>机器翻译</t>
  </si>
  <si>
    <t>查找资料、理解原理</t>
  </si>
  <si>
    <t>小组讨论、设计功能</t>
  </si>
  <si>
    <t>阅读例子代码、更改设计构架</t>
  </si>
  <si>
    <t>设计实现的类和方法</t>
  </si>
  <si>
    <t>每人实现一个api调用</t>
  </si>
  <si>
    <t>根据语音识别部分设置传参接口</t>
  </si>
  <si>
    <t>API合并</t>
  </si>
  <si>
    <t>百度翻译API调整</t>
  </si>
  <si>
    <t>增加更多语言对</t>
  </si>
  <si>
    <t>完善代码注释</t>
  </si>
  <si>
    <t>Gantt Chart Template Pro</t>
  </si>
  <si>
    <r>
      <rPr>
        <b/>
        <sz val="10"/>
        <rFont val="Arial"/>
        <family val="2"/>
      </rPr>
      <t>Gantt Chart Template Pro</t>
    </r>
    <r>
      <rPr>
        <sz val="10"/>
        <rFont val="Arial"/>
        <family val="2"/>
      </rPr>
      <t xml:space="preserve"> is similar to this free version, but</t>
    </r>
  </si>
  <si>
    <t>it is more feature-packed. It also comes with other bonus content.</t>
  </si>
  <si>
    <t>Learn About Gantt Chart Template Pro</t>
  </si>
  <si>
    <t>https://www.vertex42.com/ExcelTemplates/excel-gantt-chart.html</t>
  </si>
  <si>
    <t>The following link is a blog post that talks specifically about the</t>
  </si>
  <si>
    <t>Pro version for Excel Online.</t>
  </si>
  <si>
    <t>Gantt Chart Template Pro for Excel Online</t>
  </si>
  <si>
    <t>Benefits and Features of Gantt Chart Template Pro</t>
  </si>
  <si>
    <t>Simple Color-Coding</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</si>
  <si>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</si>
  <si>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</si>
  <si>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</si>
  <si>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</si>
  <si>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</si>
  <si>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Use Work Days as an Input</t>
  </si>
  <si>
    <t>By default, the Pro version is set up to have you enter Work Days instead of Calendar Days.</t>
  </si>
  <si>
    <t>The expanded set of template rows provides more options for defining the Start date, End date,</t>
  </si>
  <si>
    <t>and Duration of tasks. Define a task based on …</t>
  </si>
  <si>
    <t xml:space="preserve"> - Start date and End date</t>
  </si>
  <si>
    <t xml:space="preserve"> - Start date and Work days</t>
  </si>
  <si>
    <t xml:space="preserve"> - Start date and Calendar days</t>
  </si>
  <si>
    <t>Easily Create Task Dependencies</t>
  </si>
  <si>
    <t>Though you can still use your own formulas for creating task dependencies, the Pro version</t>
  </si>
  <si>
    <t>includes template rows that calculate the Start date based on the WBS number that you enter</t>
  </si>
  <si>
    <t>in the Predecessor column.</t>
  </si>
  <si>
    <t>Exclude Holidays from Work Days</t>
  </si>
  <si>
    <t>List holidays and other specific non-working days that you want to exclude from work days.</t>
  </si>
  <si>
    <t>Customize Your Work Week</t>
  </si>
  <si>
    <t>The versions designed for Excel 2010+ use the WORKDAY.INTL() and NETWORKDAYS.INTL()</t>
  </si>
  <si>
    <t>functions that allow you define the work week as something other than Monday-Friday.</t>
  </si>
  <si>
    <t>Learn More About Gantt Chart Template Pro</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</si>
  <si>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</si>
  <si>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</si>
  <si>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</si>
  <si>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</si>
  <si>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</si>
  <si>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</si>
  <si>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</si>
  <si>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</si>
  <si>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</si>
  <si>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</si>
  <si>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</si>
  <si>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</si>
  <si>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</si>
  <si>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</si>
  <si>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</si>
  <si>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</si>
  <si>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rPr>
        <sz val="11"/>
        <color rgb="FFFF0000"/>
        <rFont val="Arial"/>
        <family val="2"/>
      </rPr>
      <t xml:space="preserve">• </t>
    </r>
    <r>
      <rPr>
        <b/>
        <sz val="11"/>
        <color rgb="FFFF0000"/>
        <rFont val="Arial"/>
        <family val="2"/>
      </rPr>
      <t>Backup</t>
    </r>
    <r>
      <rPr>
        <sz val="11"/>
        <color rgb="FFFF0000"/>
        <rFont val="Arial"/>
        <family val="2"/>
      </rPr>
      <t xml:space="preserve"> your file regularly to avoid losing data! Excel files get corrupted occasionally.</t>
    </r>
  </si>
  <si>
    <t>Inserting New Tasks (Rows)</t>
  </si>
  <si>
    <r>
      <rPr>
        <sz val="11"/>
        <rFont val="Arial"/>
        <family val="2"/>
      </rPr>
      <t xml:space="preserve">When inserting and deleting tasks, you need to insert and delete </t>
    </r>
    <r>
      <rPr>
        <b/>
        <sz val="11"/>
        <rFont val="Arial"/>
        <family val="2"/>
      </rPr>
      <t>entire rows</t>
    </r>
    <r>
      <rPr>
        <sz val="11"/>
        <rFont val="Arial"/>
        <family val="2"/>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</si>
  <si>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</si>
  <si>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</si>
  <si>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</si>
  <si>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</si>
  <si>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</si>
  <si>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</si>
  <si>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</si>
  <si>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</si>
  <si>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</si>
  <si>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</si>
  <si>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</si>
  <si>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</si>
  <si>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</si>
  <si>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</si>
  <si>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</si>
  <si>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</si>
  <si>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</si>
  <si>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</si>
  <si>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</si>
  <si>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</si>
  <si>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</si>
  <si>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</si>
  <si>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rPr>
        <sz val="11"/>
        <rFont val="Arial"/>
        <family val="2"/>
      </rPr>
      <t>• Use the formula =WORKDAY(</t>
    </r>
    <r>
      <rPr>
        <i/>
        <sz val="11"/>
        <rFont val="Arial"/>
        <family val="2"/>
      </rPr>
      <t>enddate</t>
    </r>
    <r>
      <rPr>
        <sz val="11"/>
        <rFont val="Arial"/>
        <family val="2"/>
      </rPr>
      <t xml:space="preserve">,1) where </t>
    </r>
    <r>
      <rPr>
        <i/>
        <sz val="11"/>
        <rFont val="Arial"/>
        <family val="2"/>
      </rPr>
      <t>enddate</t>
    </r>
    <r>
      <rPr>
        <sz val="11"/>
        <rFont val="Arial"/>
        <family val="2"/>
      </rPr>
      <t xml:space="preserve"> is the reference to the End date of a predecessor task.</t>
    </r>
  </si>
  <si>
    <r>
      <rPr>
        <sz val="11"/>
        <rFont val="Arial"/>
        <family val="2"/>
      </rPr>
      <t>• For multiple predecessors, the formula would be =MAX(WORKDAY(</t>
    </r>
    <r>
      <rPr>
        <i/>
        <sz val="11"/>
        <rFont val="Arial"/>
        <family val="2"/>
      </rPr>
      <t>enddate1</t>
    </r>
    <r>
      <rPr>
        <sz val="11"/>
        <rFont val="Arial"/>
        <family val="2"/>
      </rPr>
      <t>,1),WORKDAY(</t>
    </r>
    <r>
      <rPr>
        <i/>
        <sz val="11"/>
        <rFont val="Arial"/>
        <family val="2"/>
      </rPr>
      <t>enddate2</t>
    </r>
    <r>
      <rPr>
        <sz val="11"/>
        <rFont val="Arial"/>
        <family val="2"/>
      </rPr>
      <t>,1))</t>
    </r>
  </si>
  <si>
    <t>D.</t>
  </si>
  <si>
    <t>Set the Start date to the next Calendar Day after another task's End date.</t>
  </si>
  <si>
    <r>
      <rPr>
        <sz val="11"/>
        <rFont val="Arial"/>
        <family val="2"/>
      </rPr>
      <t>• This formula is very simple: =</t>
    </r>
    <r>
      <rPr>
        <i/>
        <sz val="11"/>
        <rFont val="Arial"/>
        <family val="2"/>
      </rPr>
      <t>enddate</t>
    </r>
    <r>
      <rPr>
        <sz val="11"/>
        <rFont val="Arial"/>
        <family val="2"/>
      </rPr>
      <t>+1</t>
    </r>
  </si>
  <si>
    <r>
      <rPr>
        <sz val="11"/>
        <rFont val="Arial"/>
        <family val="2"/>
      </rPr>
      <t>• For multiple predecessors, the formula would be =MAX(</t>
    </r>
    <r>
      <rPr>
        <i/>
        <sz val="11"/>
        <rFont val="Arial"/>
        <family val="2"/>
      </rPr>
      <t>enddate1</t>
    </r>
    <r>
      <rPr>
        <sz val="11"/>
        <rFont val="Arial"/>
        <family val="2"/>
      </rPr>
      <t>,</t>
    </r>
    <r>
      <rPr>
        <i/>
        <sz val="11"/>
        <rFont val="Arial"/>
        <family val="2"/>
      </rPr>
      <t>enddate2</t>
    </r>
    <r>
      <rPr>
        <sz val="11"/>
        <rFont val="Arial"/>
        <family val="2"/>
      </rPr>
      <t>,</t>
    </r>
    <r>
      <rPr>
        <i/>
        <sz val="11"/>
        <rFont val="Arial"/>
        <family val="2"/>
      </rPr>
      <t>enddate3</t>
    </r>
    <r>
      <rPr>
        <sz val="11"/>
        <rFont val="Arial"/>
        <family val="2"/>
      </rPr>
      <t>)+1</t>
    </r>
  </si>
  <si>
    <t>E.</t>
  </si>
  <si>
    <t>Set the Start date to a number of days before or after another date.</t>
  </si>
  <si>
    <r>
      <rPr>
        <sz val="11"/>
        <rFont val="Arial"/>
        <family val="2"/>
      </rPr>
      <t>• This formula is just like the one in C or D, except that in place of the "1" you enter the number of days, such as =WORKDAY(</t>
    </r>
    <r>
      <rPr>
        <i/>
        <sz val="11"/>
        <rFont val="Arial"/>
        <family val="2"/>
      </rPr>
      <t>enddate</t>
    </r>
    <r>
      <rPr>
        <sz val="11"/>
        <rFont val="Arial"/>
        <family val="2"/>
      </rPr>
      <t>,5) or =WORKDAY(</t>
    </r>
    <r>
      <rPr>
        <i/>
        <sz val="11"/>
        <rFont val="Arial"/>
        <family val="2"/>
      </rPr>
      <t>startdate</t>
    </r>
    <r>
      <rPr>
        <sz val="11"/>
        <rFont val="Arial"/>
        <family val="2"/>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</si>
  <si>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</si>
  <si>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</si>
  <si>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</si>
  <si>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</si>
  <si>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</si>
  <si>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</si>
  <si>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</si>
  <si>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rPr>
        <sz val="11"/>
        <color theme="4" tint="-0.249977111117893"/>
        <rFont val="Arial"/>
        <family val="2"/>
      </rPr>
      <t xml:space="preserve">How do I enter the </t>
    </r>
    <r>
      <rPr>
        <b/>
        <sz val="11"/>
        <color theme="4" tint="-0.249977111117893"/>
        <rFont val="Arial"/>
        <family val="2"/>
      </rPr>
      <t>Work Days</t>
    </r>
    <r>
      <rPr>
        <sz val="11"/>
        <color theme="4" tint="-0.249977111117893"/>
        <rFont val="Arial"/>
        <family val="2"/>
      </rPr>
      <t xml:space="preserve"> instead of </t>
    </r>
    <r>
      <rPr>
        <b/>
        <sz val="11"/>
        <color theme="4" tint="-0.249977111117893"/>
        <rFont val="Arial"/>
        <family val="2"/>
      </rPr>
      <t>Calendar Days</t>
    </r>
    <r>
      <rPr>
        <sz val="11"/>
        <color theme="4" tint="-0.249977111117893"/>
        <rFont val="Arial"/>
        <family val="2"/>
      </rPr>
      <t>?</t>
    </r>
  </si>
  <si>
    <t>Entering work days instead of calendar days is a feature of the Pro version. There is nothing in the free version preventing you from entering your own formulas, though.</t>
  </si>
  <si>
    <r>
      <rPr>
        <sz val="11"/>
        <color theme="4" tint="-0.249977111117893"/>
        <rFont val="Arial"/>
        <family val="2"/>
      </rPr>
      <t xml:space="preserve">How do I calculate Calendar Days after entering the </t>
    </r>
    <r>
      <rPr>
        <b/>
        <sz val="11"/>
        <color theme="4" tint="-0.249977111117893"/>
        <rFont val="Arial"/>
        <family val="2"/>
      </rPr>
      <t>Start and End Dates</t>
    </r>
    <r>
      <rPr>
        <sz val="11"/>
        <color theme="4" tint="-0.249977111117893"/>
        <rFont val="Arial"/>
        <family val="2"/>
      </rPr>
      <t>?</t>
    </r>
  </si>
  <si>
    <r>
      <rPr>
        <sz val="11"/>
        <rFont val="Arial"/>
        <family val="2"/>
      </rPr>
      <t>You can calculate the duration in calendar days (including both start and end dates) using the formula =</t>
    </r>
    <r>
      <rPr>
        <i/>
        <sz val="11"/>
        <rFont val="Arial"/>
        <family val="2"/>
      </rPr>
      <t>enddate</t>
    </r>
    <r>
      <rPr>
        <sz val="11"/>
        <rFont val="Arial"/>
        <family val="2"/>
      </rPr>
      <t>-</t>
    </r>
    <r>
      <rPr>
        <i/>
        <sz val="11"/>
        <rFont val="Arial"/>
        <family val="2"/>
      </rPr>
      <t>startdate</t>
    </r>
    <r>
      <rPr>
        <sz val="11"/>
        <rFont val="Arial"/>
        <family val="2"/>
      </rPr>
      <t>+1</t>
    </r>
  </si>
  <si>
    <r>
      <rPr>
        <sz val="11"/>
        <color theme="4" tint="-0.249977111117893"/>
        <rFont val="Arial"/>
        <family val="2"/>
      </rPr>
      <t xml:space="preserve">How do I change the </t>
    </r>
    <r>
      <rPr>
        <b/>
        <sz val="11"/>
        <color theme="4" tint="-0.249977111117893"/>
        <rFont val="Arial"/>
        <family val="2"/>
      </rPr>
      <t>Print Settings</t>
    </r>
    <r>
      <rPr>
        <sz val="11"/>
        <color theme="4" tint="-0.249977111117893"/>
        <rFont val="Arial"/>
        <family val="2"/>
      </rPr>
      <t>? (Excel 2010, 2013)</t>
    </r>
  </si>
  <si>
    <t>Select the entire range of cells you want to print and go to File &gt; Print Area &gt; Set Print Area. Then go to File &gt; Page Setup or File &gt; Print Preview and adjust the Scaling, Margins, and Page Orientation as desired.</t>
  </si>
  <si>
    <r>
      <rPr>
        <sz val="11"/>
        <color theme="4" tint="-0.249977111117893"/>
        <rFont val="Arial"/>
        <family val="2"/>
      </rPr>
      <t xml:space="preserve">How do I increase the </t>
    </r>
    <r>
      <rPr>
        <b/>
        <sz val="11"/>
        <color theme="4" tint="-0.249977111117893"/>
        <rFont val="Arial"/>
        <family val="2"/>
      </rPr>
      <t>range of dates</t>
    </r>
    <r>
      <rPr>
        <sz val="11"/>
        <color theme="4" tint="-0.249977111117893"/>
        <rFont val="Arial"/>
        <family val="2"/>
      </rPr>
      <t xml:space="preserve"> displayed in the Gantt chart?</t>
    </r>
  </si>
  <si>
    <t>You will need to add columns to the right of the Gantt Chart via copy/paste. Copy and paste the columns in groups of 7. Afterwards, you will also probably need to update the print area.</t>
  </si>
  <si>
    <r>
      <rPr>
        <sz val="11"/>
        <color theme="4" tint="-0.249977111117893"/>
        <rFont val="Arial"/>
        <family val="2"/>
      </rPr>
      <t xml:space="preserve">How do I create a summary row that shows the </t>
    </r>
    <r>
      <rPr>
        <b/>
        <sz val="11"/>
        <color theme="4" tint="-0.249977111117893"/>
        <rFont val="Arial"/>
        <family val="2"/>
      </rPr>
      <t>MIN</t>
    </r>
    <r>
      <rPr>
        <sz val="11"/>
        <color theme="4" tint="-0.249977111117893"/>
        <rFont val="Arial"/>
        <family val="2"/>
      </rPr>
      <t xml:space="preserve"> and </t>
    </r>
    <r>
      <rPr>
        <b/>
        <sz val="11"/>
        <color theme="4" tint="-0.249977111117893"/>
        <rFont val="Arial"/>
        <family val="2"/>
      </rPr>
      <t>MAX</t>
    </r>
    <r>
      <rPr>
        <sz val="11"/>
        <color theme="4" tint="-0.249977111117893"/>
        <rFont val="Arial"/>
        <family val="2"/>
      </rPr>
      <t xml:space="preserve"> dates for all sub-tasks?</t>
    </r>
  </si>
  <si>
    <r>
      <rPr>
        <sz val="11"/>
        <color rgb="FF000000"/>
        <rFont val="Arial"/>
        <family val="2"/>
      </rPr>
      <t>In the Start column, use the formula =MIN(</t>
    </r>
    <r>
      <rPr>
        <i/>
        <sz val="11"/>
        <color rgb="FF000000"/>
        <rFont val="Arial"/>
        <family val="2"/>
      </rPr>
      <t>range_of_start_dates</t>
    </r>
    <r>
      <rPr>
        <sz val="11"/>
        <color rgb="FF000000"/>
        <rFont val="Arial"/>
        <family val="2"/>
      </rPr>
      <t>)</t>
    </r>
  </si>
  <si>
    <r>
      <rPr>
        <sz val="11"/>
        <color rgb="FF000000"/>
        <rFont val="Arial"/>
        <family val="2"/>
      </rPr>
      <t>In the End column, use the formula =MAX(</t>
    </r>
    <r>
      <rPr>
        <i/>
        <sz val="11"/>
        <color rgb="FF000000"/>
        <rFont val="Arial"/>
        <family val="2"/>
      </rPr>
      <t>range_of_end_dates</t>
    </r>
    <r>
      <rPr>
        <sz val="11"/>
        <color rgb="FF000000"/>
        <rFont val="Arial"/>
        <family val="2"/>
      </rPr>
      <t>)</t>
    </r>
  </si>
  <si>
    <r>
      <rPr>
        <sz val="11"/>
        <color rgb="FF000000"/>
        <rFont val="Arial"/>
        <family val="2"/>
      </rPr>
      <t>In the Days column, use the formula =</t>
    </r>
    <r>
      <rPr>
        <i/>
        <sz val="11"/>
        <color rgb="FF000000"/>
        <rFont val="Arial"/>
        <family val="2"/>
      </rPr>
      <t>end_date</t>
    </r>
    <r>
      <rPr>
        <sz val="11"/>
        <color rgb="FF000000"/>
        <rFont val="Arial"/>
        <family val="2"/>
      </rPr>
      <t>-</t>
    </r>
    <r>
      <rPr>
        <i/>
        <sz val="11"/>
        <color rgb="FF000000"/>
        <rFont val="Arial"/>
        <family val="2"/>
      </rPr>
      <t>start_date</t>
    </r>
    <r>
      <rPr>
        <sz val="11"/>
        <color rgb="FF000000"/>
        <rFont val="Arial"/>
        <family val="2"/>
      </rPr>
      <t>+1</t>
    </r>
  </si>
  <si>
    <r>
      <rPr>
        <sz val="11"/>
        <color theme="4" tint="-0.249977111117893"/>
        <rFont val="Arial"/>
        <family val="2"/>
      </rPr>
      <t xml:space="preserve">How do I calculate the </t>
    </r>
    <r>
      <rPr>
        <b/>
        <sz val="11"/>
        <color theme="4" tint="-0.249977111117893"/>
        <rFont val="Arial"/>
        <family val="2"/>
      </rPr>
      <t>%Complete</t>
    </r>
    <r>
      <rPr>
        <sz val="11"/>
        <color theme="4" tint="-0.249977111117893"/>
        <rFont val="Arial"/>
        <family val="2"/>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</si>
  <si>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</si>
  <si>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rPr>
        <sz val="11"/>
        <rFont val="Arial"/>
        <family val="2"/>
      </rPr>
      <t>=SUMPRODUCT(</t>
    </r>
    <r>
      <rPr>
        <i/>
        <sz val="11"/>
        <rFont val="Arial"/>
        <family val="2"/>
      </rPr>
      <t>workdays</t>
    </r>
    <r>
      <rPr>
        <sz val="11"/>
        <rFont val="Arial"/>
        <family val="2"/>
      </rPr>
      <t>,</t>
    </r>
    <r>
      <rPr>
        <i/>
        <sz val="11"/>
        <rFont val="Arial"/>
        <family val="2"/>
      </rPr>
      <t>complete</t>
    </r>
    <r>
      <rPr>
        <sz val="11"/>
        <rFont val="Arial"/>
        <family val="2"/>
      </rPr>
      <t>)/SUM(</t>
    </r>
    <r>
      <rPr>
        <i/>
        <sz val="11"/>
        <rFont val="Arial"/>
        <family val="2"/>
      </rPr>
      <t>workdays</t>
    </r>
    <r>
      <rPr>
        <sz val="11"/>
        <rFont val="Arial"/>
        <family val="2"/>
      </rPr>
      <t>)</t>
    </r>
  </si>
  <si>
    <t>Example: Let's say you have 3 sub tasks that are 10 days, 12 days, and 14 days long, respectively. If the first subtask is 50% complete and the others are 25% complete, you could calculate the overall percent complete for the group as: =(10*50%+12*25%+14*25%)/(10+12+14).</t>
  </si>
  <si>
    <r>
      <rPr>
        <sz val="11"/>
        <color theme="4" tint="-0.249977111117893"/>
        <rFont val="Arial"/>
        <family val="2"/>
      </rPr>
      <t xml:space="preserve">I've </t>
    </r>
    <r>
      <rPr>
        <b/>
        <sz val="11"/>
        <color theme="4" tint="-0.249977111117893"/>
        <rFont val="Arial"/>
        <family val="2"/>
      </rPr>
      <t>messed up</t>
    </r>
    <r>
      <rPr>
        <sz val="11"/>
        <color theme="4" tint="-0.249977111117893"/>
        <rFont val="Arial"/>
        <family val="2"/>
      </rPr>
      <t xml:space="preserve"> the chart area somehow. How do I fix it?</t>
    </r>
  </si>
  <si>
    <t>Find a row that works, then copy the cells that make up the gantt chart area from that row into the row that is messed up.</t>
  </si>
  <si>
    <t>© 2006-2018 Vertex42 LLC</t>
  </si>
  <si>
    <t>Terms of Use</t>
  </si>
  <si>
    <t>Gantt Chart Template, by Vertex42.com</t>
  </si>
  <si>
    <t>This spreadsheet template, including all worksheets and associated content is a copyrighted work under the United States and other copyright laws.</t>
  </si>
  <si>
    <r>
      <rPr>
        <sz val="12"/>
        <rFont val="Arial"/>
        <family val="2"/>
      </rPr>
      <t xml:space="preserve">You may download the spreadsheet template, make archival copies, and customize the template only for your </t>
    </r>
    <r>
      <rPr>
        <b/>
        <sz val="12"/>
        <rFont val="Arial"/>
        <family val="2"/>
      </rPr>
      <t>personal use or use within your company or organization</t>
    </r>
    <r>
      <rPr>
        <sz val="12"/>
        <rFont val="Arial"/>
        <family val="2"/>
      </rPr>
      <t xml:space="preserve"> and </t>
    </r>
    <r>
      <rPr>
        <b/>
        <sz val="12"/>
        <rFont val="Arial"/>
        <family val="2"/>
      </rPr>
      <t>not</t>
    </r>
    <r>
      <rPr>
        <sz val="12"/>
        <rFont val="Arial"/>
        <family val="2"/>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</si>
  <si>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</si>
  <si>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</si>
  <si>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b/>
        <sz val="12"/>
        <rFont val="Arial"/>
        <family val="2"/>
      </rPr>
      <t>Limited Private Sharing and Other Allowed Uses</t>
    </r>
    <r>
      <rPr>
        <sz val="12"/>
        <rFont val="Arial"/>
        <family val="2"/>
      </rPr>
      <t>: See the complete license agreement to learn more about how you may or may not use this template.</t>
    </r>
  </si>
  <si>
    <t>View the Complete License Agreement</t>
  </si>
  <si>
    <t>https://www.vertex42.com/licensing/EULA_privateuse.html</t>
  </si>
  <si>
    <t>朱莹、徐林源</t>
    <phoneticPr fontId="24" type="noConversion"/>
  </si>
  <si>
    <t>优化代码（语言对）</t>
    <phoneticPr fontId="24" type="noConversion"/>
  </si>
  <si>
    <t>SU Shan</t>
    <phoneticPr fontId="24" type="noConversion"/>
  </si>
  <si>
    <t>苏珊</t>
    <phoneticPr fontId="24" type="noConversion"/>
  </si>
  <si>
    <t>整理整合项目管理文档</t>
    <phoneticPr fontId="24" type="noConversion"/>
  </si>
  <si>
    <t>代码整体测试与差错处理</t>
    <phoneticPr fontId="24" type="noConversion"/>
  </si>
  <si>
    <t>拓展代码功能</t>
    <phoneticPr fontId="24" type="noConversion"/>
  </si>
  <si>
    <t>小组分工</t>
    <phoneticPr fontId="24" type="noConversion"/>
  </si>
  <si>
    <t>拆分细化代码</t>
    <phoneticPr fontId="24" type="noConversion"/>
  </si>
  <si>
    <t>支持更多语言识别</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</si>
</sst>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ddd\ m/dd/yy"/>
    <numFmt numFmtId="177" formatCode="m/d/yyyy\ \(dddd\)"/>
    <numFmt numFmtId="178" formatCode="d"/>
    <numFmt numFmtId="179" formatCode="d\ mmm\ yyyy"/>
  </numFmts>
  <fonts count="50" x14ac:knownFonts="1">
    <font>
      <sz val="10"/>
      <name val="Arial"/>
      <charset val="134"/>
    </font>
    <font>
      <sz val="18"/>
      <color theme="4" tint="-0.249977111117893"/>
      <name val="Arial"/>
      <family val="2"/>
    </font>
    <font>
      <sz val="12"/>
      <name val="Arial"/>
      <family val="2"/>
    </font>
    <font>
      <u/>
      <sz val="11"/>
      <color indexed="12"/>
      <name val="Arial"/>
      <family val="2"/>
    </font>
    <font>
      <b/>
      <sz val="12"/>
      <name val="Arial"/>
      <family val="2"/>
    </font>
    <font>
      <u/>
      <sz val="12"/>
      <color indexed="12"/>
      <name val="Arial"/>
      <family val="2"/>
    </font>
    <font>
      <sz val="18"/>
      <color theme="3"/>
      <name val="Arial"/>
      <family val="2"/>
    </font>
    <font>
      <sz val="8"/>
      <name val="Arial"/>
      <family val="2"/>
    </font>
    <font>
      <sz val="14"/>
      <color theme="4" tint="-0.249977111117893"/>
      <name val="Arial"/>
      <family val="2"/>
    </font>
    <font>
      <b/>
      <sz val="12"/>
      <color theme="4" tint="-0.249977111117893"/>
      <name val="Arial"/>
      <family val="2"/>
    </font>
    <font>
      <sz val="11"/>
      <name val="Arial"/>
      <family val="2"/>
    </font>
    <font>
      <sz val="14"/>
      <name val="Arial"/>
      <family val="2"/>
    </font>
    <font>
      <sz val="11"/>
      <color rgb="FFFF0000"/>
      <name val="Arial"/>
      <family val="2"/>
    </font>
    <font>
      <b/>
      <sz val="10"/>
      <name val="Arial"/>
      <family val="2"/>
    </font>
    <font>
      <b/>
      <sz val="11"/>
      <color theme="4" tint="-0.249977111117893"/>
      <name val="Arial"/>
      <family val="2"/>
    </font>
    <font>
      <sz val="11"/>
      <color rgb="FF000000"/>
      <name val="Arial"/>
      <family val="2"/>
    </font>
    <font>
      <sz val="11"/>
      <color theme="4" tint="-0.249977111117893"/>
      <name val="Arial"/>
      <family val="2"/>
    </font>
    <font>
      <b/>
      <sz val="11"/>
      <name val="Arial"/>
      <family val="2"/>
    </font>
    <font>
      <u/>
      <sz val="14"/>
      <color indexed="12"/>
      <name val="Arial"/>
      <family val="2"/>
    </font>
    <font>
      <i/>
      <sz val="8"/>
      <name val="Arial"/>
      <family val="2"/>
    </font>
    <font>
      <sz val="9"/>
      <name val="黑体"/>
      <charset val="134"/>
      <scheme val="minor"/>
    </font>
    <font>
      <sz val="16"/>
      <color theme="4" tint="-0.249977111117893"/>
      <name val="黑体"/>
      <charset val="134"/>
      <scheme val="major"/>
    </font>
    <font>
      <sz val="14"/>
      <color indexed="56"/>
      <name val="Arial"/>
      <family val="2"/>
    </font>
    <font>
      <sz val="11"/>
      <name val="黑体"/>
      <charset val="134"/>
      <scheme val="major"/>
    </font>
    <font>
      <sz val="9"/>
      <name val="Arial"/>
      <family val="2"/>
    </font>
    <font>
      <u/>
      <sz val="8"/>
      <color indexed="12"/>
      <name val="Arial"/>
      <family val="2"/>
    </font>
    <font>
      <sz val="7"/>
      <color indexed="55"/>
      <name val="Arial"/>
      <family val="2"/>
    </font>
    <font>
      <sz val="10"/>
      <name val="黑体"/>
      <charset val="134"/>
      <scheme val="major"/>
    </font>
    <font>
      <sz val="10"/>
      <name val="黑体"/>
      <charset val="134"/>
      <scheme val="minor"/>
    </font>
    <font>
      <b/>
      <sz val="9"/>
      <name val="黑体"/>
      <charset val="134"/>
      <scheme val="major"/>
    </font>
    <font>
      <b/>
      <sz val="8"/>
      <name val="黑体"/>
      <charset val="134"/>
      <scheme val="major"/>
    </font>
    <font>
      <b/>
      <sz val="11"/>
      <name val="黑体"/>
      <charset val="134"/>
      <scheme val="minor"/>
    </font>
    <font>
      <sz val="9"/>
      <color rgb="FF000000"/>
      <name val="黑体"/>
      <charset val="134"/>
      <scheme val="minor"/>
    </font>
    <font>
      <i/>
      <sz val="9"/>
      <name val="黑体"/>
      <charset val="134"/>
      <scheme val="minor"/>
    </font>
    <font>
      <i/>
      <sz val="8"/>
      <color theme="1" tint="0.34998626667073579"/>
      <name val="Arial"/>
      <family val="2"/>
    </font>
    <font>
      <u/>
      <sz val="10"/>
      <color indexed="12"/>
      <name val="Arial"/>
      <family val="2"/>
    </font>
    <font>
      <sz val="11"/>
      <name val="黑体"/>
      <charset val="134"/>
      <scheme val="minor"/>
    </font>
    <font>
      <sz val="14"/>
      <name val="黑体"/>
      <charset val="134"/>
      <scheme val="minor"/>
    </font>
    <font>
      <sz val="14"/>
      <color rgb="FF000000"/>
      <name val="黑体"/>
      <charset val="134"/>
      <scheme val="minor"/>
    </font>
    <font>
      <b/>
      <sz val="11"/>
      <color rgb="FFFF0000"/>
      <name val="Arial"/>
      <family val="2"/>
    </font>
    <font>
      <i/>
      <sz val="11"/>
      <name val="Arial"/>
      <family val="2"/>
    </font>
    <font>
      <i/>
      <sz val="11"/>
      <color rgb="FF000000"/>
      <name val="Arial"/>
      <family val="2"/>
    </font>
    <font>
      <sz val="10"/>
      <name val="Arial"/>
      <family val="2"/>
    </font>
    <font>
      <b/>
      <sz val="9"/>
      <name val="Tahoma"/>
      <family val="2"/>
    </font>
    <font>
      <sz val="9"/>
      <name val="Tahoma"/>
      <family val="2"/>
    </font>
    <font>
      <b/>
      <i/>
      <sz val="9"/>
      <name val="Tahoma"/>
      <family val="2"/>
    </font>
    <font>
      <i/>
      <sz val="9"/>
      <name val="Tahoma"/>
      <family val="2"/>
    </font>
    <font>
      <sz val="8"/>
      <name val="Tahoma"/>
      <family val="2"/>
    </font>
    <font>
      <sz val="9"/>
      <name val="黑体"/>
      <family val="3"/>
      <charset val="134"/>
      <scheme val="minor"/>
    </font>
    <font>
      <sz val="10"/>
      <name val="黑体"/>
      <family val="3"/>
      <charset val="134"/>
      <scheme val="minor"/>
    </font>
  </fonts>
  <fills count="7">
    <fill>
      <patternFill patternType="none"/>
    </fill>
    <fill>
      <patternFill patternType="gray125"/>
    </fill>
    <fill>
      <patternFill patternType="solid">
        <fgColor indexed="22"/>
        <bgColor indexed="64"/>
      </patternFill>
    </fill>
    <fill>
      <patternFill patternType="solid">
        <fgColor theme="3" tint="0.79995117038483843"/>
        <bgColor indexed="64"/>
      </patternFill>
    </fill>
    <fill>
      <patternFill patternType="solid">
        <fgColor theme="0" tint="-0.14996795556505021"/>
        <bgColor indexed="64"/>
      </patternFill>
    </fill>
    <fill>
      <patternFill patternType="solid">
        <fgColor indexed="9"/>
        <bgColor indexed="64"/>
      </patternFill>
    </fill>
    <fill>
      <patternFill patternType="solid">
        <fgColor theme="3" tint="0.79995117038483843"/>
        <bgColor rgb="FFD6F4D9"/>
      </patternFill>
    </fill>
  </fills>
  <borders count="15">
    <border>
      <left/>
      <right/>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top style="thin">
        <color indexed="22"/>
      </top>
      <bottom style="thin">
        <color indexed="22"/>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bottom style="medium">
        <color theme="0" tint="-0.34998626667073579"/>
      </bottom>
      <diagonal/>
    </border>
    <border>
      <left/>
      <right/>
      <top/>
      <bottom style="thin">
        <color indexed="22"/>
      </bottom>
      <diagonal/>
    </border>
    <border>
      <left/>
      <right/>
      <top style="thin">
        <color rgb="FFEFEFEF"/>
      </top>
      <bottom style="thin">
        <color rgb="FFEFEFEF"/>
      </bottom>
      <diagonal/>
    </border>
    <border>
      <left style="medium">
        <color theme="0" tint="-0.24994659260841701"/>
      </left>
      <right style="thin">
        <color theme="0" tint="-0.24994659260841701"/>
      </right>
      <top/>
      <bottom/>
      <diagonal/>
    </border>
    <border>
      <left style="thin">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s>
  <cellStyleXfs count="3">
    <xf numFmtId="0" fontId="0" fillId="0" borderId="0"/>
    <xf numFmtId="0" fontId="35" fillId="0" borderId="0" applyNumberFormat="0" applyFill="0" applyBorder="0" applyAlignment="0" applyProtection="0">
      <alignment vertical="top"/>
      <protection locked="0"/>
    </xf>
    <xf numFmtId="9" fontId="42" fillId="0" borderId="0" applyFont="0" applyFill="0" applyBorder="0" applyAlignment="0" applyProtection="0"/>
  </cellStyleXfs>
  <cellXfs count="148">
    <xf numFmtId="0" fontId="0" fillId="0" borderId="0" xfId="0"/>
    <xf numFmtId="0" fontId="0" fillId="0" borderId="0" xfId="0" applyFont="1"/>
    <xf numFmtId="0" fontId="1" fillId="0" borderId="0" xfId="0" applyFont="1" applyFill="1" applyBorder="1" applyAlignment="1">
      <alignment horizontal="left" vertical="center"/>
    </xf>
    <xf numFmtId="0" fontId="0" fillId="0" borderId="0" xfId="0" applyBorder="1"/>
    <xf numFmtId="0" fontId="0" fillId="0" borderId="0" xfId="0" applyFont="1" applyBorder="1"/>
    <xf numFmtId="0" fontId="2" fillId="0" borderId="0" xfId="0" applyFont="1" applyBorder="1" applyAlignment="1">
      <alignment horizontal="left" wrapText="1"/>
    </xf>
    <xf numFmtId="0" fontId="0" fillId="0" borderId="1" xfId="0" applyFont="1" applyBorder="1"/>
    <xf numFmtId="0" fontId="2" fillId="0" borderId="1" xfId="0" applyFont="1" applyBorder="1" applyAlignment="1">
      <alignment horizontal="left" wrapText="1"/>
    </xf>
    <xf numFmtId="0" fontId="0" fillId="0" borderId="1" xfId="0" applyBorder="1"/>
    <xf numFmtId="0" fontId="0" fillId="0" borderId="2" xfId="0" applyFont="1" applyBorder="1"/>
    <xf numFmtId="0" fontId="3" fillId="0" borderId="1" xfId="1" applyFont="1" applyBorder="1" applyAlignment="1" applyProtection="1">
      <alignment wrapText="1"/>
    </xf>
    <xf numFmtId="0" fontId="0" fillId="0" borderId="2" xfId="0" applyBorder="1"/>
    <xf numFmtId="0" fontId="2" fillId="0" borderId="2" xfId="0" applyFont="1" applyBorder="1" applyAlignment="1">
      <alignment horizontal="left" wrapText="1"/>
    </xf>
    <xf numFmtId="0" fontId="4" fillId="0" borderId="2" xfId="0" applyFont="1" applyBorder="1" applyAlignment="1">
      <alignment horizontal="left" wrapText="1"/>
    </xf>
    <xf numFmtId="0" fontId="5" fillId="0" borderId="2" xfId="1" applyFont="1" applyBorder="1" applyAlignment="1" applyProtection="1">
      <alignment horizontal="left" wrapText="1"/>
    </xf>
    <xf numFmtId="0" fontId="2" fillId="0" borderId="2" xfId="0" applyFont="1" applyBorder="1" applyAlignment="1">
      <alignment horizontal="left"/>
    </xf>
    <xf numFmtId="0" fontId="0" fillId="0" borderId="0" xfId="0" applyFont="1" applyAlignment="1"/>
    <xf numFmtId="0" fontId="0" fillId="0" borderId="0" xfId="0" applyFont="1" applyAlignment="1">
      <alignment vertical="center"/>
    </xf>
    <xf numFmtId="0" fontId="6" fillId="0" borderId="0" xfId="0" applyFont="1" applyFill="1" applyBorder="1" applyAlignment="1">
      <alignment horizontal="left" vertical="center"/>
    </xf>
    <xf numFmtId="0" fontId="3" fillId="0" borderId="0" xfId="1" applyFont="1" applyAlignment="1" applyProtection="1"/>
    <xf numFmtId="0" fontId="7" fillId="0" borderId="0" xfId="0" applyFont="1" applyBorder="1" applyAlignment="1">
      <alignment horizontal="right"/>
    </xf>
    <xf numFmtId="0" fontId="8" fillId="0" borderId="0" xfId="0" applyFont="1" applyFill="1" applyBorder="1" applyAlignment="1"/>
    <xf numFmtId="0" fontId="9" fillId="0" borderId="0" xfId="0" applyFont="1" applyFill="1" applyBorder="1" applyAlignment="1"/>
    <xf numFmtId="0" fontId="10" fillId="0" borderId="0" xfId="0" applyFont="1" applyAlignment="1">
      <alignment horizontal="left" wrapText="1"/>
    </xf>
    <xf numFmtId="0" fontId="10" fillId="0" borderId="0" xfId="0" applyFont="1" applyAlignment="1">
      <alignment wrapText="1"/>
    </xf>
    <xf numFmtId="0" fontId="11" fillId="0" borderId="0" xfId="0" applyFont="1" applyAlignment="1">
      <alignment vertical="center"/>
    </xf>
    <xf numFmtId="0" fontId="10" fillId="0" borderId="0" xfId="0" applyFont="1" applyAlignment="1">
      <alignment vertical="center" wrapText="1"/>
    </xf>
    <xf numFmtId="0" fontId="10" fillId="0" borderId="0" xfId="0" applyFont="1" applyFill="1" applyBorder="1" applyAlignment="1">
      <alignment vertical="center" wrapText="1"/>
    </xf>
    <xf numFmtId="0" fontId="0" fillId="2" borderId="0" xfId="0" applyFont="1" applyFill="1" applyBorder="1" applyAlignment="1">
      <alignment horizontal="center" vertical="center"/>
    </xf>
    <xf numFmtId="0" fontId="11" fillId="0" borderId="0" xfId="0" applyFont="1"/>
    <xf numFmtId="0" fontId="11" fillId="0" borderId="0" xfId="0" applyFont="1" applyBorder="1"/>
    <xf numFmtId="0" fontId="0" fillId="3" borderId="0" xfId="0" applyFont="1" applyFill="1" applyAlignment="1">
      <alignment horizontal="center" vertical="center"/>
    </xf>
    <xf numFmtId="0" fontId="11" fillId="0" borderId="0" xfId="0" applyFont="1" applyAlignment="1"/>
    <xf numFmtId="0" fontId="12" fillId="0" borderId="0" xfId="0" applyFont="1" applyFill="1" applyBorder="1" applyAlignment="1">
      <alignment vertical="center" wrapText="1"/>
    </xf>
    <xf numFmtId="0" fontId="13" fillId="0" borderId="0" xfId="0" applyFont="1" applyFill="1" applyBorder="1" applyAlignment="1"/>
    <xf numFmtId="0" fontId="14" fillId="0" borderId="0" xfId="0" applyFont="1" applyFill="1" applyBorder="1" applyAlignment="1"/>
    <xf numFmtId="0" fontId="3" fillId="0" borderId="0" xfId="1" applyFont="1" applyFill="1" applyBorder="1" applyAlignment="1" applyProtection="1">
      <alignment vertical="center"/>
    </xf>
    <xf numFmtId="0" fontId="7" fillId="0" borderId="0" xfId="0" applyFont="1" applyAlignment="1">
      <alignment wrapText="1"/>
    </xf>
    <xf numFmtId="0" fontId="0" fillId="0" borderId="0" xfId="0" applyFont="1" applyFill="1" applyBorder="1" applyAlignment="1"/>
    <xf numFmtId="0" fontId="15" fillId="0" borderId="0" xfId="0" applyFont="1" applyAlignment="1">
      <alignment horizontal="right"/>
    </xf>
    <xf numFmtId="0" fontId="10" fillId="0" borderId="0" xfId="0" applyFont="1"/>
    <xf numFmtId="0" fontId="0" fillId="0" borderId="0" xfId="0" applyFont="1" applyAlignment="1">
      <alignment horizontal="left" wrapText="1" indent="1"/>
    </xf>
    <xf numFmtId="0" fontId="14" fillId="0" borderId="0" xfId="0" applyFont="1" applyAlignment="1">
      <alignment horizontal="right"/>
    </xf>
    <xf numFmtId="0" fontId="16" fillId="0" borderId="0" xfId="0" applyFont="1" applyFill="1" applyBorder="1" applyAlignment="1">
      <alignment vertical="center" wrapText="1"/>
    </xf>
    <xf numFmtId="0" fontId="10" fillId="0" borderId="0" xfId="0" applyFont="1" applyAlignment="1"/>
    <xf numFmtId="0" fontId="10" fillId="0" borderId="0" xfId="0" applyFont="1" applyFill="1" applyBorder="1" applyAlignment="1">
      <alignment horizontal="left" vertical="center" wrapText="1"/>
    </xf>
    <xf numFmtId="0" fontId="10" fillId="0" borderId="0" xfId="0" applyFont="1" applyAlignment="1">
      <alignment horizontal="left" indent="1"/>
    </xf>
    <xf numFmtId="0" fontId="16" fillId="0" borderId="0" xfId="0" applyFont="1" applyAlignment="1"/>
    <xf numFmtId="0" fontId="15" fillId="0" borderId="0" xfId="0" applyFont="1" applyAlignment="1">
      <alignment horizontal="left" wrapText="1"/>
    </xf>
    <xf numFmtId="0" fontId="17" fillId="0" borderId="0" xfId="0" applyFont="1" applyAlignment="1">
      <alignment horizontal="left" indent="1"/>
    </xf>
    <xf numFmtId="0" fontId="16" fillId="0" borderId="0" xfId="0" applyFont="1"/>
    <xf numFmtId="0" fontId="7" fillId="0" borderId="0" xfId="0" applyFont="1" applyBorder="1" applyAlignment="1">
      <alignment horizontal="left" vertical="center"/>
    </xf>
    <xf numFmtId="0" fontId="1" fillId="0" borderId="0" xfId="0" applyFont="1" applyAlignment="1">
      <alignment vertical="center"/>
    </xf>
    <xf numFmtId="0" fontId="13" fillId="0" borderId="0" xfId="0" applyFont="1"/>
    <xf numFmtId="0" fontId="18" fillId="0" borderId="0" xfId="1" applyFont="1" applyAlignment="1" applyProtection="1"/>
    <xf numFmtId="0" fontId="19" fillId="0" borderId="0" xfId="0" applyFont="1"/>
    <xf numFmtId="0" fontId="9" fillId="0" borderId="0" xfId="0" applyFont="1"/>
    <xf numFmtId="0" fontId="17" fillId="0" borderId="0" xfId="0" applyFont="1"/>
    <xf numFmtId="0" fontId="0" fillId="0" borderId="0" xfId="0" applyFont="1" applyFill="1" applyBorder="1" applyAlignment="1" applyProtection="1"/>
    <xf numFmtId="0" fontId="20" fillId="4" borderId="3" xfId="0" applyFont="1" applyFill="1" applyBorder="1" applyAlignment="1" applyProtection="1">
      <alignment vertical="center"/>
    </xf>
    <xf numFmtId="0" fontId="20" fillId="0" borderId="3" xfId="0" applyFont="1" applyFill="1" applyBorder="1" applyAlignment="1" applyProtection="1">
      <alignment vertical="center"/>
    </xf>
    <xf numFmtId="0" fontId="20" fillId="0" borderId="0" xfId="0" applyFont="1" applyFill="1" applyBorder="1" applyAlignment="1" applyProtection="1">
      <alignment vertical="center"/>
    </xf>
    <xf numFmtId="0" fontId="0" fillId="0" borderId="0" xfId="0" applyFill="1" applyBorder="1" applyProtection="1">
      <protection locked="0"/>
    </xf>
    <xf numFmtId="0" fontId="0" fillId="0" borderId="0" xfId="0" applyNumberFormat="1" applyFill="1" applyBorder="1" applyProtection="1"/>
    <xf numFmtId="0" fontId="0" fillId="0" borderId="0" xfId="0" applyProtection="1"/>
    <xf numFmtId="0" fontId="0" fillId="0" borderId="0" xfId="0" applyNumberFormat="1" applyProtection="1"/>
    <xf numFmtId="0" fontId="0" fillId="0" borderId="0" xfId="0" applyFill="1" applyBorder="1" applyProtection="1"/>
    <xf numFmtId="0" fontId="21" fillId="0" borderId="0" xfId="0" applyNumberFormat="1" applyFont="1" applyFill="1" applyBorder="1" applyAlignment="1" applyProtection="1">
      <alignment vertical="center"/>
      <protection locked="0"/>
    </xf>
    <xf numFmtId="0" fontId="22" fillId="0" borderId="0" xfId="0" applyNumberFormat="1" applyFont="1" applyFill="1" applyBorder="1" applyAlignment="1" applyProtection="1">
      <alignment vertical="center"/>
      <protection locked="0"/>
    </xf>
    <xf numFmtId="0" fontId="23" fillId="0" borderId="0" xfId="0" applyNumberFormat="1" applyFont="1" applyAlignment="1" applyProtection="1">
      <alignment vertical="center"/>
      <protection locked="0"/>
    </xf>
    <xf numFmtId="0" fontId="24" fillId="0" borderId="0" xfId="0" applyNumberFormat="1" applyFont="1" applyAlignment="1" applyProtection="1">
      <protection locked="0"/>
    </xf>
    <xf numFmtId="0" fontId="25" fillId="5" borderId="0" xfId="1" applyNumberFormat="1" applyFont="1" applyFill="1" applyAlignment="1" applyProtection="1">
      <alignment horizontal="right"/>
      <protection locked="0"/>
    </xf>
    <xf numFmtId="0" fontId="26" fillId="0" borderId="0" xfId="0" applyFont="1" applyAlignment="1" applyProtection="1">
      <protection locked="0"/>
    </xf>
    <xf numFmtId="0" fontId="0" fillId="5" borderId="0" xfId="0" applyFill="1" applyBorder="1" applyProtection="1"/>
    <xf numFmtId="0" fontId="0" fillId="0" borderId="0" xfId="0" applyFont="1" applyFill="1" applyAlignment="1" applyProtection="1"/>
    <xf numFmtId="0" fontId="0" fillId="0" borderId="0" xfId="0" applyFill="1" applyAlignment="1" applyProtection="1"/>
    <xf numFmtId="0" fontId="27" fillId="0" borderId="0" xfId="0" applyNumberFormat="1" applyFont="1" applyFill="1" applyBorder="1" applyProtection="1"/>
    <xf numFmtId="0" fontId="27" fillId="0" borderId="0" xfId="0" applyFont="1" applyFill="1" applyAlignment="1" applyProtection="1">
      <alignment horizontal="right" vertical="center"/>
    </xf>
    <xf numFmtId="0" fontId="27" fillId="0" borderId="0" xfId="0" applyFont="1" applyFill="1" applyBorder="1" applyProtection="1"/>
    <xf numFmtId="0" fontId="28" fillId="0" borderId="4" xfId="0" applyNumberFormat="1" applyFont="1" applyFill="1" applyBorder="1" applyAlignment="1" applyProtection="1">
      <alignment horizontal="center" vertical="center"/>
      <protection locked="0"/>
    </xf>
    <xf numFmtId="0" fontId="27" fillId="0" borderId="0" xfId="0" applyFont="1" applyProtection="1"/>
    <xf numFmtId="0" fontId="27" fillId="0" borderId="0" xfId="0" applyNumberFormat="1" applyFont="1" applyProtection="1"/>
    <xf numFmtId="0" fontId="29" fillId="0" borderId="6" xfId="0" applyNumberFormat="1" applyFont="1" applyFill="1" applyBorder="1" applyAlignment="1" applyProtection="1">
      <alignment horizontal="left" vertical="center"/>
    </xf>
    <xf numFmtId="0" fontId="29" fillId="0" borderId="6" xfId="0" applyFont="1" applyFill="1" applyBorder="1" applyAlignment="1" applyProtection="1">
      <alignment horizontal="left" vertical="center"/>
    </xf>
    <xf numFmtId="0" fontId="29" fillId="0" borderId="6" xfId="0" applyFont="1" applyFill="1" applyBorder="1" applyAlignment="1" applyProtection="1">
      <alignment horizontal="center" vertical="center" wrapText="1"/>
    </xf>
    <xf numFmtId="0" fontId="30" fillId="0" borderId="6" xfId="0" applyNumberFormat="1" applyFont="1" applyFill="1" applyBorder="1" applyAlignment="1" applyProtection="1">
      <alignment horizontal="center" vertical="center" wrapText="1"/>
    </xf>
    <xf numFmtId="0" fontId="29" fillId="0" borderId="6" xfId="0" applyFont="1" applyFill="1" applyBorder="1" applyAlignment="1" applyProtection="1">
      <alignment horizontal="center" vertical="center"/>
    </xf>
    <xf numFmtId="0" fontId="31" fillId="4" borderId="7" xfId="0" applyNumberFormat="1" applyFont="1" applyFill="1" applyBorder="1" applyAlignment="1" applyProtection="1">
      <alignment horizontal="left" vertical="center"/>
    </xf>
    <xf numFmtId="0" fontId="31" fillId="4" borderId="7" xfId="0" applyFont="1" applyFill="1" applyBorder="1" applyAlignment="1" applyProtection="1">
      <alignment vertical="center"/>
    </xf>
    <xf numFmtId="0" fontId="20" fillId="4" borderId="7" xfId="0" applyFont="1" applyFill="1" applyBorder="1" applyAlignment="1" applyProtection="1">
      <alignment vertical="center"/>
    </xf>
    <xf numFmtId="0" fontId="20" fillId="4" borderId="7" xfId="0" applyNumberFormat="1" applyFont="1" applyFill="1" applyBorder="1" applyAlignment="1" applyProtection="1">
      <alignment horizontal="center" vertical="center"/>
    </xf>
    <xf numFmtId="176" fontId="20" fillId="4" borderId="7" xfId="0" applyNumberFormat="1" applyFont="1" applyFill="1" applyBorder="1" applyAlignment="1" applyProtection="1">
      <alignment horizontal="right" vertical="center"/>
    </xf>
    <xf numFmtId="176" fontId="20" fillId="4" borderId="7" xfId="0" applyNumberFormat="1" applyFont="1" applyFill="1" applyBorder="1" applyAlignment="1" applyProtection="1">
      <alignment horizontal="center" vertical="center"/>
    </xf>
    <xf numFmtId="1" fontId="20" fillId="4" borderId="7" xfId="2" applyNumberFormat="1" applyFont="1" applyFill="1" applyBorder="1" applyAlignment="1" applyProtection="1">
      <alignment horizontal="center" vertical="center"/>
    </xf>
    <xf numFmtId="9" fontId="20" fillId="4" borderId="7" xfId="2" applyFont="1" applyFill="1" applyBorder="1" applyAlignment="1" applyProtection="1">
      <alignment horizontal="center" vertical="center"/>
    </xf>
    <xf numFmtId="0" fontId="20" fillId="0" borderId="3" xfId="0" applyNumberFormat="1" applyFont="1" applyFill="1" applyBorder="1" applyAlignment="1" applyProtection="1">
      <alignment horizontal="left" vertical="center"/>
    </xf>
    <xf numFmtId="0" fontId="20" fillId="0" borderId="3" xfId="0" applyFont="1" applyFill="1" applyBorder="1" applyAlignment="1" applyProtection="1">
      <alignment vertical="center" wrapText="1"/>
    </xf>
    <xf numFmtId="0" fontId="32" fillId="0" borderId="8" xfId="0" applyFont="1" applyFill="1" applyBorder="1" applyAlignment="1" applyProtection="1">
      <alignment horizontal="center" vertical="center"/>
    </xf>
    <xf numFmtId="176" fontId="32" fillId="6" borderId="8" xfId="0" applyNumberFormat="1" applyFont="1" applyFill="1" applyBorder="1" applyAlignment="1" applyProtection="1">
      <alignment horizontal="center" vertical="center"/>
    </xf>
    <xf numFmtId="176" fontId="32" fillId="0" borderId="8" xfId="0" applyNumberFormat="1" applyFont="1" applyBorder="1" applyAlignment="1" applyProtection="1">
      <alignment horizontal="center" vertical="center"/>
    </xf>
    <xf numFmtId="1" fontId="32" fillId="3" borderId="8" xfId="0" applyNumberFormat="1" applyFont="1" applyFill="1" applyBorder="1" applyAlignment="1" applyProtection="1">
      <alignment horizontal="center" vertical="center"/>
    </xf>
    <xf numFmtId="9" fontId="32" fillId="3" borderId="8" xfId="2" applyFont="1" applyFill="1" applyBorder="1" applyAlignment="1" applyProtection="1">
      <alignment horizontal="center" vertical="center"/>
    </xf>
    <xf numFmtId="0" fontId="20" fillId="0" borderId="3" xfId="0" applyFont="1" applyFill="1" applyBorder="1" applyAlignment="1" applyProtection="1">
      <alignment horizontal="left" vertical="center"/>
    </xf>
    <xf numFmtId="0" fontId="20" fillId="0" borderId="3" xfId="0" applyFont="1" applyFill="1" applyBorder="1" applyAlignment="1" applyProtection="1">
      <alignment horizontal="left" vertical="center" wrapText="1" indent="1"/>
    </xf>
    <xf numFmtId="0" fontId="31" fillId="4" borderId="3" xfId="0" applyNumberFormat="1" applyFont="1" applyFill="1" applyBorder="1" applyAlignment="1" applyProtection="1">
      <alignment horizontal="left" vertical="center"/>
    </xf>
    <xf numFmtId="0" fontId="31" fillId="4" borderId="3" xfId="0" applyFont="1" applyFill="1" applyBorder="1" applyAlignment="1" applyProtection="1">
      <alignment vertical="center"/>
    </xf>
    <xf numFmtId="0" fontId="20" fillId="4" borderId="3" xfId="0" applyNumberFormat="1" applyFont="1" applyFill="1" applyBorder="1" applyAlignment="1" applyProtection="1">
      <alignment horizontal="center" vertical="center"/>
    </xf>
    <xf numFmtId="176" fontId="20" fillId="4" borderId="3" xfId="0" applyNumberFormat="1" applyFont="1" applyFill="1" applyBorder="1" applyAlignment="1" applyProtection="1">
      <alignment horizontal="center" vertical="center"/>
    </xf>
    <xf numFmtId="1" fontId="20" fillId="4" borderId="3" xfId="2" applyNumberFormat="1" applyFont="1" applyFill="1" applyBorder="1" applyAlignment="1" applyProtection="1">
      <alignment horizontal="center" vertical="center"/>
    </xf>
    <xf numFmtId="9" fontId="20" fillId="4" borderId="3" xfId="2" applyFont="1" applyFill="1" applyBorder="1" applyAlignment="1" applyProtection="1">
      <alignment horizontal="center" vertical="center"/>
    </xf>
    <xf numFmtId="9" fontId="32" fillId="3" borderId="8" xfId="2" applyNumberFormat="1" applyFont="1" applyFill="1" applyBorder="1" applyAlignment="1" applyProtection="1">
      <alignment horizontal="center" vertical="center"/>
    </xf>
    <xf numFmtId="0" fontId="33" fillId="0" borderId="3" xfId="0" applyFont="1" applyFill="1" applyBorder="1" applyAlignment="1" applyProtection="1">
      <alignment vertical="center"/>
    </xf>
    <xf numFmtId="0" fontId="20" fillId="0" borderId="3" xfId="0" applyNumberFormat="1" applyFont="1" applyFill="1" applyBorder="1" applyAlignment="1" applyProtection="1">
      <alignment horizontal="center" vertical="center"/>
    </xf>
    <xf numFmtId="0" fontId="33" fillId="0" borderId="3" xfId="0" applyFont="1" applyFill="1" applyBorder="1" applyAlignment="1" applyProtection="1">
      <alignment horizontal="center" vertical="center"/>
    </xf>
    <xf numFmtId="1" fontId="20" fillId="0" borderId="3" xfId="2" applyNumberFormat="1" applyFont="1" applyFill="1" applyBorder="1" applyAlignment="1" applyProtection="1">
      <alignment horizontal="center" vertical="center"/>
    </xf>
    <xf numFmtId="9" fontId="20" fillId="0" borderId="3" xfId="2" applyFont="1" applyFill="1" applyBorder="1" applyAlignment="1" applyProtection="1">
      <alignment horizontal="center" vertical="center"/>
    </xf>
    <xf numFmtId="0" fontId="0" fillId="0" borderId="0" xfId="0" applyNumberFormat="1" applyFill="1" applyBorder="1" applyProtection="1">
      <protection locked="0"/>
    </xf>
    <xf numFmtId="0" fontId="0" fillId="0" borderId="0" xfId="0" applyProtection="1">
      <protection locked="0"/>
    </xf>
    <xf numFmtId="0" fontId="0" fillId="0" borderId="0" xfId="0" applyNumberFormat="1" applyProtection="1">
      <protection locked="0"/>
    </xf>
    <xf numFmtId="0" fontId="35" fillId="0" borderId="0" xfId="1" applyAlignment="1" applyProtection="1">
      <alignment horizontal="left"/>
    </xf>
    <xf numFmtId="178" fontId="7" fillId="0" borderId="9" xfId="0" applyNumberFormat="1" applyFont="1" applyFill="1" applyBorder="1" applyAlignment="1" applyProtection="1">
      <alignment horizontal="center" vertical="center" shrinkToFit="1"/>
    </xf>
    <xf numFmtId="178" fontId="7" fillId="0" borderId="10" xfId="0" applyNumberFormat="1" applyFont="1" applyFill="1" applyBorder="1" applyAlignment="1" applyProtection="1">
      <alignment horizontal="center" vertical="center" shrinkToFit="1"/>
    </xf>
    <xf numFmtId="178" fontId="7" fillId="0" borderId="11" xfId="0" applyNumberFormat="1" applyFont="1" applyFill="1" applyBorder="1" applyAlignment="1" applyProtection="1">
      <alignment horizontal="center" vertical="center" shrinkToFit="1"/>
    </xf>
    <xf numFmtId="0" fontId="20" fillId="0" borderId="12" xfId="0" applyNumberFormat="1" applyFont="1" applyFill="1" applyBorder="1" applyAlignment="1" applyProtection="1">
      <alignment horizontal="center" vertical="center" shrinkToFit="1"/>
    </xf>
    <xf numFmtId="0" fontId="20" fillId="0" borderId="13" xfId="0" applyNumberFormat="1" applyFont="1" applyFill="1" applyBorder="1" applyAlignment="1" applyProtection="1">
      <alignment horizontal="center" vertical="center" shrinkToFit="1"/>
    </xf>
    <xf numFmtId="0" fontId="20" fillId="0" borderId="14" xfId="0" applyNumberFormat="1" applyFont="1" applyFill="1" applyBorder="1" applyAlignment="1" applyProtection="1">
      <alignment horizontal="center" vertical="center" shrinkToFit="1"/>
    </xf>
    <xf numFmtId="1" fontId="37" fillId="4" borderId="7" xfId="0" applyNumberFormat="1" applyFont="1" applyFill="1" applyBorder="1" applyAlignment="1" applyProtection="1">
      <alignment horizontal="center" vertical="center"/>
    </xf>
    <xf numFmtId="0" fontId="20" fillId="4" borderId="7" xfId="0" applyFont="1" applyFill="1" applyBorder="1" applyAlignment="1" applyProtection="1">
      <alignment horizontal="left" vertical="center"/>
    </xf>
    <xf numFmtId="1" fontId="38" fillId="0" borderId="8" xfId="0" applyNumberFormat="1" applyFont="1" applyBorder="1" applyAlignment="1" applyProtection="1">
      <alignment horizontal="center" vertical="center"/>
    </xf>
    <xf numFmtId="9" fontId="20" fillId="0" borderId="3" xfId="0" applyNumberFormat="1" applyFont="1" applyFill="1" applyBorder="1" applyAlignment="1" applyProtection="1">
      <alignment horizontal="left" vertical="center"/>
    </xf>
    <xf numFmtId="1" fontId="37" fillId="4" borderId="3" xfId="0" applyNumberFormat="1" applyFont="1" applyFill="1" applyBorder="1" applyAlignment="1" applyProtection="1">
      <alignment horizontal="center" vertical="center"/>
    </xf>
    <xf numFmtId="0" fontId="20" fillId="4" borderId="3" xfId="0" applyFont="1" applyFill="1" applyBorder="1" applyAlignment="1" applyProtection="1">
      <alignment horizontal="left" vertical="center"/>
    </xf>
    <xf numFmtId="1" fontId="37" fillId="0" borderId="3" xfId="0" applyNumberFormat="1" applyFont="1" applyFill="1" applyBorder="1" applyAlignment="1" applyProtection="1">
      <alignment horizontal="center" vertical="center"/>
    </xf>
    <xf numFmtId="0" fontId="10" fillId="0" borderId="0" xfId="0" quotePrefix="1" applyFont="1" applyAlignment="1">
      <alignment horizontal="left" wrapText="1" indent="1"/>
    </xf>
    <xf numFmtId="0" fontId="10" fillId="0" borderId="0" xfId="0" quotePrefix="1" applyFont="1" applyAlignment="1">
      <alignment wrapText="1"/>
    </xf>
    <xf numFmtId="0" fontId="48" fillId="0" borderId="3" xfId="0" applyFont="1" applyFill="1" applyBorder="1" applyAlignment="1" applyProtection="1">
      <alignment vertical="center"/>
    </xf>
    <xf numFmtId="0" fontId="48" fillId="0" borderId="3" xfId="0" applyFont="1" applyFill="1" applyBorder="1" applyAlignment="1" applyProtection="1">
      <alignment vertical="center" wrapText="1"/>
    </xf>
    <xf numFmtId="179" fontId="28" fillId="0" borderId="9" xfId="0" applyNumberFormat="1" applyFont="1" applyFill="1" applyBorder="1" applyAlignment="1" applyProtection="1">
      <alignment horizontal="center" vertical="center"/>
    </xf>
    <xf numFmtId="179" fontId="28" fillId="0" borderId="10" xfId="0" applyNumberFormat="1" applyFont="1" applyFill="1" applyBorder="1" applyAlignment="1" applyProtection="1">
      <alignment horizontal="center" vertical="center"/>
    </xf>
    <xf numFmtId="179" fontId="28" fillId="0" borderId="11" xfId="0" applyNumberFormat="1" applyFont="1" applyFill="1" applyBorder="1" applyAlignment="1" applyProtection="1">
      <alignment horizontal="center" vertical="center"/>
    </xf>
    <xf numFmtId="177" fontId="49" fillId="0" borderId="5" xfId="0" applyNumberFormat="1" applyFont="1" applyFill="1" applyBorder="1" applyAlignment="1" applyProtection="1">
      <alignment horizontal="center" vertical="center" shrinkToFit="1"/>
      <protection locked="0"/>
    </xf>
    <xf numFmtId="177" fontId="28" fillId="0" borderId="5" xfId="0" applyNumberFormat="1" applyFont="1" applyFill="1" applyBorder="1" applyAlignment="1" applyProtection="1">
      <alignment horizontal="center" vertical="center" shrinkToFit="1"/>
      <protection locked="0"/>
    </xf>
    <xf numFmtId="0" fontId="36" fillId="0" borderId="9" xfId="0" applyNumberFormat="1" applyFont="1" applyFill="1" applyBorder="1" applyAlignment="1" applyProtection="1">
      <alignment horizontal="center" vertical="center"/>
    </xf>
    <xf numFmtId="0" fontId="36" fillId="0" borderId="10" xfId="0" applyNumberFormat="1" applyFont="1" applyFill="1" applyBorder="1" applyAlignment="1" applyProtection="1">
      <alignment horizontal="center" vertical="center"/>
    </xf>
    <xf numFmtId="0" fontId="36" fillId="0" borderId="11" xfId="0" applyNumberFormat="1" applyFont="1" applyFill="1" applyBorder="1" applyAlignment="1" applyProtection="1">
      <alignment horizontal="center" vertical="center"/>
    </xf>
    <xf numFmtId="0" fontId="34" fillId="0" borderId="0" xfId="1" applyFont="1" applyBorder="1" applyAlignment="1" applyProtection="1">
      <alignment horizontal="left" vertical="center"/>
    </xf>
    <xf numFmtId="177" fontId="28" fillId="0" borderId="4" xfId="0" applyNumberFormat="1" applyFont="1" applyFill="1" applyBorder="1" applyAlignment="1" applyProtection="1">
      <alignment horizontal="center" vertical="center" shrinkToFit="1"/>
      <protection locked="0"/>
    </xf>
    <xf numFmtId="0" fontId="8" fillId="0" borderId="0" xfId="0" applyFont="1" applyFill="1" applyBorder="1" applyAlignment="1">
      <alignment horizontal="left"/>
    </xf>
  </cellXfs>
  <cellStyles count="3">
    <cellStyle name="百分比" xfId="2" builtinId="5"/>
    <cellStyle name="常规" xfId="0" builtinId="0"/>
    <cellStyle name="超链接" xfId="1" builtinId="8"/>
  </cellStyles>
  <dxfs count="15">
    <dxf>
      <border>
        <left style="thin">
          <color rgb="FFC00000"/>
        </left>
        <right style="thin">
          <color rgb="FFC00000"/>
        </right>
      </border>
    </dxf>
    <dxf>
      <fill>
        <patternFill patternType="solid">
          <bgColor rgb="FF0070C0"/>
        </patternFill>
      </fill>
    </dxf>
    <dxf>
      <fill>
        <patternFill patternType="solid">
          <bgColor theme="0" tint="-0.499984740745262"/>
        </patternFill>
      </fill>
    </dxf>
    <dxf>
      <border>
        <left style="thin">
          <color rgb="FFC00000"/>
        </left>
        <right style="thin">
          <color rgb="FFC00000"/>
        </right>
      </border>
    </dxf>
    <dxf>
      <font>
        <color theme="0"/>
      </font>
      <fill>
        <patternFill patternType="solid">
          <bgColor theme="5"/>
        </patternFill>
      </fill>
    </dxf>
    <dxf>
      <fill>
        <patternFill patternType="solid">
          <bgColor rgb="FF0070C0"/>
        </patternFill>
      </fill>
    </dxf>
    <dxf>
      <fill>
        <patternFill patternType="solid">
          <bgColor theme="0" tint="-0.499984740745262"/>
        </patternFill>
      </fill>
    </dxf>
    <dxf>
      <border>
        <left style="thin">
          <color rgb="FFC00000"/>
        </left>
        <right style="thin">
          <color rgb="FFC00000"/>
        </right>
      </border>
    </dxf>
    <dxf>
      <border>
        <left style="thin">
          <color rgb="FFC00000"/>
        </left>
        <right style="thin">
          <color rgb="FFC00000"/>
        </right>
      </border>
    </dxf>
    <dxf>
      <fill>
        <patternFill patternType="solid">
          <bgColor rgb="FF0070C0"/>
        </patternFill>
      </fill>
    </dxf>
    <dxf>
      <fill>
        <patternFill patternType="solid">
          <bgColor theme="0" tint="-0.499984740745262"/>
        </patternFill>
      </fill>
    </dxf>
    <dxf>
      <border>
        <left style="thin">
          <color rgb="FFC00000"/>
        </left>
        <right style="thin">
          <color rgb="FFC00000"/>
        </right>
      </border>
    </dxf>
    <dxf>
      <fill>
        <patternFill patternType="solid">
          <bgColor rgb="FF0070C0"/>
        </patternFill>
      </fill>
    </dxf>
    <dxf>
      <fill>
        <patternFill patternType="solid">
          <bgColor theme="0" tint="-0.499984740745262"/>
        </patternFill>
      </fill>
    </dxf>
    <dxf>
      <border>
        <left style="thin">
          <color rgb="FFC00000"/>
        </left>
        <right style="thin">
          <color rgb="FFC00000"/>
        </right>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22" fmlaLink="$H$4" horiz="1" max="100" min="1" page="0"/>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absolute">
    <xdr:from>
      <xdr:col>6</xdr:col>
      <xdr:colOff>336550</xdr:colOff>
      <xdr:row>5</xdr:row>
      <xdr:rowOff>111125</xdr:rowOff>
    </xdr:from>
    <xdr:to>
      <xdr:col>25</xdr:col>
      <xdr:colOff>31750</xdr:colOff>
      <xdr:row>10</xdr:row>
      <xdr:rowOff>22013</xdr:rowOff>
    </xdr:to>
    <xdr:sp macro="" textlink="">
      <xdr:nvSpPr>
        <xdr:cNvPr id="8236" name="Text Box 44" hidden="1">
          <a:extLst>
            <a:ext uri="{FF2B5EF4-FFF2-40B4-BE49-F238E27FC236}">
              <a16:creationId xmlns="" xmlns:a16="http://schemas.microsoft.com/office/drawing/2014/main" id="{00000000-0008-0000-0000-00002C200000}"/>
            </a:ext>
          </a:extLst>
        </xdr:cNvPr>
        <xdr:cNvSpPr txBox="1">
          <a:spLocks noChangeArrowheads="1"/>
        </xdr:cNvSpPr>
      </xdr:nvSpPr>
      <xdr:spPr>
        <a:xfrm>
          <a:off x="5080000" y="1373505"/>
          <a:ext cx="3552825" cy="1108710"/>
        </a:xfrm>
        <a:prstGeom prst="rect">
          <a:avLst/>
        </a:prstGeom>
        <a:solidFill>
          <a:srgbClr val="FFFFE1"/>
        </a:solidFill>
        <a:ln w="9525">
          <a:solidFill>
            <a:srgbClr val="000000"/>
          </a:solidFill>
          <a:miter lim="800000"/>
        </a:ln>
        <a:effectLst>
          <a:outerShdw dist="35921" dir="2700000" algn="ctr" rotWithShape="0">
            <a:srgbClr val="000000"/>
          </a:outerShdw>
        </a:effectLst>
      </xdr:spPr>
    </xdr:sp>
    <xdr:clientData/>
  </xdr:twoCellAnchor>
  <mc:AlternateContent xmlns:mc="http://schemas.openxmlformats.org/markup-compatibility/2006">
    <mc:Choice xmlns:a14="http://schemas.microsoft.com/office/drawing/2010/main" Requires="a14">
      <xdr:twoCellAnchor editAs="oneCell">
        <xdr:from>
          <xdr:col>8</xdr:col>
          <xdr:colOff>101600</xdr:colOff>
          <xdr:row>1</xdr:row>
          <xdr:rowOff>127000</xdr:rowOff>
        </xdr:from>
        <xdr:to>
          <xdr:col>26</xdr:col>
          <xdr:colOff>107950</xdr:colOff>
          <xdr:row>2</xdr:row>
          <xdr:rowOff>114300</xdr:rowOff>
        </xdr:to>
        <xdr:sp macro="" textlink="">
          <xdr:nvSpPr>
            <xdr:cNvPr id="8238" name="Scroll Bar 46" hidden="1">
              <a:extLst>
                <a:ext uri="{63B3BB69-23CF-44E3-9099-C40C66FF867C}">
                  <a14:compatExt spid="_x0000_s8238"/>
                </a:ext>
                <a:ext uri="{FF2B5EF4-FFF2-40B4-BE49-F238E27FC236}">
                  <a16:creationId xmlns="" xmlns:a16="http://schemas.microsoft.com/office/drawing/2014/main" id="{00000000-0008-0000-0000-00002E200000}"/>
                </a:ext>
              </a:extLst>
            </xdr:cNvPr>
            <xdr:cNvSpPr/>
          </xdr:nvSpPr>
          <xdr:spPr bwMode="auto">
            <a:xfrm>
              <a:off x="0" y="0"/>
              <a:ext cx="0" cy="0"/>
            </a:xfrm>
            <a:prstGeom prst="rect">
              <a:avLst/>
            </a:prstGeom>
            <a:noFill/>
            <a:ln>
              <a:noFill/>
            </a:ln>
            <a:extLst>
              <a:ext uri="{909E8E84-426E-40DD-AFC4-6F175D3DCCD1}">
                <a14:hiddenFill>
                  <a:noFill/>
                </a14:hiddenFill>
              </a:ext>
              <a:ext uri="{91240B29-F687-4F45-9708-019B960494DF}">
                <a14:hiddenLine w="9525">
                  <a:noFill/>
                  <a:miter lim="800000"/>
                  <a:headEnd/>
                  <a:tailEnd/>
                </a14:hiddenLine>
              </a:ext>
            </a:extLst>
          </xdr:spPr>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121921</xdr:colOff>
      <xdr:row>2</xdr:row>
      <xdr:rowOff>129540</xdr:rowOff>
    </xdr:from>
    <xdr:to>
      <xdr:col>1</xdr:col>
      <xdr:colOff>2141220</xdr:colOff>
      <xdr:row>12</xdr:row>
      <xdr:rowOff>198120</xdr:rowOff>
    </xdr:to>
    <xdr:pic>
      <xdr:nvPicPr>
        <xdr:cNvPr id="2" name="Picture 1">
          <a:extLst>
            <a:ext uri="{FF2B5EF4-FFF2-40B4-BE49-F238E27FC236}">
              <a16:creationId xmlns=""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502285" y="678180"/>
          <a:ext cx="2019300" cy="179832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2</xdr:col>
      <xdr:colOff>2135505</xdr:colOff>
      <xdr:row>0</xdr:row>
      <xdr:rowOff>0</xdr:rowOff>
    </xdr:from>
    <xdr:to>
      <xdr:col>2</xdr:col>
      <xdr:colOff>3611880</xdr:colOff>
      <xdr:row>0</xdr:row>
      <xdr:rowOff>340995</xdr:rowOff>
    </xdr:to>
    <xdr:pic>
      <xdr:nvPicPr>
        <xdr:cNvPr id="4" name="Picture 3">
          <a:extLst>
            <a:ext uri="{FF2B5EF4-FFF2-40B4-BE49-F238E27FC236}">
              <a16:creationId xmlns="" xmlns:a16="http://schemas.microsoft.com/office/drawing/2014/main" id="{00000000-0008-0000-01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09210" y="0"/>
          <a:ext cx="1476375" cy="3409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4495800</xdr:colOff>
      <xdr:row>0</xdr:row>
      <xdr:rowOff>1</xdr:rowOff>
    </xdr:from>
    <xdr:to>
      <xdr:col>1</xdr:col>
      <xdr:colOff>6000750</xdr:colOff>
      <xdr:row>0</xdr:row>
      <xdr:rowOff>338615</xdr:rowOff>
    </xdr:to>
    <xdr:pic>
      <xdr:nvPicPr>
        <xdr:cNvPr id="5" name="Picture 4">
          <a:extLst>
            <a:ext uri="{FF2B5EF4-FFF2-40B4-BE49-F238E27FC236}">
              <a16:creationId xmlns="" xmlns:a16="http://schemas.microsoft.com/office/drawing/2014/main" id="{00000000-0008-0000-02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76165" y="0"/>
          <a:ext cx="1504950" cy="3384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3771899</xdr:colOff>
      <xdr:row>0</xdr:row>
      <xdr:rowOff>1</xdr:rowOff>
    </xdr:from>
    <xdr:to>
      <xdr:col>1</xdr:col>
      <xdr:colOff>5381624</xdr:colOff>
      <xdr:row>0</xdr:row>
      <xdr:rowOff>362189</xdr:rowOff>
    </xdr:to>
    <xdr:pic>
      <xdr:nvPicPr>
        <xdr:cNvPr id="4" name="Picture 3">
          <a:extLst>
            <a:ext uri="{FF2B5EF4-FFF2-40B4-BE49-F238E27FC236}">
              <a16:creationId xmlns="" xmlns:a16="http://schemas.microsoft.com/office/drawing/2014/main"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151630" y="0"/>
          <a:ext cx="1609725" cy="3619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o-do-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DoList"/>
      <sheetName val="Lists"/>
      <sheetName val="Help"/>
    </sheetNames>
    <sheetDataSet>
      <sheetData sheetId="0" refreshError="1"/>
      <sheetData sheetId="1">
        <row r="1">
          <cell r="A1" t="str">
            <v>Status</v>
          </cell>
          <cell r="B1" t="str">
            <v>Priority</v>
          </cell>
        </row>
        <row r="2">
          <cell r="A2" t="str">
            <v xml:space="preserve"> - </v>
          </cell>
          <cell r="B2" t="str">
            <v xml:space="preserve"> - </v>
          </cell>
        </row>
        <row r="3">
          <cell r="A3" t="str">
            <v>Planning</v>
          </cell>
          <cell r="B3" t="str">
            <v>high</v>
          </cell>
        </row>
        <row r="4">
          <cell r="A4" t="str">
            <v>Pending Approval</v>
          </cell>
          <cell r="B4" t="str">
            <v>normal</v>
          </cell>
        </row>
        <row r="5">
          <cell r="A5" t="str">
            <v>Approved</v>
          </cell>
          <cell r="B5" t="str">
            <v>low</v>
          </cell>
        </row>
        <row r="6">
          <cell r="A6" t="str">
            <v>In Progress</v>
          </cell>
        </row>
        <row r="7">
          <cell r="A7" t="str">
            <v>Pending Review</v>
          </cell>
        </row>
        <row r="8">
          <cell r="A8" t="str">
            <v>On Hold</v>
          </cell>
        </row>
        <row r="9">
          <cell r="A9" t="str">
            <v>Completed</v>
          </cell>
        </row>
      </sheetData>
      <sheetData sheetId="2" refreshError="1"/>
    </sheetDataSet>
  </externalBook>
</externalLink>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blog/business/pm/new-gantt-chart-for-excel-online.html" TargetMode="External"/><Relationship Id="rId2" Type="http://schemas.openxmlformats.org/officeDocument/2006/relationships/hyperlink" Target="https://www.vertex42.com/Links/go.php?urlid=GanttChartPro" TargetMode="External"/><Relationship Id="rId1" Type="http://schemas.openxmlformats.org/officeDocument/2006/relationships/hyperlink" Target="https://www.vertex42.com/Links/go.php?urlid=GanttChartPr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excel.uservoice.com/forums/304921-excel-for-windows-desktop-application/suggestions/19676413-make-paste-and-merge-conditional-formatting-the" TargetMode="External"/><Relationship Id="rId2" Type="http://schemas.openxmlformats.org/officeDocument/2006/relationships/hyperlink" Target="https://www.vertex42.com/ExcelTemplates/excel-gantt-chart.html" TargetMode="External"/><Relationship Id="rId1" Type="http://schemas.openxmlformats.org/officeDocument/2006/relationships/hyperlink" Target="https://www.vertex42.com/Links/go.php?urlid=GanttChartPro"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M47"/>
  <sheetViews>
    <sheetView showGridLines="0" tabSelected="1" zoomScale="85" zoomScaleNormal="85" workbookViewId="0">
      <pane ySplit="7" topLeftCell="A26" activePane="bottomLeft" state="frozen"/>
      <selection pane="bottomLeft" activeCell="B31" sqref="B31"/>
    </sheetView>
  </sheetViews>
  <sheetFormatPr defaultColWidth="9.1796875" defaultRowHeight="12.5" x14ac:dyDescent="0.25"/>
  <cols>
    <col min="1" max="1" width="6.81640625" style="63" customWidth="1"/>
    <col min="2" max="2" width="27.1796875" style="64" customWidth="1"/>
    <col min="3" max="3" width="11.1796875" style="64" customWidth="1"/>
    <col min="4" max="4" width="6.81640625" style="65" hidden="1" customWidth="1"/>
    <col min="5" max="6" width="12" style="64" customWidth="1"/>
    <col min="7" max="7" width="6" style="64" customWidth="1"/>
    <col min="8" max="8" width="9.1796875" style="64" customWidth="1"/>
    <col min="9" max="9" width="1.81640625" style="64" customWidth="1"/>
    <col min="10" max="65" width="2.453125" style="64" customWidth="1"/>
    <col min="66" max="16384" width="9.1796875" style="66"/>
  </cols>
  <sheetData>
    <row r="1" spans="1:65" ht="30" customHeight="1" x14ac:dyDescent="0.25">
      <c r="A1" s="67" t="s">
        <v>0</v>
      </c>
      <c r="B1" s="68"/>
      <c r="C1" s="68"/>
      <c r="D1" s="68"/>
      <c r="E1" s="68"/>
      <c r="F1" s="68"/>
      <c r="J1" s="145"/>
      <c r="K1" s="145"/>
      <c r="L1" s="145"/>
      <c r="M1" s="145"/>
      <c r="N1" s="145"/>
      <c r="O1" s="145"/>
      <c r="P1" s="145"/>
      <c r="Q1" s="145"/>
      <c r="R1" s="145"/>
      <c r="S1" s="145"/>
      <c r="T1" s="145"/>
      <c r="U1" s="145"/>
      <c r="V1" s="145"/>
      <c r="W1" s="145"/>
      <c r="X1" s="145"/>
      <c r="Y1" s="145"/>
      <c r="Z1" s="145"/>
      <c r="AA1" s="145"/>
      <c r="AB1" s="145"/>
      <c r="AC1" s="145"/>
      <c r="AD1" s="145"/>
    </row>
    <row r="2" spans="1:65" ht="18" customHeight="1" x14ac:dyDescent="0.25">
      <c r="A2" s="69" t="s">
        <v>1</v>
      </c>
      <c r="B2" s="70"/>
      <c r="C2" s="70"/>
      <c r="D2" s="71"/>
      <c r="E2" s="72"/>
      <c r="F2" s="72"/>
      <c r="H2" s="73"/>
    </row>
    <row r="3" spans="1:65" ht="14" x14ac:dyDescent="0.25">
      <c r="A3" s="69"/>
      <c r="B3" s="74"/>
      <c r="C3" s="75"/>
      <c r="D3" s="75"/>
      <c r="E3" s="75"/>
      <c r="F3" s="75"/>
      <c r="G3" s="75"/>
      <c r="H3" s="73"/>
      <c r="J3" s="119"/>
      <c r="K3" s="119"/>
      <c r="L3" s="119"/>
      <c r="M3" s="119"/>
      <c r="N3" s="119"/>
      <c r="O3" s="119"/>
      <c r="P3" s="119"/>
      <c r="Q3" s="119"/>
      <c r="R3" s="119"/>
      <c r="S3" s="119"/>
      <c r="T3" s="119"/>
      <c r="U3" s="119"/>
      <c r="V3" s="119"/>
      <c r="W3" s="119"/>
      <c r="X3" s="119"/>
      <c r="Y3" s="119"/>
      <c r="Z3" s="119"/>
    </row>
    <row r="4" spans="1:65" ht="17.25" customHeight="1" x14ac:dyDescent="0.25">
      <c r="A4" s="76"/>
      <c r="B4" s="77" t="s">
        <v>2</v>
      </c>
      <c r="C4" s="146">
        <v>43235</v>
      </c>
      <c r="D4" s="146"/>
      <c r="E4" s="146"/>
      <c r="F4" s="78"/>
      <c r="G4" s="77" t="s">
        <v>3</v>
      </c>
      <c r="H4" s="79">
        <v>1</v>
      </c>
      <c r="I4" s="80"/>
      <c r="J4" s="142" t="str">
        <f>"Week "&amp;(J6-($C$4-WEEKDAY($C$4,1)+2))/7+1</f>
        <v>Week 1</v>
      </c>
      <c r="K4" s="143"/>
      <c r="L4" s="143"/>
      <c r="M4" s="143"/>
      <c r="N4" s="143"/>
      <c r="O4" s="143"/>
      <c r="P4" s="144"/>
      <c r="Q4" s="142" t="str">
        <f>"Week "&amp;(Q6-($C$4-WEEKDAY($C$4,1)+2))/7+1</f>
        <v>Week 2</v>
      </c>
      <c r="R4" s="143"/>
      <c r="S4" s="143"/>
      <c r="T4" s="143"/>
      <c r="U4" s="143"/>
      <c r="V4" s="143"/>
      <c r="W4" s="144"/>
      <c r="X4" s="142" t="str">
        <f>"Week "&amp;(X6-($C$4-WEEKDAY($C$4,1)+2))/7+1</f>
        <v>Week 3</v>
      </c>
      <c r="Y4" s="143"/>
      <c r="Z4" s="143"/>
      <c r="AA4" s="143"/>
      <c r="AB4" s="143"/>
      <c r="AC4" s="143"/>
      <c r="AD4" s="144"/>
      <c r="AE4" s="142" t="str">
        <f>"Week "&amp;(AE6-($C$4-WEEKDAY($C$4,1)+2))/7+1</f>
        <v>Week 4</v>
      </c>
      <c r="AF4" s="143"/>
      <c r="AG4" s="143"/>
      <c r="AH4" s="143"/>
      <c r="AI4" s="143"/>
      <c r="AJ4" s="143"/>
      <c r="AK4" s="144"/>
      <c r="AL4" s="142" t="str">
        <f>"Week "&amp;(AL6-($C$4-WEEKDAY($C$4,1)+2))/7+1</f>
        <v>Week 5</v>
      </c>
      <c r="AM4" s="143"/>
      <c r="AN4" s="143"/>
      <c r="AO4" s="143"/>
      <c r="AP4" s="143"/>
      <c r="AQ4" s="143"/>
      <c r="AR4" s="144"/>
      <c r="AS4" s="142" t="str">
        <f>"Week "&amp;(AS6-($C$4-WEEKDAY($C$4,1)+2))/7+1</f>
        <v>Week 6</v>
      </c>
      <c r="AT4" s="143"/>
      <c r="AU4" s="143"/>
      <c r="AV4" s="143"/>
      <c r="AW4" s="143"/>
      <c r="AX4" s="143"/>
      <c r="AY4" s="144"/>
      <c r="AZ4" s="142" t="str">
        <f>"Week "&amp;(AZ6-($C$4-WEEKDAY($C$4,1)+2))/7+1</f>
        <v>Week 7</v>
      </c>
      <c r="BA4" s="143"/>
      <c r="BB4" s="143"/>
      <c r="BC4" s="143"/>
      <c r="BD4" s="143"/>
      <c r="BE4" s="143"/>
      <c r="BF4" s="144"/>
      <c r="BG4" s="142" t="str">
        <f>"Week "&amp;(BG6-($C$4-WEEKDAY($C$4,1)+2))/7+1</f>
        <v>Week 8</v>
      </c>
      <c r="BH4" s="143"/>
      <c r="BI4" s="143"/>
      <c r="BJ4" s="143"/>
      <c r="BK4" s="143"/>
      <c r="BL4" s="143"/>
      <c r="BM4" s="144"/>
    </row>
    <row r="5" spans="1:65" ht="19.5" customHeight="1" x14ac:dyDescent="0.25">
      <c r="A5" s="76"/>
      <c r="B5" s="77" t="s">
        <v>4</v>
      </c>
      <c r="C5" s="140" t="s">
        <v>169</v>
      </c>
      <c r="D5" s="141"/>
      <c r="E5" s="141"/>
      <c r="F5" s="80"/>
      <c r="G5" s="80"/>
      <c r="H5" s="80"/>
      <c r="I5" s="80"/>
      <c r="J5" s="137">
        <f>J6</f>
        <v>43234</v>
      </c>
      <c r="K5" s="138"/>
      <c r="L5" s="138"/>
      <c r="M5" s="138"/>
      <c r="N5" s="138"/>
      <c r="O5" s="138"/>
      <c r="P5" s="139"/>
      <c r="Q5" s="137">
        <f>Q6</f>
        <v>43241</v>
      </c>
      <c r="R5" s="138"/>
      <c r="S5" s="138"/>
      <c r="T5" s="138"/>
      <c r="U5" s="138"/>
      <c r="V5" s="138"/>
      <c r="W5" s="139"/>
      <c r="X5" s="137">
        <f>X6</f>
        <v>43248</v>
      </c>
      <c r="Y5" s="138"/>
      <c r="Z5" s="138"/>
      <c r="AA5" s="138"/>
      <c r="AB5" s="138"/>
      <c r="AC5" s="138"/>
      <c r="AD5" s="139"/>
      <c r="AE5" s="137">
        <f>AE6</f>
        <v>43255</v>
      </c>
      <c r="AF5" s="138"/>
      <c r="AG5" s="138"/>
      <c r="AH5" s="138"/>
      <c r="AI5" s="138"/>
      <c r="AJ5" s="138"/>
      <c r="AK5" s="139"/>
      <c r="AL5" s="137">
        <f>AL6</f>
        <v>43262</v>
      </c>
      <c r="AM5" s="138"/>
      <c r="AN5" s="138"/>
      <c r="AO5" s="138"/>
      <c r="AP5" s="138"/>
      <c r="AQ5" s="138"/>
      <c r="AR5" s="139"/>
      <c r="AS5" s="137">
        <f>AS6</f>
        <v>43269</v>
      </c>
      <c r="AT5" s="138"/>
      <c r="AU5" s="138"/>
      <c r="AV5" s="138"/>
      <c r="AW5" s="138"/>
      <c r="AX5" s="138"/>
      <c r="AY5" s="139"/>
      <c r="AZ5" s="137">
        <f>AZ6</f>
        <v>43276</v>
      </c>
      <c r="BA5" s="138"/>
      <c r="BB5" s="138"/>
      <c r="BC5" s="138"/>
      <c r="BD5" s="138"/>
      <c r="BE5" s="138"/>
      <c r="BF5" s="139"/>
      <c r="BG5" s="137">
        <f>BG6</f>
        <v>43283</v>
      </c>
      <c r="BH5" s="138"/>
      <c r="BI5" s="138"/>
      <c r="BJ5" s="138"/>
      <c r="BK5" s="138"/>
      <c r="BL5" s="138"/>
      <c r="BM5" s="139"/>
    </row>
    <row r="6" spans="1:65" ht="13" x14ac:dyDescent="0.25">
      <c r="A6" s="76"/>
      <c r="B6" s="80"/>
      <c r="C6" s="80"/>
      <c r="D6" s="81"/>
      <c r="E6" s="80"/>
      <c r="F6" s="80"/>
      <c r="G6" s="80"/>
      <c r="H6" s="80"/>
      <c r="I6" s="80"/>
      <c r="J6" s="120">
        <f>C4-WEEKDAY(C4,1)+2+7*(H4-1)</f>
        <v>43234</v>
      </c>
      <c r="K6" s="121">
        <f t="shared" ref="K6:AP6" si="0">J6+1</f>
        <v>43235</v>
      </c>
      <c r="L6" s="121">
        <f t="shared" si="0"/>
        <v>43236</v>
      </c>
      <c r="M6" s="121">
        <f t="shared" si="0"/>
        <v>43237</v>
      </c>
      <c r="N6" s="121">
        <f t="shared" si="0"/>
        <v>43238</v>
      </c>
      <c r="O6" s="121">
        <f t="shared" si="0"/>
        <v>43239</v>
      </c>
      <c r="P6" s="122">
        <f t="shared" si="0"/>
        <v>43240</v>
      </c>
      <c r="Q6" s="120">
        <f t="shared" si="0"/>
        <v>43241</v>
      </c>
      <c r="R6" s="121">
        <f t="shared" si="0"/>
        <v>43242</v>
      </c>
      <c r="S6" s="121">
        <f t="shared" si="0"/>
        <v>43243</v>
      </c>
      <c r="T6" s="121">
        <f t="shared" si="0"/>
        <v>43244</v>
      </c>
      <c r="U6" s="121">
        <f t="shared" si="0"/>
        <v>43245</v>
      </c>
      <c r="V6" s="121">
        <f t="shared" si="0"/>
        <v>43246</v>
      </c>
      <c r="W6" s="122">
        <f t="shared" si="0"/>
        <v>43247</v>
      </c>
      <c r="X6" s="120">
        <f t="shared" si="0"/>
        <v>43248</v>
      </c>
      <c r="Y6" s="121">
        <f t="shared" si="0"/>
        <v>43249</v>
      </c>
      <c r="Z6" s="121">
        <f t="shared" si="0"/>
        <v>43250</v>
      </c>
      <c r="AA6" s="121">
        <f t="shared" si="0"/>
        <v>43251</v>
      </c>
      <c r="AB6" s="121">
        <f t="shared" si="0"/>
        <v>43252</v>
      </c>
      <c r="AC6" s="121">
        <f t="shared" si="0"/>
        <v>43253</v>
      </c>
      <c r="AD6" s="122">
        <f t="shared" si="0"/>
        <v>43254</v>
      </c>
      <c r="AE6" s="120">
        <f t="shared" si="0"/>
        <v>43255</v>
      </c>
      <c r="AF6" s="121">
        <f t="shared" si="0"/>
        <v>43256</v>
      </c>
      <c r="AG6" s="121">
        <f t="shared" si="0"/>
        <v>43257</v>
      </c>
      <c r="AH6" s="121">
        <f t="shared" si="0"/>
        <v>43258</v>
      </c>
      <c r="AI6" s="121">
        <f t="shared" si="0"/>
        <v>43259</v>
      </c>
      <c r="AJ6" s="121">
        <f t="shared" si="0"/>
        <v>43260</v>
      </c>
      <c r="AK6" s="122">
        <f t="shared" si="0"/>
        <v>43261</v>
      </c>
      <c r="AL6" s="120">
        <f t="shared" si="0"/>
        <v>43262</v>
      </c>
      <c r="AM6" s="121">
        <f t="shared" si="0"/>
        <v>43263</v>
      </c>
      <c r="AN6" s="121">
        <f t="shared" si="0"/>
        <v>43264</v>
      </c>
      <c r="AO6" s="121">
        <f t="shared" si="0"/>
        <v>43265</v>
      </c>
      <c r="AP6" s="121">
        <f t="shared" si="0"/>
        <v>43266</v>
      </c>
      <c r="AQ6" s="121">
        <f t="shared" ref="AQ6:BM6" si="1">AP6+1</f>
        <v>43267</v>
      </c>
      <c r="AR6" s="122">
        <f t="shared" si="1"/>
        <v>43268</v>
      </c>
      <c r="AS6" s="120">
        <f t="shared" si="1"/>
        <v>43269</v>
      </c>
      <c r="AT6" s="121">
        <f t="shared" si="1"/>
        <v>43270</v>
      </c>
      <c r="AU6" s="121">
        <f t="shared" si="1"/>
        <v>43271</v>
      </c>
      <c r="AV6" s="121">
        <f t="shared" si="1"/>
        <v>43272</v>
      </c>
      <c r="AW6" s="121">
        <f t="shared" si="1"/>
        <v>43273</v>
      </c>
      <c r="AX6" s="121">
        <f t="shared" si="1"/>
        <v>43274</v>
      </c>
      <c r="AY6" s="122">
        <f t="shared" si="1"/>
        <v>43275</v>
      </c>
      <c r="AZ6" s="120">
        <f t="shared" si="1"/>
        <v>43276</v>
      </c>
      <c r="BA6" s="121">
        <f t="shared" si="1"/>
        <v>43277</v>
      </c>
      <c r="BB6" s="121">
        <f t="shared" si="1"/>
        <v>43278</v>
      </c>
      <c r="BC6" s="121">
        <f t="shared" si="1"/>
        <v>43279</v>
      </c>
      <c r="BD6" s="121">
        <f t="shared" si="1"/>
        <v>43280</v>
      </c>
      <c r="BE6" s="121">
        <f t="shared" si="1"/>
        <v>43281</v>
      </c>
      <c r="BF6" s="122">
        <f t="shared" si="1"/>
        <v>43282</v>
      </c>
      <c r="BG6" s="120">
        <f t="shared" si="1"/>
        <v>43283</v>
      </c>
      <c r="BH6" s="121">
        <f t="shared" si="1"/>
        <v>43284</v>
      </c>
      <c r="BI6" s="121">
        <f t="shared" si="1"/>
        <v>43285</v>
      </c>
      <c r="BJ6" s="121">
        <f t="shared" si="1"/>
        <v>43286</v>
      </c>
      <c r="BK6" s="121">
        <f t="shared" si="1"/>
        <v>43287</v>
      </c>
      <c r="BL6" s="121">
        <f t="shared" si="1"/>
        <v>43288</v>
      </c>
      <c r="BM6" s="122">
        <f t="shared" si="1"/>
        <v>43289</v>
      </c>
    </row>
    <row r="7" spans="1:65" s="58" customFormat="1" ht="19.5" thickBot="1" x14ac:dyDescent="0.3">
      <c r="A7" s="82" t="s">
        <v>5</v>
      </c>
      <c r="B7" s="83" t="s">
        <v>6</v>
      </c>
      <c r="C7" s="84" t="s">
        <v>7</v>
      </c>
      <c r="D7" s="85" t="s">
        <v>8</v>
      </c>
      <c r="E7" s="86" t="s">
        <v>9</v>
      </c>
      <c r="F7" s="86" t="s">
        <v>10</v>
      </c>
      <c r="G7" s="84" t="s">
        <v>11</v>
      </c>
      <c r="H7" s="84" t="s">
        <v>12</v>
      </c>
      <c r="I7" s="84"/>
      <c r="J7" s="123" t="str">
        <f t="shared" ref="J7:AO7" si="2">CHOOSE(WEEKDAY(J6,1),"S","M","T","W","T","F","S")</f>
        <v>M</v>
      </c>
      <c r="K7" s="124" t="str">
        <f t="shared" si="2"/>
        <v>T</v>
      </c>
      <c r="L7" s="124" t="str">
        <f t="shared" si="2"/>
        <v>W</v>
      </c>
      <c r="M7" s="124" t="str">
        <f t="shared" si="2"/>
        <v>T</v>
      </c>
      <c r="N7" s="124" t="str">
        <f t="shared" si="2"/>
        <v>F</v>
      </c>
      <c r="O7" s="124" t="str">
        <f t="shared" si="2"/>
        <v>S</v>
      </c>
      <c r="P7" s="125" t="str">
        <f t="shared" si="2"/>
        <v>S</v>
      </c>
      <c r="Q7" s="123" t="str">
        <f t="shared" si="2"/>
        <v>M</v>
      </c>
      <c r="R7" s="124" t="str">
        <f t="shared" si="2"/>
        <v>T</v>
      </c>
      <c r="S7" s="124" t="str">
        <f t="shared" si="2"/>
        <v>W</v>
      </c>
      <c r="T7" s="124" t="str">
        <f t="shared" si="2"/>
        <v>T</v>
      </c>
      <c r="U7" s="124" t="str">
        <f t="shared" si="2"/>
        <v>F</v>
      </c>
      <c r="V7" s="124" t="str">
        <f t="shared" si="2"/>
        <v>S</v>
      </c>
      <c r="W7" s="125" t="str">
        <f t="shared" si="2"/>
        <v>S</v>
      </c>
      <c r="X7" s="123" t="str">
        <f t="shared" si="2"/>
        <v>M</v>
      </c>
      <c r="Y7" s="124" t="str">
        <f t="shared" si="2"/>
        <v>T</v>
      </c>
      <c r="Z7" s="124" t="str">
        <f t="shared" si="2"/>
        <v>W</v>
      </c>
      <c r="AA7" s="124" t="str">
        <f t="shared" si="2"/>
        <v>T</v>
      </c>
      <c r="AB7" s="124" t="str">
        <f t="shared" si="2"/>
        <v>F</v>
      </c>
      <c r="AC7" s="124" t="str">
        <f t="shared" si="2"/>
        <v>S</v>
      </c>
      <c r="AD7" s="125" t="str">
        <f t="shared" si="2"/>
        <v>S</v>
      </c>
      <c r="AE7" s="123" t="str">
        <f t="shared" si="2"/>
        <v>M</v>
      </c>
      <c r="AF7" s="124" t="str">
        <f t="shared" si="2"/>
        <v>T</v>
      </c>
      <c r="AG7" s="124" t="str">
        <f t="shared" si="2"/>
        <v>W</v>
      </c>
      <c r="AH7" s="124" t="str">
        <f t="shared" si="2"/>
        <v>T</v>
      </c>
      <c r="AI7" s="124" t="str">
        <f t="shared" si="2"/>
        <v>F</v>
      </c>
      <c r="AJ7" s="124" t="str">
        <f t="shared" si="2"/>
        <v>S</v>
      </c>
      <c r="AK7" s="125" t="str">
        <f t="shared" si="2"/>
        <v>S</v>
      </c>
      <c r="AL7" s="123" t="str">
        <f t="shared" si="2"/>
        <v>M</v>
      </c>
      <c r="AM7" s="124" t="str">
        <f t="shared" si="2"/>
        <v>T</v>
      </c>
      <c r="AN7" s="124" t="str">
        <f t="shared" si="2"/>
        <v>W</v>
      </c>
      <c r="AO7" s="124" t="str">
        <f t="shared" si="2"/>
        <v>T</v>
      </c>
      <c r="AP7" s="124" t="str">
        <f t="shared" ref="AP7:BM7" si="3">CHOOSE(WEEKDAY(AP6,1),"S","M","T","W","T","F","S")</f>
        <v>F</v>
      </c>
      <c r="AQ7" s="124" t="str">
        <f t="shared" si="3"/>
        <v>S</v>
      </c>
      <c r="AR7" s="125" t="str">
        <f t="shared" si="3"/>
        <v>S</v>
      </c>
      <c r="AS7" s="123" t="str">
        <f t="shared" si="3"/>
        <v>M</v>
      </c>
      <c r="AT7" s="124" t="str">
        <f t="shared" si="3"/>
        <v>T</v>
      </c>
      <c r="AU7" s="124" t="str">
        <f t="shared" si="3"/>
        <v>W</v>
      </c>
      <c r="AV7" s="124" t="str">
        <f t="shared" si="3"/>
        <v>T</v>
      </c>
      <c r="AW7" s="124" t="str">
        <f t="shared" si="3"/>
        <v>F</v>
      </c>
      <c r="AX7" s="124" t="str">
        <f t="shared" si="3"/>
        <v>S</v>
      </c>
      <c r="AY7" s="125" t="str">
        <f t="shared" si="3"/>
        <v>S</v>
      </c>
      <c r="AZ7" s="123" t="str">
        <f t="shared" si="3"/>
        <v>M</v>
      </c>
      <c r="BA7" s="124" t="str">
        <f t="shared" si="3"/>
        <v>T</v>
      </c>
      <c r="BB7" s="124" t="str">
        <f t="shared" si="3"/>
        <v>W</v>
      </c>
      <c r="BC7" s="124" t="str">
        <f t="shared" si="3"/>
        <v>T</v>
      </c>
      <c r="BD7" s="124" t="str">
        <f t="shared" si="3"/>
        <v>F</v>
      </c>
      <c r="BE7" s="124" t="str">
        <f t="shared" si="3"/>
        <v>S</v>
      </c>
      <c r="BF7" s="125" t="str">
        <f t="shared" si="3"/>
        <v>S</v>
      </c>
      <c r="BG7" s="123" t="str">
        <f t="shared" si="3"/>
        <v>M</v>
      </c>
      <c r="BH7" s="124" t="str">
        <f t="shared" si="3"/>
        <v>T</v>
      </c>
      <c r="BI7" s="124" t="str">
        <f t="shared" si="3"/>
        <v>W</v>
      </c>
      <c r="BJ7" s="124" t="str">
        <f t="shared" si="3"/>
        <v>T</v>
      </c>
      <c r="BK7" s="124" t="str">
        <f t="shared" si="3"/>
        <v>F</v>
      </c>
      <c r="BL7" s="124" t="str">
        <f t="shared" si="3"/>
        <v>S</v>
      </c>
      <c r="BM7" s="125" t="str">
        <f t="shared" si="3"/>
        <v>S</v>
      </c>
    </row>
    <row r="8" spans="1:65" s="59" customFormat="1" ht="17.5" x14ac:dyDescent="0.25">
      <c r="A8" s="87" t="str">
        <f>IF(ISERROR(VALUE(SUBSTITUTE(prevWBS,".",""))),"1",IF(ISERROR(FIND("`",SUBSTITUTE(prevWBS,".","`",1))),TEXT(VALUE(prevWBS)+1,"#"),TEXT(VALUE(LEFT(prevWBS,FIND("`",SUBSTITUTE(prevWBS,".","`",1))-1))+1,"#")))</f>
        <v>1</v>
      </c>
      <c r="B8" s="88" t="s">
        <v>13</v>
      </c>
      <c r="C8" s="89"/>
      <c r="D8" s="90"/>
      <c r="E8" s="91"/>
      <c r="F8" s="92" t="str">
        <f>IF(ISBLANK(E8)," - ",IF(G8=0,E8,E8+G8-1))</f>
        <v xml:space="preserve"> - </v>
      </c>
      <c r="G8" s="93"/>
      <c r="H8" s="94"/>
      <c r="I8" s="126"/>
      <c r="J8" s="127"/>
      <c r="K8" s="127"/>
      <c r="L8" s="127"/>
      <c r="M8" s="127"/>
      <c r="N8" s="127"/>
      <c r="O8" s="127"/>
      <c r="P8" s="127"/>
      <c r="Q8" s="127"/>
      <c r="R8" s="127"/>
      <c r="S8" s="127"/>
      <c r="T8" s="127"/>
      <c r="U8" s="127"/>
      <c r="V8" s="127"/>
      <c r="W8" s="127"/>
      <c r="X8" s="127"/>
      <c r="Y8" s="127"/>
      <c r="Z8" s="127"/>
      <c r="AA8" s="127"/>
      <c r="AB8" s="127"/>
      <c r="AC8" s="127"/>
      <c r="AD8" s="127"/>
      <c r="AE8" s="127"/>
      <c r="AF8" s="127"/>
      <c r="AG8" s="127"/>
      <c r="AH8" s="127"/>
      <c r="AI8" s="127"/>
      <c r="AJ8" s="127"/>
      <c r="AK8" s="127"/>
      <c r="AL8" s="127"/>
      <c r="AM8" s="127"/>
      <c r="AN8" s="127"/>
      <c r="AO8" s="127"/>
      <c r="AP8" s="127"/>
      <c r="AQ8" s="127"/>
      <c r="AR8" s="127"/>
      <c r="AS8" s="127"/>
      <c r="AT8" s="127"/>
      <c r="AU8" s="127"/>
      <c r="AV8" s="127"/>
      <c r="AW8" s="127"/>
      <c r="AX8" s="127"/>
      <c r="AY8" s="127"/>
      <c r="AZ8" s="127"/>
      <c r="BA8" s="127"/>
      <c r="BB8" s="127"/>
      <c r="BC8" s="127"/>
      <c r="BD8" s="127"/>
      <c r="BE8" s="127"/>
      <c r="BF8" s="127"/>
      <c r="BG8" s="127"/>
      <c r="BH8" s="127"/>
      <c r="BI8" s="127"/>
      <c r="BJ8" s="127"/>
      <c r="BK8" s="127"/>
      <c r="BL8" s="127"/>
      <c r="BM8" s="127"/>
    </row>
    <row r="9" spans="1:65" s="60" customFormat="1" ht="17.5" x14ac:dyDescent="0.25">
      <c r="A9" s="95" t="str">
        <f t="shared" ref="A9:A20" si="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96" t="s">
        <v>14</v>
      </c>
      <c r="C9" s="60" t="s">
        <v>15</v>
      </c>
      <c r="D9" s="97"/>
      <c r="E9" s="98">
        <v>43228</v>
      </c>
      <c r="F9" s="99">
        <v>43235</v>
      </c>
      <c r="G9" s="100">
        <v>8</v>
      </c>
      <c r="H9" s="101">
        <v>1</v>
      </c>
      <c r="I9" s="128"/>
      <c r="J9" s="102"/>
      <c r="K9" s="102"/>
      <c r="L9" s="102"/>
      <c r="M9" s="102"/>
      <c r="N9" s="102"/>
      <c r="O9" s="102"/>
      <c r="P9" s="102"/>
      <c r="Q9" s="102"/>
      <c r="R9" s="102"/>
      <c r="S9" s="102"/>
      <c r="T9" s="102"/>
      <c r="U9" s="102"/>
      <c r="V9" s="102"/>
      <c r="W9" s="102"/>
      <c r="X9" s="102"/>
      <c r="Y9" s="102"/>
      <c r="Z9" s="102"/>
      <c r="AA9" s="102"/>
      <c r="AB9" s="102"/>
      <c r="AC9" s="102"/>
      <c r="AD9" s="102"/>
      <c r="AE9" s="102"/>
      <c r="AF9" s="102"/>
      <c r="AG9" s="102"/>
      <c r="AH9" s="102"/>
      <c r="AI9" s="102"/>
      <c r="AJ9" s="102"/>
      <c r="AK9" s="102"/>
      <c r="AL9" s="102"/>
      <c r="AM9" s="102"/>
      <c r="AN9" s="102"/>
      <c r="AO9" s="102"/>
      <c r="AP9" s="102"/>
      <c r="AQ9" s="102"/>
      <c r="AR9" s="102"/>
      <c r="AS9" s="102"/>
      <c r="AT9" s="102"/>
      <c r="AU9" s="102"/>
      <c r="AV9" s="102"/>
      <c r="AW9" s="102"/>
      <c r="AX9" s="102"/>
      <c r="AY9" s="102"/>
      <c r="AZ9" s="102"/>
      <c r="BA9" s="102"/>
      <c r="BB9" s="102"/>
      <c r="BC9" s="102"/>
      <c r="BD9" s="102"/>
      <c r="BE9" s="102"/>
      <c r="BF9" s="102"/>
      <c r="BG9" s="102"/>
      <c r="BH9" s="102"/>
      <c r="BI9" s="102"/>
      <c r="BJ9" s="102"/>
      <c r="BK9" s="102"/>
      <c r="BL9" s="102"/>
      <c r="BM9" s="102"/>
    </row>
    <row r="10" spans="1:65" s="60" customFormat="1" ht="24" x14ac:dyDescent="0.25">
      <c r="A10" s="95" t="str">
        <f t="shared" si="4"/>
        <v>1.2</v>
      </c>
      <c r="B10" s="96" t="s">
        <v>16</v>
      </c>
      <c r="C10" s="60" t="s">
        <v>15</v>
      </c>
      <c r="D10" s="97"/>
      <c r="E10" s="98">
        <v>43235</v>
      </c>
      <c r="F10" s="99">
        <v>43235</v>
      </c>
      <c r="G10" s="100">
        <v>1</v>
      </c>
      <c r="H10" s="101">
        <v>1</v>
      </c>
      <c r="I10" s="128"/>
      <c r="J10" s="102"/>
      <c r="K10" s="102"/>
      <c r="L10" s="102"/>
      <c r="M10" s="102"/>
      <c r="N10" s="102"/>
      <c r="O10" s="102"/>
      <c r="P10" s="102"/>
      <c r="Q10" s="102"/>
      <c r="R10" s="102"/>
      <c r="S10" s="102"/>
      <c r="T10" s="102"/>
      <c r="U10" s="102"/>
      <c r="V10" s="102"/>
      <c r="W10" s="102"/>
      <c r="X10" s="102"/>
      <c r="Y10" s="102"/>
      <c r="Z10" s="102"/>
      <c r="AA10" s="102"/>
      <c r="AB10" s="102"/>
      <c r="AC10" s="102"/>
      <c r="AD10" s="102"/>
      <c r="AE10" s="102"/>
      <c r="AF10" s="102"/>
      <c r="AG10" s="102"/>
      <c r="AH10" s="102"/>
      <c r="AI10" s="102"/>
      <c r="AJ10" s="102"/>
      <c r="AK10" s="102"/>
      <c r="AL10" s="102"/>
      <c r="AM10" s="102"/>
      <c r="AN10" s="102"/>
      <c r="AO10" s="102"/>
      <c r="AP10" s="102"/>
      <c r="AQ10" s="102"/>
      <c r="AR10" s="102"/>
      <c r="AS10" s="102"/>
      <c r="AT10" s="102"/>
      <c r="AU10" s="102"/>
      <c r="AV10" s="102"/>
      <c r="AW10" s="102"/>
      <c r="AX10" s="102"/>
      <c r="AY10" s="102"/>
      <c r="AZ10" s="102"/>
      <c r="BA10" s="102"/>
      <c r="BB10" s="102"/>
      <c r="BC10" s="102"/>
      <c r="BD10" s="102"/>
      <c r="BE10" s="102"/>
      <c r="BF10" s="102"/>
      <c r="BG10" s="102"/>
      <c r="BH10" s="102"/>
      <c r="BI10" s="102"/>
      <c r="BJ10" s="102"/>
      <c r="BK10" s="102"/>
      <c r="BL10" s="102"/>
      <c r="BM10" s="102"/>
    </row>
    <row r="11" spans="1:65" s="60" customFormat="1" ht="17.5" x14ac:dyDescent="0.25">
      <c r="A11" s="95" t="str">
        <f t="shared" si="4"/>
        <v>1.3</v>
      </c>
      <c r="B11" s="96" t="s">
        <v>17</v>
      </c>
      <c r="C11" s="60" t="s">
        <v>15</v>
      </c>
      <c r="D11" s="97"/>
      <c r="E11" s="98">
        <v>43235</v>
      </c>
      <c r="F11" s="99">
        <v>43240</v>
      </c>
      <c r="G11" s="100">
        <v>5</v>
      </c>
      <c r="H11" s="101">
        <v>1</v>
      </c>
      <c r="I11" s="128"/>
      <c r="J11" s="102"/>
      <c r="K11" s="102"/>
      <c r="L11" s="129"/>
      <c r="M11" s="102"/>
      <c r="N11" s="102"/>
      <c r="O11" s="102"/>
      <c r="P11" s="102"/>
      <c r="Q11" s="102"/>
      <c r="R11" s="102"/>
      <c r="S11" s="102"/>
      <c r="T11" s="102"/>
      <c r="U11" s="102"/>
      <c r="V11" s="102"/>
      <c r="W11" s="102"/>
      <c r="X11" s="102"/>
      <c r="Y11" s="102"/>
      <c r="Z11" s="102"/>
      <c r="AA11" s="102"/>
      <c r="AB11" s="102"/>
      <c r="AC11" s="102"/>
      <c r="AD11" s="102"/>
      <c r="AE11" s="102"/>
      <c r="AF11" s="102"/>
      <c r="AG11" s="102"/>
      <c r="AH11" s="102"/>
      <c r="AI11" s="102"/>
      <c r="AJ11" s="102"/>
      <c r="AK11" s="102"/>
      <c r="AL11" s="102"/>
      <c r="AM11" s="102"/>
      <c r="AN11" s="102"/>
      <c r="AO11" s="102"/>
      <c r="AP11" s="102"/>
      <c r="AQ11" s="102"/>
      <c r="AR11" s="102"/>
      <c r="AS11" s="102"/>
      <c r="AT11" s="102"/>
      <c r="AU11" s="102"/>
      <c r="AV11" s="102"/>
      <c r="AW11" s="102"/>
      <c r="AX11" s="102"/>
      <c r="AY11" s="102"/>
      <c r="AZ11" s="102"/>
      <c r="BA11" s="102"/>
      <c r="BB11" s="102"/>
      <c r="BC11" s="102"/>
      <c r="BD11" s="102"/>
      <c r="BE11" s="102"/>
      <c r="BF11" s="102"/>
      <c r="BG11" s="102"/>
      <c r="BH11" s="102"/>
      <c r="BI11" s="102"/>
      <c r="BJ11" s="102"/>
      <c r="BK11" s="102"/>
      <c r="BL11" s="102"/>
      <c r="BM11" s="102"/>
    </row>
    <row r="12" spans="1:65" s="60" customFormat="1" ht="17.5" x14ac:dyDescent="0.25">
      <c r="A12" s="95" t="str">
        <f t="shared" si="4"/>
        <v>1.4</v>
      </c>
      <c r="B12" s="96" t="s">
        <v>18</v>
      </c>
      <c r="C12" s="60" t="s">
        <v>15</v>
      </c>
      <c r="D12" s="97"/>
      <c r="E12" s="98">
        <v>43240</v>
      </c>
      <c r="F12" s="99">
        <v>43245</v>
      </c>
      <c r="G12" s="100">
        <v>5</v>
      </c>
      <c r="H12" s="101">
        <v>1</v>
      </c>
      <c r="I12" s="128"/>
      <c r="J12" s="102"/>
      <c r="K12" s="102"/>
      <c r="L12" s="102"/>
      <c r="M12" s="102"/>
      <c r="N12" s="102"/>
      <c r="O12" s="102"/>
      <c r="P12" s="102"/>
      <c r="Q12" s="102"/>
      <c r="R12" s="102"/>
      <c r="S12" s="102"/>
      <c r="T12" s="102"/>
      <c r="U12" s="102"/>
      <c r="V12" s="102"/>
      <c r="W12" s="102"/>
      <c r="X12" s="102"/>
      <c r="Y12" s="102"/>
      <c r="Z12" s="102"/>
      <c r="AA12" s="102"/>
      <c r="AB12" s="102"/>
      <c r="AC12" s="102"/>
      <c r="AD12" s="102"/>
      <c r="AE12" s="102"/>
      <c r="AF12" s="102"/>
      <c r="AG12" s="102"/>
      <c r="AH12" s="102"/>
      <c r="AI12" s="102"/>
      <c r="AJ12" s="102"/>
      <c r="AK12" s="102"/>
      <c r="AL12" s="102"/>
      <c r="AM12" s="102"/>
      <c r="AN12" s="102"/>
      <c r="AO12" s="102"/>
      <c r="AP12" s="102"/>
      <c r="AQ12" s="102"/>
      <c r="AR12" s="102"/>
      <c r="AS12" s="102"/>
      <c r="AT12" s="102"/>
      <c r="AU12" s="102"/>
      <c r="AV12" s="102"/>
      <c r="AW12" s="102"/>
      <c r="AX12" s="102"/>
      <c r="AY12" s="102"/>
      <c r="AZ12" s="102"/>
      <c r="BA12" s="102"/>
      <c r="BB12" s="102"/>
      <c r="BC12" s="102"/>
      <c r="BD12" s="102"/>
      <c r="BE12" s="102"/>
      <c r="BF12" s="102"/>
      <c r="BG12" s="102"/>
      <c r="BH12" s="102"/>
      <c r="BI12" s="102"/>
      <c r="BJ12" s="102"/>
      <c r="BK12" s="102"/>
      <c r="BL12" s="102"/>
      <c r="BM12" s="102"/>
    </row>
    <row r="13" spans="1:65" s="60" customFormat="1" ht="17.5" x14ac:dyDescent="0.25">
      <c r="A13" s="102">
        <v>1.5</v>
      </c>
      <c r="B13" s="103" t="s">
        <v>19</v>
      </c>
      <c r="C13" s="135" t="s">
        <v>174</v>
      </c>
      <c r="D13" s="97"/>
      <c r="E13" s="98">
        <v>43235</v>
      </c>
      <c r="F13" s="99">
        <f t="shared" ref="F13:F33" si="5">IF(ISBLANK(E13)," - ",IF(G13=0,E13,E13+G13-1))</f>
        <v>43270</v>
      </c>
      <c r="G13" s="100">
        <v>36</v>
      </c>
      <c r="H13" s="101">
        <v>1</v>
      </c>
      <c r="I13" s="128"/>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row>
    <row r="14" spans="1:65" s="60" customFormat="1" ht="17.5" x14ac:dyDescent="0.25">
      <c r="A14" s="95"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1.5.1</v>
      </c>
      <c r="B14" s="103" t="s">
        <v>21</v>
      </c>
      <c r="C14" s="60" t="s">
        <v>22</v>
      </c>
      <c r="D14" s="97"/>
      <c r="E14" s="98">
        <v>43235</v>
      </c>
      <c r="F14" s="99">
        <f t="shared" si="5"/>
        <v>43270</v>
      </c>
      <c r="G14" s="100">
        <v>36</v>
      </c>
      <c r="H14" s="101">
        <v>1</v>
      </c>
      <c r="I14" s="128"/>
      <c r="J14" s="102"/>
      <c r="K14" s="102"/>
      <c r="L14" s="102"/>
      <c r="M14" s="102"/>
      <c r="N14" s="102"/>
      <c r="O14" s="102"/>
      <c r="P14" s="102"/>
      <c r="Q14" s="102"/>
      <c r="R14" s="102"/>
      <c r="S14" s="102"/>
      <c r="T14" s="102"/>
      <c r="U14" s="102"/>
      <c r="V14" s="102"/>
      <c r="W14" s="102"/>
      <c r="X14" s="102"/>
      <c r="Y14" s="102"/>
      <c r="Z14" s="102"/>
      <c r="AA14" s="102"/>
      <c r="AB14" s="102"/>
      <c r="AC14" s="102"/>
      <c r="AD14" s="102"/>
      <c r="AE14" s="102"/>
      <c r="AF14" s="102"/>
      <c r="AG14" s="102"/>
      <c r="AH14" s="102"/>
      <c r="AI14" s="102"/>
      <c r="AJ14" s="102"/>
      <c r="AK14" s="102"/>
      <c r="AL14" s="102"/>
      <c r="AM14" s="102"/>
      <c r="AN14" s="102"/>
      <c r="AO14" s="102"/>
      <c r="AP14" s="102"/>
      <c r="AQ14" s="102"/>
      <c r="AR14" s="102"/>
      <c r="AS14" s="102"/>
      <c r="AT14" s="102"/>
      <c r="AU14" s="102"/>
      <c r="AV14" s="102"/>
      <c r="AW14" s="102"/>
      <c r="AX14" s="102"/>
      <c r="AY14" s="102"/>
      <c r="AZ14" s="102"/>
      <c r="BA14" s="102"/>
      <c r="BB14" s="102"/>
      <c r="BC14" s="102"/>
      <c r="BD14" s="102"/>
      <c r="BE14" s="102"/>
      <c r="BF14" s="102"/>
      <c r="BG14" s="102"/>
      <c r="BH14" s="102"/>
      <c r="BI14" s="102"/>
      <c r="BJ14" s="102"/>
      <c r="BK14" s="102"/>
      <c r="BL14" s="102"/>
      <c r="BM14" s="102"/>
    </row>
    <row r="15" spans="1:65" s="60" customFormat="1" ht="17.5" x14ac:dyDescent="0.25">
      <c r="A15" s="95" t="str">
        <f>IF(ISERROR(VALUE(SUBSTITUTE(prevWBS,".",""))),"0.0.1",IF(ISERROR(FIND("`",SUBSTITUTE(prevWBS,".","`",2))),prevWBS&amp;".1",LEFT(prevWBS,FIND("`",SUBSTITUTE(prevWBS,".","`",2)))&amp;IF(ISERROR(FIND("`",SUBSTITUTE(prevWBS,".","`",3))),VALUE(RIGHT(prevWBS,LEN(prevWBS)-FIND("`",SUBSTITUTE(prevWBS,".","`",2))))+1,VALUE(MID(prevWBS,FIND("`",SUBSTITUTE(prevWBS,".","`",2))+1,(FIND("`",SUBSTITUTE(prevWBS,".","`",3))-FIND("`",SUBSTITUTE(prevWBS,".","`",2))-1)))+1)))</f>
        <v>1.5.2</v>
      </c>
      <c r="B15" s="103" t="s">
        <v>23</v>
      </c>
      <c r="C15" s="60" t="s">
        <v>24</v>
      </c>
      <c r="D15" s="97"/>
      <c r="E15" s="98">
        <v>43235</v>
      </c>
      <c r="F15" s="99">
        <f t="shared" si="5"/>
        <v>43270</v>
      </c>
      <c r="G15" s="100">
        <v>36</v>
      </c>
      <c r="H15" s="101">
        <v>1</v>
      </c>
      <c r="I15" s="128"/>
      <c r="J15" s="102"/>
      <c r="K15" s="102"/>
      <c r="L15" s="102"/>
      <c r="M15" s="102"/>
      <c r="N15" s="102"/>
      <c r="O15" s="102"/>
      <c r="P15" s="102"/>
      <c r="Q15" s="102"/>
      <c r="R15" s="102"/>
      <c r="S15" s="102"/>
      <c r="T15" s="102"/>
      <c r="U15" s="102"/>
      <c r="V15" s="102"/>
      <c r="W15" s="102"/>
      <c r="X15" s="102"/>
      <c r="Y15" s="102"/>
      <c r="Z15" s="102"/>
      <c r="AA15" s="102"/>
      <c r="AB15" s="102"/>
      <c r="AC15" s="102"/>
      <c r="AD15" s="102"/>
      <c r="AE15" s="102"/>
      <c r="AF15" s="102"/>
      <c r="AG15" s="102"/>
      <c r="AH15" s="102"/>
      <c r="AI15" s="102"/>
      <c r="AJ15" s="102"/>
      <c r="AK15" s="102"/>
      <c r="AL15" s="102"/>
      <c r="AM15" s="102"/>
      <c r="AN15" s="102"/>
      <c r="AO15" s="102"/>
      <c r="AP15" s="102"/>
      <c r="AQ15" s="102"/>
      <c r="AR15" s="102"/>
      <c r="AS15" s="102"/>
      <c r="AT15" s="102"/>
      <c r="AU15" s="102"/>
      <c r="AV15" s="102"/>
      <c r="AW15" s="102"/>
      <c r="AX15" s="102"/>
      <c r="AY15" s="102"/>
      <c r="AZ15" s="102"/>
      <c r="BA15" s="102"/>
      <c r="BB15" s="102"/>
      <c r="BC15" s="102"/>
      <c r="BD15" s="102"/>
      <c r="BE15" s="102"/>
      <c r="BF15" s="102"/>
      <c r="BG15" s="102"/>
      <c r="BH15" s="102"/>
      <c r="BI15" s="102"/>
      <c r="BJ15" s="102"/>
      <c r="BK15" s="102"/>
      <c r="BL15" s="102"/>
      <c r="BM15" s="102"/>
    </row>
    <row r="16" spans="1:65" s="60" customFormat="1" ht="17.5" x14ac:dyDescent="0.25">
      <c r="A16" s="95" t="s">
        <v>25</v>
      </c>
      <c r="B16" s="96" t="s">
        <v>26</v>
      </c>
      <c r="C16" s="60" t="s">
        <v>20</v>
      </c>
      <c r="D16" s="97"/>
      <c r="E16" s="98">
        <v>43270</v>
      </c>
      <c r="F16" s="99">
        <f t="shared" si="5"/>
        <v>43281</v>
      </c>
      <c r="G16" s="100">
        <v>12</v>
      </c>
      <c r="H16" s="101">
        <v>1</v>
      </c>
      <c r="I16" s="128"/>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2"/>
      <c r="BA16" s="102"/>
      <c r="BB16" s="102"/>
      <c r="BC16" s="102"/>
      <c r="BD16" s="102"/>
      <c r="BE16" s="102"/>
      <c r="BF16" s="102"/>
      <c r="BG16" s="102"/>
      <c r="BH16" s="102"/>
      <c r="BI16" s="102"/>
      <c r="BJ16" s="102"/>
      <c r="BK16" s="102"/>
      <c r="BL16" s="102"/>
      <c r="BM16" s="102"/>
    </row>
    <row r="17" spans="1:65" s="60" customFormat="1" ht="17.5" x14ac:dyDescent="0.25">
      <c r="A17" s="95" t="str">
        <f t="shared" si="4"/>
        <v>1.6</v>
      </c>
      <c r="B17" s="96" t="s">
        <v>27</v>
      </c>
      <c r="C17" s="60" t="s">
        <v>15</v>
      </c>
      <c r="D17" s="97"/>
      <c r="E17" s="98">
        <v>43270</v>
      </c>
      <c r="F17" s="99">
        <f t="shared" si="5"/>
        <v>43276</v>
      </c>
      <c r="G17" s="100">
        <v>7</v>
      </c>
      <c r="H17" s="101">
        <v>1</v>
      </c>
      <c r="I17" s="128"/>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row>
    <row r="18" spans="1:65" s="60" customFormat="1" ht="17.5" x14ac:dyDescent="0.25">
      <c r="A18" s="95" t="str">
        <f t="shared" si="4"/>
        <v>1.7</v>
      </c>
      <c r="B18" s="96" t="s">
        <v>28</v>
      </c>
      <c r="C18" s="60" t="s">
        <v>15</v>
      </c>
      <c r="D18" s="97"/>
      <c r="E18" s="98">
        <v>43270</v>
      </c>
      <c r="F18" s="99">
        <f t="shared" si="5"/>
        <v>43280</v>
      </c>
      <c r="G18" s="100">
        <v>11</v>
      </c>
      <c r="H18" s="101">
        <v>1</v>
      </c>
      <c r="I18" s="128"/>
      <c r="J18" s="102"/>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c r="AS18" s="102"/>
      <c r="AT18" s="102"/>
      <c r="AU18" s="102"/>
      <c r="AV18" s="102"/>
      <c r="AW18" s="102"/>
      <c r="AX18" s="102"/>
      <c r="AY18" s="102"/>
      <c r="AZ18" s="102"/>
      <c r="BA18" s="102"/>
      <c r="BB18" s="102"/>
      <c r="BC18" s="102"/>
      <c r="BD18" s="102"/>
      <c r="BE18" s="102"/>
      <c r="BF18" s="102"/>
      <c r="BG18" s="102"/>
      <c r="BH18" s="102"/>
      <c r="BI18" s="102"/>
      <c r="BJ18" s="102"/>
      <c r="BK18" s="102"/>
      <c r="BL18" s="102"/>
      <c r="BM18" s="102"/>
    </row>
    <row r="19" spans="1:65" s="60" customFormat="1" ht="17.5" x14ac:dyDescent="0.25">
      <c r="A19" s="95">
        <v>1.8</v>
      </c>
      <c r="B19" s="96" t="s">
        <v>29</v>
      </c>
      <c r="C19" s="60" t="s">
        <v>15</v>
      </c>
      <c r="D19" s="97"/>
      <c r="E19" s="98">
        <v>43275</v>
      </c>
      <c r="F19" s="99">
        <f t="shared" si="5"/>
        <v>43277</v>
      </c>
      <c r="G19" s="100">
        <v>3</v>
      </c>
      <c r="H19" s="101">
        <v>1</v>
      </c>
      <c r="I19" s="128"/>
      <c r="J19" s="102"/>
      <c r="K19" s="102"/>
      <c r="L19" s="102"/>
      <c r="M19" s="102"/>
      <c r="N19" s="102"/>
      <c r="O19" s="102"/>
      <c r="P19" s="102"/>
      <c r="Q19" s="102"/>
      <c r="R19" s="102"/>
      <c r="S19" s="102"/>
      <c r="T19" s="102"/>
      <c r="U19" s="102"/>
      <c r="V19" s="102"/>
      <c r="W19" s="102"/>
      <c r="X19" s="102"/>
      <c r="Y19" s="102"/>
      <c r="Z19" s="102"/>
      <c r="AA19" s="102"/>
      <c r="AB19" s="102"/>
      <c r="AC19" s="102"/>
      <c r="AD19" s="102"/>
      <c r="AE19" s="102"/>
      <c r="AF19" s="102"/>
      <c r="AG19" s="102"/>
      <c r="AH19" s="102"/>
      <c r="AI19" s="102"/>
      <c r="AJ19" s="102"/>
      <c r="AK19" s="102"/>
      <c r="AL19" s="102"/>
      <c r="AM19" s="102"/>
      <c r="AN19" s="102"/>
      <c r="AO19" s="102"/>
      <c r="AP19" s="102"/>
      <c r="AQ19" s="102"/>
      <c r="AR19" s="102"/>
      <c r="AS19" s="102"/>
      <c r="AT19" s="102"/>
      <c r="AU19" s="102"/>
      <c r="AV19" s="102"/>
      <c r="AW19" s="102"/>
      <c r="AX19" s="102"/>
      <c r="AY19" s="102"/>
      <c r="AZ19" s="102"/>
      <c r="BA19" s="102"/>
      <c r="BB19" s="102"/>
      <c r="BC19" s="102"/>
      <c r="BD19" s="102"/>
      <c r="BE19" s="102"/>
      <c r="BF19" s="102"/>
      <c r="BG19" s="102"/>
      <c r="BH19" s="102"/>
      <c r="BI19" s="102"/>
      <c r="BJ19" s="102"/>
      <c r="BK19" s="102"/>
      <c r="BL19" s="102"/>
      <c r="BM19" s="102"/>
    </row>
    <row r="20" spans="1:65" s="60" customFormat="1" ht="17.5" x14ac:dyDescent="0.25">
      <c r="A20" s="95" t="str">
        <f t="shared" si="4"/>
        <v>1.9</v>
      </c>
      <c r="B20" s="136" t="s">
        <v>171</v>
      </c>
      <c r="C20" s="135" t="s">
        <v>170</v>
      </c>
      <c r="D20" s="97"/>
      <c r="E20" s="98"/>
      <c r="F20" s="99"/>
      <c r="G20" s="100"/>
      <c r="H20" s="101">
        <v>1</v>
      </c>
      <c r="I20" s="128"/>
      <c r="J20" s="102"/>
      <c r="K20" s="102"/>
      <c r="L20" s="102"/>
      <c r="M20" s="102"/>
      <c r="N20" s="102"/>
      <c r="O20" s="102"/>
      <c r="P20" s="102"/>
      <c r="Q20" s="102"/>
      <c r="R20" s="102"/>
      <c r="S20" s="102"/>
      <c r="T20" s="102"/>
      <c r="U20" s="102"/>
      <c r="V20" s="102"/>
      <c r="W20" s="102"/>
      <c r="X20" s="102"/>
      <c r="Y20" s="102"/>
      <c r="Z20" s="102"/>
      <c r="AA20" s="102"/>
      <c r="AB20" s="102"/>
      <c r="AC20" s="102"/>
      <c r="AD20" s="102"/>
      <c r="AE20" s="102"/>
      <c r="AF20" s="102"/>
      <c r="AG20" s="102"/>
      <c r="AH20" s="102"/>
      <c r="AI20" s="102"/>
      <c r="AJ20" s="102"/>
      <c r="AK20" s="102"/>
      <c r="AL20" s="102"/>
      <c r="AM20" s="102"/>
      <c r="AN20" s="102"/>
      <c r="AO20" s="102"/>
      <c r="AP20" s="102"/>
      <c r="AQ20" s="102"/>
      <c r="AR20" s="102"/>
      <c r="AS20" s="102"/>
      <c r="AT20" s="102"/>
      <c r="AU20" s="102"/>
      <c r="AV20" s="102"/>
      <c r="AW20" s="102"/>
      <c r="AX20" s="102"/>
      <c r="AY20" s="102"/>
      <c r="AZ20" s="102"/>
      <c r="BA20" s="102"/>
      <c r="BB20" s="102"/>
      <c r="BC20" s="102"/>
      <c r="BD20" s="102"/>
      <c r="BE20" s="102"/>
      <c r="BF20" s="102"/>
      <c r="BG20" s="102"/>
      <c r="BH20" s="102"/>
      <c r="BI20" s="102"/>
      <c r="BJ20" s="102"/>
      <c r="BK20" s="102"/>
      <c r="BL20" s="102"/>
      <c r="BM20" s="102"/>
    </row>
    <row r="21" spans="1:65" s="59" customFormat="1" ht="17.5" x14ac:dyDescent="0.25">
      <c r="A21" s="104" t="str">
        <f>IF(ISERROR(VALUE(SUBSTITUTE(prevWBS,".",""))),"1",IF(ISERROR(FIND("`",SUBSTITUTE(prevWBS,".","`",1))),TEXT(VALUE(prevWBS)+1,"#"),TEXT(VALUE(LEFT(prevWBS,FIND("`",SUBSTITUTE(prevWBS,".","`",1))-1))+1,"#")))</f>
        <v>2</v>
      </c>
      <c r="B21" s="105" t="s">
        <v>30</v>
      </c>
      <c r="D21" s="106"/>
      <c r="E21" s="107"/>
      <c r="F21" s="107"/>
      <c r="G21" s="108"/>
      <c r="H21" s="109"/>
      <c r="I21" s="130"/>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row>
    <row r="22" spans="1:65" s="60" customFormat="1" ht="17.5" x14ac:dyDescent="0.25">
      <c r="A22"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22" s="96" t="s">
        <v>31</v>
      </c>
      <c r="C22" s="60" t="s">
        <v>22</v>
      </c>
      <c r="D22" s="97"/>
      <c r="E22" s="98">
        <v>43228</v>
      </c>
      <c r="F22" s="99">
        <f t="shared" si="5"/>
        <v>43235</v>
      </c>
      <c r="G22" s="100">
        <v>8</v>
      </c>
      <c r="H22" s="101">
        <v>1</v>
      </c>
      <c r="I22" s="128"/>
      <c r="J22" s="102"/>
      <c r="K22" s="102"/>
      <c r="L22" s="102"/>
      <c r="M22" s="102"/>
      <c r="N22" s="102"/>
      <c r="O22" s="102"/>
      <c r="P22" s="102"/>
      <c r="Q22" s="102"/>
      <c r="R22" s="102"/>
      <c r="S22" s="102"/>
      <c r="T22" s="102"/>
      <c r="U22" s="102"/>
      <c r="V22" s="102"/>
      <c r="W22" s="102"/>
      <c r="X22" s="102"/>
      <c r="Y22" s="102"/>
      <c r="Z22" s="102"/>
      <c r="AA22" s="102"/>
      <c r="AB22" s="102"/>
      <c r="AC22" s="102"/>
      <c r="AD22" s="102"/>
      <c r="AE22" s="102"/>
      <c r="AF22" s="102"/>
      <c r="AG22" s="102"/>
      <c r="AH22" s="102"/>
      <c r="AI22" s="102"/>
      <c r="AJ22" s="102"/>
      <c r="AK22" s="102"/>
      <c r="AL22" s="102"/>
      <c r="AM22" s="102"/>
      <c r="AN22" s="102"/>
      <c r="AO22" s="102"/>
      <c r="AP22" s="102"/>
      <c r="AQ22" s="102"/>
      <c r="AR22" s="102"/>
      <c r="AS22" s="102"/>
      <c r="AT22" s="102"/>
      <c r="AU22" s="102"/>
      <c r="AV22" s="102"/>
      <c r="AW22" s="102"/>
      <c r="AX22" s="102"/>
      <c r="AY22" s="102"/>
      <c r="AZ22" s="102"/>
      <c r="BA22" s="102"/>
      <c r="BB22" s="102"/>
      <c r="BC22" s="102"/>
      <c r="BD22" s="102"/>
      <c r="BE22" s="102"/>
      <c r="BF22" s="102"/>
      <c r="BG22" s="102"/>
      <c r="BH22" s="102"/>
      <c r="BI22" s="102"/>
      <c r="BJ22" s="102"/>
      <c r="BK22" s="102"/>
      <c r="BL22" s="102"/>
      <c r="BM22" s="102"/>
    </row>
    <row r="23" spans="1:65" s="60" customFormat="1" ht="17.5" x14ac:dyDescent="0.25">
      <c r="A23"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23" s="96" t="s">
        <v>32</v>
      </c>
      <c r="C23" s="60" t="s">
        <v>22</v>
      </c>
      <c r="D23" s="97"/>
      <c r="E23" s="98">
        <v>43235</v>
      </c>
      <c r="F23" s="99">
        <f t="shared" si="5"/>
        <v>43238</v>
      </c>
      <c r="G23" s="100">
        <v>4</v>
      </c>
      <c r="H23" s="101">
        <v>1</v>
      </c>
      <c r="I23" s="128"/>
      <c r="J23" s="102"/>
      <c r="K23" s="102"/>
      <c r="L23" s="102"/>
      <c r="M23" s="102"/>
      <c r="N23" s="102"/>
      <c r="O23" s="102"/>
      <c r="P23" s="102"/>
      <c r="Q23" s="102"/>
      <c r="R23" s="102"/>
      <c r="S23" s="102"/>
      <c r="T23" s="102"/>
      <c r="U23" s="102"/>
      <c r="V23" s="102"/>
      <c r="W23" s="102"/>
      <c r="X23" s="102"/>
      <c r="Y23" s="102"/>
      <c r="Z23" s="102"/>
      <c r="AA23" s="102"/>
      <c r="AB23" s="102"/>
      <c r="AC23" s="102"/>
      <c r="AD23" s="102"/>
      <c r="AE23" s="102"/>
      <c r="AF23" s="102"/>
      <c r="AG23" s="102"/>
      <c r="AH23" s="102"/>
      <c r="AI23" s="102"/>
      <c r="AJ23" s="102"/>
      <c r="AK23" s="102"/>
      <c r="AL23" s="102"/>
      <c r="AM23" s="102"/>
      <c r="AN23" s="102"/>
      <c r="AO23" s="102"/>
      <c r="AP23" s="102"/>
      <c r="AQ23" s="102"/>
      <c r="AR23" s="102"/>
      <c r="AS23" s="102"/>
      <c r="AT23" s="102"/>
      <c r="AU23" s="102"/>
      <c r="AV23" s="102"/>
      <c r="AW23" s="102"/>
      <c r="AX23" s="102"/>
      <c r="AY23" s="102"/>
      <c r="AZ23" s="102"/>
      <c r="BA23" s="102"/>
      <c r="BB23" s="102"/>
      <c r="BC23" s="102"/>
      <c r="BD23" s="102"/>
      <c r="BE23" s="102"/>
      <c r="BF23" s="102"/>
      <c r="BG23" s="102"/>
      <c r="BH23" s="102"/>
      <c r="BI23" s="102"/>
      <c r="BJ23" s="102"/>
      <c r="BK23" s="102"/>
      <c r="BL23" s="102"/>
      <c r="BM23" s="102"/>
    </row>
    <row r="24" spans="1:65" s="60" customFormat="1" ht="17.5" x14ac:dyDescent="0.25">
      <c r="A24"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24" s="96" t="s">
        <v>33</v>
      </c>
      <c r="C24" s="60" t="s">
        <v>22</v>
      </c>
      <c r="D24" s="97"/>
      <c r="E24" s="98">
        <v>43240</v>
      </c>
      <c r="F24" s="99">
        <f t="shared" si="5"/>
        <v>43245</v>
      </c>
      <c r="G24" s="100">
        <v>6</v>
      </c>
      <c r="H24" s="101">
        <v>1</v>
      </c>
      <c r="I24" s="128"/>
      <c r="J24" s="102"/>
      <c r="K24" s="102"/>
      <c r="L24" s="102"/>
      <c r="M24" s="102"/>
      <c r="N24" s="102"/>
      <c r="O24" s="102"/>
      <c r="P24" s="102"/>
      <c r="Q24" s="102"/>
      <c r="R24" s="102"/>
      <c r="S24" s="102"/>
      <c r="T24" s="102"/>
      <c r="U24" s="102"/>
      <c r="V24" s="102"/>
      <c r="W24" s="102"/>
      <c r="X24" s="102"/>
      <c r="Y24" s="102"/>
      <c r="Z24" s="102"/>
      <c r="AA24" s="102"/>
      <c r="AB24" s="102"/>
      <c r="AC24" s="102"/>
      <c r="AD24" s="102"/>
      <c r="AE24" s="102"/>
      <c r="AF24" s="102"/>
      <c r="AG24" s="102"/>
      <c r="AH24" s="102"/>
      <c r="AI24" s="102"/>
      <c r="AJ24" s="102"/>
      <c r="AK24" s="102"/>
      <c r="AL24" s="102"/>
      <c r="AM24" s="102"/>
      <c r="AN24" s="102"/>
      <c r="AO24" s="102"/>
      <c r="AP24" s="102"/>
      <c r="AQ24" s="102"/>
      <c r="AR24" s="102"/>
      <c r="AS24" s="102"/>
      <c r="AT24" s="102"/>
      <c r="AU24" s="102"/>
      <c r="AV24" s="102"/>
      <c r="AW24" s="102"/>
      <c r="AX24" s="102"/>
      <c r="AY24" s="102"/>
      <c r="AZ24" s="102"/>
      <c r="BA24" s="102"/>
      <c r="BB24" s="102"/>
      <c r="BC24" s="102"/>
      <c r="BD24" s="102"/>
      <c r="BE24" s="102"/>
      <c r="BF24" s="102"/>
      <c r="BG24" s="102"/>
      <c r="BH24" s="102"/>
      <c r="BI24" s="102"/>
      <c r="BJ24" s="102"/>
      <c r="BK24" s="102"/>
      <c r="BL24" s="102"/>
      <c r="BM24" s="102"/>
    </row>
    <row r="25" spans="1:65" s="60" customFormat="1" ht="17.5" x14ac:dyDescent="0.25">
      <c r="A25" s="95">
        <v>2.4</v>
      </c>
      <c r="B25" s="96" t="s">
        <v>34</v>
      </c>
      <c r="C25" s="60" t="s">
        <v>22</v>
      </c>
      <c r="D25" s="97"/>
      <c r="E25" s="98">
        <v>43245</v>
      </c>
      <c r="F25" s="99">
        <f t="shared" si="5"/>
        <v>43245</v>
      </c>
      <c r="G25" s="100">
        <v>1</v>
      </c>
      <c r="H25" s="101">
        <v>1</v>
      </c>
      <c r="I25" s="128"/>
      <c r="J25" s="102"/>
      <c r="K25" s="102"/>
      <c r="L25" s="102"/>
      <c r="M25" s="102"/>
      <c r="N25" s="102"/>
      <c r="O25" s="102"/>
      <c r="P25" s="102"/>
      <c r="Q25" s="102"/>
      <c r="R25" s="102"/>
      <c r="S25" s="102"/>
      <c r="T25" s="102"/>
      <c r="U25" s="102"/>
      <c r="V25" s="102"/>
      <c r="W25" s="102"/>
      <c r="X25" s="102"/>
      <c r="Y25" s="102"/>
      <c r="Z25" s="102"/>
      <c r="AA25" s="102"/>
      <c r="AB25" s="102"/>
      <c r="AC25" s="102"/>
      <c r="AD25" s="102"/>
      <c r="AE25" s="102"/>
      <c r="AF25" s="102"/>
      <c r="AG25" s="102"/>
      <c r="AH25" s="102"/>
      <c r="AI25" s="102"/>
      <c r="AJ25" s="102"/>
      <c r="AK25" s="102"/>
      <c r="AL25" s="102"/>
      <c r="AM25" s="102"/>
      <c r="AN25" s="102"/>
      <c r="AO25" s="102"/>
      <c r="AP25" s="102"/>
      <c r="AQ25" s="102"/>
      <c r="AR25" s="102"/>
      <c r="AS25" s="102"/>
      <c r="AT25" s="102"/>
      <c r="AU25" s="102"/>
      <c r="AV25" s="102"/>
      <c r="AW25" s="102"/>
      <c r="AX25" s="102"/>
      <c r="AY25" s="102"/>
      <c r="AZ25" s="102"/>
      <c r="BA25" s="102"/>
      <c r="BB25" s="102"/>
      <c r="BC25" s="102"/>
      <c r="BD25" s="102"/>
      <c r="BE25" s="102"/>
      <c r="BF25" s="102"/>
      <c r="BG25" s="102"/>
      <c r="BH25" s="102"/>
      <c r="BI25" s="102"/>
      <c r="BJ25" s="102"/>
      <c r="BK25" s="102"/>
      <c r="BL25" s="102"/>
      <c r="BM25" s="102"/>
    </row>
    <row r="26" spans="1:65" s="60" customFormat="1" ht="17.5" x14ac:dyDescent="0.25">
      <c r="A26"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2.5</v>
      </c>
      <c r="B26" s="96" t="s">
        <v>35</v>
      </c>
      <c r="C26" s="60" t="s">
        <v>22</v>
      </c>
      <c r="D26" s="97"/>
      <c r="E26" s="98">
        <v>43245</v>
      </c>
      <c r="F26" s="99">
        <f t="shared" si="5"/>
        <v>43252</v>
      </c>
      <c r="G26" s="100">
        <v>8</v>
      </c>
      <c r="H26" s="101">
        <v>1</v>
      </c>
      <c r="I26" s="128"/>
      <c r="J26" s="102"/>
      <c r="K26" s="102"/>
      <c r="L26" s="102"/>
      <c r="M26" s="102"/>
      <c r="N26" s="102"/>
      <c r="O26" s="102"/>
      <c r="P26" s="102"/>
      <c r="Q26" s="102"/>
      <c r="R26" s="102"/>
      <c r="S26" s="102"/>
      <c r="T26" s="102"/>
      <c r="U26" s="102"/>
      <c r="V26" s="102"/>
      <c r="W26" s="102"/>
      <c r="X26" s="102"/>
      <c r="Y26" s="102"/>
      <c r="Z26" s="102"/>
      <c r="AA26" s="102"/>
      <c r="AB26" s="102"/>
      <c r="AC26" s="102"/>
      <c r="AD26" s="102"/>
      <c r="AE26" s="102"/>
      <c r="AF26" s="102"/>
      <c r="AG26" s="102"/>
      <c r="AH26" s="102"/>
      <c r="AI26" s="102"/>
      <c r="AJ26" s="102"/>
      <c r="AK26" s="102"/>
      <c r="AL26" s="102"/>
      <c r="AM26" s="102"/>
      <c r="AN26" s="102"/>
      <c r="AO26" s="102"/>
      <c r="AP26" s="102"/>
      <c r="AQ26" s="102"/>
      <c r="AR26" s="102"/>
      <c r="AS26" s="102"/>
      <c r="AT26" s="102"/>
      <c r="AU26" s="102"/>
      <c r="AV26" s="102"/>
      <c r="AW26" s="102"/>
      <c r="AX26" s="102"/>
      <c r="AY26" s="102"/>
      <c r="AZ26" s="102"/>
      <c r="BA26" s="102"/>
      <c r="BB26" s="102"/>
      <c r="BC26" s="102"/>
      <c r="BD26" s="102"/>
      <c r="BE26" s="102"/>
      <c r="BF26" s="102"/>
      <c r="BG26" s="102"/>
      <c r="BH26" s="102"/>
      <c r="BI26" s="102"/>
      <c r="BJ26" s="102"/>
      <c r="BK26" s="102"/>
      <c r="BL26" s="102"/>
      <c r="BM26" s="102"/>
    </row>
    <row r="27" spans="1:65" s="60" customFormat="1" ht="17.5" x14ac:dyDescent="0.25">
      <c r="A27"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2.6</v>
      </c>
      <c r="B27" s="96" t="s">
        <v>36</v>
      </c>
      <c r="C27" s="60" t="s">
        <v>22</v>
      </c>
      <c r="D27" s="97"/>
      <c r="E27" s="98">
        <v>43259</v>
      </c>
      <c r="F27" s="99">
        <f t="shared" si="5"/>
        <v>43262</v>
      </c>
      <c r="G27" s="100">
        <v>4</v>
      </c>
      <c r="H27" s="101">
        <v>1</v>
      </c>
      <c r="I27" s="128"/>
      <c r="J27" s="102"/>
      <c r="K27" s="102"/>
      <c r="L27" s="102"/>
      <c r="M27" s="102"/>
      <c r="N27" s="102"/>
      <c r="O27" s="102"/>
      <c r="P27" s="102"/>
      <c r="Q27" s="102"/>
      <c r="R27" s="102"/>
      <c r="S27" s="102"/>
      <c r="T27" s="102"/>
      <c r="U27" s="102"/>
      <c r="V27" s="102"/>
      <c r="W27" s="102"/>
      <c r="X27" s="102"/>
      <c r="Y27" s="102"/>
      <c r="Z27" s="102"/>
      <c r="AA27" s="102"/>
      <c r="AB27" s="102"/>
      <c r="AC27" s="102"/>
      <c r="AD27" s="102"/>
      <c r="AE27" s="102"/>
      <c r="AF27" s="102"/>
      <c r="AG27" s="102"/>
      <c r="AH27" s="102"/>
      <c r="AI27" s="102"/>
      <c r="AJ27" s="102"/>
      <c r="AK27" s="102"/>
      <c r="AL27" s="102"/>
      <c r="AM27" s="102"/>
      <c r="AN27" s="102"/>
      <c r="AO27" s="102"/>
      <c r="AP27" s="102"/>
      <c r="AQ27" s="102"/>
      <c r="AR27" s="102"/>
      <c r="AS27" s="102"/>
      <c r="AT27" s="102"/>
      <c r="AU27" s="102"/>
      <c r="AV27" s="102"/>
      <c r="AW27" s="102"/>
      <c r="AX27" s="102"/>
      <c r="AY27" s="102"/>
      <c r="AZ27" s="102"/>
      <c r="BA27" s="102"/>
      <c r="BB27" s="102"/>
      <c r="BC27" s="102"/>
      <c r="BD27" s="102"/>
      <c r="BE27" s="102"/>
      <c r="BF27" s="102"/>
      <c r="BG27" s="102"/>
      <c r="BH27" s="102"/>
      <c r="BI27" s="102"/>
      <c r="BJ27" s="102"/>
      <c r="BK27" s="102"/>
      <c r="BL27" s="102"/>
      <c r="BM27" s="102"/>
    </row>
    <row r="28" spans="1:65" s="60" customFormat="1" ht="17.5" x14ac:dyDescent="0.25">
      <c r="A28" s="95">
        <v>2.7</v>
      </c>
      <c r="B28" s="136" t="s">
        <v>175</v>
      </c>
      <c r="C28" s="60" t="s">
        <v>37</v>
      </c>
      <c r="D28" s="97"/>
      <c r="E28" s="98">
        <v>43275</v>
      </c>
      <c r="F28" s="99">
        <f t="shared" si="5"/>
        <v>43289</v>
      </c>
      <c r="G28" s="100">
        <v>15</v>
      </c>
      <c r="H28" s="101">
        <v>1</v>
      </c>
      <c r="I28" s="128"/>
      <c r="J28" s="102"/>
      <c r="K28" s="102"/>
      <c r="L28" s="102"/>
      <c r="M28" s="102"/>
      <c r="N28" s="102"/>
      <c r="O28" s="102"/>
      <c r="P28" s="102"/>
      <c r="Q28" s="102"/>
      <c r="R28" s="102"/>
      <c r="S28" s="102"/>
      <c r="T28" s="102"/>
      <c r="U28" s="102"/>
      <c r="V28" s="102"/>
      <c r="W28" s="102"/>
      <c r="X28" s="102"/>
      <c r="Y28" s="102"/>
      <c r="Z28" s="102"/>
      <c r="AA28" s="102"/>
      <c r="AB28" s="102"/>
      <c r="AC28" s="102"/>
      <c r="AD28" s="102"/>
      <c r="AE28" s="102"/>
      <c r="AF28" s="102"/>
      <c r="AG28" s="102"/>
      <c r="AH28" s="102"/>
      <c r="AI28" s="102"/>
      <c r="AJ28" s="102"/>
      <c r="AK28" s="102"/>
      <c r="AL28" s="102"/>
      <c r="AM28" s="102"/>
      <c r="AN28" s="102"/>
      <c r="AO28" s="102"/>
      <c r="AP28" s="102"/>
      <c r="AQ28" s="102"/>
      <c r="AR28" s="102"/>
      <c r="AS28" s="102"/>
      <c r="AT28" s="102"/>
      <c r="AU28" s="102"/>
      <c r="AV28" s="102"/>
      <c r="AW28" s="102"/>
      <c r="AX28" s="102"/>
      <c r="AY28" s="102"/>
      <c r="AZ28" s="102"/>
      <c r="BA28" s="102"/>
      <c r="BB28" s="102"/>
      <c r="BC28" s="102"/>
      <c r="BD28" s="102"/>
      <c r="BE28" s="102"/>
      <c r="BF28" s="102"/>
      <c r="BG28" s="102"/>
      <c r="BH28" s="102"/>
      <c r="BI28" s="102"/>
      <c r="BJ28" s="102"/>
      <c r="BK28" s="102"/>
      <c r="BL28" s="102"/>
      <c r="BM28" s="102"/>
    </row>
    <row r="29" spans="1:65" s="60" customFormat="1" ht="17.5" x14ac:dyDescent="0.25">
      <c r="A29" s="95">
        <v>2.8</v>
      </c>
      <c r="B29" s="96" t="s">
        <v>38</v>
      </c>
      <c r="C29" s="60" t="s">
        <v>37</v>
      </c>
      <c r="D29" s="97"/>
      <c r="E29" s="98">
        <v>43275</v>
      </c>
      <c r="F29" s="99">
        <f t="shared" si="5"/>
        <v>43277</v>
      </c>
      <c r="G29" s="100">
        <v>3</v>
      </c>
      <c r="H29" s="101">
        <v>1</v>
      </c>
      <c r="I29" s="128"/>
      <c r="J29" s="102"/>
      <c r="K29" s="102"/>
      <c r="L29" s="102"/>
      <c r="M29" s="102"/>
      <c r="N29" s="102"/>
      <c r="O29" s="102"/>
      <c r="P29" s="102"/>
      <c r="Q29" s="102"/>
      <c r="R29" s="102"/>
      <c r="S29" s="102"/>
      <c r="T29" s="102"/>
      <c r="U29" s="102"/>
      <c r="V29" s="102"/>
      <c r="W29" s="102"/>
      <c r="X29" s="102"/>
      <c r="Y29" s="102"/>
      <c r="Z29" s="102"/>
      <c r="AA29" s="102"/>
      <c r="AB29" s="102"/>
      <c r="AC29" s="102"/>
      <c r="AD29" s="102"/>
      <c r="AE29" s="102"/>
      <c r="AF29" s="102"/>
      <c r="AG29" s="102"/>
      <c r="AH29" s="102"/>
      <c r="AI29" s="102"/>
      <c r="AJ29" s="102"/>
      <c r="AK29" s="102"/>
      <c r="AL29" s="102"/>
      <c r="AM29" s="102"/>
      <c r="AN29" s="102"/>
      <c r="AO29" s="102"/>
      <c r="AP29" s="102"/>
      <c r="AQ29" s="102"/>
      <c r="AR29" s="102"/>
      <c r="AS29" s="102"/>
      <c r="AT29" s="102"/>
      <c r="AU29" s="102"/>
      <c r="AV29" s="102"/>
      <c r="AW29" s="102"/>
      <c r="AX29" s="102"/>
      <c r="AY29" s="102"/>
      <c r="AZ29" s="102"/>
      <c r="BA29" s="102"/>
      <c r="BB29" s="102"/>
      <c r="BC29" s="102"/>
      <c r="BD29" s="102"/>
      <c r="BE29" s="102"/>
      <c r="BF29" s="102"/>
      <c r="BG29" s="102"/>
      <c r="BH29" s="102"/>
      <c r="BI29" s="102"/>
      <c r="BJ29" s="102"/>
      <c r="BK29" s="102"/>
      <c r="BL29" s="102"/>
      <c r="BM29" s="102"/>
    </row>
    <row r="30" spans="1:65" s="60" customFormat="1" ht="17.5" x14ac:dyDescent="0.25">
      <c r="A30"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2.9</v>
      </c>
      <c r="B30" s="136" t="s">
        <v>173</v>
      </c>
      <c r="C30" s="60" t="s">
        <v>22</v>
      </c>
      <c r="D30" s="97"/>
      <c r="E30" s="98">
        <v>43275</v>
      </c>
      <c r="F30" s="99">
        <f t="shared" si="5"/>
        <v>43294</v>
      </c>
      <c r="G30" s="100">
        <v>20</v>
      </c>
      <c r="H30" s="110">
        <v>1</v>
      </c>
      <c r="I30" s="128"/>
      <c r="J30" s="102"/>
      <c r="K30" s="102"/>
      <c r="L30" s="102"/>
      <c r="M30" s="102"/>
      <c r="N30" s="102"/>
      <c r="O30" s="102"/>
      <c r="P30" s="102"/>
      <c r="Q30" s="102"/>
      <c r="R30" s="102"/>
      <c r="S30" s="102"/>
      <c r="T30" s="102"/>
      <c r="U30" s="102"/>
      <c r="V30" s="102"/>
      <c r="W30" s="102"/>
      <c r="X30" s="102"/>
      <c r="Y30" s="102"/>
      <c r="Z30" s="102"/>
      <c r="AA30" s="102"/>
      <c r="AB30" s="102"/>
      <c r="AC30" s="102"/>
      <c r="AD30" s="102"/>
      <c r="AE30" s="102"/>
      <c r="AF30" s="102"/>
      <c r="AG30" s="102"/>
      <c r="AH30" s="102"/>
      <c r="AI30" s="102"/>
      <c r="AJ30" s="102"/>
      <c r="AK30" s="102"/>
      <c r="AL30" s="102"/>
      <c r="AM30" s="102"/>
      <c r="AN30" s="102"/>
      <c r="AO30" s="102"/>
      <c r="AP30" s="102"/>
      <c r="AQ30" s="102"/>
      <c r="AR30" s="102"/>
      <c r="AS30" s="102"/>
      <c r="AT30" s="102"/>
      <c r="AU30" s="102"/>
      <c r="AV30" s="102"/>
      <c r="AW30" s="102"/>
      <c r="AX30" s="102"/>
      <c r="AY30" s="102"/>
      <c r="AZ30" s="102"/>
      <c r="BA30" s="102"/>
      <c r="BB30" s="102"/>
      <c r="BC30" s="102"/>
      <c r="BD30" s="102"/>
      <c r="BE30" s="102"/>
      <c r="BF30" s="102"/>
      <c r="BG30" s="102"/>
      <c r="BH30" s="102"/>
      <c r="BI30" s="102"/>
      <c r="BJ30" s="102"/>
      <c r="BK30" s="102"/>
      <c r="BL30" s="102"/>
      <c r="BM30" s="102"/>
    </row>
    <row r="31" spans="1:65" s="60" customFormat="1" ht="17.5" x14ac:dyDescent="0.25">
      <c r="A31"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2.10</v>
      </c>
      <c r="B31" s="136" t="s">
        <v>176</v>
      </c>
      <c r="C31" s="60" t="s">
        <v>22</v>
      </c>
      <c r="D31" s="97"/>
      <c r="E31" s="98">
        <v>43275</v>
      </c>
      <c r="F31" s="99">
        <f t="shared" si="5"/>
        <v>43284</v>
      </c>
      <c r="G31" s="100">
        <v>10</v>
      </c>
      <c r="H31" s="110">
        <v>1</v>
      </c>
      <c r="I31" s="128"/>
      <c r="J31" s="102"/>
      <c r="K31" s="102"/>
      <c r="L31" s="102"/>
      <c r="M31" s="102"/>
      <c r="N31" s="102"/>
      <c r="O31" s="102"/>
      <c r="P31" s="102"/>
      <c r="Q31" s="102"/>
      <c r="R31" s="102"/>
      <c r="S31" s="102"/>
      <c r="T31" s="102"/>
      <c r="U31" s="102"/>
      <c r="V31" s="102"/>
      <c r="W31" s="102"/>
      <c r="X31" s="102"/>
      <c r="Y31" s="102"/>
      <c r="Z31" s="102"/>
      <c r="AA31" s="102"/>
      <c r="AB31" s="102"/>
      <c r="AC31" s="102"/>
      <c r="AD31" s="102"/>
      <c r="AE31" s="102"/>
      <c r="AF31" s="102"/>
      <c r="AG31" s="102"/>
      <c r="AH31" s="102"/>
      <c r="AI31" s="102"/>
      <c r="AJ31" s="102"/>
      <c r="AK31" s="102"/>
      <c r="AL31" s="102"/>
      <c r="AM31" s="102"/>
      <c r="AN31" s="102"/>
      <c r="AO31" s="102"/>
      <c r="AP31" s="102"/>
      <c r="AQ31" s="102"/>
      <c r="AR31" s="102"/>
      <c r="AS31" s="102"/>
      <c r="AT31" s="102"/>
      <c r="AU31" s="102"/>
      <c r="AV31" s="102"/>
      <c r="AW31" s="102"/>
      <c r="AX31" s="102"/>
      <c r="AY31" s="102"/>
      <c r="AZ31" s="102"/>
      <c r="BA31" s="102"/>
      <c r="BB31" s="102"/>
      <c r="BC31" s="102"/>
      <c r="BD31" s="102"/>
      <c r="BE31" s="102"/>
      <c r="BF31" s="102"/>
      <c r="BG31" s="102"/>
      <c r="BH31" s="102"/>
      <c r="BI31" s="102"/>
      <c r="BJ31" s="102"/>
      <c r="BK31" s="102"/>
      <c r="BL31" s="102"/>
      <c r="BM31" s="102"/>
    </row>
    <row r="32" spans="1:65" s="60" customFormat="1" ht="17.5" x14ac:dyDescent="0.25">
      <c r="A32"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2.11</v>
      </c>
      <c r="B32" s="96" t="s">
        <v>28</v>
      </c>
      <c r="C32" s="60" t="s">
        <v>22</v>
      </c>
      <c r="D32" s="97"/>
      <c r="E32" s="98">
        <v>43270</v>
      </c>
      <c r="F32" s="99">
        <f t="shared" ref="F32" si="6">IF(ISBLANK(E32)," - ",IF(G32=0,E32,E32+G32-1))</f>
        <v>43281</v>
      </c>
      <c r="G32" s="100">
        <v>12</v>
      </c>
      <c r="H32" s="110">
        <v>1</v>
      </c>
      <c r="I32" s="128"/>
      <c r="J32" s="102"/>
      <c r="K32" s="102"/>
      <c r="L32" s="102"/>
      <c r="M32" s="102"/>
      <c r="N32" s="102"/>
      <c r="O32" s="102"/>
      <c r="P32" s="102"/>
      <c r="Q32" s="102"/>
      <c r="R32" s="102"/>
      <c r="S32" s="102"/>
      <c r="T32" s="102"/>
      <c r="U32" s="102"/>
      <c r="V32" s="102"/>
      <c r="W32" s="102"/>
      <c r="X32" s="102"/>
      <c r="Y32" s="102"/>
      <c r="Z32" s="102"/>
      <c r="AA32" s="102"/>
      <c r="AB32" s="102"/>
      <c r="AC32" s="102"/>
      <c r="AD32" s="102"/>
      <c r="AE32" s="102"/>
      <c r="AF32" s="102"/>
      <c r="AG32" s="102"/>
      <c r="AH32" s="102"/>
      <c r="AI32" s="102"/>
      <c r="AJ32" s="102"/>
      <c r="AK32" s="102"/>
      <c r="AL32" s="102"/>
      <c r="AM32" s="102"/>
      <c r="AN32" s="102"/>
      <c r="AO32" s="102"/>
      <c r="AP32" s="102"/>
      <c r="AQ32" s="102"/>
      <c r="AR32" s="102"/>
      <c r="AS32" s="102"/>
      <c r="AT32" s="102"/>
      <c r="AU32" s="102"/>
      <c r="AV32" s="102"/>
      <c r="AW32" s="102"/>
      <c r="AX32" s="102"/>
      <c r="AY32" s="102"/>
      <c r="AZ32" s="102"/>
      <c r="BA32" s="102"/>
      <c r="BB32" s="102"/>
      <c r="BC32" s="102"/>
      <c r="BD32" s="102"/>
      <c r="BE32" s="102"/>
      <c r="BF32" s="102"/>
      <c r="BG32" s="102"/>
      <c r="BH32" s="102"/>
      <c r="BI32" s="102"/>
      <c r="BJ32" s="102"/>
      <c r="BK32" s="102"/>
      <c r="BL32" s="102"/>
      <c r="BM32" s="102"/>
    </row>
    <row r="33" spans="1:65" s="60" customFormat="1" ht="17.5" x14ac:dyDescent="0.25">
      <c r="A33"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2.12</v>
      </c>
      <c r="B33" s="136" t="s">
        <v>172</v>
      </c>
      <c r="C33" s="60" t="s">
        <v>22</v>
      </c>
      <c r="D33" s="97"/>
      <c r="E33" s="98">
        <v>43296</v>
      </c>
      <c r="F33" s="99">
        <f t="shared" si="5"/>
        <v>43300</v>
      </c>
      <c r="G33" s="100">
        <v>5</v>
      </c>
      <c r="H33" s="110">
        <v>1</v>
      </c>
      <c r="I33" s="128"/>
      <c r="J33" s="102"/>
      <c r="K33" s="102"/>
      <c r="L33" s="102"/>
      <c r="M33" s="102"/>
      <c r="N33" s="102"/>
      <c r="O33" s="102"/>
      <c r="P33" s="102"/>
      <c r="Q33" s="102"/>
      <c r="R33" s="102"/>
      <c r="S33" s="102"/>
      <c r="T33" s="102"/>
      <c r="U33" s="102"/>
      <c r="V33" s="102"/>
      <c r="W33" s="102"/>
      <c r="X33" s="102"/>
      <c r="Y33" s="102"/>
      <c r="Z33" s="102"/>
      <c r="AA33" s="102"/>
      <c r="AB33" s="102"/>
      <c r="AC33" s="102"/>
      <c r="AD33" s="102"/>
      <c r="AE33" s="102"/>
      <c r="AF33" s="102"/>
      <c r="AG33" s="102"/>
      <c r="AH33" s="102"/>
      <c r="AI33" s="102"/>
      <c r="AJ33" s="102"/>
      <c r="AK33" s="102"/>
      <c r="AL33" s="102"/>
      <c r="AM33" s="102"/>
      <c r="AN33" s="102"/>
      <c r="AO33" s="102"/>
      <c r="AP33" s="102"/>
      <c r="AQ33" s="102"/>
      <c r="AR33" s="102"/>
      <c r="AS33" s="102"/>
      <c r="AT33" s="102"/>
      <c r="AU33" s="102"/>
      <c r="AV33" s="102"/>
      <c r="AW33" s="102"/>
      <c r="AX33" s="102"/>
      <c r="AY33" s="102"/>
      <c r="AZ33" s="102"/>
      <c r="BA33" s="102"/>
      <c r="BB33" s="102"/>
      <c r="BC33" s="102"/>
      <c r="BD33" s="102"/>
      <c r="BE33" s="102"/>
      <c r="BF33" s="102"/>
      <c r="BG33" s="102"/>
      <c r="BH33" s="102"/>
      <c r="BI33" s="102"/>
      <c r="BJ33" s="102"/>
      <c r="BK33" s="102"/>
      <c r="BL33" s="102"/>
      <c r="BM33" s="102"/>
    </row>
    <row r="34" spans="1:65" s="59" customFormat="1" ht="17.5" x14ac:dyDescent="0.25">
      <c r="A34" s="104" t="str">
        <f>IF(ISERROR(VALUE(SUBSTITUTE(prevWBS,".",""))),"1",IF(ISERROR(FIND("`",SUBSTITUTE(prevWBS,".","`",1))),TEXT(VALUE(prevWBS)+1,"#"),TEXT(VALUE(LEFT(prevWBS,FIND("`",SUBSTITUTE(prevWBS,".","`",1))-1))+1,"#")))</f>
        <v>3</v>
      </c>
      <c r="B34" s="105" t="s">
        <v>39</v>
      </c>
      <c r="D34" s="106"/>
      <c r="E34" s="107"/>
      <c r="F34" s="107" t="str">
        <f t="shared" ref="F34:F42" si="7">IF(ISBLANK(E34)," - ",IF(G34=0,E34,E34+G34-1))</f>
        <v xml:space="preserve"> - </v>
      </c>
      <c r="G34" s="108"/>
      <c r="H34" s="109"/>
      <c r="I34" s="130"/>
      <c r="J34" s="131"/>
      <c r="K34" s="131"/>
      <c r="L34" s="131"/>
      <c r="M34" s="131"/>
      <c r="N34" s="131"/>
      <c r="O34" s="131"/>
      <c r="P34" s="131"/>
      <c r="Q34" s="131"/>
      <c r="R34" s="131"/>
      <c r="S34" s="131"/>
      <c r="T34" s="131"/>
      <c r="U34" s="131"/>
      <c r="V34" s="131"/>
      <c r="W34" s="131"/>
      <c r="X34" s="131"/>
      <c r="Y34" s="131"/>
      <c r="Z34" s="131"/>
      <c r="AA34" s="131"/>
      <c r="AB34" s="131"/>
      <c r="AC34" s="131"/>
      <c r="AD34" s="131"/>
      <c r="AE34" s="131"/>
      <c r="AF34" s="131"/>
      <c r="AG34" s="131"/>
      <c r="AH34" s="131"/>
      <c r="AI34" s="131"/>
      <c r="AJ34" s="131"/>
      <c r="AK34" s="131"/>
      <c r="AL34" s="131"/>
      <c r="AM34" s="131"/>
      <c r="AN34" s="131"/>
      <c r="AO34" s="131"/>
      <c r="AP34" s="131"/>
      <c r="AQ34" s="131"/>
      <c r="AR34" s="131"/>
      <c r="AS34" s="131"/>
      <c r="AT34" s="131"/>
      <c r="AU34" s="131"/>
      <c r="AV34" s="131"/>
      <c r="AW34" s="131"/>
      <c r="AX34" s="131"/>
      <c r="AY34" s="131"/>
      <c r="AZ34" s="131"/>
      <c r="BA34" s="131"/>
      <c r="BB34" s="131"/>
      <c r="BC34" s="131"/>
      <c r="BD34" s="131"/>
      <c r="BE34" s="131"/>
      <c r="BF34" s="131"/>
      <c r="BG34" s="131"/>
      <c r="BH34" s="131"/>
      <c r="BI34" s="131"/>
      <c r="BJ34" s="131"/>
      <c r="BK34" s="131"/>
      <c r="BL34" s="131"/>
      <c r="BM34" s="131"/>
    </row>
    <row r="35" spans="1:65" s="60" customFormat="1" ht="17.5" x14ac:dyDescent="0.25">
      <c r="A35" s="95">
        <v>3.1</v>
      </c>
      <c r="B35" s="96" t="s">
        <v>40</v>
      </c>
      <c r="C35" s="60" t="s">
        <v>24</v>
      </c>
      <c r="D35" s="97"/>
      <c r="E35" s="98">
        <v>43228</v>
      </c>
      <c r="F35" s="99">
        <f t="shared" si="7"/>
        <v>43235</v>
      </c>
      <c r="G35" s="100">
        <v>8</v>
      </c>
      <c r="H35" s="101">
        <v>1</v>
      </c>
      <c r="I35" s="128"/>
      <c r="J35" s="102"/>
      <c r="K35" s="102"/>
      <c r="L35" s="102"/>
      <c r="M35" s="102"/>
      <c r="N35" s="102"/>
      <c r="O35" s="102"/>
      <c r="P35" s="102"/>
      <c r="Q35" s="102"/>
      <c r="R35" s="102"/>
      <c r="S35" s="102"/>
      <c r="T35" s="102"/>
      <c r="U35" s="102"/>
      <c r="V35" s="102"/>
      <c r="W35" s="102"/>
      <c r="X35" s="102"/>
      <c r="Y35" s="102"/>
      <c r="Z35" s="102"/>
      <c r="AA35" s="102"/>
      <c r="AB35" s="102"/>
      <c r="AC35" s="102"/>
      <c r="AD35" s="102"/>
      <c r="AE35" s="102"/>
      <c r="AF35" s="102"/>
      <c r="AG35" s="102"/>
      <c r="AH35" s="102"/>
      <c r="AI35" s="102"/>
      <c r="AJ35" s="102"/>
      <c r="AK35" s="102"/>
      <c r="AL35" s="102"/>
      <c r="AM35" s="102"/>
      <c r="AN35" s="102"/>
      <c r="AO35" s="102"/>
      <c r="AP35" s="102"/>
      <c r="AQ35" s="102"/>
      <c r="AR35" s="102"/>
      <c r="AS35" s="102"/>
      <c r="AT35" s="102"/>
      <c r="AU35" s="102"/>
      <c r="AV35" s="102"/>
      <c r="AW35" s="102"/>
      <c r="AX35" s="102"/>
      <c r="AY35" s="102"/>
      <c r="AZ35" s="102"/>
      <c r="BA35" s="102"/>
      <c r="BB35" s="102"/>
      <c r="BC35" s="102"/>
      <c r="BD35" s="102"/>
      <c r="BE35" s="102"/>
      <c r="BF35" s="102"/>
      <c r="BG35" s="102"/>
      <c r="BH35" s="102"/>
      <c r="BI35" s="102"/>
      <c r="BJ35" s="102"/>
      <c r="BK35" s="102"/>
      <c r="BL35" s="102"/>
      <c r="BM35" s="102"/>
    </row>
    <row r="36" spans="1:65" s="60" customFormat="1" ht="17.5" x14ac:dyDescent="0.25">
      <c r="A36" s="95" t="str">
        <f t="shared" ref="A36:A40"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36" s="96" t="s">
        <v>41</v>
      </c>
      <c r="C36" s="60" t="s">
        <v>24</v>
      </c>
      <c r="D36" s="97"/>
      <c r="E36" s="98">
        <v>43238</v>
      </c>
      <c r="F36" s="99">
        <f t="shared" si="7"/>
        <v>43242</v>
      </c>
      <c r="G36" s="100">
        <v>5</v>
      </c>
      <c r="H36" s="101">
        <v>1</v>
      </c>
      <c r="I36" s="128"/>
      <c r="J36" s="102"/>
      <c r="K36" s="102"/>
      <c r="L36" s="102"/>
      <c r="M36" s="102"/>
      <c r="N36" s="102"/>
      <c r="O36" s="102"/>
      <c r="P36" s="102"/>
      <c r="Q36" s="102"/>
      <c r="R36" s="102"/>
      <c r="S36" s="102"/>
      <c r="T36" s="102"/>
      <c r="U36" s="102"/>
      <c r="V36" s="102"/>
      <c r="W36" s="102"/>
      <c r="X36" s="102"/>
      <c r="Y36" s="102"/>
      <c r="Z36" s="102"/>
      <c r="AA36" s="102"/>
      <c r="AB36" s="102"/>
      <c r="AC36" s="102"/>
      <c r="AD36" s="102"/>
      <c r="AE36" s="102"/>
      <c r="AF36" s="102"/>
      <c r="AG36" s="102"/>
      <c r="AH36" s="102"/>
      <c r="AI36" s="102"/>
      <c r="AJ36" s="102"/>
      <c r="AK36" s="102"/>
      <c r="AL36" s="102"/>
      <c r="AM36" s="102"/>
      <c r="AN36" s="102"/>
      <c r="AO36" s="102"/>
      <c r="AP36" s="102"/>
      <c r="AQ36" s="102"/>
      <c r="AR36" s="102"/>
      <c r="AS36" s="102"/>
      <c r="AT36" s="102"/>
      <c r="AU36" s="102"/>
      <c r="AV36" s="102"/>
      <c r="AW36" s="102"/>
      <c r="AX36" s="102"/>
      <c r="AY36" s="102"/>
      <c r="AZ36" s="102"/>
      <c r="BA36" s="102"/>
      <c r="BB36" s="102"/>
      <c r="BC36" s="102"/>
      <c r="BD36" s="102"/>
      <c r="BE36" s="102"/>
      <c r="BF36" s="102"/>
      <c r="BG36" s="102"/>
      <c r="BH36" s="102"/>
      <c r="BI36" s="102"/>
      <c r="BJ36" s="102"/>
      <c r="BK36" s="102"/>
      <c r="BL36" s="102"/>
      <c r="BM36" s="102"/>
    </row>
    <row r="37" spans="1:65" s="60" customFormat="1" ht="17.5" x14ac:dyDescent="0.25">
      <c r="A37" s="95" t="str">
        <f t="shared" si="8"/>
        <v>3.3</v>
      </c>
      <c r="B37" s="96" t="s">
        <v>42</v>
      </c>
      <c r="C37" s="60" t="s">
        <v>24</v>
      </c>
      <c r="D37" s="97"/>
      <c r="E37" s="98">
        <v>43243</v>
      </c>
      <c r="F37" s="99">
        <f t="shared" si="7"/>
        <v>43250</v>
      </c>
      <c r="G37" s="100">
        <v>8</v>
      </c>
      <c r="H37" s="101">
        <v>1</v>
      </c>
      <c r="I37" s="128"/>
      <c r="J37" s="102"/>
      <c r="K37" s="102"/>
      <c r="L37" s="102"/>
      <c r="M37" s="102"/>
      <c r="N37" s="102"/>
      <c r="O37" s="102"/>
      <c r="P37" s="102"/>
      <c r="Q37" s="102"/>
      <c r="R37" s="102"/>
      <c r="S37" s="102"/>
      <c r="T37" s="102"/>
      <c r="U37" s="102"/>
      <c r="V37" s="102"/>
      <c r="W37" s="102"/>
      <c r="X37" s="102"/>
      <c r="Y37" s="102"/>
      <c r="Z37" s="102"/>
      <c r="AA37" s="102"/>
      <c r="AB37" s="102"/>
      <c r="AC37" s="102"/>
      <c r="AD37" s="102"/>
      <c r="AE37" s="102"/>
      <c r="AF37" s="102"/>
      <c r="AG37" s="102"/>
      <c r="AH37" s="102"/>
      <c r="AI37" s="102"/>
      <c r="AJ37" s="102"/>
      <c r="AK37" s="102"/>
      <c r="AL37" s="102"/>
      <c r="AM37" s="102"/>
      <c r="AN37" s="102"/>
      <c r="AO37" s="102"/>
      <c r="AP37" s="102"/>
      <c r="AQ37" s="102"/>
      <c r="AR37" s="102"/>
      <c r="AS37" s="102"/>
      <c r="AT37" s="102"/>
      <c r="AU37" s="102"/>
      <c r="AV37" s="102"/>
      <c r="AW37" s="102"/>
      <c r="AX37" s="102"/>
      <c r="AY37" s="102"/>
      <c r="AZ37" s="102"/>
      <c r="BA37" s="102"/>
      <c r="BB37" s="102"/>
      <c r="BC37" s="102"/>
      <c r="BD37" s="102"/>
      <c r="BE37" s="102"/>
      <c r="BF37" s="102"/>
      <c r="BG37" s="102"/>
      <c r="BH37" s="102"/>
      <c r="BI37" s="102"/>
      <c r="BJ37" s="102"/>
      <c r="BK37" s="102"/>
      <c r="BL37" s="102"/>
      <c r="BM37" s="102"/>
    </row>
    <row r="38" spans="1:65" s="60" customFormat="1" ht="17.5" x14ac:dyDescent="0.25">
      <c r="A38" s="95" t="str">
        <f t="shared" si="8"/>
        <v>3.4</v>
      </c>
      <c r="B38" s="96" t="s">
        <v>43</v>
      </c>
      <c r="C38" s="60" t="s">
        <v>24</v>
      </c>
      <c r="D38" s="97"/>
      <c r="E38" s="98">
        <v>43250</v>
      </c>
      <c r="F38" s="99">
        <f t="shared" si="7"/>
        <v>43251</v>
      </c>
      <c r="G38" s="100">
        <v>2</v>
      </c>
      <c r="H38" s="101">
        <v>1</v>
      </c>
      <c r="I38" s="128"/>
      <c r="J38" s="102"/>
      <c r="K38" s="102"/>
      <c r="L38" s="102"/>
      <c r="M38" s="102"/>
      <c r="N38" s="102"/>
      <c r="O38" s="102"/>
      <c r="P38" s="102"/>
      <c r="Q38" s="102"/>
      <c r="R38" s="102"/>
      <c r="S38" s="102"/>
      <c r="T38" s="102"/>
      <c r="U38" s="102"/>
      <c r="V38" s="102"/>
      <c r="W38" s="102"/>
      <c r="X38" s="102"/>
      <c r="Y38" s="102"/>
      <c r="Z38" s="102"/>
      <c r="AA38" s="102"/>
      <c r="AB38" s="102"/>
      <c r="AC38" s="102"/>
      <c r="AD38" s="102"/>
      <c r="AE38" s="102"/>
      <c r="AF38" s="102"/>
      <c r="AG38" s="102"/>
      <c r="AH38" s="102"/>
      <c r="AI38" s="102"/>
      <c r="AJ38" s="102"/>
      <c r="AK38" s="102"/>
      <c r="AL38" s="102"/>
      <c r="AM38" s="102"/>
      <c r="AN38" s="102"/>
      <c r="AO38" s="102"/>
      <c r="AP38" s="102"/>
      <c r="AQ38" s="102"/>
      <c r="AR38" s="102"/>
      <c r="AS38" s="102"/>
      <c r="AT38" s="102"/>
      <c r="AU38" s="102"/>
      <c r="AV38" s="102"/>
      <c r="AW38" s="102"/>
      <c r="AX38" s="102"/>
      <c r="AY38" s="102"/>
      <c r="AZ38" s="102"/>
      <c r="BA38" s="102"/>
      <c r="BB38" s="102"/>
      <c r="BC38" s="102"/>
      <c r="BD38" s="102"/>
      <c r="BE38" s="102"/>
      <c r="BF38" s="102"/>
      <c r="BG38" s="102"/>
      <c r="BH38" s="102"/>
      <c r="BI38" s="102"/>
      <c r="BJ38" s="102"/>
      <c r="BK38" s="102"/>
      <c r="BL38" s="102"/>
      <c r="BM38" s="102"/>
    </row>
    <row r="39" spans="1:65" s="60" customFormat="1" ht="17.5" x14ac:dyDescent="0.25">
      <c r="A39" s="95" t="str">
        <f t="shared" si="8"/>
        <v>3.5</v>
      </c>
      <c r="B39" s="96" t="s">
        <v>44</v>
      </c>
      <c r="C39" s="60" t="s">
        <v>24</v>
      </c>
      <c r="D39" s="97"/>
      <c r="E39" s="98">
        <v>43252</v>
      </c>
      <c r="F39" s="99">
        <f t="shared" si="7"/>
        <v>43259</v>
      </c>
      <c r="G39" s="100">
        <v>8</v>
      </c>
      <c r="H39" s="101">
        <v>1</v>
      </c>
      <c r="I39" s="128"/>
      <c r="J39" s="102"/>
      <c r="K39" s="102"/>
      <c r="L39" s="102"/>
      <c r="M39" s="102"/>
      <c r="N39" s="102"/>
      <c r="O39" s="102"/>
      <c r="P39" s="102"/>
      <c r="Q39" s="102"/>
      <c r="R39" s="102"/>
      <c r="S39" s="102"/>
      <c r="T39" s="102"/>
      <c r="U39" s="102"/>
      <c r="V39" s="102"/>
      <c r="W39" s="102"/>
      <c r="X39" s="102"/>
      <c r="Y39" s="102"/>
      <c r="Z39" s="102"/>
      <c r="AA39" s="102"/>
      <c r="AB39" s="102"/>
      <c r="AC39" s="102"/>
      <c r="AD39" s="102"/>
      <c r="AE39" s="102"/>
      <c r="AF39" s="102"/>
      <c r="AG39" s="102"/>
      <c r="AH39" s="102"/>
      <c r="AI39" s="102"/>
      <c r="AJ39" s="102"/>
      <c r="AK39" s="102"/>
      <c r="AL39" s="102"/>
      <c r="AM39" s="102"/>
      <c r="AN39" s="102"/>
      <c r="AO39" s="102"/>
      <c r="AP39" s="102"/>
      <c r="AQ39" s="102"/>
      <c r="AR39" s="102"/>
      <c r="AS39" s="102"/>
      <c r="AT39" s="102"/>
      <c r="AU39" s="102"/>
      <c r="AV39" s="102"/>
      <c r="AW39" s="102"/>
      <c r="AX39" s="102"/>
      <c r="AY39" s="102"/>
      <c r="AZ39" s="102"/>
      <c r="BA39" s="102"/>
      <c r="BB39" s="102"/>
      <c r="BC39" s="102"/>
      <c r="BD39" s="102"/>
      <c r="BE39" s="102"/>
      <c r="BF39" s="102"/>
      <c r="BG39" s="102"/>
      <c r="BH39" s="102"/>
      <c r="BI39" s="102"/>
      <c r="BJ39" s="102"/>
      <c r="BK39" s="102"/>
      <c r="BL39" s="102"/>
      <c r="BM39" s="102"/>
    </row>
    <row r="40" spans="1:65" s="60" customFormat="1" ht="17.5" x14ac:dyDescent="0.25">
      <c r="A40" s="95" t="str">
        <f t="shared" si="8"/>
        <v>3.6</v>
      </c>
      <c r="B40" s="96" t="s">
        <v>45</v>
      </c>
      <c r="C40" s="60" t="s">
        <v>24</v>
      </c>
      <c r="D40" s="97"/>
      <c r="E40" s="98">
        <v>43260</v>
      </c>
      <c r="F40" s="99">
        <f t="shared" si="7"/>
        <v>43264</v>
      </c>
      <c r="G40" s="100">
        <v>5</v>
      </c>
      <c r="H40" s="101">
        <v>1</v>
      </c>
      <c r="I40" s="128"/>
      <c r="J40" s="102"/>
      <c r="K40" s="102"/>
      <c r="L40" s="102"/>
      <c r="M40" s="102"/>
      <c r="N40" s="102"/>
      <c r="O40" s="102"/>
      <c r="P40" s="102"/>
      <c r="Q40" s="102"/>
      <c r="R40" s="102"/>
      <c r="S40" s="102"/>
      <c r="T40" s="102"/>
      <c r="U40" s="102"/>
      <c r="V40" s="102"/>
      <c r="W40" s="102"/>
      <c r="X40" s="102"/>
      <c r="Y40" s="102"/>
      <c r="Z40" s="102"/>
      <c r="AA40" s="102"/>
      <c r="AB40" s="102"/>
      <c r="AC40" s="102"/>
      <c r="AD40" s="102"/>
      <c r="AE40" s="102"/>
      <c r="AF40" s="102"/>
      <c r="AG40" s="102"/>
      <c r="AH40" s="102"/>
      <c r="AI40" s="102"/>
      <c r="AJ40" s="102"/>
      <c r="AK40" s="102"/>
      <c r="AL40" s="102"/>
      <c r="AM40" s="102"/>
      <c r="AN40" s="102"/>
      <c r="AO40" s="102"/>
      <c r="AP40" s="102"/>
      <c r="AQ40" s="102"/>
      <c r="AR40" s="102"/>
      <c r="AS40" s="102"/>
      <c r="AT40" s="102"/>
      <c r="AU40" s="102"/>
      <c r="AV40" s="102"/>
      <c r="AW40" s="102"/>
      <c r="AX40" s="102"/>
      <c r="AY40" s="102"/>
      <c r="AZ40" s="102"/>
      <c r="BA40" s="102"/>
      <c r="BB40" s="102"/>
      <c r="BC40" s="102"/>
      <c r="BD40" s="102"/>
      <c r="BE40" s="102"/>
      <c r="BF40" s="102"/>
      <c r="BG40" s="102"/>
      <c r="BH40" s="102"/>
      <c r="BI40" s="102"/>
      <c r="BJ40" s="102"/>
      <c r="BK40" s="102"/>
      <c r="BL40" s="102"/>
      <c r="BM40" s="102"/>
    </row>
    <row r="41" spans="1:65" s="60" customFormat="1" ht="17.5" x14ac:dyDescent="0.25">
      <c r="A41" s="95">
        <v>3.7</v>
      </c>
      <c r="B41" s="96" t="s">
        <v>46</v>
      </c>
      <c r="C41" s="60" t="s">
        <v>24</v>
      </c>
      <c r="D41" s="97"/>
      <c r="E41" s="98">
        <v>43271</v>
      </c>
      <c r="F41" s="99">
        <f t="shared" si="7"/>
        <v>43274</v>
      </c>
      <c r="G41" s="100">
        <v>4</v>
      </c>
      <c r="H41" s="101">
        <v>1</v>
      </c>
      <c r="I41" s="128"/>
      <c r="J41" s="102"/>
      <c r="K41" s="102"/>
      <c r="L41" s="102"/>
      <c r="M41" s="102"/>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2"/>
      <c r="AP41" s="102"/>
      <c r="AQ41" s="102"/>
      <c r="AR41" s="102"/>
      <c r="AS41" s="102"/>
      <c r="AT41" s="102"/>
      <c r="AU41" s="102"/>
      <c r="AV41" s="102"/>
      <c r="AW41" s="102"/>
      <c r="AX41" s="102"/>
      <c r="AY41" s="102"/>
      <c r="AZ41" s="102"/>
      <c r="BA41" s="102"/>
      <c r="BB41" s="102"/>
      <c r="BC41" s="102"/>
      <c r="BD41" s="102"/>
      <c r="BE41" s="102"/>
      <c r="BF41" s="102"/>
      <c r="BG41" s="102"/>
      <c r="BH41" s="102"/>
      <c r="BI41" s="102"/>
      <c r="BJ41" s="102"/>
      <c r="BK41" s="102"/>
      <c r="BL41" s="102"/>
      <c r="BM41" s="102"/>
    </row>
    <row r="42" spans="1:65" s="60" customFormat="1" ht="17.5" x14ac:dyDescent="0.25">
      <c r="A42" s="95">
        <v>3.8</v>
      </c>
      <c r="B42" s="96" t="s">
        <v>47</v>
      </c>
      <c r="C42" s="60" t="s">
        <v>24</v>
      </c>
      <c r="D42" s="97"/>
      <c r="E42" s="98">
        <v>43274</v>
      </c>
      <c r="F42" s="99">
        <f t="shared" si="7"/>
        <v>43280</v>
      </c>
      <c r="G42" s="100">
        <v>7</v>
      </c>
      <c r="H42" s="101">
        <v>1</v>
      </c>
      <c r="I42" s="128"/>
      <c r="J42" s="102"/>
      <c r="K42" s="102"/>
      <c r="L42" s="102"/>
      <c r="M42" s="102"/>
      <c r="N42" s="102"/>
      <c r="O42" s="102"/>
      <c r="P42" s="102"/>
      <c r="Q42" s="102"/>
      <c r="R42" s="102"/>
      <c r="S42" s="102"/>
      <c r="T42" s="102"/>
      <c r="U42" s="102"/>
      <c r="V42" s="102"/>
      <c r="W42" s="102"/>
      <c r="X42" s="102"/>
      <c r="Y42" s="102"/>
      <c r="Z42" s="102"/>
      <c r="AA42" s="102"/>
      <c r="AB42" s="102"/>
      <c r="AC42" s="102"/>
      <c r="AD42" s="102"/>
      <c r="AE42" s="102"/>
      <c r="AF42" s="102"/>
      <c r="AG42" s="102"/>
      <c r="AH42" s="102"/>
      <c r="AI42" s="102"/>
      <c r="AJ42" s="102"/>
      <c r="AK42" s="102"/>
      <c r="AL42" s="102"/>
      <c r="AM42" s="102"/>
      <c r="AN42" s="102"/>
      <c r="AO42" s="102"/>
      <c r="AP42" s="102"/>
      <c r="AQ42" s="102"/>
      <c r="AR42" s="102"/>
      <c r="AS42" s="102"/>
      <c r="AT42" s="102"/>
      <c r="AU42" s="102"/>
      <c r="AV42" s="102"/>
      <c r="AW42" s="102"/>
      <c r="AX42" s="102"/>
      <c r="AY42" s="102"/>
      <c r="AZ42" s="102"/>
      <c r="BA42" s="102"/>
      <c r="BB42" s="102"/>
      <c r="BC42" s="102"/>
      <c r="BD42" s="102"/>
      <c r="BE42" s="102"/>
      <c r="BF42" s="102"/>
      <c r="BG42" s="102"/>
      <c r="BH42" s="102"/>
      <c r="BI42" s="102"/>
      <c r="BJ42" s="102"/>
      <c r="BK42" s="102"/>
      <c r="BL42" s="102"/>
      <c r="BM42" s="102"/>
    </row>
    <row r="43" spans="1:65" s="60" customFormat="1" ht="17.5" x14ac:dyDescent="0.25">
      <c r="A43" s="95">
        <v>3.9</v>
      </c>
      <c r="B43" s="96" t="s">
        <v>48</v>
      </c>
      <c r="C43" s="60" t="s">
        <v>24</v>
      </c>
      <c r="D43" s="97"/>
      <c r="E43" s="98">
        <v>43274</v>
      </c>
      <c r="F43" s="99">
        <f t="shared" ref="F43" si="9">IF(ISBLANK(E43)," - ",IF(G43=0,E43,E43+G43-1))</f>
        <v>43277</v>
      </c>
      <c r="G43" s="100">
        <v>4</v>
      </c>
      <c r="H43" s="101">
        <v>1</v>
      </c>
      <c r="I43" s="128"/>
      <c r="J43" s="102"/>
      <c r="K43" s="102"/>
      <c r="L43" s="102"/>
      <c r="M43" s="102"/>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2"/>
      <c r="AP43" s="102"/>
      <c r="AQ43" s="102"/>
      <c r="AR43" s="102"/>
      <c r="AS43" s="102"/>
      <c r="AT43" s="102"/>
      <c r="AU43" s="102"/>
      <c r="AV43" s="102"/>
      <c r="AW43" s="102"/>
      <c r="AX43" s="102"/>
      <c r="AY43" s="102"/>
      <c r="AZ43" s="102"/>
      <c r="BA43" s="102"/>
      <c r="BB43" s="102"/>
      <c r="BC43" s="102"/>
      <c r="BD43" s="102"/>
      <c r="BE43" s="102"/>
      <c r="BF43" s="102"/>
      <c r="BG43" s="102"/>
      <c r="BH43" s="102"/>
      <c r="BI43" s="102"/>
      <c r="BJ43" s="102"/>
      <c r="BK43" s="102"/>
      <c r="BL43" s="102"/>
      <c r="BM43" s="102"/>
    </row>
    <row r="44" spans="1:65" s="60" customFormat="1" ht="17.5" x14ac:dyDescent="0.25">
      <c r="A44" s="9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3.10</v>
      </c>
      <c r="B44" s="96" t="s">
        <v>49</v>
      </c>
      <c r="C44" s="60" t="s">
        <v>24</v>
      </c>
      <c r="D44" s="97"/>
      <c r="E44" s="98">
        <v>43280</v>
      </c>
      <c r="F44" s="99">
        <f>IF(ISBLANK(E44)," - ",IF(G44=0,E44,E44+G44-1))</f>
        <v>43289</v>
      </c>
      <c r="G44" s="100">
        <v>10</v>
      </c>
      <c r="H44" s="101">
        <v>1</v>
      </c>
      <c r="I44" s="128"/>
      <c r="J44" s="102"/>
      <c r="K44" s="102"/>
      <c r="L44" s="102"/>
      <c r="M44" s="102"/>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2"/>
      <c r="AP44" s="102"/>
      <c r="AQ44" s="102"/>
      <c r="AR44" s="102"/>
      <c r="AS44" s="102"/>
      <c r="AT44" s="102"/>
      <c r="AU44" s="102"/>
      <c r="AV44" s="102"/>
      <c r="AW44" s="102"/>
      <c r="AX44" s="102"/>
      <c r="AY44" s="102"/>
      <c r="AZ44" s="102"/>
      <c r="BA44" s="102"/>
      <c r="BB44" s="102"/>
      <c r="BC44" s="102"/>
      <c r="BD44" s="102"/>
      <c r="BE44" s="102"/>
      <c r="BF44" s="102"/>
      <c r="BG44" s="102"/>
      <c r="BH44" s="102"/>
      <c r="BI44" s="102"/>
      <c r="BJ44" s="102"/>
      <c r="BK44" s="102"/>
      <c r="BL44" s="102"/>
      <c r="BM44" s="102"/>
    </row>
    <row r="45" spans="1:65" s="60" customFormat="1" ht="17.5" x14ac:dyDescent="0.25">
      <c r="A45" s="95">
        <v>3.11</v>
      </c>
      <c r="B45" s="136" t="s">
        <v>168</v>
      </c>
      <c r="C45" s="135" t="s">
        <v>167</v>
      </c>
      <c r="D45" s="97"/>
      <c r="E45" s="98">
        <v>43289</v>
      </c>
      <c r="F45" s="99">
        <f>IF(ISBLANK(E45)," - ",IF(G45=0,E45,E45+G45-1))</f>
        <v>43298</v>
      </c>
      <c r="G45" s="100">
        <v>10</v>
      </c>
      <c r="H45" s="101">
        <v>1</v>
      </c>
      <c r="I45" s="128"/>
      <c r="J45" s="102"/>
      <c r="K45" s="102"/>
      <c r="L45" s="102"/>
      <c r="M45" s="102"/>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2"/>
      <c r="AP45" s="102"/>
      <c r="AQ45" s="102"/>
      <c r="AR45" s="102"/>
      <c r="AS45" s="102"/>
      <c r="AT45" s="102"/>
      <c r="AU45" s="102"/>
      <c r="AV45" s="102"/>
      <c r="AW45" s="102"/>
      <c r="AX45" s="102"/>
      <c r="AY45" s="102"/>
      <c r="AZ45" s="102"/>
      <c r="BA45" s="102"/>
      <c r="BB45" s="102"/>
      <c r="BC45" s="102"/>
      <c r="BD45" s="102"/>
      <c r="BE45" s="102"/>
      <c r="BF45" s="102"/>
      <c r="BG45" s="102"/>
      <c r="BH45" s="102"/>
      <c r="BI45" s="102"/>
      <c r="BJ45" s="102"/>
      <c r="BK45" s="102"/>
      <c r="BL45" s="102"/>
      <c r="BM45" s="102"/>
    </row>
    <row r="46" spans="1:65" s="61" customFormat="1" ht="17.5" x14ac:dyDescent="0.25">
      <c r="A46" s="95"/>
      <c r="B46" s="111"/>
      <c r="C46" s="111"/>
      <c r="D46" s="112"/>
      <c r="E46" s="113"/>
      <c r="F46" s="113"/>
      <c r="G46" s="114"/>
      <c r="H46" s="115"/>
      <c r="I46" s="132"/>
      <c r="J46" s="102"/>
      <c r="K46" s="102"/>
      <c r="L46" s="102"/>
      <c r="M46" s="102"/>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2"/>
      <c r="AP46" s="102"/>
      <c r="AQ46" s="102"/>
      <c r="AR46" s="102"/>
      <c r="AS46" s="102"/>
      <c r="AT46" s="102"/>
      <c r="AU46" s="102"/>
      <c r="AV46" s="102"/>
      <c r="AW46" s="102"/>
      <c r="AX46" s="102"/>
      <c r="AY46" s="102"/>
      <c r="AZ46" s="102"/>
      <c r="BA46" s="102"/>
      <c r="BB46" s="102"/>
      <c r="BC46" s="102"/>
      <c r="BD46" s="102"/>
      <c r="BE46" s="102"/>
      <c r="BF46" s="102"/>
      <c r="BG46" s="102"/>
      <c r="BH46" s="102"/>
      <c r="BI46" s="102"/>
      <c r="BJ46" s="102"/>
      <c r="BK46" s="102"/>
      <c r="BL46" s="102"/>
      <c r="BM46" s="102"/>
    </row>
    <row r="47" spans="1:65" s="62" customFormat="1" x14ac:dyDescent="0.25">
      <c r="A47" s="116"/>
      <c r="B47" s="117"/>
      <c r="C47" s="117"/>
      <c r="D47" s="118"/>
      <c r="E47" s="117"/>
      <c r="F47" s="117"/>
      <c r="G47" s="117"/>
      <c r="H47" s="117"/>
      <c r="I47" s="117"/>
      <c r="J47" s="117"/>
      <c r="K47" s="117"/>
      <c r="L47" s="117"/>
      <c r="M47" s="117"/>
      <c r="N47" s="117"/>
      <c r="O47" s="117"/>
      <c r="P47" s="117"/>
      <c r="Q47" s="117"/>
      <c r="R47" s="117"/>
      <c r="S47" s="117"/>
      <c r="T47" s="117"/>
      <c r="U47" s="117"/>
      <c r="V47" s="117"/>
      <c r="W47" s="117"/>
      <c r="X47" s="117"/>
      <c r="Y47" s="117"/>
      <c r="Z47" s="117"/>
      <c r="AA47" s="117"/>
      <c r="AB47" s="117"/>
      <c r="AC47" s="117"/>
      <c r="AD47" s="117"/>
      <c r="AE47" s="117"/>
      <c r="AF47" s="117"/>
      <c r="AG47" s="117"/>
      <c r="AH47" s="117"/>
      <c r="AI47" s="117"/>
      <c r="AJ47" s="117"/>
      <c r="AK47" s="117"/>
      <c r="AL47" s="117"/>
      <c r="AM47" s="117"/>
      <c r="AN47" s="117"/>
      <c r="AO47" s="117"/>
      <c r="AP47" s="117"/>
      <c r="AQ47" s="117"/>
      <c r="AR47" s="117"/>
      <c r="AS47" s="117"/>
      <c r="AT47" s="117"/>
      <c r="AU47" s="117"/>
      <c r="AV47" s="117"/>
      <c r="AW47" s="117"/>
      <c r="AX47" s="117"/>
      <c r="AY47" s="117"/>
      <c r="AZ47" s="117"/>
      <c r="BA47" s="117"/>
      <c r="BB47" s="117"/>
      <c r="BC47" s="117"/>
      <c r="BD47" s="117"/>
      <c r="BE47" s="117"/>
      <c r="BF47" s="117"/>
      <c r="BG47" s="117"/>
      <c r="BH47" s="117"/>
      <c r="BI47" s="117"/>
      <c r="BJ47" s="117"/>
      <c r="BK47" s="117"/>
      <c r="BL47" s="117"/>
      <c r="BM47" s="117"/>
    </row>
  </sheetData>
  <sheetProtection formatCells="0" formatColumns="0" formatRows="0" insertRows="0" deleteRows="0"/>
  <mergeCells count="19">
    <mergeCell ref="J1:AD1"/>
    <mergeCell ref="C4:E4"/>
    <mergeCell ref="J4:P4"/>
    <mergeCell ref="Q4:W4"/>
    <mergeCell ref="X4:AD4"/>
    <mergeCell ref="AE4:AK4"/>
    <mergeCell ref="AL4:AR4"/>
    <mergeCell ref="AS4:AY4"/>
    <mergeCell ref="AZ4:BF4"/>
    <mergeCell ref="BG4:BM4"/>
    <mergeCell ref="AL5:AR5"/>
    <mergeCell ref="AS5:AY5"/>
    <mergeCell ref="AZ5:BF5"/>
    <mergeCell ref="BG5:BM5"/>
    <mergeCell ref="C5:E5"/>
    <mergeCell ref="J5:P5"/>
    <mergeCell ref="Q5:W5"/>
    <mergeCell ref="X5:AD5"/>
    <mergeCell ref="AE5:AK5"/>
  </mergeCells>
  <phoneticPr fontId="24" type="noConversion"/>
  <conditionalFormatting sqref="H8:H23 H44:H46">
    <cfRule type="dataBar" priority="39">
      <dataBar>
        <cfvo type="num" val="0"/>
        <cfvo type="num" val="1"/>
        <color theme="0" tint="-0.34998626667073579"/>
      </dataBar>
      <extLst>
        <ext xmlns:x14="http://schemas.microsoft.com/office/spreadsheetml/2009/9/main" uri="{B025F937-C7B1-47D3-B67F-A62EFF666E3E}">
          <x14:id>{E04C4264-C6B1-4C25-BDD3-D8CCD76BEDAD}</x14:id>
        </ext>
      </extLst>
    </cfRule>
  </conditionalFormatting>
  <conditionalFormatting sqref="J6:BM23 J34:BM46">
    <cfRule type="expression" dxfId="8" priority="40">
      <formula>J$6=TODAY()</formula>
    </cfRule>
  </conditionalFormatting>
  <conditionalFormatting sqref="H29">
    <cfRule type="dataBar" priority="17">
      <dataBar>
        <cfvo type="num" val="0"/>
        <cfvo type="num" val="1"/>
        <color theme="0" tint="-0.34998626667073579"/>
      </dataBar>
      <extLst>
        <ext xmlns:x14="http://schemas.microsoft.com/office/spreadsheetml/2009/9/main" uri="{B025F937-C7B1-47D3-B67F-A62EFF666E3E}">
          <x14:id>{570E7C77-89C6-48EF-8845-56AABCC7194A}</x14:id>
        </ext>
      </extLst>
    </cfRule>
  </conditionalFormatting>
  <conditionalFormatting sqref="J29:BM30 J32:BM33">
    <cfRule type="expression" dxfId="7" priority="18">
      <formula>J$6=TODAY()</formula>
    </cfRule>
    <cfRule type="expression" dxfId="6" priority="19">
      <formula>AND($E29&lt;=J$6,ROUNDDOWN(($F29-$E29+1)*$H29,0)+$E29-1&gt;=J$6)</formula>
    </cfRule>
    <cfRule type="expression" dxfId="5" priority="20">
      <formula>AND(NOT(ISBLANK($E29)),$E29&lt;=J$6,$F29&gt;=J$6)</formula>
    </cfRule>
  </conditionalFormatting>
  <conditionalFormatting sqref="H30">
    <cfRule type="dataBar" priority="13">
      <dataBar>
        <cfvo type="num" val="0"/>
        <cfvo type="num" val="1"/>
        <color theme="0" tint="-0.34998626667073579"/>
      </dataBar>
      <extLst>
        <ext xmlns:x14="http://schemas.microsoft.com/office/spreadsheetml/2009/9/main" uri="{B025F937-C7B1-47D3-B67F-A62EFF666E3E}">
          <x14:id>{A35FE04A-E1D4-4D22-A44E-5B1A22CC7EAF}</x14:id>
        </ext>
      </extLst>
    </cfRule>
  </conditionalFormatting>
  <conditionalFormatting sqref="H33">
    <cfRule type="dataBar" priority="9">
      <dataBar>
        <cfvo type="num" val="0"/>
        <cfvo type="num" val="1"/>
        <color theme="0" tint="-0.34998626667073579"/>
      </dataBar>
      <extLst>
        <ext xmlns:x14="http://schemas.microsoft.com/office/spreadsheetml/2009/9/main" uri="{B025F937-C7B1-47D3-B67F-A62EFF666E3E}">
          <x14:id>{8B542EEE-62AE-4BBE-AF45-1D2868E85BBB}</x14:id>
        </ext>
      </extLst>
    </cfRule>
  </conditionalFormatting>
  <conditionalFormatting sqref="H39">
    <cfRule type="dataBar" priority="25">
      <dataBar>
        <cfvo type="num" val="0"/>
        <cfvo type="num" val="1"/>
        <color theme="0" tint="-0.34998626667073579"/>
      </dataBar>
      <extLst>
        <ext xmlns:x14="http://schemas.microsoft.com/office/spreadsheetml/2009/9/main" uri="{B025F937-C7B1-47D3-B67F-A62EFF666E3E}">
          <x14:id>{09B165E1-D538-4B6A-ACBA-2F640B9C936D}</x14:id>
        </ext>
      </extLst>
    </cfRule>
  </conditionalFormatting>
  <conditionalFormatting sqref="H40">
    <cfRule type="dataBar" priority="24">
      <dataBar>
        <cfvo type="num" val="0"/>
        <cfvo type="num" val="1"/>
        <color theme="0" tint="-0.34998626667073579"/>
      </dataBar>
      <extLst>
        <ext xmlns:x14="http://schemas.microsoft.com/office/spreadsheetml/2009/9/main" uri="{B025F937-C7B1-47D3-B67F-A62EFF666E3E}">
          <x14:id>{F42A4774-FD00-4FF7-B55D-C4E161B5DD72}</x14:id>
        </ext>
      </extLst>
    </cfRule>
  </conditionalFormatting>
  <conditionalFormatting sqref="H41">
    <cfRule type="dataBar" priority="23">
      <dataBar>
        <cfvo type="num" val="0"/>
        <cfvo type="num" val="1"/>
        <color theme="0" tint="-0.34998626667073579"/>
      </dataBar>
      <extLst>
        <ext xmlns:x14="http://schemas.microsoft.com/office/spreadsheetml/2009/9/main" uri="{B025F937-C7B1-47D3-B67F-A62EFF666E3E}">
          <x14:id>{6D4F4AE3-0050-488A-97D5-192762A3B1D2}</x14:id>
        </ext>
      </extLst>
    </cfRule>
  </conditionalFormatting>
  <conditionalFormatting sqref="H42">
    <cfRule type="dataBar" priority="21">
      <dataBar>
        <cfvo type="num" val="0"/>
        <cfvo type="num" val="1"/>
        <color theme="0" tint="-0.34998626667073579"/>
      </dataBar>
      <extLst>
        <ext xmlns:x14="http://schemas.microsoft.com/office/spreadsheetml/2009/9/main" uri="{B025F937-C7B1-47D3-B67F-A62EFF666E3E}">
          <x14:id>{B3B75624-4A7C-4CBF-924F-3C8D946B7D85}</x14:id>
        </ext>
      </extLst>
    </cfRule>
  </conditionalFormatting>
  <conditionalFormatting sqref="H43">
    <cfRule type="dataBar" priority="22">
      <dataBar>
        <cfvo type="num" val="0"/>
        <cfvo type="num" val="1"/>
        <color theme="0" tint="-0.34998626667073579"/>
      </dataBar>
      <extLst>
        <ext xmlns:x14="http://schemas.microsoft.com/office/spreadsheetml/2009/9/main" uri="{B025F937-C7B1-47D3-B67F-A62EFF666E3E}">
          <x14:id>{8079D457-5B43-4815-BD19-1E203F8A3D33}</x14:id>
        </ext>
      </extLst>
    </cfRule>
  </conditionalFormatting>
  <conditionalFormatting sqref="J6:BM7">
    <cfRule type="expression" dxfId="4" priority="87">
      <formula>J$6=TODAY()</formula>
    </cfRule>
  </conditionalFormatting>
  <conditionalFormatting sqref="J24:BM27">
    <cfRule type="expression" dxfId="3" priority="50">
      <formula>J$6=TODAY()</formula>
    </cfRule>
  </conditionalFormatting>
  <conditionalFormatting sqref="H24:H27 H34:H38">
    <cfRule type="dataBar" priority="44">
      <dataBar>
        <cfvo type="num" val="0"/>
        <cfvo type="num" val="1"/>
        <color theme="0" tint="-0.34998626667073579"/>
      </dataBar>
      <extLst>
        <ext xmlns:x14="http://schemas.microsoft.com/office/spreadsheetml/2009/9/main" uri="{B025F937-C7B1-47D3-B67F-A62EFF666E3E}">
          <x14:id>{E21930F4-90D4-4845-BD9A-9EBC51302B2A}</x14:id>
        </ext>
      </extLst>
    </cfRule>
  </conditionalFormatting>
  <conditionalFormatting sqref="J8:BM28 J31:BM31 J34:BM46">
    <cfRule type="expression" dxfId="2" priority="90">
      <formula>AND($E8&lt;=J$6,ROUNDDOWN(($F8-$E8+1)*$H8,0)+$E8-1&gt;=J$6)</formula>
    </cfRule>
    <cfRule type="expression" dxfId="1" priority="91">
      <formula>AND(NOT(ISBLANK($E8)),$E8&lt;=J$6,$F8&gt;=J$6)</formula>
    </cfRule>
  </conditionalFormatting>
  <conditionalFormatting sqref="H31 H28">
    <cfRule type="dataBar" priority="30">
      <dataBar>
        <cfvo type="num" val="0"/>
        <cfvo type="num" val="1"/>
        <color theme="0" tint="-0.34998626667073579"/>
      </dataBar>
      <extLst>
        <ext xmlns:x14="http://schemas.microsoft.com/office/spreadsheetml/2009/9/main" uri="{B025F937-C7B1-47D3-B67F-A62EFF666E3E}">
          <x14:id>{65E80679-064C-4F52-B6AB-6BE6DEF032A9}</x14:id>
        </ext>
      </extLst>
    </cfRule>
  </conditionalFormatting>
  <conditionalFormatting sqref="J28:BM28 J31:BM31">
    <cfRule type="expression" dxfId="0" priority="31">
      <formula>J$6=TODAY()</formula>
    </cfRule>
  </conditionalFormatting>
  <conditionalFormatting sqref="H32">
    <cfRule type="dataBar" priority="5">
      <dataBar>
        <cfvo type="num" val="0"/>
        <cfvo type="num" val="1"/>
        <color theme="0" tint="-0.34998626667073579"/>
      </dataBar>
      <extLst>
        <ext xmlns:x14="http://schemas.microsoft.com/office/spreadsheetml/2009/9/main" uri="{B025F937-C7B1-47D3-B67F-A62EFF666E3E}">
          <x14:id>{682CCC4C-E30D-4FD7-A0F1-DF396838B526}</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A34 A21" formula="1"/>
    <ignoredError sqref="A46:B46 E21 E34 E46:H46 G21:H21 G34:H34" unlocked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8</xdr:col>
                    <xdr:colOff>101600</xdr:colOff>
                    <xdr:row>1</xdr:row>
                    <xdr:rowOff>127000</xdr:rowOff>
                  </from>
                  <to>
                    <xdr:col>26</xdr:col>
                    <xdr:colOff>107950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04C4264-C6B1-4C25-BDD3-D8CCD76BEDAD}">
            <x14:dataBar minLength="0" maxLength="100" gradient="0">
              <x14:cfvo type="num">
                <xm:f>0</xm:f>
              </x14:cfvo>
              <x14:cfvo type="num">
                <xm:f>1</xm:f>
              </x14:cfvo>
              <x14:negativeFillColor rgb="FFFF0000"/>
              <x14:axisColor rgb="FF000000"/>
            </x14:dataBar>
          </x14:cfRule>
          <xm:sqref>H8:H23 H44:H46</xm:sqref>
        </x14:conditionalFormatting>
        <x14:conditionalFormatting xmlns:xm="http://schemas.microsoft.com/office/excel/2006/main">
          <x14:cfRule type="dataBar" id="{570E7C77-89C6-48EF-8845-56AABCC7194A}">
            <x14:dataBar minLength="0" maxLength="100" gradient="0">
              <x14:cfvo type="num">
                <xm:f>0</xm:f>
              </x14:cfvo>
              <x14:cfvo type="num">
                <xm:f>1</xm:f>
              </x14:cfvo>
              <x14:negativeFillColor rgb="FFFF0000"/>
              <x14:axisColor rgb="FF000000"/>
            </x14:dataBar>
          </x14:cfRule>
          <xm:sqref>H29</xm:sqref>
        </x14:conditionalFormatting>
        <x14:conditionalFormatting xmlns:xm="http://schemas.microsoft.com/office/excel/2006/main">
          <x14:cfRule type="dataBar" id="{A35FE04A-E1D4-4D22-A44E-5B1A22CC7EAF}">
            <x14:dataBar minLength="0" maxLength="100" gradient="0">
              <x14:cfvo type="num">
                <xm:f>0</xm:f>
              </x14:cfvo>
              <x14:cfvo type="num">
                <xm:f>1</xm:f>
              </x14:cfvo>
              <x14:negativeFillColor rgb="FFFF0000"/>
              <x14:axisColor rgb="FF000000"/>
            </x14:dataBar>
          </x14:cfRule>
          <xm:sqref>H30</xm:sqref>
        </x14:conditionalFormatting>
        <x14:conditionalFormatting xmlns:xm="http://schemas.microsoft.com/office/excel/2006/main">
          <x14:cfRule type="dataBar" id="{8B542EEE-62AE-4BBE-AF45-1D2868E85BBB}">
            <x14:dataBar minLength="0" maxLength="100" gradient="0">
              <x14:cfvo type="num">
                <xm:f>0</xm:f>
              </x14:cfvo>
              <x14:cfvo type="num">
                <xm:f>1</xm:f>
              </x14:cfvo>
              <x14:negativeFillColor rgb="FFFF0000"/>
              <x14:axisColor rgb="FF000000"/>
            </x14:dataBar>
          </x14:cfRule>
          <xm:sqref>H33</xm:sqref>
        </x14:conditionalFormatting>
        <x14:conditionalFormatting xmlns:xm="http://schemas.microsoft.com/office/excel/2006/main">
          <x14:cfRule type="dataBar" id="{09B165E1-D538-4B6A-ACBA-2F640B9C936D}">
            <x14:dataBar minLength="0" maxLength="100" gradient="0">
              <x14:cfvo type="num">
                <xm:f>0</xm:f>
              </x14:cfvo>
              <x14:cfvo type="num">
                <xm:f>1</xm:f>
              </x14:cfvo>
              <x14:negativeFillColor rgb="FFFF0000"/>
              <x14:axisColor rgb="FF000000"/>
            </x14:dataBar>
          </x14:cfRule>
          <xm:sqref>H39</xm:sqref>
        </x14:conditionalFormatting>
        <x14:conditionalFormatting xmlns:xm="http://schemas.microsoft.com/office/excel/2006/main">
          <x14:cfRule type="dataBar" id="{F42A4774-FD00-4FF7-B55D-C4E161B5DD72}">
            <x14:dataBar minLength="0" maxLength="100" gradient="0">
              <x14:cfvo type="num">
                <xm:f>0</xm:f>
              </x14:cfvo>
              <x14:cfvo type="num">
                <xm:f>1</xm:f>
              </x14:cfvo>
              <x14:negativeFillColor rgb="FFFF0000"/>
              <x14:axisColor rgb="FF000000"/>
            </x14:dataBar>
          </x14:cfRule>
          <xm:sqref>H40</xm:sqref>
        </x14:conditionalFormatting>
        <x14:conditionalFormatting xmlns:xm="http://schemas.microsoft.com/office/excel/2006/main">
          <x14:cfRule type="dataBar" id="{6D4F4AE3-0050-488A-97D5-192762A3B1D2}">
            <x14:dataBar minLength="0" maxLength="100" gradient="0">
              <x14:cfvo type="num">
                <xm:f>0</xm:f>
              </x14:cfvo>
              <x14:cfvo type="num">
                <xm:f>1</xm:f>
              </x14:cfvo>
              <x14:negativeFillColor rgb="FFFF0000"/>
              <x14:axisColor rgb="FF000000"/>
            </x14:dataBar>
          </x14:cfRule>
          <xm:sqref>H41</xm:sqref>
        </x14:conditionalFormatting>
        <x14:conditionalFormatting xmlns:xm="http://schemas.microsoft.com/office/excel/2006/main">
          <x14:cfRule type="dataBar" id="{B3B75624-4A7C-4CBF-924F-3C8D946B7D85}">
            <x14:dataBar minLength="0" maxLength="100" gradient="0">
              <x14:cfvo type="num">
                <xm:f>0</xm:f>
              </x14:cfvo>
              <x14:cfvo type="num">
                <xm:f>1</xm:f>
              </x14:cfvo>
              <x14:negativeFillColor rgb="FFFF0000"/>
              <x14:axisColor rgb="FF000000"/>
            </x14:dataBar>
          </x14:cfRule>
          <xm:sqref>H42</xm:sqref>
        </x14:conditionalFormatting>
        <x14:conditionalFormatting xmlns:xm="http://schemas.microsoft.com/office/excel/2006/main">
          <x14:cfRule type="dataBar" id="{8079D457-5B43-4815-BD19-1E203F8A3D33}">
            <x14:dataBar minLength="0" maxLength="100" gradient="0">
              <x14:cfvo type="num">
                <xm:f>0</xm:f>
              </x14:cfvo>
              <x14:cfvo type="num">
                <xm:f>1</xm:f>
              </x14:cfvo>
              <x14:negativeFillColor rgb="FFFF0000"/>
              <x14:axisColor rgb="FF000000"/>
            </x14:dataBar>
          </x14:cfRule>
          <xm:sqref>H43</xm:sqref>
        </x14:conditionalFormatting>
        <x14:conditionalFormatting xmlns:xm="http://schemas.microsoft.com/office/excel/2006/main">
          <x14:cfRule type="dataBar" id="{E21930F4-90D4-4845-BD9A-9EBC51302B2A}">
            <x14:dataBar minLength="0" maxLength="100" gradient="0">
              <x14:cfvo type="num">
                <xm:f>0</xm:f>
              </x14:cfvo>
              <x14:cfvo type="num">
                <xm:f>1</xm:f>
              </x14:cfvo>
              <x14:negativeFillColor rgb="FFFF0000"/>
              <x14:axisColor rgb="FF000000"/>
            </x14:dataBar>
          </x14:cfRule>
          <xm:sqref>H24:H27 H34:H38</xm:sqref>
        </x14:conditionalFormatting>
        <x14:conditionalFormatting xmlns:xm="http://schemas.microsoft.com/office/excel/2006/main">
          <x14:cfRule type="dataBar" id="{65E80679-064C-4F52-B6AB-6BE6DEF032A9}">
            <x14:dataBar minLength="0" maxLength="100" gradient="0">
              <x14:cfvo type="num">
                <xm:f>0</xm:f>
              </x14:cfvo>
              <x14:cfvo type="num">
                <xm:f>1</xm:f>
              </x14:cfvo>
              <x14:negativeFillColor rgb="FFFF0000"/>
              <x14:axisColor rgb="FF000000"/>
            </x14:dataBar>
          </x14:cfRule>
          <xm:sqref>H31 H28</xm:sqref>
        </x14:conditionalFormatting>
        <x14:conditionalFormatting xmlns:xm="http://schemas.microsoft.com/office/excel/2006/main">
          <x14:cfRule type="dataBar" id="{682CCC4C-E30D-4FD7-A0F1-DF396838B526}">
            <x14:dataBar minLength="0" maxLength="100" gradient="0">
              <x14:cfvo type="num">
                <xm:f>0</xm:f>
              </x14:cfvo>
              <x14:cfvo type="num">
                <xm:f>1</xm:f>
              </x14:cfvo>
              <x14:negativeFillColor rgb="FFFF0000"/>
              <x14:axisColor rgb="FF000000"/>
            </x14:dataBar>
          </x14:cfRule>
          <xm:sqref>H32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Views>
    <sheetView showGridLines="0" topLeftCell="A13" workbookViewId="0">
      <selection activeCell="A16" sqref="A16:C48"/>
    </sheetView>
  </sheetViews>
  <sheetFormatPr defaultColWidth="9" defaultRowHeight="12.5" x14ac:dyDescent="0.25"/>
  <cols>
    <col min="1" max="1" width="5.54296875" customWidth="1"/>
    <col min="2" max="2" width="37.81640625" customWidth="1"/>
    <col min="3" max="3" width="55.1796875" customWidth="1"/>
    <col min="4" max="7" width="8.81640625"/>
  </cols>
  <sheetData>
    <row r="1" spans="1:3" ht="30" customHeight="1" x14ac:dyDescent="0.25">
      <c r="A1" s="52" t="s">
        <v>50</v>
      </c>
    </row>
    <row r="4" spans="1:3" ht="13" x14ac:dyDescent="0.3">
      <c r="C4" s="53" t="s">
        <v>51</v>
      </c>
    </row>
    <row r="5" spans="1:3" x14ac:dyDescent="0.25">
      <c r="C5" s="1" t="s">
        <v>52</v>
      </c>
    </row>
    <row r="6" spans="1:3" x14ac:dyDescent="0.25">
      <c r="C6" s="1"/>
    </row>
    <row r="7" spans="1:3" ht="17.5" x14ac:dyDescent="0.35">
      <c r="C7" s="54" t="s">
        <v>53</v>
      </c>
    </row>
    <row r="8" spans="1:3" x14ac:dyDescent="0.25">
      <c r="C8" s="55" t="s">
        <v>54</v>
      </c>
    </row>
    <row r="10" spans="1:3" x14ac:dyDescent="0.25">
      <c r="C10" s="1" t="s">
        <v>55</v>
      </c>
    </row>
    <row r="11" spans="1:3" x14ac:dyDescent="0.25">
      <c r="C11" s="1" t="s">
        <v>56</v>
      </c>
    </row>
    <row r="13" spans="1:3" ht="17.5" x14ac:dyDescent="0.35">
      <c r="C13" s="54" t="s">
        <v>57</v>
      </c>
    </row>
    <row r="16" spans="1:3" ht="15.5" x14ac:dyDescent="0.35">
      <c r="A16" s="56" t="s">
        <v>58</v>
      </c>
    </row>
    <row r="18" spans="2:2" ht="14" x14ac:dyDescent="0.3">
      <c r="B18" s="57" t="s">
        <v>59</v>
      </c>
    </row>
    <row r="19" spans="2:2" x14ac:dyDescent="0.25">
      <c r="B19" s="1" t="s">
        <v>60</v>
      </c>
    </row>
    <row r="20" spans="2:2" x14ac:dyDescent="0.25">
      <c r="B20" s="1" t="s">
        <v>61</v>
      </c>
    </row>
    <row r="22" spans="2:2" ht="14" x14ac:dyDescent="0.3">
      <c r="B22" s="57" t="s">
        <v>62</v>
      </c>
    </row>
    <row r="23" spans="2:2" x14ac:dyDescent="0.25">
      <c r="B23" s="1" t="s">
        <v>63</v>
      </c>
    </row>
    <row r="24" spans="2:2" x14ac:dyDescent="0.25">
      <c r="B24" s="1" t="s">
        <v>64</v>
      </c>
    </row>
    <row r="26" spans="2:2" ht="14" x14ac:dyDescent="0.3">
      <c r="B26" s="57" t="s">
        <v>65</v>
      </c>
    </row>
    <row r="27" spans="2:2" x14ac:dyDescent="0.25">
      <c r="B27" s="1" t="s">
        <v>66</v>
      </c>
    </row>
    <row r="28" spans="2:2" x14ac:dyDescent="0.25">
      <c r="B28" s="1" t="s">
        <v>67</v>
      </c>
    </row>
    <row r="29" spans="2:2" x14ac:dyDescent="0.25">
      <c r="B29" s="1" t="s">
        <v>68</v>
      </c>
    </row>
    <row r="30" spans="2:2" x14ac:dyDescent="0.25">
      <c r="B30" t="s">
        <v>69</v>
      </c>
    </row>
    <row r="31" spans="2:2" x14ac:dyDescent="0.25">
      <c r="B31" t="s">
        <v>70</v>
      </c>
    </row>
    <row r="32" spans="2:2" x14ac:dyDescent="0.25">
      <c r="B32" t="s">
        <v>71</v>
      </c>
    </row>
    <row r="34" spans="2:2" ht="14" x14ac:dyDescent="0.3">
      <c r="B34" s="57" t="s">
        <v>72</v>
      </c>
    </row>
    <row r="35" spans="2:2" x14ac:dyDescent="0.25">
      <c r="B35" s="1" t="s">
        <v>73</v>
      </c>
    </row>
    <row r="36" spans="2:2" x14ac:dyDescent="0.25">
      <c r="B36" s="1" t="s">
        <v>74</v>
      </c>
    </row>
    <row r="37" spans="2:2" x14ac:dyDescent="0.25">
      <c r="B37" s="1" t="s">
        <v>75</v>
      </c>
    </row>
    <row r="39" spans="2:2" ht="14" x14ac:dyDescent="0.3">
      <c r="B39" s="57" t="s">
        <v>76</v>
      </c>
    </row>
    <row r="40" spans="2:2" x14ac:dyDescent="0.25">
      <c r="B40" s="1" t="s">
        <v>77</v>
      </c>
    </row>
    <row r="42" spans="2:2" ht="14" x14ac:dyDescent="0.3">
      <c r="B42" s="57" t="s">
        <v>78</v>
      </c>
    </row>
    <row r="43" spans="2:2" x14ac:dyDescent="0.25">
      <c r="B43" s="1" t="s">
        <v>79</v>
      </c>
    </row>
    <row r="44" spans="2:2" x14ac:dyDescent="0.25">
      <c r="B44" s="1" t="s">
        <v>80</v>
      </c>
    </row>
    <row r="46" spans="2:2" ht="17.5" x14ac:dyDescent="0.35">
      <c r="B46" s="54" t="s">
        <v>81</v>
      </c>
    </row>
  </sheetData>
  <phoneticPr fontId="24" type="noConversion"/>
  <hyperlinks>
    <hyperlink ref="C7" r:id="rId1"/>
    <hyperlink ref="B46" r:id="rId2" tooltip="Go to Vertex42.com"/>
    <hyperlink ref="C13" r:id="rId3"/>
  </hyperlinks>
  <pageMargins left="0.69930555555555596" right="0.69930555555555596" top="0.75" bottom="0.75" header="0.3" footer="0.3"/>
  <pageSetup scale="93" orientation="portrait"/>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4"/>
  <sheetViews>
    <sheetView showGridLines="0" topLeftCell="A73" workbookViewId="0">
      <selection sqref="A1:D1048576"/>
    </sheetView>
  </sheetViews>
  <sheetFormatPr defaultColWidth="8.81640625" defaultRowHeight="12.5" x14ac:dyDescent="0.25"/>
  <cols>
    <col min="1" max="1" width="5.54296875" style="1" customWidth="1"/>
    <col min="2" max="2" width="90.453125" style="1" customWidth="1"/>
    <col min="3" max="3" width="16.453125" style="1" customWidth="1"/>
    <col min="4" max="16384" width="8.81640625" style="1"/>
  </cols>
  <sheetData>
    <row r="1" spans="1:3" ht="30" customHeight="1" x14ac:dyDescent="0.25">
      <c r="A1" s="2" t="s">
        <v>82</v>
      </c>
      <c r="B1" s="18"/>
      <c r="C1" s="4"/>
    </row>
    <row r="2" spans="1:3" ht="14" x14ac:dyDescent="0.3">
      <c r="A2" s="19" t="s">
        <v>54</v>
      </c>
      <c r="B2" s="20"/>
      <c r="C2" s="16"/>
    </row>
    <row r="3" spans="1:3" x14ac:dyDescent="0.25">
      <c r="A3" s="16"/>
      <c r="B3" s="20"/>
      <c r="C3" s="16"/>
    </row>
    <row r="4" spans="1:3" s="16" customFormat="1" ht="17.5" x14ac:dyDescent="0.35">
      <c r="A4" s="21" t="s">
        <v>83</v>
      </c>
      <c r="B4" s="22"/>
    </row>
    <row r="5" spans="1:3" s="16" customFormat="1" ht="56" x14ac:dyDescent="0.3">
      <c r="B5" s="23" t="s">
        <v>84</v>
      </c>
    </row>
    <row r="7" spans="1:3" ht="28" x14ac:dyDescent="0.3">
      <c r="B7" s="23" t="s">
        <v>85</v>
      </c>
    </row>
    <row r="9" spans="1:3" ht="14" x14ac:dyDescent="0.3">
      <c r="B9" s="19" t="s">
        <v>86</v>
      </c>
    </row>
    <row r="11" spans="1:3" ht="28" x14ac:dyDescent="0.3">
      <c r="B11" s="24" t="s">
        <v>87</v>
      </c>
    </row>
    <row r="13" spans="1:3" ht="17.5" x14ac:dyDescent="0.35">
      <c r="A13" s="147" t="s">
        <v>88</v>
      </c>
      <c r="B13" s="147"/>
    </row>
    <row r="15" spans="1:3" s="17" customFormat="1" ht="17.5" x14ac:dyDescent="0.25">
      <c r="A15" s="25"/>
      <c r="B15" s="26" t="s">
        <v>89</v>
      </c>
    </row>
    <row r="16" spans="1:3" s="17" customFormat="1" ht="17.5" x14ac:dyDescent="0.25">
      <c r="A16" s="25"/>
      <c r="B16" s="27" t="s">
        <v>90</v>
      </c>
      <c r="C16" s="28" t="s">
        <v>91</v>
      </c>
    </row>
    <row r="17" spans="1:3" ht="17.5" x14ac:dyDescent="0.35">
      <c r="A17" s="29"/>
      <c r="B17" s="27" t="s">
        <v>92</v>
      </c>
    </row>
    <row r="18" spans="1:3" ht="17.5" x14ac:dyDescent="0.35">
      <c r="A18" s="29"/>
      <c r="B18" s="27" t="s">
        <v>93</v>
      </c>
    </row>
    <row r="19" spans="1:3" s="4" customFormat="1" ht="17.5" x14ac:dyDescent="0.35">
      <c r="A19" s="30"/>
      <c r="B19" s="27" t="s">
        <v>94</v>
      </c>
    </row>
    <row r="20" spans="1:3" s="17" customFormat="1" ht="17.5" x14ac:dyDescent="0.25">
      <c r="A20" s="25"/>
      <c r="B20" s="26" t="s">
        <v>95</v>
      </c>
      <c r="C20" s="31" t="s">
        <v>96</v>
      </c>
    </row>
    <row r="21" spans="1:3" ht="17.5" x14ac:dyDescent="0.35">
      <c r="A21" s="29"/>
      <c r="B21" s="27" t="s">
        <v>97</v>
      </c>
    </row>
    <row r="22" spans="1:3" s="16" customFormat="1" ht="17.5" x14ac:dyDescent="0.35">
      <c r="A22" s="32"/>
      <c r="B22" s="33" t="s">
        <v>98</v>
      </c>
    </row>
    <row r="23" spans="1:3" s="16" customFormat="1" ht="17.5" x14ac:dyDescent="0.35">
      <c r="A23" s="32"/>
      <c r="B23" s="34"/>
    </row>
    <row r="24" spans="1:3" s="16" customFormat="1" ht="17.5" x14ac:dyDescent="0.35">
      <c r="A24" s="147" t="s">
        <v>99</v>
      </c>
      <c r="B24" s="147"/>
    </row>
    <row r="25" spans="1:3" s="16" customFormat="1" ht="42" x14ac:dyDescent="0.35">
      <c r="A25" s="32"/>
      <c r="B25" s="27" t="s">
        <v>100</v>
      </c>
    </row>
    <row r="26" spans="1:3" s="16" customFormat="1" ht="17.5" x14ac:dyDescent="0.35">
      <c r="A26" s="32"/>
      <c r="B26" s="27"/>
    </row>
    <row r="27" spans="1:3" s="16" customFormat="1" ht="17.5" x14ac:dyDescent="0.35">
      <c r="A27" s="32"/>
      <c r="B27" s="35" t="s">
        <v>101</v>
      </c>
    </row>
    <row r="28" spans="1:3" s="16" customFormat="1" ht="17.5" x14ac:dyDescent="0.35">
      <c r="A28" s="32"/>
      <c r="B28" s="27" t="s">
        <v>102</v>
      </c>
    </row>
    <row r="29" spans="1:3" s="16" customFormat="1" ht="28" x14ac:dyDescent="0.35">
      <c r="A29" s="32"/>
      <c r="B29" s="27" t="s">
        <v>103</v>
      </c>
    </row>
    <row r="30" spans="1:3" s="16" customFormat="1" ht="17.5" x14ac:dyDescent="0.35">
      <c r="A30" s="32"/>
      <c r="B30" s="27"/>
    </row>
    <row r="31" spans="1:3" s="16" customFormat="1" ht="17.5" x14ac:dyDescent="0.35">
      <c r="A31" s="32"/>
      <c r="B31" s="35" t="s">
        <v>104</v>
      </c>
    </row>
    <row r="32" spans="1:3" s="16" customFormat="1" ht="17.5" x14ac:dyDescent="0.35">
      <c r="A32" s="32"/>
      <c r="B32" s="27" t="s">
        <v>105</v>
      </c>
    </row>
    <row r="33" spans="1:2" s="16" customFormat="1" ht="17.5" x14ac:dyDescent="0.35">
      <c r="A33" s="32"/>
      <c r="B33" s="27" t="s">
        <v>106</v>
      </c>
    </row>
    <row r="34" spans="1:2" s="16" customFormat="1" ht="17.5" x14ac:dyDescent="0.35">
      <c r="A34" s="32"/>
      <c r="B34" s="34"/>
    </row>
    <row r="35" spans="1:2" s="16" customFormat="1" ht="28" x14ac:dyDescent="0.35">
      <c r="A35" s="32"/>
      <c r="B35" s="27" t="s">
        <v>107</v>
      </c>
    </row>
    <row r="36" spans="1:2" s="16" customFormat="1" ht="17.5" x14ac:dyDescent="0.35">
      <c r="A36" s="32"/>
      <c r="B36" s="36" t="s">
        <v>108</v>
      </c>
    </row>
    <row r="37" spans="1:2" s="16" customFormat="1" ht="17.5" x14ac:dyDescent="0.35">
      <c r="A37" s="32"/>
      <c r="B37" s="34"/>
    </row>
    <row r="38" spans="1:2" ht="17.5" x14ac:dyDescent="0.35">
      <c r="A38" s="147" t="s">
        <v>109</v>
      </c>
      <c r="B38" s="147"/>
    </row>
    <row r="39" spans="1:2" ht="28" x14ac:dyDescent="0.25">
      <c r="B39" s="27" t="s">
        <v>110</v>
      </c>
    </row>
    <row r="41" spans="1:2" ht="14" x14ac:dyDescent="0.25">
      <c r="B41" s="27" t="s">
        <v>111</v>
      </c>
    </row>
    <row r="43" spans="1:2" ht="28" x14ac:dyDescent="0.25">
      <c r="B43" s="27" t="s">
        <v>112</v>
      </c>
    </row>
    <row r="45" spans="1:2" ht="28" x14ac:dyDescent="0.25">
      <c r="B45" s="27" t="s">
        <v>113</v>
      </c>
    </row>
    <row r="46" spans="1:2" x14ac:dyDescent="0.25">
      <c r="B46" s="37"/>
    </row>
    <row r="47" spans="1:2" ht="28" x14ac:dyDescent="0.25">
      <c r="B47" s="27" t="s">
        <v>114</v>
      </c>
    </row>
    <row r="48" spans="1:2" x14ac:dyDescent="0.25">
      <c r="B48" s="38"/>
    </row>
    <row r="49" spans="1:2" ht="17.5" x14ac:dyDescent="0.35">
      <c r="A49" s="147" t="s">
        <v>115</v>
      </c>
      <c r="B49" s="147"/>
    </row>
    <row r="50" spans="1:2" ht="28" x14ac:dyDescent="0.25">
      <c r="B50" s="27" t="s">
        <v>116</v>
      </c>
    </row>
    <row r="51" spans="1:2" x14ac:dyDescent="0.25">
      <c r="B51" s="38"/>
    </row>
    <row r="52" spans="1:2" ht="14" x14ac:dyDescent="0.3">
      <c r="A52" s="39" t="s">
        <v>117</v>
      </c>
      <c r="B52" s="27" t="s">
        <v>118</v>
      </c>
    </row>
    <row r="53" spans="1:2" ht="14" x14ac:dyDescent="0.3">
      <c r="A53" s="39" t="s">
        <v>119</v>
      </c>
      <c r="B53" s="27" t="s">
        <v>120</v>
      </c>
    </row>
    <row r="54" spans="1:2" ht="14" x14ac:dyDescent="0.3">
      <c r="A54" s="39" t="s">
        <v>121</v>
      </c>
      <c r="B54" s="27" t="s">
        <v>122</v>
      </c>
    </row>
    <row r="55" spans="1:2" ht="28.5" x14ac:dyDescent="0.3">
      <c r="A55" s="24"/>
      <c r="B55" s="27" t="s">
        <v>123</v>
      </c>
    </row>
    <row r="56" spans="1:2" ht="28.5" x14ac:dyDescent="0.3">
      <c r="A56" s="24"/>
      <c r="B56" s="27" t="s">
        <v>124</v>
      </c>
    </row>
    <row r="57" spans="1:2" ht="14" x14ac:dyDescent="0.3">
      <c r="A57" s="39" t="s">
        <v>125</v>
      </c>
      <c r="B57" s="27" t="s">
        <v>126</v>
      </c>
    </row>
    <row r="58" spans="1:2" ht="14.5" x14ac:dyDescent="0.3">
      <c r="A58" s="24"/>
      <c r="B58" s="27" t="s">
        <v>127</v>
      </c>
    </row>
    <row r="59" spans="1:2" ht="14.5" x14ac:dyDescent="0.3">
      <c r="A59" s="24"/>
      <c r="B59" s="27" t="s">
        <v>128</v>
      </c>
    </row>
    <row r="60" spans="1:2" ht="14" x14ac:dyDescent="0.3">
      <c r="A60" s="39" t="s">
        <v>129</v>
      </c>
      <c r="B60" s="27" t="s">
        <v>130</v>
      </c>
    </row>
    <row r="61" spans="1:2" ht="28.5" x14ac:dyDescent="0.3">
      <c r="A61" s="24"/>
      <c r="B61" s="27" t="s">
        <v>131</v>
      </c>
    </row>
    <row r="62" spans="1:2" ht="14" x14ac:dyDescent="0.3">
      <c r="A62" s="39" t="s">
        <v>132</v>
      </c>
      <c r="B62" s="27" t="s">
        <v>133</v>
      </c>
    </row>
    <row r="63" spans="1:2" ht="14" x14ac:dyDescent="0.3">
      <c r="A63" s="40"/>
      <c r="B63" s="27" t="s">
        <v>134</v>
      </c>
    </row>
    <row r="64" spans="1:2" x14ac:dyDescent="0.25">
      <c r="B64" s="41"/>
    </row>
    <row r="65" spans="1:2" ht="17.5" x14ac:dyDescent="0.35">
      <c r="A65" s="147" t="s">
        <v>135</v>
      </c>
      <c r="B65" s="147"/>
    </row>
    <row r="66" spans="1:2" ht="42" x14ac:dyDescent="0.25">
      <c r="B66" s="27" t="s">
        <v>136</v>
      </c>
    </row>
    <row r="67" spans="1:2" x14ac:dyDescent="0.25">
      <c r="B67" s="38"/>
    </row>
    <row r="68" spans="1:2" s="16" customFormat="1" ht="17.5" x14ac:dyDescent="0.35">
      <c r="A68" s="147" t="s">
        <v>137</v>
      </c>
      <c r="B68" s="147"/>
    </row>
    <row r="69" spans="1:2" ht="14" x14ac:dyDescent="0.3">
      <c r="A69" s="42" t="s">
        <v>138</v>
      </c>
      <c r="B69" s="43" t="s">
        <v>139</v>
      </c>
    </row>
    <row r="70" spans="1:2" s="16" customFormat="1" ht="28" x14ac:dyDescent="0.3">
      <c r="A70" s="44"/>
      <c r="B70" s="45" t="s">
        <v>140</v>
      </c>
    </row>
    <row r="71" spans="1:2" s="16" customFormat="1" ht="14" x14ac:dyDescent="0.3">
      <c r="A71" s="44"/>
      <c r="B71" s="46"/>
    </row>
    <row r="72" spans="1:2" ht="14" x14ac:dyDescent="0.3">
      <c r="A72" s="42" t="s">
        <v>138</v>
      </c>
      <c r="B72" s="43" t="s">
        <v>141</v>
      </c>
    </row>
    <row r="73" spans="1:2" s="16" customFormat="1" ht="28.5" x14ac:dyDescent="0.3">
      <c r="A73" s="44"/>
      <c r="B73" s="45" t="s">
        <v>142</v>
      </c>
    </row>
    <row r="74" spans="1:2" s="16" customFormat="1" ht="14" x14ac:dyDescent="0.3">
      <c r="A74" s="44"/>
      <c r="B74" s="46"/>
    </row>
    <row r="75" spans="1:2" ht="14" x14ac:dyDescent="0.3">
      <c r="A75" s="42" t="s">
        <v>138</v>
      </c>
      <c r="B75" s="47" t="s">
        <v>143</v>
      </c>
    </row>
    <row r="76" spans="1:2" s="16" customFormat="1" ht="42" x14ac:dyDescent="0.3">
      <c r="A76" s="44"/>
      <c r="B76" s="23" t="s">
        <v>144</v>
      </c>
    </row>
    <row r="77" spans="1:2" ht="14" x14ac:dyDescent="0.3">
      <c r="A77" s="40"/>
      <c r="B77" s="40"/>
    </row>
    <row r="78" spans="1:2" ht="14" x14ac:dyDescent="0.3">
      <c r="A78" s="42" t="s">
        <v>138</v>
      </c>
      <c r="B78" s="47" t="s">
        <v>145</v>
      </c>
    </row>
    <row r="79" spans="1:2" s="16" customFormat="1" ht="28" x14ac:dyDescent="0.3">
      <c r="A79" s="44"/>
      <c r="B79" s="23" t="s">
        <v>146</v>
      </c>
    </row>
    <row r="80" spans="1:2" ht="14" x14ac:dyDescent="0.3">
      <c r="A80" s="40"/>
      <c r="B80" s="40"/>
    </row>
    <row r="81" spans="1:2" ht="14" x14ac:dyDescent="0.3">
      <c r="A81" s="42" t="s">
        <v>138</v>
      </c>
      <c r="B81" s="47" t="s">
        <v>147</v>
      </c>
    </row>
    <row r="82" spans="1:2" s="16" customFormat="1" ht="14.5" x14ac:dyDescent="0.35">
      <c r="A82" s="44"/>
      <c r="B82" s="48" t="s">
        <v>148</v>
      </c>
    </row>
    <row r="83" spans="1:2" s="16" customFormat="1" ht="14.5" x14ac:dyDescent="0.35">
      <c r="A83" s="44"/>
      <c r="B83" s="48" t="s">
        <v>149</v>
      </c>
    </row>
    <row r="84" spans="1:2" s="16" customFormat="1" ht="14.5" x14ac:dyDescent="0.35">
      <c r="A84" s="44"/>
      <c r="B84" s="48" t="s">
        <v>150</v>
      </c>
    </row>
    <row r="85" spans="1:2" ht="14" x14ac:dyDescent="0.3">
      <c r="A85" s="40"/>
      <c r="B85" s="49"/>
    </row>
    <row r="86" spans="1:2" ht="14" x14ac:dyDescent="0.3">
      <c r="A86" s="42" t="s">
        <v>138</v>
      </c>
      <c r="B86" s="47" t="s">
        <v>151</v>
      </c>
    </row>
    <row r="87" spans="1:2" s="16" customFormat="1" ht="42" x14ac:dyDescent="0.3">
      <c r="A87" s="44"/>
      <c r="B87" s="23" t="s">
        <v>152</v>
      </c>
    </row>
    <row r="88" spans="1:2" s="16" customFormat="1" ht="14.5" x14ac:dyDescent="0.35">
      <c r="A88" s="44"/>
      <c r="B88" s="133" t="s">
        <v>153</v>
      </c>
    </row>
    <row r="89" spans="1:2" s="16" customFormat="1" ht="42" x14ac:dyDescent="0.3">
      <c r="A89" s="44"/>
      <c r="B89" s="134" t="s">
        <v>154</v>
      </c>
    </row>
    <row r="90" spans="1:2" ht="14" x14ac:dyDescent="0.3">
      <c r="A90" s="40"/>
      <c r="B90" s="40"/>
    </row>
    <row r="91" spans="1:2" ht="14" x14ac:dyDescent="0.3">
      <c r="A91" s="42" t="s">
        <v>138</v>
      </c>
      <c r="B91" s="50" t="s">
        <v>155</v>
      </c>
    </row>
    <row r="92" spans="1:2" ht="28" x14ac:dyDescent="0.3">
      <c r="A92" s="24"/>
      <c r="B92" s="48" t="s">
        <v>156</v>
      </c>
    </row>
    <row r="94" spans="1:2" x14ac:dyDescent="0.25">
      <c r="A94" s="51" t="s">
        <v>157</v>
      </c>
    </row>
  </sheetData>
  <mergeCells count="6">
    <mergeCell ref="A68:B68"/>
    <mergeCell ref="A13:B13"/>
    <mergeCell ref="A24:B24"/>
    <mergeCell ref="A38:B38"/>
    <mergeCell ref="A49:B49"/>
    <mergeCell ref="A65:B65"/>
  </mergeCells>
  <phoneticPr fontId="24" type="noConversion"/>
  <hyperlinks>
    <hyperlink ref="B9" r:id="rId1"/>
    <hyperlink ref="A2" r:id="rId2"/>
    <hyperlink ref="B36" r:id="rId3"/>
  </hyperlinks>
  <pageMargins left="0.5" right="0.5" top="0.25" bottom="0.25" header="0.5" footer="0.5"/>
  <pageSetup orientation="portrait"/>
  <headerFooter alignWithMargins="0"/>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A2" sqref="A2"/>
    </sheetView>
  </sheetViews>
  <sheetFormatPr defaultColWidth="8.81640625" defaultRowHeight="12.5" x14ac:dyDescent="0.25"/>
  <cols>
    <col min="1" max="1" width="5.54296875" style="1" customWidth="1"/>
    <col min="2" max="2" width="82.1796875" style="1" customWidth="1"/>
  </cols>
  <sheetData>
    <row r="1" spans="1:4" ht="30" customHeight="1" x14ac:dyDescent="0.25">
      <c r="A1" s="2" t="s">
        <v>158</v>
      </c>
      <c r="B1" s="2"/>
      <c r="C1" s="3"/>
      <c r="D1" s="3"/>
    </row>
    <row r="2" spans="1:4" ht="15.5" x14ac:dyDescent="0.35">
      <c r="A2" s="4"/>
      <c r="B2" s="5"/>
      <c r="C2" s="3"/>
      <c r="D2" s="3"/>
    </row>
    <row r="3" spans="1:4" ht="15.5" x14ac:dyDescent="0.35">
      <c r="A3" s="6"/>
      <c r="B3" s="7" t="s">
        <v>159</v>
      </c>
      <c r="C3" s="8"/>
    </row>
    <row r="4" spans="1:4" ht="14" x14ac:dyDescent="0.3">
      <c r="A4" s="9"/>
      <c r="B4" s="10" t="s">
        <v>54</v>
      </c>
      <c r="C4" s="11"/>
    </row>
    <row r="5" spans="1:4" ht="15.5" x14ac:dyDescent="0.35">
      <c r="A5" s="9"/>
      <c r="B5" s="12"/>
      <c r="C5" s="11"/>
    </row>
    <row r="6" spans="1:4" ht="15.5" x14ac:dyDescent="0.35">
      <c r="A6" s="9"/>
      <c r="B6" s="13" t="s">
        <v>157</v>
      </c>
      <c r="C6" s="11"/>
    </row>
    <row r="7" spans="1:4" ht="15.5" x14ac:dyDescent="0.35">
      <c r="A7" s="9"/>
      <c r="B7" s="12"/>
      <c r="C7" s="11"/>
    </row>
    <row r="8" spans="1:4" ht="31" x14ac:dyDescent="0.35">
      <c r="A8" s="9"/>
      <c r="B8" s="12" t="s">
        <v>160</v>
      </c>
      <c r="C8" s="11"/>
    </row>
    <row r="9" spans="1:4" ht="15.5" x14ac:dyDescent="0.35">
      <c r="A9" s="9"/>
      <c r="B9" s="12"/>
      <c r="C9" s="11"/>
    </row>
    <row r="10" spans="1:4" ht="46.5" x14ac:dyDescent="0.35">
      <c r="A10" s="9"/>
      <c r="B10" s="12" t="s">
        <v>161</v>
      </c>
      <c r="C10" s="11"/>
    </row>
    <row r="11" spans="1:4" ht="15.5" x14ac:dyDescent="0.35">
      <c r="A11" s="9"/>
      <c r="B11" s="12"/>
      <c r="C11" s="11"/>
    </row>
    <row r="12" spans="1:4" ht="46.5" x14ac:dyDescent="0.35">
      <c r="A12" s="9"/>
      <c r="B12" s="12" t="s">
        <v>162</v>
      </c>
      <c r="C12" s="11"/>
    </row>
    <row r="13" spans="1:4" ht="15.5" x14ac:dyDescent="0.35">
      <c r="A13" s="9"/>
      <c r="B13" s="12"/>
      <c r="C13" s="11"/>
    </row>
    <row r="14" spans="1:4" ht="62" x14ac:dyDescent="0.35">
      <c r="A14" s="9"/>
      <c r="B14" s="12" t="s">
        <v>163</v>
      </c>
      <c r="C14" s="11"/>
    </row>
    <row r="15" spans="1:4" ht="15.5" x14ac:dyDescent="0.35">
      <c r="A15" s="9"/>
      <c r="B15" s="12"/>
      <c r="C15" s="11"/>
    </row>
    <row r="16" spans="1:4" ht="31" x14ac:dyDescent="0.35">
      <c r="A16" s="9"/>
      <c r="B16" s="12" t="s">
        <v>164</v>
      </c>
      <c r="C16" s="11"/>
    </row>
    <row r="17" spans="1:3" ht="15.5" x14ac:dyDescent="0.35">
      <c r="A17" s="9"/>
      <c r="B17" s="12"/>
      <c r="C17" s="11"/>
    </row>
    <row r="18" spans="1:3" ht="15.5" x14ac:dyDescent="0.35">
      <c r="A18" s="9"/>
      <c r="B18" s="13" t="s">
        <v>165</v>
      </c>
      <c r="C18" s="11"/>
    </row>
    <row r="19" spans="1:3" ht="15.5" x14ac:dyDescent="0.35">
      <c r="A19" s="9"/>
      <c r="B19" s="14" t="s">
        <v>166</v>
      </c>
      <c r="C19" s="11"/>
    </row>
    <row r="20" spans="1:3" ht="15.5" x14ac:dyDescent="0.35">
      <c r="A20" s="9"/>
      <c r="B20" s="15"/>
      <c r="C20" s="11"/>
    </row>
    <row r="21" spans="1:3" x14ac:dyDescent="0.25">
      <c r="A21" s="9"/>
      <c r="B21" s="9"/>
      <c r="C21" s="11"/>
    </row>
    <row r="22" spans="1:3" x14ac:dyDescent="0.25">
      <c r="A22" s="9"/>
      <c r="B22" s="9"/>
      <c r="C22" s="11"/>
    </row>
    <row r="23" spans="1:3" x14ac:dyDescent="0.25">
      <c r="A23" s="9"/>
      <c r="B23" s="9"/>
      <c r="C23" s="11"/>
    </row>
    <row r="24" spans="1:3" x14ac:dyDescent="0.25">
      <c r="A24" s="9"/>
      <c r="B24" s="9"/>
      <c r="C24" s="11"/>
    </row>
    <row r="25" spans="1:3" x14ac:dyDescent="0.25">
      <c r="A25" s="9"/>
      <c r="B25" s="9"/>
      <c r="C25" s="11"/>
    </row>
    <row r="26" spans="1:3" x14ac:dyDescent="0.25">
      <c r="A26" s="9"/>
      <c r="B26" s="9"/>
      <c r="C26" s="11"/>
    </row>
    <row r="27" spans="1:3" x14ac:dyDescent="0.25">
      <c r="A27" s="9"/>
      <c r="B27" s="9"/>
      <c r="C27" s="11"/>
    </row>
    <row r="28" spans="1:3" x14ac:dyDescent="0.25">
      <c r="A28" s="9"/>
      <c r="B28" s="9"/>
      <c r="C28" s="11"/>
    </row>
    <row r="29" spans="1:3" x14ac:dyDescent="0.25">
      <c r="A29" s="9"/>
      <c r="B29" s="9"/>
      <c r="C29" s="11"/>
    </row>
  </sheetData>
  <phoneticPr fontId="24" type="noConversion"/>
  <hyperlinks>
    <hyperlink ref="B4" r:id="rId1"/>
    <hyperlink ref="B19" r:id="rId2"/>
  </hyperlinks>
  <pageMargins left="0.69930555555555596" right="0.69930555555555596" top="0.75" bottom="0.75" header="0.3" footer="0.3"/>
  <pageSetup orientation="portrait"/>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GanttChart</vt:lpstr>
      <vt:lpstr>GanttChartPro</vt:lpstr>
      <vt:lpstr>Help</vt:lpstr>
      <vt:lpstr>TermsOfUse</vt:lpstr>
      <vt:lpstr>GanttChart!prevWBS</vt:lpstr>
      <vt:lpstr>GanttChart!Print_Area</vt:lpstr>
      <vt:lpstr>GanttChartPro!Print_Area</vt:lpstr>
      <vt:lpstr>GanttChart!Print_Titles</vt:lpstr>
    </vt:vector>
  </TitlesOfParts>
  <Company>Vertex42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SUSAN</cp:lastModifiedBy>
  <cp:lastPrinted>2018-02-12T20:25:00Z</cp:lastPrinted>
  <dcterms:created xsi:type="dcterms:W3CDTF">2010-06-09T16:05:00Z</dcterms:created>
  <dcterms:modified xsi:type="dcterms:W3CDTF">2018-07-19T16:22:51Z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y fmtid="{D5CDD505-2E9C-101B-9397-08002B2CF9AE}" pid="5" name="KSOProductBuildVer">
    <vt:lpwstr>2052-10.1.0.7400</vt:lpwstr>
  </property>
</Properties>
</file>