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d\Dropbox (Личный)\_ Прочие документы\Еврохим - СГК - СУЭК - Моделирование\СУЭК\Модель цен на метанол\"/>
    </mc:Choice>
  </mc:AlternateContent>
  <bookViews>
    <workbookView xWindow="0" yWindow="0" windowWidth="28395" windowHeight="13665" activeTab="1"/>
  </bookViews>
  <sheets>
    <sheet name="Data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2" l="1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K59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K58" i="2"/>
  <c r="P56" i="2"/>
  <c r="Q56" i="2" s="1"/>
  <c r="R56" i="2" s="1"/>
  <c r="S56" i="2" s="1"/>
  <c r="T56" i="2" s="1"/>
  <c r="U56" i="2" s="1"/>
  <c r="V56" i="2" s="1"/>
  <c r="W56" i="2" s="1"/>
  <c r="X56" i="2" s="1"/>
  <c r="Y56" i="2" s="1"/>
  <c r="D19" i="2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C19" i="2"/>
  <c r="C29" i="2" l="1"/>
  <c r="O25" i="2"/>
  <c r="L24" i="2"/>
  <c r="D29" i="2" l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JW6" i="2"/>
  <c r="IZ6" i="2"/>
  <c r="FA6" i="2"/>
  <c r="ES6" i="2"/>
  <c r="EK6" i="2"/>
  <c r="JV6" i="2"/>
  <c r="IY6" i="2"/>
  <c r="IB6" i="2"/>
  <c r="FP6" i="2"/>
  <c r="EZ6" i="2"/>
  <c r="ER6" i="2"/>
  <c r="EJ6" i="2"/>
  <c r="EB6" i="2"/>
  <c r="JP6" i="2"/>
  <c r="IX6" i="2"/>
  <c r="IA6" i="2"/>
  <c r="HD6" i="2"/>
  <c r="FG6" i="2"/>
  <c r="EQ6" i="2"/>
  <c r="EI6" i="2"/>
  <c r="EA6" i="2"/>
  <c r="DS6" i="2"/>
  <c r="DN6" i="2"/>
  <c r="IR6" i="2"/>
  <c r="HZ6" i="2"/>
  <c r="HC6" i="2"/>
  <c r="GF6" i="2"/>
  <c r="EX6" i="2"/>
  <c r="EH6" i="2"/>
  <c r="DZ6" i="2"/>
  <c r="DR6" i="2"/>
  <c r="DJ6" i="2"/>
  <c r="IQ6" i="2"/>
  <c r="HB6" i="2"/>
  <c r="GE6" i="2"/>
  <c r="FM6" i="2"/>
  <c r="FE6" i="2"/>
  <c r="EG6" i="2"/>
  <c r="DQ6" i="2"/>
  <c r="DI6" i="2"/>
  <c r="II6" i="2"/>
  <c r="FB6" i="2"/>
  <c r="IP6" i="2"/>
  <c r="GV6" i="2"/>
  <c r="GD6" i="2"/>
  <c r="FL6" i="2"/>
  <c r="FD6" i="2"/>
  <c r="EF6" i="2"/>
  <c r="DP6" i="2"/>
  <c r="DH6" i="2"/>
  <c r="JF6" i="2"/>
  <c r="ED6" i="2"/>
  <c r="HR6" i="2"/>
  <c r="FX6" i="2"/>
  <c r="FK6" i="2"/>
  <c r="FC6" i="2"/>
  <c r="EU6" i="2"/>
  <c r="DW6" i="2"/>
  <c r="DG6" i="2"/>
  <c r="JX6" i="2"/>
  <c r="EL6" i="2"/>
  <c r="HM6" i="2"/>
  <c r="FS6" i="2"/>
  <c r="GB6" i="2"/>
  <c r="IN6" i="2"/>
  <c r="GK6" i="2"/>
  <c r="IW6" i="2"/>
  <c r="FR6" i="2"/>
  <c r="GA6" i="2"/>
  <c r="IM6" i="2"/>
  <c r="GJ6" i="2"/>
  <c r="IV6" i="2"/>
  <c r="IC6" i="2"/>
  <c r="IL6" i="2"/>
  <c r="GI6" i="2"/>
  <c r="IU6" i="2"/>
  <c r="GR6" i="2"/>
  <c r="JM6" i="2"/>
  <c r="HH6" i="2"/>
  <c r="JT6" i="2"/>
  <c r="JA6" i="2"/>
  <c r="HG6" i="2"/>
  <c r="IF6" i="2"/>
  <c r="FY6" i="2"/>
  <c r="IK6" i="2"/>
  <c r="GH6" i="2"/>
  <c r="IT6" i="2"/>
  <c r="GZ6" i="2"/>
  <c r="JU6" i="2"/>
  <c r="HQ6" i="2"/>
  <c r="GX6" i="2"/>
  <c r="JS6" i="2"/>
  <c r="GG6" i="2"/>
  <c r="GP6" i="2"/>
  <c r="JB6" i="2"/>
  <c r="GY6" i="2"/>
  <c r="JK6" i="2"/>
  <c r="HP6" i="2"/>
  <c r="FT6" i="2"/>
  <c r="IO6" i="2"/>
  <c r="GW6" i="2"/>
  <c r="JI6" i="2"/>
  <c r="HO6" i="2"/>
  <c r="HX6" i="2"/>
  <c r="FU6" i="2"/>
  <c r="IG6" i="2"/>
  <c r="HE6" i="2"/>
  <c r="P25" i="2"/>
  <c r="Q25" i="2" s="1"/>
  <c r="M24" i="2"/>
  <c r="N24" i="2" s="1"/>
  <c r="DV6" i="2" l="1"/>
  <c r="FI6" i="2"/>
  <c r="KA6" i="2"/>
  <c r="JQ6" i="2"/>
  <c r="IS6" i="2"/>
  <c r="JL6" i="2"/>
  <c r="JE6" i="2"/>
  <c r="HI6" i="2"/>
  <c r="FZ6" i="2"/>
  <c r="ID6" i="2"/>
  <c r="IE6" i="2"/>
  <c r="DO6" i="2"/>
  <c r="GU6" i="2"/>
  <c r="DX6" i="2"/>
  <c r="HS6" i="2"/>
  <c r="DY6" i="2"/>
  <c r="HT6" i="2"/>
  <c r="EP6" i="2"/>
  <c r="JO6" i="2"/>
  <c r="EY6" i="2"/>
  <c r="ET6" i="2"/>
  <c r="FH6" i="2"/>
  <c r="FJ6" i="2"/>
  <c r="FV6" i="2"/>
  <c r="DM6" i="2"/>
  <c r="JR6" i="2"/>
  <c r="HW6" i="2"/>
  <c r="JC6" i="2"/>
  <c r="JZ6" i="2"/>
  <c r="HA6" i="2"/>
  <c r="FQ6" i="2"/>
  <c r="HU6" i="2"/>
  <c r="HV6" i="2"/>
  <c r="EE6" i="2"/>
  <c r="IJ6" i="2"/>
  <c r="EN6" i="2"/>
  <c r="JH6" i="2"/>
  <c r="EO6" i="2"/>
  <c r="JN6" i="2"/>
  <c r="FF6" i="2"/>
  <c r="HL6" i="2"/>
  <c r="FO6" i="2"/>
  <c r="DL6" i="2"/>
  <c r="GM6" i="2"/>
  <c r="DU6" i="2"/>
  <c r="HK6" i="2"/>
  <c r="FW6" i="2"/>
  <c r="GN6" i="2"/>
  <c r="GC6" i="2"/>
  <c r="JJ6" i="2"/>
  <c r="HN6" i="2"/>
  <c r="HF6" i="2"/>
  <c r="GO6" i="2"/>
  <c r="HY6" i="2"/>
  <c r="GQ6" i="2"/>
  <c r="KB6" i="2"/>
  <c r="JD6" i="2"/>
  <c r="GS6" i="2"/>
  <c r="KC6" i="2"/>
  <c r="JY6" i="2"/>
  <c r="EM6" i="2"/>
  <c r="JG6" i="2"/>
  <c r="EV6" i="2"/>
  <c r="DF6" i="2"/>
  <c r="EW6" i="2"/>
  <c r="GT6" i="2"/>
  <c r="FN6" i="2"/>
  <c r="DK6" i="2"/>
  <c r="GL6" i="2"/>
  <c r="DT6" i="2"/>
  <c r="HJ6" i="2"/>
  <c r="EC6" i="2"/>
  <c r="IH6" i="2"/>
  <c r="O24" i="2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R25" i="2"/>
  <c r="S25" i="2" s="1"/>
  <c r="T25" i="2" s="1"/>
  <c r="U25" i="2" s="1"/>
  <c r="V25" i="2" s="1"/>
  <c r="W25" i="2" s="1"/>
  <c r="X25" i="2" s="1"/>
  <c r="Y25" i="2" s="1"/>
  <c r="DC8" i="2" l="1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O1" i="2"/>
  <c r="AA1" i="2" s="1"/>
  <c r="AM1" i="2" s="1"/>
  <c r="AY1" i="2" s="1"/>
  <c r="BK1" i="2" s="1"/>
  <c r="BW1" i="2" s="1"/>
  <c r="CI1" i="2" s="1"/>
  <c r="CU1" i="2" s="1"/>
  <c r="DG1" i="2" s="1"/>
  <c r="P1" i="2"/>
  <c r="AB1" i="2" s="1"/>
  <c r="AN1" i="2" s="1"/>
  <c r="AZ1" i="2" s="1"/>
  <c r="BL1" i="2" s="1"/>
  <c r="BX1" i="2" s="1"/>
  <c r="CJ1" i="2" s="1"/>
  <c r="CV1" i="2" s="1"/>
  <c r="DH1" i="2" s="1"/>
  <c r="Q1" i="2"/>
  <c r="AC1" i="2" s="1"/>
  <c r="AO1" i="2" s="1"/>
  <c r="BA1" i="2" s="1"/>
  <c r="BM1" i="2" s="1"/>
  <c r="BY1" i="2" s="1"/>
  <c r="CK1" i="2" s="1"/>
  <c r="CW1" i="2" s="1"/>
  <c r="DI1" i="2" s="1"/>
  <c r="R1" i="2"/>
  <c r="S1" i="2"/>
  <c r="AE1" i="2" s="1"/>
  <c r="AQ1" i="2" s="1"/>
  <c r="BC1" i="2" s="1"/>
  <c r="BO1" i="2" s="1"/>
  <c r="CA1" i="2" s="1"/>
  <c r="CM1" i="2" s="1"/>
  <c r="CY1" i="2" s="1"/>
  <c r="DK1" i="2" s="1"/>
  <c r="T1" i="2"/>
  <c r="AF1" i="2" s="1"/>
  <c r="AR1" i="2" s="1"/>
  <c r="BD1" i="2" s="1"/>
  <c r="BP1" i="2" s="1"/>
  <c r="CB1" i="2" s="1"/>
  <c r="CN1" i="2" s="1"/>
  <c r="CZ1" i="2" s="1"/>
  <c r="DL1" i="2" s="1"/>
  <c r="U1" i="2"/>
  <c r="AG1" i="2" s="1"/>
  <c r="AS1" i="2" s="1"/>
  <c r="BE1" i="2" s="1"/>
  <c r="BQ1" i="2" s="1"/>
  <c r="CC1" i="2" s="1"/>
  <c r="CO1" i="2" s="1"/>
  <c r="DA1" i="2" s="1"/>
  <c r="DM1" i="2" s="1"/>
  <c r="V1" i="2"/>
  <c r="AH1" i="2" s="1"/>
  <c r="AT1" i="2" s="1"/>
  <c r="BF1" i="2" s="1"/>
  <c r="BR1" i="2" s="1"/>
  <c r="CD1" i="2" s="1"/>
  <c r="CP1" i="2" s="1"/>
  <c r="DB1" i="2" s="1"/>
  <c r="DN1" i="2" s="1"/>
  <c r="W1" i="2"/>
  <c r="AI1" i="2" s="1"/>
  <c r="AU1" i="2" s="1"/>
  <c r="BG1" i="2" s="1"/>
  <c r="BS1" i="2" s="1"/>
  <c r="CE1" i="2" s="1"/>
  <c r="CQ1" i="2" s="1"/>
  <c r="DC1" i="2" s="1"/>
  <c r="DO1" i="2" s="1"/>
  <c r="X1" i="2"/>
  <c r="AJ1" i="2" s="1"/>
  <c r="AV1" i="2" s="1"/>
  <c r="BH1" i="2" s="1"/>
  <c r="BT1" i="2" s="1"/>
  <c r="CF1" i="2" s="1"/>
  <c r="CR1" i="2" s="1"/>
  <c r="DD1" i="2" s="1"/>
  <c r="DP1" i="2" s="1"/>
  <c r="Y1" i="2"/>
  <c r="AK1" i="2" s="1"/>
  <c r="AW1" i="2" s="1"/>
  <c r="BI1" i="2" s="1"/>
  <c r="BU1" i="2" s="1"/>
  <c r="CG1" i="2" s="1"/>
  <c r="CS1" i="2" s="1"/>
  <c r="DE1" i="2" s="1"/>
  <c r="DQ1" i="2" s="1"/>
  <c r="AD1" i="2"/>
  <c r="AP1" i="2" s="1"/>
  <c r="BB1" i="2" s="1"/>
  <c r="BN1" i="2" s="1"/>
  <c r="BZ1" i="2" s="1"/>
  <c r="CL1" i="2" s="1"/>
  <c r="CX1" i="2" s="1"/>
  <c r="DJ1" i="2" s="1"/>
  <c r="O2" i="2"/>
  <c r="AA2" i="2" s="1"/>
  <c r="AM2" i="2" s="1"/>
  <c r="AY2" i="2" s="1"/>
  <c r="BK2" i="2" s="1"/>
  <c r="BW2" i="2" s="1"/>
  <c r="CI2" i="2" s="1"/>
  <c r="CU2" i="2" s="1"/>
  <c r="DG2" i="2" s="1"/>
  <c r="DS2" i="2" s="1"/>
  <c r="EE2" i="2" s="1"/>
  <c r="EQ2" i="2" s="1"/>
  <c r="FC2" i="2" s="1"/>
  <c r="FO2" i="2" s="1"/>
  <c r="GA2" i="2" s="1"/>
  <c r="GM2" i="2" s="1"/>
  <c r="GY2" i="2" s="1"/>
  <c r="HK2" i="2" s="1"/>
  <c r="HW2" i="2" s="1"/>
  <c r="II2" i="2" s="1"/>
  <c r="IU2" i="2" s="1"/>
  <c r="JG2" i="2" s="1"/>
  <c r="JS2" i="2" s="1"/>
  <c r="P2" i="2"/>
  <c r="AB2" i="2" s="1"/>
  <c r="AN2" i="2" s="1"/>
  <c r="AZ2" i="2" s="1"/>
  <c r="BL2" i="2" s="1"/>
  <c r="BX2" i="2" s="1"/>
  <c r="CJ2" i="2" s="1"/>
  <c r="CV2" i="2" s="1"/>
  <c r="DH2" i="2" s="1"/>
  <c r="DT2" i="2" s="1"/>
  <c r="EF2" i="2" s="1"/>
  <c r="ER2" i="2" s="1"/>
  <c r="FD2" i="2" s="1"/>
  <c r="FP2" i="2" s="1"/>
  <c r="GB2" i="2" s="1"/>
  <c r="GN2" i="2" s="1"/>
  <c r="GZ2" i="2" s="1"/>
  <c r="HL2" i="2" s="1"/>
  <c r="HX2" i="2" s="1"/>
  <c r="IJ2" i="2" s="1"/>
  <c r="IV2" i="2" s="1"/>
  <c r="JH2" i="2" s="1"/>
  <c r="JT2" i="2" s="1"/>
  <c r="Q2" i="2"/>
  <c r="AC2" i="2" s="1"/>
  <c r="AO2" i="2" s="1"/>
  <c r="BA2" i="2" s="1"/>
  <c r="BM2" i="2" s="1"/>
  <c r="BY2" i="2" s="1"/>
  <c r="CK2" i="2" s="1"/>
  <c r="CW2" i="2" s="1"/>
  <c r="DI2" i="2" s="1"/>
  <c r="DU2" i="2" s="1"/>
  <c r="EG2" i="2" s="1"/>
  <c r="ES2" i="2" s="1"/>
  <c r="FE2" i="2" s="1"/>
  <c r="FQ2" i="2" s="1"/>
  <c r="GC2" i="2" s="1"/>
  <c r="GO2" i="2" s="1"/>
  <c r="HA2" i="2" s="1"/>
  <c r="HM2" i="2" s="1"/>
  <c r="HY2" i="2" s="1"/>
  <c r="IK2" i="2" s="1"/>
  <c r="IW2" i="2" s="1"/>
  <c r="JI2" i="2" s="1"/>
  <c r="JU2" i="2" s="1"/>
  <c r="R2" i="2"/>
  <c r="AD2" i="2" s="1"/>
  <c r="AP2" i="2" s="1"/>
  <c r="BB2" i="2" s="1"/>
  <c r="BN2" i="2" s="1"/>
  <c r="BZ2" i="2" s="1"/>
  <c r="CL2" i="2" s="1"/>
  <c r="CX2" i="2" s="1"/>
  <c r="DJ2" i="2" s="1"/>
  <c r="DV2" i="2" s="1"/>
  <c r="EH2" i="2" s="1"/>
  <c r="ET2" i="2" s="1"/>
  <c r="FF2" i="2" s="1"/>
  <c r="FR2" i="2" s="1"/>
  <c r="GD2" i="2" s="1"/>
  <c r="GP2" i="2" s="1"/>
  <c r="HB2" i="2" s="1"/>
  <c r="HN2" i="2" s="1"/>
  <c r="HZ2" i="2" s="1"/>
  <c r="IL2" i="2" s="1"/>
  <c r="IX2" i="2" s="1"/>
  <c r="JJ2" i="2" s="1"/>
  <c r="JV2" i="2" s="1"/>
  <c r="S2" i="2"/>
  <c r="AE2" i="2" s="1"/>
  <c r="AQ2" i="2" s="1"/>
  <c r="BC2" i="2" s="1"/>
  <c r="BO2" i="2" s="1"/>
  <c r="CA2" i="2" s="1"/>
  <c r="CM2" i="2" s="1"/>
  <c r="CY2" i="2" s="1"/>
  <c r="DK2" i="2" s="1"/>
  <c r="DW2" i="2" s="1"/>
  <c r="EI2" i="2" s="1"/>
  <c r="EU2" i="2" s="1"/>
  <c r="FG2" i="2" s="1"/>
  <c r="FS2" i="2" s="1"/>
  <c r="GE2" i="2" s="1"/>
  <c r="GQ2" i="2" s="1"/>
  <c r="HC2" i="2" s="1"/>
  <c r="HO2" i="2" s="1"/>
  <c r="IA2" i="2" s="1"/>
  <c r="IM2" i="2" s="1"/>
  <c r="IY2" i="2" s="1"/>
  <c r="JK2" i="2" s="1"/>
  <c r="JW2" i="2" s="1"/>
  <c r="T2" i="2"/>
  <c r="AF2" i="2" s="1"/>
  <c r="AR2" i="2" s="1"/>
  <c r="BD2" i="2" s="1"/>
  <c r="BP2" i="2" s="1"/>
  <c r="CB2" i="2" s="1"/>
  <c r="CN2" i="2" s="1"/>
  <c r="CZ2" i="2" s="1"/>
  <c r="DL2" i="2" s="1"/>
  <c r="DX2" i="2" s="1"/>
  <c r="EJ2" i="2" s="1"/>
  <c r="EV2" i="2" s="1"/>
  <c r="FH2" i="2" s="1"/>
  <c r="FT2" i="2" s="1"/>
  <c r="GF2" i="2" s="1"/>
  <c r="GR2" i="2" s="1"/>
  <c r="HD2" i="2" s="1"/>
  <c r="HP2" i="2" s="1"/>
  <c r="IB2" i="2" s="1"/>
  <c r="IN2" i="2" s="1"/>
  <c r="IZ2" i="2" s="1"/>
  <c r="JL2" i="2" s="1"/>
  <c r="JX2" i="2" s="1"/>
  <c r="U2" i="2"/>
  <c r="AG2" i="2" s="1"/>
  <c r="AS2" i="2" s="1"/>
  <c r="BE2" i="2" s="1"/>
  <c r="BQ2" i="2" s="1"/>
  <c r="CC2" i="2" s="1"/>
  <c r="CO2" i="2" s="1"/>
  <c r="DA2" i="2" s="1"/>
  <c r="DM2" i="2" s="1"/>
  <c r="DY2" i="2" s="1"/>
  <c r="EK2" i="2" s="1"/>
  <c r="EW2" i="2" s="1"/>
  <c r="FI2" i="2" s="1"/>
  <c r="FU2" i="2" s="1"/>
  <c r="GG2" i="2" s="1"/>
  <c r="GS2" i="2" s="1"/>
  <c r="HE2" i="2" s="1"/>
  <c r="HQ2" i="2" s="1"/>
  <c r="IC2" i="2" s="1"/>
  <c r="IO2" i="2" s="1"/>
  <c r="JA2" i="2" s="1"/>
  <c r="JM2" i="2" s="1"/>
  <c r="JY2" i="2" s="1"/>
  <c r="V2" i="2"/>
  <c r="AH2" i="2" s="1"/>
  <c r="AT2" i="2" s="1"/>
  <c r="BF2" i="2" s="1"/>
  <c r="BR2" i="2" s="1"/>
  <c r="CD2" i="2" s="1"/>
  <c r="CP2" i="2" s="1"/>
  <c r="DB2" i="2" s="1"/>
  <c r="DN2" i="2" s="1"/>
  <c r="DZ2" i="2" s="1"/>
  <c r="EL2" i="2" s="1"/>
  <c r="EX2" i="2" s="1"/>
  <c r="FJ2" i="2" s="1"/>
  <c r="FV2" i="2" s="1"/>
  <c r="GH2" i="2" s="1"/>
  <c r="GT2" i="2" s="1"/>
  <c r="HF2" i="2" s="1"/>
  <c r="HR2" i="2" s="1"/>
  <c r="ID2" i="2" s="1"/>
  <c r="IP2" i="2" s="1"/>
  <c r="JB2" i="2" s="1"/>
  <c r="JN2" i="2" s="1"/>
  <c r="JZ2" i="2" s="1"/>
  <c r="W2" i="2"/>
  <c r="AI2" i="2" s="1"/>
  <c r="AU2" i="2" s="1"/>
  <c r="BG2" i="2" s="1"/>
  <c r="BS2" i="2" s="1"/>
  <c r="CE2" i="2" s="1"/>
  <c r="CQ2" i="2" s="1"/>
  <c r="DC2" i="2" s="1"/>
  <c r="DO2" i="2" s="1"/>
  <c r="EA2" i="2" s="1"/>
  <c r="EM2" i="2" s="1"/>
  <c r="EY2" i="2" s="1"/>
  <c r="FK2" i="2" s="1"/>
  <c r="FW2" i="2" s="1"/>
  <c r="GI2" i="2" s="1"/>
  <c r="GU2" i="2" s="1"/>
  <c r="HG2" i="2" s="1"/>
  <c r="HS2" i="2" s="1"/>
  <c r="IE2" i="2" s="1"/>
  <c r="IQ2" i="2" s="1"/>
  <c r="JC2" i="2" s="1"/>
  <c r="JO2" i="2" s="1"/>
  <c r="KA2" i="2" s="1"/>
  <c r="X2" i="2"/>
  <c r="AJ2" i="2" s="1"/>
  <c r="AV2" i="2" s="1"/>
  <c r="BH2" i="2" s="1"/>
  <c r="BT2" i="2" s="1"/>
  <c r="CF2" i="2" s="1"/>
  <c r="CR2" i="2" s="1"/>
  <c r="DD2" i="2" s="1"/>
  <c r="DP2" i="2" s="1"/>
  <c r="EB2" i="2" s="1"/>
  <c r="EN2" i="2" s="1"/>
  <c r="EZ2" i="2" s="1"/>
  <c r="FL2" i="2" s="1"/>
  <c r="FX2" i="2" s="1"/>
  <c r="GJ2" i="2" s="1"/>
  <c r="GV2" i="2" s="1"/>
  <c r="HH2" i="2" s="1"/>
  <c r="HT2" i="2" s="1"/>
  <c r="IF2" i="2" s="1"/>
  <c r="IR2" i="2" s="1"/>
  <c r="JD2" i="2" s="1"/>
  <c r="JP2" i="2" s="1"/>
  <c r="KB2" i="2" s="1"/>
  <c r="Y2" i="2"/>
  <c r="AK2" i="2" s="1"/>
  <c r="AW2" i="2" s="1"/>
  <c r="BI2" i="2" s="1"/>
  <c r="BU2" i="2" s="1"/>
  <c r="CG2" i="2" s="1"/>
  <c r="CS2" i="2" s="1"/>
  <c r="DE2" i="2" s="1"/>
  <c r="DQ2" i="2" s="1"/>
  <c r="EC2" i="2" s="1"/>
  <c r="EO2" i="2" s="1"/>
  <c r="FA2" i="2" s="1"/>
  <c r="FM2" i="2" s="1"/>
  <c r="FY2" i="2" s="1"/>
  <c r="GK2" i="2" s="1"/>
  <c r="GW2" i="2" s="1"/>
  <c r="HI2" i="2" s="1"/>
  <c r="HU2" i="2" s="1"/>
  <c r="IG2" i="2" s="1"/>
  <c r="IS2" i="2" s="1"/>
  <c r="JE2" i="2" s="1"/>
  <c r="JQ2" i="2" s="1"/>
  <c r="KC2" i="2" s="1"/>
  <c r="N2" i="2"/>
  <c r="Z2" i="2" s="1"/>
  <c r="AL2" i="2" s="1"/>
  <c r="AX2" i="2" s="1"/>
  <c r="BJ2" i="2" s="1"/>
  <c r="BV2" i="2" s="1"/>
  <c r="CH2" i="2" s="1"/>
  <c r="CT2" i="2" s="1"/>
  <c r="DF2" i="2" s="1"/>
  <c r="DR2" i="2" s="1"/>
  <c r="ED2" i="2" s="1"/>
  <c r="EP2" i="2" s="1"/>
  <c r="FB2" i="2" s="1"/>
  <c r="FN2" i="2" s="1"/>
  <c r="FZ2" i="2" s="1"/>
  <c r="GL2" i="2" s="1"/>
  <c r="GX2" i="2" s="1"/>
  <c r="HJ2" i="2" s="1"/>
  <c r="HV2" i="2" s="1"/>
  <c r="IH2" i="2" s="1"/>
  <c r="IT2" i="2" s="1"/>
  <c r="JF2" i="2" s="1"/>
  <c r="JR2" i="2" s="1"/>
  <c r="N1" i="2"/>
  <c r="Z1" i="2" s="1"/>
  <c r="AL1" i="2" s="1"/>
  <c r="AX1" i="2" s="1"/>
  <c r="BJ1" i="2" s="1"/>
  <c r="BV1" i="2" s="1"/>
  <c r="CH1" i="2" s="1"/>
  <c r="CT1" i="2" s="1"/>
  <c r="DF1" i="2" s="1"/>
  <c r="DW1" i="2" l="1"/>
  <c r="DU1" i="2"/>
  <c r="DX1" i="2"/>
  <c r="DY1" i="2"/>
  <c r="EC1" i="2"/>
  <c r="DR1" i="2"/>
  <c r="EB1" i="2"/>
  <c r="DT1" i="2"/>
  <c r="DZ1" i="2"/>
  <c r="DV1" i="2"/>
  <c r="EA1" i="2"/>
  <c r="DS1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B8" i="2"/>
  <c r="B19" i="2"/>
  <c r="DB8" i="2"/>
  <c r="DB19" i="2" s="1"/>
  <c r="DC19" i="2" s="1"/>
  <c r="DD19" i="2" s="1"/>
  <c r="DE19" i="2" s="1"/>
  <c r="DA8" i="2"/>
  <c r="CZ7" i="2"/>
  <c r="CZ8" i="2" s="1"/>
  <c r="EL1" i="2" l="1"/>
  <c r="ED1" i="2"/>
  <c r="EK1" i="2"/>
  <c r="EG1" i="2"/>
  <c r="EE1" i="2"/>
  <c r="EH1" i="2"/>
  <c r="EF1" i="2"/>
  <c r="EN1" i="2"/>
  <c r="EM1" i="2"/>
  <c r="EO1" i="2"/>
  <c r="EJ1" i="2"/>
  <c r="EI1" i="2"/>
  <c r="T1" i="1"/>
  <c r="U1" i="1"/>
  <c r="S1" i="1"/>
  <c r="C20" i="2" l="1"/>
  <c r="EZ1" i="2"/>
  <c r="ET1" i="2"/>
  <c r="ES1" i="2"/>
  <c r="EP1" i="2"/>
  <c r="EU1" i="2"/>
  <c r="EV1" i="2"/>
  <c r="EY1" i="2"/>
  <c r="FA1" i="2"/>
  <c r="ER1" i="2"/>
  <c r="EQ1" i="2"/>
  <c r="EW1" i="2"/>
  <c r="EX1" i="2"/>
  <c r="D20" i="2"/>
  <c r="FC1" i="2" l="1"/>
  <c r="FM1" i="2"/>
  <c r="FB1" i="2"/>
  <c r="FJ1" i="2"/>
  <c r="FH1" i="2"/>
  <c r="FF1" i="2"/>
  <c r="FI1" i="2"/>
  <c r="FD1" i="2"/>
  <c r="FK1" i="2"/>
  <c r="FG1" i="2"/>
  <c r="FE1" i="2"/>
  <c r="FL1" i="2"/>
  <c r="E20" i="2"/>
  <c r="FT1" i="2" l="1"/>
  <c r="FS1" i="2"/>
  <c r="FY1" i="2"/>
  <c r="FR1" i="2"/>
  <c r="FV1" i="2"/>
  <c r="FQ1" i="2"/>
  <c r="FW1" i="2"/>
  <c r="FU1" i="2"/>
  <c r="FX1" i="2"/>
  <c r="FP1" i="2"/>
  <c r="FO1" i="2"/>
  <c r="FN1" i="2"/>
  <c r="F20" i="2"/>
  <c r="GG1" i="2" l="1"/>
  <c r="GC1" i="2"/>
  <c r="GH1" i="2"/>
  <c r="GE1" i="2"/>
  <c r="GK1" i="2"/>
  <c r="GA1" i="2"/>
  <c r="FZ1" i="2"/>
  <c r="GI1" i="2"/>
  <c r="GD1" i="2"/>
  <c r="GB1" i="2"/>
  <c r="GJ1" i="2"/>
  <c r="GF1" i="2"/>
  <c r="G20" i="2"/>
  <c r="GP1" i="2" l="1"/>
  <c r="GO1" i="2"/>
  <c r="GU1" i="2"/>
  <c r="GM1" i="2"/>
  <c r="GL1" i="2"/>
  <c r="GW1" i="2"/>
  <c r="GT1" i="2"/>
  <c r="GS1" i="2"/>
  <c r="GR1" i="2"/>
  <c r="GV1" i="2"/>
  <c r="GN1" i="2"/>
  <c r="GQ1" i="2"/>
  <c r="H20" i="2"/>
  <c r="HB1" i="2" l="1"/>
  <c r="HD1" i="2"/>
  <c r="HF1" i="2"/>
  <c r="HA1" i="2"/>
  <c r="HH1" i="2"/>
  <c r="HI1" i="2"/>
  <c r="HC1" i="2"/>
  <c r="HG1" i="2"/>
  <c r="GZ1" i="2"/>
  <c r="HE1" i="2"/>
  <c r="GY1" i="2"/>
  <c r="GX1" i="2"/>
  <c r="I20" i="2"/>
  <c r="HK1" i="2" l="1"/>
  <c r="HP1" i="2"/>
  <c r="HL1" i="2"/>
  <c r="HQ1" i="2"/>
  <c r="HS1" i="2"/>
  <c r="HT1" i="2"/>
  <c r="HM1" i="2"/>
  <c r="HO1" i="2"/>
  <c r="HN1" i="2"/>
  <c r="HJ1" i="2"/>
  <c r="HU1" i="2"/>
  <c r="HR1" i="2"/>
  <c r="J20" i="2"/>
  <c r="IF1" i="2" l="1"/>
  <c r="IC1" i="2"/>
  <c r="IB1" i="2"/>
  <c r="HZ1" i="2"/>
  <c r="HX1" i="2"/>
  <c r="HW1" i="2"/>
  <c r="ID1" i="2"/>
  <c r="HV1" i="2"/>
  <c r="HY1" i="2"/>
  <c r="IG1" i="2"/>
  <c r="IA1" i="2"/>
  <c r="IE1" i="2"/>
  <c r="K20" i="2"/>
  <c r="II1" i="2" l="1"/>
  <c r="IR1" i="2"/>
  <c r="IP1" i="2"/>
  <c r="IO1" i="2"/>
  <c r="IQ1" i="2"/>
  <c r="IL1" i="2"/>
  <c r="IK1" i="2"/>
  <c r="IH1" i="2"/>
  <c r="IN1" i="2"/>
  <c r="IS1" i="2"/>
  <c r="IM1" i="2"/>
  <c r="IJ1" i="2"/>
  <c r="L20" i="2"/>
  <c r="IU1" i="2" l="1"/>
  <c r="IY1" i="2"/>
  <c r="JB1" i="2"/>
  <c r="JD1" i="2"/>
  <c r="IV1" i="2"/>
  <c r="IZ1" i="2"/>
  <c r="IT1" i="2"/>
  <c r="JE1" i="2"/>
  <c r="JA1" i="2"/>
  <c r="IW1" i="2"/>
  <c r="IX1" i="2"/>
  <c r="JC1" i="2"/>
  <c r="M20" i="2"/>
  <c r="JF1" i="2" l="1"/>
  <c r="JL1" i="2"/>
  <c r="JG1" i="2"/>
  <c r="JJ1" i="2"/>
  <c r="JI1" i="2"/>
  <c r="JP1" i="2"/>
  <c r="JM1" i="2"/>
  <c r="JO1" i="2"/>
  <c r="JK1" i="2"/>
  <c r="JH1" i="2"/>
  <c r="JQ1" i="2"/>
  <c r="JN1" i="2"/>
  <c r="N20" i="2"/>
  <c r="JU1" i="2" l="1"/>
  <c r="JZ1" i="2"/>
  <c r="KA1" i="2"/>
  <c r="JY1" i="2"/>
  <c r="JV1" i="2"/>
  <c r="KC1" i="2"/>
  <c r="JR1" i="2"/>
  <c r="J30" i="2" s="1"/>
  <c r="KB1" i="2"/>
  <c r="JT1" i="2"/>
  <c r="JS1" i="2"/>
  <c r="H30" i="2" s="1"/>
  <c r="JW1" i="2"/>
  <c r="JX1" i="2"/>
  <c r="O20" i="2"/>
  <c r="B31" i="2" l="1"/>
  <c r="D30" i="2"/>
  <c r="E30" i="2"/>
  <c r="B30" i="2"/>
  <c r="C30" i="2"/>
  <c r="F30" i="2"/>
  <c r="G30" i="2"/>
  <c r="I30" i="2"/>
  <c r="P20" i="2"/>
  <c r="B32" i="2" l="1"/>
  <c r="Q20" i="2"/>
  <c r="R20" i="2" l="1"/>
  <c r="S20" i="2" l="1"/>
  <c r="T20" i="2" l="1"/>
  <c r="U20" i="2" l="1"/>
  <c r="V20" i="2" l="1"/>
  <c r="W20" i="2" l="1"/>
  <c r="X20" i="2" l="1"/>
  <c r="Y20" i="2" l="1"/>
  <c r="DF3" i="2" l="1"/>
  <c r="EH5" i="2"/>
  <c r="DH4" i="2"/>
  <c r="DM3" i="2"/>
  <c r="DL4" i="2"/>
  <c r="DR3" i="2"/>
  <c r="EI5" i="2"/>
  <c r="EG5" i="2"/>
  <c r="EA4" i="2"/>
  <c r="DQ3" i="2"/>
  <c r="DU4" i="2"/>
  <c r="DJ3" i="2"/>
  <c r="DH3" i="2"/>
  <c r="EA3" i="2"/>
  <c r="DF5" i="2"/>
  <c r="DZ4" i="2"/>
  <c r="DP4" i="2"/>
  <c r="DZ3" i="2"/>
  <c r="DS5" i="2"/>
  <c r="EC3" i="2"/>
  <c r="DV5" i="2"/>
  <c r="EM3" i="2"/>
  <c r="DS4" i="2"/>
  <c r="DI3" i="2"/>
  <c r="DV4" i="2"/>
  <c r="DP5" i="2"/>
  <c r="EF4" i="2"/>
  <c r="EB3" i="2"/>
  <c r="EF3" i="2"/>
  <c r="DQ5" i="2"/>
  <c r="DX3" i="2"/>
  <c r="DQ4" i="2"/>
  <c r="EG4" i="2"/>
  <c r="DT4" i="2"/>
  <c r="DV3" i="2"/>
  <c r="DJ4" i="2"/>
  <c r="DX4" i="2"/>
  <c r="DM5" i="2"/>
  <c r="DG5" i="2"/>
  <c r="EI4" i="2"/>
  <c r="EN4" i="2"/>
  <c r="EB5" i="2"/>
  <c r="DI5" i="2"/>
  <c r="DR4" i="2"/>
  <c r="DY4" i="2"/>
  <c r="FH4" i="2"/>
  <c r="DK5" i="2"/>
  <c r="DN4" i="2"/>
  <c r="EW4" i="2"/>
  <c r="DI4" i="2"/>
  <c r="EN3" i="2"/>
  <c r="ED5" i="2"/>
  <c r="DP3" i="2"/>
  <c r="EB4" i="2"/>
  <c r="EO4" i="2"/>
  <c r="DL3" i="2"/>
  <c r="EL3" i="2"/>
  <c r="EC4" i="2"/>
  <c r="DT3" i="2"/>
  <c r="DF4" i="2"/>
  <c r="EM4" i="2"/>
  <c r="ER3" i="2"/>
  <c r="DW3" i="2"/>
  <c r="EW3" i="2"/>
  <c r="EK4" i="2"/>
  <c r="DY5" i="2"/>
  <c r="EC5" i="2"/>
  <c r="DU3" i="2"/>
  <c r="DS3" i="2"/>
  <c r="EY3" i="2"/>
  <c r="EA5" i="2"/>
  <c r="DY3" i="2"/>
  <c r="DR5" i="2"/>
  <c r="EQ3" i="2"/>
  <c r="DZ5" i="2"/>
  <c r="EH3" i="2"/>
  <c r="DG4" i="2"/>
  <c r="EZ3" i="2"/>
  <c r="ED3" i="2"/>
  <c r="EK5" i="2"/>
  <c r="DX5" i="2"/>
  <c r="EP3" i="2"/>
  <c r="EX4" i="2"/>
  <c r="DJ5" i="2"/>
  <c r="EJ4" i="2"/>
  <c r="EP4" i="2"/>
  <c r="EY5" i="2"/>
  <c r="DN5" i="2"/>
  <c r="ED4" i="2"/>
  <c r="ES5" i="2"/>
  <c r="DO4" i="2"/>
  <c r="DK3" i="2"/>
  <c r="DT5" i="2"/>
  <c r="EE3" i="2"/>
  <c r="EV4" i="2"/>
  <c r="EN5" i="2"/>
  <c r="EQ4" i="2"/>
  <c r="EI3" i="2"/>
  <c r="FG5" i="2"/>
  <c r="EV3" i="2"/>
  <c r="FG4" i="2"/>
  <c r="DU5" i="2"/>
  <c r="DL5" i="2"/>
  <c r="EM5" i="2"/>
  <c r="DG3" i="2"/>
  <c r="EE5" i="2"/>
  <c r="DH5" i="2"/>
  <c r="EY4" i="2"/>
  <c r="EV5" i="2"/>
  <c r="FH3" i="2"/>
  <c r="ES4" i="2"/>
  <c r="FL4" i="2"/>
  <c r="EG3" i="2"/>
  <c r="DN3" i="2"/>
  <c r="DW5" i="2"/>
  <c r="EK3" i="2"/>
  <c r="EU4" i="2"/>
  <c r="EJ5" i="2"/>
  <c r="FF3" i="2"/>
  <c r="FI5" i="2"/>
  <c r="EL5" i="2"/>
  <c r="FL5" i="2"/>
  <c r="EO3" i="2"/>
  <c r="ET4" i="2"/>
  <c r="EO5" i="2"/>
  <c r="DK4" i="2"/>
  <c r="EZ5" i="2"/>
  <c r="FB4" i="2"/>
  <c r="FD4" i="2"/>
  <c r="EP5" i="2"/>
  <c r="FK4" i="2"/>
  <c r="FA3" i="2"/>
  <c r="ER5" i="2"/>
  <c r="EU3" i="2"/>
  <c r="DM4" i="2"/>
  <c r="ET5" i="2"/>
  <c r="ET3" i="2"/>
  <c r="DW4" i="2"/>
  <c r="ES3" i="2"/>
  <c r="FJ5" i="2"/>
  <c r="FA5" i="2"/>
  <c r="EU5" i="2"/>
  <c r="EW5" i="2"/>
  <c r="EF5" i="2"/>
  <c r="EX5" i="2"/>
  <c r="FM4" i="2"/>
  <c r="FI3" i="2"/>
  <c r="DO3" i="2"/>
  <c r="FK5" i="2"/>
  <c r="ER4" i="2"/>
  <c r="DO5" i="2"/>
  <c r="FE3" i="2"/>
  <c r="FB5" i="2"/>
  <c r="FF4" i="2"/>
  <c r="FM5" i="2"/>
  <c r="EL4" i="2"/>
  <c r="FV3" i="2"/>
  <c r="FT4" i="2"/>
  <c r="FJ3" i="2"/>
  <c r="FJ4" i="2"/>
  <c r="FP3" i="2"/>
  <c r="GG4" i="2"/>
  <c r="FW4" i="2"/>
  <c r="FX4" i="2"/>
  <c r="FY3" i="2"/>
  <c r="FV4" i="2"/>
  <c r="FF5" i="2"/>
  <c r="FS4" i="2"/>
  <c r="FC3" i="2"/>
  <c r="FL3" i="2"/>
  <c r="FW5" i="2"/>
  <c r="FI4" i="2"/>
  <c r="FS3" i="2"/>
  <c r="FR3" i="2"/>
  <c r="FD3" i="2"/>
  <c r="FN5" i="2"/>
  <c r="FO3" i="2"/>
  <c r="EQ5" i="2"/>
  <c r="EZ4" i="2"/>
  <c r="FS5" i="2"/>
  <c r="GD5" i="2"/>
  <c r="FG3" i="2"/>
  <c r="FN3" i="2"/>
  <c r="FB3" i="2"/>
  <c r="FT5" i="2"/>
  <c r="FC4" i="2"/>
  <c r="FQ5" i="2"/>
  <c r="EX3" i="2"/>
  <c r="FA4" i="2"/>
  <c r="EE4" i="2"/>
  <c r="FE4" i="2"/>
  <c r="FU5" i="2"/>
  <c r="FO5" i="2"/>
  <c r="FH5" i="2"/>
  <c r="EH4" i="2"/>
  <c r="FN4" i="2"/>
  <c r="FD5" i="2"/>
  <c r="FP4" i="2"/>
  <c r="FP5" i="2"/>
  <c r="FV5" i="2"/>
  <c r="FR5" i="2"/>
  <c r="GF3" i="2"/>
  <c r="FX5" i="2"/>
  <c r="GK5" i="2"/>
  <c r="GC5" i="2"/>
  <c r="FY4" i="2"/>
  <c r="FM3" i="2"/>
  <c r="FU4" i="2"/>
  <c r="FC5" i="2"/>
  <c r="GA4" i="2"/>
  <c r="GD4" i="2"/>
  <c r="FU3" i="2"/>
  <c r="GA3" i="2"/>
  <c r="GI4" i="2"/>
  <c r="GB3" i="2"/>
  <c r="GE3" i="2"/>
  <c r="GI3" i="2"/>
  <c r="FE5" i="2"/>
  <c r="GG3" i="2"/>
  <c r="GI5" i="2"/>
  <c r="FT3" i="2"/>
  <c r="FX3" i="2"/>
  <c r="GA5" i="2"/>
  <c r="FZ4" i="2"/>
  <c r="FQ3" i="2"/>
  <c r="GH3" i="2"/>
  <c r="GE5" i="2"/>
  <c r="GF5" i="2"/>
  <c r="FZ3" i="2"/>
  <c r="FY5" i="2"/>
  <c r="GF4" i="2"/>
  <c r="FZ5" i="2"/>
  <c r="GD3" i="2"/>
  <c r="FW3" i="2"/>
  <c r="FQ4" i="2"/>
  <c r="GJ5" i="2"/>
  <c r="GE4" i="2"/>
  <c r="EJ3" i="2"/>
  <c r="FK3" i="2"/>
  <c r="GK3" i="2"/>
  <c r="FR4" i="2"/>
  <c r="GB5" i="2"/>
  <c r="FO4" i="2"/>
  <c r="GB4" i="2"/>
  <c r="GG5" i="2"/>
  <c r="GQ5" i="2"/>
  <c r="GH5" i="2"/>
  <c r="GM5" i="2"/>
  <c r="GT5" i="2"/>
  <c r="GP5" i="2"/>
  <c r="GW5" i="2"/>
  <c r="GO3" i="2"/>
  <c r="GO5" i="2"/>
  <c r="GO4" i="2"/>
  <c r="GU5" i="2"/>
  <c r="GJ3" i="2"/>
  <c r="GJ4" i="2"/>
  <c r="GL4" i="2"/>
  <c r="GV3" i="2"/>
  <c r="GN5" i="2"/>
  <c r="GR5" i="2"/>
  <c r="GS3" i="2"/>
  <c r="HE3" i="2"/>
  <c r="GK4" i="2"/>
  <c r="GV4" i="2"/>
  <c r="GQ3" i="2"/>
  <c r="GT3" i="2"/>
  <c r="GL3" i="2"/>
  <c r="HC4" i="2"/>
  <c r="GP4" i="2"/>
  <c r="HC5" i="2"/>
  <c r="GQ4" i="2"/>
  <c r="GM4" i="2"/>
  <c r="HD3" i="2"/>
  <c r="HB4" i="2"/>
  <c r="HI5" i="2"/>
  <c r="HH5" i="2"/>
  <c r="GX4" i="2"/>
  <c r="GN4" i="2"/>
  <c r="HE5" i="2"/>
  <c r="GX3" i="2"/>
  <c r="GS5" i="2"/>
  <c r="GU3" i="2"/>
  <c r="GZ4" i="2"/>
  <c r="GX5" i="2"/>
  <c r="GL5" i="2"/>
  <c r="HA5" i="2"/>
  <c r="HA3" i="2"/>
  <c r="HG4" i="2"/>
  <c r="GW3" i="2"/>
  <c r="GM3" i="2"/>
  <c r="GW4" i="2"/>
  <c r="GS4" i="2"/>
  <c r="HH3" i="2"/>
  <c r="HA4" i="2"/>
  <c r="GC3" i="2"/>
  <c r="GR3" i="2"/>
  <c r="GU4" i="2"/>
  <c r="GY5" i="2"/>
  <c r="GN3" i="2"/>
  <c r="GT4" i="2"/>
  <c r="GC4" i="2"/>
  <c r="GZ5" i="2"/>
  <c r="GP3" i="2"/>
  <c r="GY4" i="2"/>
  <c r="HH4" i="2"/>
  <c r="HP4" i="2"/>
  <c r="GZ3" i="2"/>
  <c r="HB5" i="2"/>
  <c r="GH4" i="2"/>
  <c r="HB3" i="2"/>
  <c r="HE4" i="2"/>
  <c r="HU5" i="2"/>
  <c r="GR4" i="2"/>
  <c r="HG5" i="2"/>
  <c r="HN3" i="2"/>
  <c r="GV5" i="2"/>
  <c r="HW3" i="2"/>
  <c r="HF5" i="2"/>
  <c r="HJ3" i="2"/>
  <c r="GY3" i="2"/>
  <c r="HO5" i="2"/>
  <c r="HI3" i="2"/>
  <c r="HG3" i="2"/>
  <c r="HU3" i="2"/>
  <c r="HC3" i="2"/>
  <c r="HS3" i="2"/>
  <c r="HF4" i="2"/>
  <c r="HF3" i="2"/>
  <c r="HT3" i="2"/>
  <c r="HK3" i="2"/>
  <c r="HD4" i="2"/>
  <c r="HU4" i="2"/>
  <c r="HJ4" i="2"/>
  <c r="HI4" i="2"/>
  <c r="HM3" i="2"/>
  <c r="HD5" i="2"/>
  <c r="II4" i="2"/>
  <c r="HK4" i="2"/>
  <c r="HP5" i="2"/>
  <c r="HL5" i="2"/>
  <c r="HS4" i="2"/>
  <c r="IE4" i="2"/>
  <c r="HM5" i="2"/>
  <c r="HZ4" i="2"/>
  <c r="HL3" i="2"/>
  <c r="HV3" i="2"/>
  <c r="HJ5" i="2"/>
  <c r="HL4" i="2"/>
  <c r="ID4" i="2"/>
  <c r="ID5" i="2"/>
  <c r="HT4" i="2"/>
  <c r="HQ3" i="2"/>
  <c r="IG5" i="2"/>
  <c r="HX3" i="2"/>
  <c r="HZ3" i="2"/>
  <c r="HO3" i="2"/>
  <c r="IC5" i="2"/>
  <c r="HN5" i="2"/>
  <c r="HQ4" i="2"/>
  <c r="HR3" i="2"/>
  <c r="HR4" i="2"/>
  <c r="HZ5" i="2"/>
  <c r="HP3" i="2"/>
  <c r="HY3" i="2"/>
  <c r="HO4" i="2"/>
  <c r="HS5" i="2"/>
  <c r="HQ5" i="2"/>
  <c r="HM4" i="2"/>
  <c r="IF4" i="2"/>
  <c r="HR5" i="2"/>
  <c r="IS3" i="2"/>
  <c r="IN3" i="2"/>
  <c r="HW4" i="2"/>
  <c r="IG4" i="2"/>
  <c r="II5" i="2"/>
  <c r="IB4" i="2"/>
  <c r="IR5" i="2"/>
  <c r="IA4" i="2"/>
  <c r="HN4" i="2"/>
  <c r="IA3" i="2"/>
  <c r="HK5" i="2"/>
  <c r="IP3" i="2"/>
  <c r="HY4" i="2"/>
  <c r="IO3" i="2"/>
  <c r="IL3" i="2"/>
  <c r="IC4" i="2"/>
  <c r="HW5" i="2"/>
  <c r="IF5" i="2"/>
  <c r="ID3" i="2"/>
  <c r="IP4" i="2"/>
  <c r="HV5" i="2"/>
  <c r="IM4" i="2"/>
  <c r="IA5" i="2"/>
  <c r="HX5" i="2"/>
  <c r="IS4" i="2"/>
  <c r="IJ4" i="2"/>
  <c r="IK4" i="2"/>
  <c r="IN5" i="2"/>
  <c r="IE3" i="2"/>
  <c r="IJ3" i="2"/>
  <c r="IK5" i="2"/>
  <c r="IS5" i="2"/>
  <c r="IN4" i="2"/>
  <c r="IM3" i="2"/>
  <c r="IH3" i="2"/>
  <c r="IH5" i="2"/>
  <c r="HT5" i="2"/>
  <c r="IE5" i="2"/>
  <c r="IF3" i="2"/>
  <c r="HY5" i="2"/>
  <c r="II3" i="2"/>
  <c r="IC3" i="2"/>
  <c r="JC3" i="2"/>
  <c r="IM5" i="2"/>
  <c r="IR4" i="2"/>
  <c r="IY3" i="2"/>
  <c r="JD5" i="2"/>
  <c r="JC4" i="2"/>
  <c r="IT5" i="2"/>
  <c r="IT3" i="2"/>
  <c r="IX4" i="2"/>
  <c r="IK3" i="2"/>
  <c r="JA4" i="2"/>
  <c r="IU4" i="2"/>
  <c r="IU5" i="2"/>
  <c r="IU3" i="2"/>
  <c r="IV4" i="2"/>
  <c r="IQ4" i="2"/>
  <c r="IB5" i="2"/>
  <c r="HV4" i="2"/>
  <c r="IB3" i="2"/>
  <c r="IQ3" i="2"/>
  <c r="IZ3" i="2"/>
  <c r="IW5" i="2"/>
  <c r="JO4" i="2"/>
  <c r="JD4" i="2"/>
  <c r="HX4" i="2"/>
  <c r="IL4" i="2"/>
  <c r="IG3" i="2"/>
  <c r="IH4" i="2"/>
  <c r="IX5" i="2"/>
  <c r="IJ5" i="2"/>
  <c r="IZ5" i="2"/>
  <c r="IV5" i="2"/>
  <c r="IW4" i="2"/>
  <c r="JE3" i="2"/>
  <c r="JH3" i="2"/>
  <c r="IX3" i="2"/>
  <c r="IL5" i="2"/>
  <c r="JN4" i="2"/>
  <c r="JB3" i="2"/>
  <c r="JC5" i="2"/>
  <c r="IY4" i="2"/>
  <c r="JA5" i="2"/>
  <c r="JB4" i="2"/>
  <c r="IP5" i="2"/>
  <c r="JE5" i="2"/>
  <c r="JB5" i="2"/>
  <c r="JH5" i="2"/>
  <c r="JM5" i="2"/>
  <c r="IO4" i="2"/>
  <c r="IQ5" i="2"/>
  <c r="JI3" i="2"/>
  <c r="JQ5" i="2"/>
  <c r="JO5" i="2"/>
  <c r="JL4" i="2"/>
  <c r="IW3" i="2"/>
  <c r="JD3" i="2"/>
  <c r="IO5" i="2"/>
  <c r="JQ3" i="2"/>
  <c r="IY5" i="2"/>
  <c r="JS3" i="2"/>
  <c r="JL5" i="2"/>
  <c r="JO3" i="2"/>
  <c r="JH4" i="2"/>
  <c r="JF5" i="2"/>
  <c r="IT4" i="2"/>
  <c r="IR3" i="2"/>
  <c r="IZ4" i="2"/>
  <c r="JK3" i="2"/>
  <c r="JI4" i="2"/>
  <c r="JM4" i="2"/>
  <c r="KC3" i="2"/>
  <c r="JQ4" i="2"/>
  <c r="IV3" i="2"/>
  <c r="JG5" i="2"/>
  <c r="JJ5" i="2"/>
  <c r="JX5" i="2"/>
  <c r="JF4" i="2"/>
  <c r="JN5" i="2"/>
  <c r="JR4" i="2"/>
  <c r="JR5" i="2"/>
  <c r="KA4" i="2"/>
  <c r="JM3" i="2"/>
  <c r="JT5" i="2"/>
  <c r="JP3" i="2"/>
  <c r="JT3" i="2"/>
  <c r="JV3" i="2"/>
  <c r="JY4" i="2"/>
  <c r="JZ3" i="2"/>
  <c r="JL3" i="2"/>
  <c r="JF3" i="2"/>
  <c r="JE4" i="2"/>
  <c r="JG4" i="2"/>
  <c r="JV4" i="2"/>
  <c r="KC4" i="2"/>
  <c r="JK5" i="2"/>
  <c r="JN3" i="2"/>
  <c r="JP5" i="2"/>
  <c r="JX3" i="2"/>
  <c r="KB3" i="2"/>
  <c r="KB4" i="2"/>
  <c r="JU4" i="2"/>
  <c r="JP4" i="2"/>
  <c r="JJ3" i="2"/>
  <c r="JY3" i="2"/>
  <c r="JS4" i="2"/>
  <c r="JA3" i="2"/>
  <c r="JZ4" i="2"/>
  <c r="JW4" i="2"/>
  <c r="JK4" i="2"/>
  <c r="JI5" i="2"/>
  <c r="JX4" i="2"/>
  <c r="JT4" i="2"/>
  <c r="JW5" i="2"/>
  <c r="JJ4" i="2"/>
  <c r="JU5" i="2"/>
  <c r="JS5" i="2"/>
  <c r="JZ5" i="2"/>
  <c r="JR3" i="2"/>
  <c r="JG3" i="2"/>
  <c r="JV5" i="2"/>
  <c r="KA5" i="2"/>
  <c r="KC5" i="2"/>
  <c r="JY5" i="2"/>
  <c r="JW3" i="2"/>
  <c r="JU3" i="2"/>
  <c r="KB5" i="2"/>
  <c r="KA3" i="2"/>
  <c r="Z20" i="2"/>
  <c r="DF19" i="2" l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FO19" i="2" s="1"/>
  <c r="FP19" i="2" s="1"/>
  <c r="FQ19" i="2" s="1"/>
  <c r="FR19" i="2" s="1"/>
  <c r="FS19" i="2" s="1"/>
  <c r="FT19" i="2" s="1"/>
  <c r="FU19" i="2" s="1"/>
  <c r="FV19" i="2" s="1"/>
  <c r="FW19" i="2" s="1"/>
  <c r="FX19" i="2" s="1"/>
  <c r="FY19" i="2" s="1"/>
  <c r="FZ19" i="2" s="1"/>
  <c r="GA19" i="2" s="1"/>
  <c r="GB19" i="2" s="1"/>
  <c r="GC19" i="2" s="1"/>
  <c r="GD19" i="2" s="1"/>
  <c r="GE19" i="2" s="1"/>
  <c r="GF19" i="2" s="1"/>
  <c r="GG19" i="2" s="1"/>
  <c r="GH19" i="2" s="1"/>
  <c r="GI19" i="2" s="1"/>
  <c r="GJ19" i="2" s="1"/>
  <c r="GK19" i="2" s="1"/>
  <c r="GL19" i="2" s="1"/>
  <c r="GM19" i="2" s="1"/>
  <c r="GN19" i="2" s="1"/>
  <c r="GO19" i="2" s="1"/>
  <c r="GP19" i="2" s="1"/>
  <c r="GQ19" i="2" s="1"/>
  <c r="GR19" i="2" s="1"/>
  <c r="GS19" i="2" s="1"/>
  <c r="GT19" i="2" s="1"/>
  <c r="GU19" i="2" s="1"/>
  <c r="GV19" i="2" s="1"/>
  <c r="GW19" i="2" s="1"/>
  <c r="GX19" i="2" s="1"/>
  <c r="GY19" i="2" s="1"/>
  <c r="GZ19" i="2" s="1"/>
  <c r="HA19" i="2" s="1"/>
  <c r="HB19" i="2" s="1"/>
  <c r="HC19" i="2" s="1"/>
  <c r="HD19" i="2" s="1"/>
  <c r="HE19" i="2" s="1"/>
  <c r="HF19" i="2" s="1"/>
  <c r="HG19" i="2" s="1"/>
  <c r="HH19" i="2" s="1"/>
  <c r="HI19" i="2" s="1"/>
  <c r="HJ19" i="2" s="1"/>
  <c r="HK19" i="2" s="1"/>
  <c r="HL19" i="2" s="1"/>
  <c r="HM19" i="2" s="1"/>
  <c r="HN19" i="2" s="1"/>
  <c r="HO19" i="2" s="1"/>
  <c r="HP19" i="2" s="1"/>
  <c r="HQ19" i="2" s="1"/>
  <c r="HR19" i="2" s="1"/>
  <c r="HS19" i="2" s="1"/>
  <c r="HT19" i="2" s="1"/>
  <c r="HU19" i="2" s="1"/>
  <c r="HV19" i="2" s="1"/>
  <c r="HW19" i="2" s="1"/>
  <c r="HX19" i="2" s="1"/>
  <c r="HY19" i="2" s="1"/>
  <c r="HZ19" i="2" s="1"/>
  <c r="IA19" i="2" s="1"/>
  <c r="IB19" i="2" s="1"/>
  <c r="IC19" i="2" s="1"/>
  <c r="ID19" i="2" s="1"/>
  <c r="IE19" i="2" s="1"/>
  <c r="IF19" i="2" s="1"/>
  <c r="IG19" i="2" s="1"/>
  <c r="IH19" i="2" s="1"/>
  <c r="II19" i="2" s="1"/>
  <c r="IJ19" i="2" s="1"/>
  <c r="IK19" i="2" s="1"/>
  <c r="IL19" i="2" s="1"/>
  <c r="IM19" i="2" s="1"/>
  <c r="IN19" i="2" s="1"/>
  <c r="IO19" i="2" s="1"/>
  <c r="IP19" i="2" s="1"/>
  <c r="IQ19" i="2" s="1"/>
  <c r="IR19" i="2" s="1"/>
  <c r="IS19" i="2" s="1"/>
  <c r="IT19" i="2" s="1"/>
  <c r="IU19" i="2" s="1"/>
  <c r="IV19" i="2" s="1"/>
  <c r="IW19" i="2" s="1"/>
  <c r="IX19" i="2" s="1"/>
  <c r="IY19" i="2" s="1"/>
  <c r="IZ19" i="2" s="1"/>
  <c r="JA19" i="2" s="1"/>
  <c r="JB19" i="2" s="1"/>
  <c r="JC19" i="2" s="1"/>
  <c r="JD19" i="2" s="1"/>
  <c r="JE19" i="2" s="1"/>
  <c r="JF19" i="2" s="1"/>
  <c r="JG19" i="2" s="1"/>
  <c r="JH19" i="2" s="1"/>
  <c r="JI19" i="2" s="1"/>
  <c r="JJ19" i="2" s="1"/>
  <c r="JK19" i="2" s="1"/>
  <c r="JL19" i="2" s="1"/>
  <c r="JM19" i="2" s="1"/>
  <c r="JN19" i="2" s="1"/>
  <c r="JO19" i="2" s="1"/>
  <c r="JP19" i="2" s="1"/>
  <c r="JQ19" i="2" s="1"/>
  <c r="JR19" i="2" s="1"/>
  <c r="JS19" i="2" s="1"/>
  <c r="JT19" i="2" s="1"/>
  <c r="JU19" i="2" s="1"/>
  <c r="JV19" i="2" s="1"/>
  <c r="JW19" i="2" s="1"/>
  <c r="JX19" i="2" s="1"/>
  <c r="JY19" i="2" s="1"/>
  <c r="JZ19" i="2" s="1"/>
  <c r="KA19" i="2" s="1"/>
  <c r="KB19" i="2" s="1"/>
  <c r="KC19" i="2" s="1"/>
  <c r="AA20" i="2"/>
  <c r="AB20" i="2" l="1"/>
  <c r="AC20" i="2" l="1"/>
  <c r="AD20" i="2" l="1"/>
  <c r="AE20" i="2" l="1"/>
  <c r="AF20" i="2" l="1"/>
  <c r="AG20" i="2" l="1"/>
  <c r="AH20" i="2" l="1"/>
  <c r="AI20" i="2" l="1"/>
  <c r="AJ20" i="2" l="1"/>
  <c r="AK20" i="2" l="1"/>
  <c r="AL20" i="2" l="1"/>
  <c r="AM20" i="2" l="1"/>
  <c r="AN20" i="2" l="1"/>
  <c r="AO20" i="2" l="1"/>
  <c r="AP20" i="2" l="1"/>
  <c r="AQ20" i="2" l="1"/>
  <c r="AR20" i="2" l="1"/>
  <c r="AS20" i="2" l="1"/>
  <c r="AT20" i="2" l="1"/>
  <c r="AU20" i="2" l="1"/>
  <c r="AV20" i="2" l="1"/>
  <c r="AW20" i="2" l="1"/>
  <c r="AX20" i="2" l="1"/>
  <c r="AY20" i="2" l="1"/>
  <c r="AZ20" i="2" l="1"/>
  <c r="BA20" i="2" l="1"/>
  <c r="BB20" i="2" l="1"/>
  <c r="BC20" i="2" l="1"/>
  <c r="BD20" i="2" l="1"/>
  <c r="BE20" i="2" l="1"/>
  <c r="BF20" i="2" l="1"/>
  <c r="BG20" i="2" l="1"/>
  <c r="BH20" i="2" l="1"/>
  <c r="BI20" i="2" l="1"/>
  <c r="BJ20" i="2" l="1"/>
  <c r="BK20" i="2" l="1"/>
  <c r="BL20" i="2" l="1"/>
  <c r="BM20" i="2" l="1"/>
  <c r="BN20" i="2" l="1"/>
  <c r="BO20" i="2" l="1"/>
  <c r="BP20" i="2" l="1"/>
  <c r="BQ20" i="2" l="1"/>
  <c r="BR20" i="2" l="1"/>
  <c r="BS20" i="2" l="1"/>
  <c r="BT20" i="2" l="1"/>
  <c r="BU20" i="2" l="1"/>
  <c r="BV20" i="2" l="1"/>
  <c r="BW20" i="2" l="1"/>
  <c r="BX20" i="2" l="1"/>
  <c r="BY20" i="2" l="1"/>
  <c r="BZ20" i="2" l="1"/>
  <c r="CA20" i="2" l="1"/>
  <c r="CB20" i="2" l="1"/>
  <c r="CC20" i="2" l="1"/>
  <c r="CD20" i="2" l="1"/>
  <c r="CE20" i="2" l="1"/>
  <c r="CF20" i="2" l="1"/>
  <c r="CG20" i="2" l="1"/>
  <c r="CH20" i="2" l="1"/>
  <c r="CI20" i="2" l="1"/>
  <c r="CJ20" i="2" l="1"/>
  <c r="CK20" i="2" l="1"/>
  <c r="CL20" i="2" l="1"/>
  <c r="CM20" i="2" l="1"/>
  <c r="CN20" i="2" l="1"/>
  <c r="CO20" i="2" l="1"/>
  <c r="CP20" i="2" l="1"/>
  <c r="CQ20" i="2" l="1"/>
  <c r="CR20" i="2" l="1"/>
  <c r="CS20" i="2" l="1"/>
  <c r="CT20" i="2" l="1"/>
  <c r="CU20" i="2" l="1"/>
  <c r="CV20" i="2" l="1"/>
  <c r="CW20" i="2" l="1"/>
  <c r="CX20" i="2" l="1"/>
  <c r="CY20" i="2" l="1"/>
  <c r="CZ20" i="2" l="1"/>
  <c r="DA20" i="2" l="1"/>
  <c r="DB20" i="2" l="1"/>
  <c r="J31" i="2"/>
  <c r="J32" i="2" s="1"/>
  <c r="K31" i="2" l="1"/>
  <c r="K33" i="2" s="1"/>
  <c r="L31" i="2" l="1"/>
  <c r="L33" i="2" s="1"/>
  <c r="M31" i="2"/>
  <c r="M33" i="2" s="1"/>
  <c r="N31" i="2" l="1"/>
  <c r="N33" i="2" s="1"/>
  <c r="O31" i="2" l="1"/>
  <c r="O33" i="2" s="1"/>
  <c r="P31" i="2" l="1"/>
  <c r="P33" i="2" s="1"/>
  <c r="Q31" i="2" l="1"/>
  <c r="Q33" i="2" s="1"/>
  <c r="R31" i="2" l="1"/>
  <c r="R33" i="2" s="1"/>
  <c r="S31" i="2"/>
  <c r="S33" i="2" s="1"/>
  <c r="T31" i="2" l="1"/>
  <c r="T33" i="2" s="1"/>
  <c r="U31" i="2" l="1"/>
  <c r="V31" i="2" l="1"/>
  <c r="W31" i="2" l="1"/>
  <c r="X31" i="2" l="1"/>
  <c r="Y31" i="2" l="1"/>
  <c r="V33" i="2" s="1"/>
  <c r="C31" i="2" l="1"/>
  <c r="C32" i="2" s="1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</calcChain>
</file>

<file path=xl/sharedStrings.xml><?xml version="1.0" encoding="utf-8"?>
<sst xmlns="http://schemas.openxmlformats.org/spreadsheetml/2006/main" count="34" uniqueCount="20">
  <si>
    <t>EUR_USD</t>
  </si>
  <si>
    <t>CAP_MET</t>
  </si>
  <si>
    <t>Wheat</t>
  </si>
  <si>
    <t>Methanol, spot FOB RDAM T2, $</t>
  </si>
  <si>
    <t>Coal New Castle, $/mt</t>
  </si>
  <si>
    <t>Oil Brent, Spot, $/bbl</t>
  </si>
  <si>
    <t>Euro ex rate, doll/euro</t>
  </si>
  <si>
    <t>C</t>
  </si>
  <si>
    <t>World GDP (y/y)</t>
  </si>
  <si>
    <t>GDP(-1)</t>
  </si>
  <si>
    <t>PRICE_MET(-1)</t>
  </si>
  <si>
    <t>World GDP (y/y) less 1%</t>
  </si>
  <si>
    <t>Methanol, spot RDAM, $</t>
  </si>
  <si>
    <t>Model</t>
  </si>
  <si>
    <t>Forecast</t>
  </si>
  <si>
    <t>Market Natural Gas NW Europe TTF USD/MMBtu A Spot Weekly</t>
  </si>
  <si>
    <t>GAS</t>
  </si>
  <si>
    <t>Natural Gas NW Europe TTF USD/MMBtu</t>
  </si>
  <si>
    <t>BRENT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</si>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</sst>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Border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06211723534563E-3"/>
                  <c:y val="0.32029928550597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Data!$K$2:$K$70</c:f>
              <c:numCache>
                <c:formatCode>General</c:formatCode>
                <c:ptCount val="69"/>
                <c:pt idx="0">
                  <c:v>48.07</c:v>
                </c:pt>
                <c:pt idx="1">
                  <c:v>57.93</c:v>
                </c:pt>
                <c:pt idx="2">
                  <c:v>55.79</c:v>
                </c:pt>
                <c:pt idx="3">
                  <c:v>59.39</c:v>
                </c:pt>
                <c:pt idx="4">
                  <c:v>64.56</c:v>
                </c:pt>
                <c:pt idx="5">
                  <c:v>62.34</c:v>
                </c:pt>
                <c:pt idx="6">
                  <c:v>55.87</c:v>
                </c:pt>
                <c:pt idx="7">
                  <c:v>46.99</c:v>
                </c:pt>
                <c:pt idx="8">
                  <c:v>47.24</c:v>
                </c:pt>
                <c:pt idx="9">
                  <c:v>48.12</c:v>
                </c:pt>
                <c:pt idx="10">
                  <c:v>44.42</c:v>
                </c:pt>
                <c:pt idx="11">
                  <c:v>37.72</c:v>
                </c:pt>
                <c:pt idx="12">
                  <c:v>30.8</c:v>
                </c:pt>
                <c:pt idx="13">
                  <c:v>33.200000000000003</c:v>
                </c:pt>
                <c:pt idx="14">
                  <c:v>39.07</c:v>
                </c:pt>
                <c:pt idx="15">
                  <c:v>42.25</c:v>
                </c:pt>
                <c:pt idx="16">
                  <c:v>47.13</c:v>
                </c:pt>
                <c:pt idx="17">
                  <c:v>48.48</c:v>
                </c:pt>
                <c:pt idx="18">
                  <c:v>45.07</c:v>
                </c:pt>
                <c:pt idx="19">
                  <c:v>46.14</c:v>
                </c:pt>
                <c:pt idx="20">
                  <c:v>46.19</c:v>
                </c:pt>
                <c:pt idx="21">
                  <c:v>49.73</c:v>
                </c:pt>
                <c:pt idx="22">
                  <c:v>46.44</c:v>
                </c:pt>
                <c:pt idx="23">
                  <c:v>54.07</c:v>
                </c:pt>
                <c:pt idx="24">
                  <c:v>54.89</c:v>
                </c:pt>
                <c:pt idx="25">
                  <c:v>55.49</c:v>
                </c:pt>
                <c:pt idx="26">
                  <c:v>51.97</c:v>
                </c:pt>
                <c:pt idx="27">
                  <c:v>52.98</c:v>
                </c:pt>
                <c:pt idx="28">
                  <c:v>50.87</c:v>
                </c:pt>
                <c:pt idx="29">
                  <c:v>46.89</c:v>
                </c:pt>
                <c:pt idx="30">
                  <c:v>48.69</c:v>
                </c:pt>
                <c:pt idx="31">
                  <c:v>51.37</c:v>
                </c:pt>
                <c:pt idx="32">
                  <c:v>55.16</c:v>
                </c:pt>
                <c:pt idx="33">
                  <c:v>57.62</c:v>
                </c:pt>
                <c:pt idx="34">
                  <c:v>62.57</c:v>
                </c:pt>
                <c:pt idx="35">
                  <c:v>64.209999999999994</c:v>
                </c:pt>
                <c:pt idx="36">
                  <c:v>68.989999999999995</c:v>
                </c:pt>
                <c:pt idx="37">
                  <c:v>65.42</c:v>
                </c:pt>
                <c:pt idx="38">
                  <c:v>66.45</c:v>
                </c:pt>
                <c:pt idx="39">
                  <c:v>71.63</c:v>
                </c:pt>
                <c:pt idx="40">
                  <c:v>76.650000000000006</c:v>
                </c:pt>
                <c:pt idx="41">
                  <c:v>75.19</c:v>
                </c:pt>
                <c:pt idx="42">
                  <c:v>74.44</c:v>
                </c:pt>
                <c:pt idx="43">
                  <c:v>73.13</c:v>
                </c:pt>
                <c:pt idx="44">
                  <c:v>78.86</c:v>
                </c:pt>
                <c:pt idx="45">
                  <c:v>80.47</c:v>
                </c:pt>
                <c:pt idx="46">
                  <c:v>65.17</c:v>
                </c:pt>
                <c:pt idx="47">
                  <c:v>56.46</c:v>
                </c:pt>
                <c:pt idx="48">
                  <c:v>59.27</c:v>
                </c:pt>
                <c:pt idx="49">
                  <c:v>64.13</c:v>
                </c:pt>
                <c:pt idx="50">
                  <c:v>66.41</c:v>
                </c:pt>
                <c:pt idx="51">
                  <c:v>71.2</c:v>
                </c:pt>
                <c:pt idx="52">
                  <c:v>70.53</c:v>
                </c:pt>
                <c:pt idx="53">
                  <c:v>63.3</c:v>
                </c:pt>
                <c:pt idx="54">
                  <c:v>64</c:v>
                </c:pt>
                <c:pt idx="55">
                  <c:v>59.25</c:v>
                </c:pt>
                <c:pt idx="56">
                  <c:v>62.33</c:v>
                </c:pt>
                <c:pt idx="57">
                  <c:v>59.37</c:v>
                </c:pt>
                <c:pt idx="58">
                  <c:v>62.74</c:v>
                </c:pt>
                <c:pt idx="59">
                  <c:v>65.849999999999994</c:v>
                </c:pt>
                <c:pt idx="60">
                  <c:v>63.6</c:v>
                </c:pt>
                <c:pt idx="61">
                  <c:v>55</c:v>
                </c:pt>
                <c:pt idx="62">
                  <c:v>32.979999999999997</c:v>
                </c:pt>
                <c:pt idx="63">
                  <c:v>23.34</c:v>
                </c:pt>
                <c:pt idx="64">
                  <c:v>31.02</c:v>
                </c:pt>
                <c:pt idx="65">
                  <c:v>39.93</c:v>
                </c:pt>
                <c:pt idx="66">
                  <c:v>42.81</c:v>
                </c:pt>
                <c:pt idx="67">
                  <c:v>44.26</c:v>
                </c:pt>
                <c:pt idx="68">
                  <c:v>41.09</c:v>
                </c:pt>
              </c:numCache>
            </c:numRef>
          </c:xVal>
          <c:yVal>
            <c:numRef>
              <c:f>Data!$O$2:$O$70</c:f>
              <c:numCache>
                <c:formatCode>General</c:formatCode>
                <c:ptCount val="69"/>
                <c:pt idx="0">
                  <c:v>320.06926250000004</c:v>
                </c:pt>
                <c:pt idx="1">
                  <c:v>332.076975</c:v>
                </c:pt>
                <c:pt idx="2">
                  <c:v>335.97727499999996</c:v>
                </c:pt>
                <c:pt idx="3">
                  <c:v>343.35273750000005</c:v>
                </c:pt>
                <c:pt idx="4">
                  <c:v>356.23840250000001</c:v>
                </c:pt>
                <c:pt idx="5">
                  <c:v>347.42600625</c:v>
                </c:pt>
                <c:pt idx="6">
                  <c:v>323.31086999999997</c:v>
                </c:pt>
                <c:pt idx="7">
                  <c:v>308.22225000000003</c:v>
                </c:pt>
                <c:pt idx="8">
                  <c:v>285.14254375000002</c:v>
                </c:pt>
                <c:pt idx="9">
                  <c:v>271.17466999999999</c:v>
                </c:pt>
                <c:pt idx="10">
                  <c:v>243.51397499999999</c:v>
                </c:pt>
                <c:pt idx="11">
                  <c:v>236.62155000000001</c:v>
                </c:pt>
                <c:pt idx="12">
                  <c:v>198.15871249999998</c:v>
                </c:pt>
                <c:pt idx="13">
                  <c:v>164.74980000000002</c:v>
                </c:pt>
                <c:pt idx="14">
                  <c:v>181.87166250000001</c:v>
                </c:pt>
                <c:pt idx="15">
                  <c:v>199.70515499999999</c:v>
                </c:pt>
                <c:pt idx="16">
                  <c:v>227.51163124999997</c:v>
                </c:pt>
                <c:pt idx="17">
                  <c:v>228.09441250000003</c:v>
                </c:pt>
                <c:pt idx="18">
                  <c:v>220.50038000000001</c:v>
                </c:pt>
                <c:pt idx="19">
                  <c:v>218.345125</c:v>
                </c:pt>
                <c:pt idx="20">
                  <c:v>234.95506999999998</c:v>
                </c:pt>
                <c:pt idx="21">
                  <c:v>235.83091875</c:v>
                </c:pt>
                <c:pt idx="22">
                  <c:v>268.24530625</c:v>
                </c:pt>
                <c:pt idx="23">
                  <c:v>316.81850625000004</c:v>
                </c:pt>
                <c:pt idx="24">
                  <c:v>351.26023750000002</c:v>
                </c:pt>
                <c:pt idx="25">
                  <c:v>412.69965000000002</c:v>
                </c:pt>
                <c:pt idx="26">
                  <c:v>401.89788499999997</c:v>
                </c:pt>
                <c:pt idx="27">
                  <c:v>327.45131249999997</c:v>
                </c:pt>
                <c:pt idx="28">
                  <c:v>307.42680000000001</c:v>
                </c:pt>
                <c:pt idx="29">
                  <c:v>300.83553999999992</c:v>
                </c:pt>
                <c:pt idx="30">
                  <c:v>298.40809999999999</c:v>
                </c:pt>
                <c:pt idx="31">
                  <c:v>305.06503125000006</c:v>
                </c:pt>
                <c:pt idx="32">
                  <c:v>318.43914499999994</c:v>
                </c:pt>
                <c:pt idx="33">
                  <c:v>296.45792500000005</c:v>
                </c:pt>
                <c:pt idx="34">
                  <c:v>326.98084999999998</c:v>
                </c:pt>
                <c:pt idx="35">
                  <c:v>367.56368124999995</c:v>
                </c:pt>
                <c:pt idx="36">
                  <c:v>431.84009999999995</c:v>
                </c:pt>
                <c:pt idx="37">
                  <c:v>412.35577499999999</c:v>
                </c:pt>
                <c:pt idx="38">
                  <c:v>389.85887000000002</c:v>
                </c:pt>
                <c:pt idx="39">
                  <c:v>388.99829375000002</c:v>
                </c:pt>
                <c:pt idx="40">
                  <c:v>387.27648750000003</c:v>
                </c:pt>
                <c:pt idx="41">
                  <c:v>433.77583000000004</c:v>
                </c:pt>
                <c:pt idx="42">
                  <c:v>408.39031249999999</c:v>
                </c:pt>
                <c:pt idx="43">
                  <c:v>408.34485000000006</c:v>
                </c:pt>
                <c:pt idx="44">
                  <c:v>430.76023750000002</c:v>
                </c:pt>
                <c:pt idx="45">
                  <c:v>418.81842499999999</c:v>
                </c:pt>
                <c:pt idx="46">
                  <c:v>382.87915000000004</c:v>
                </c:pt>
                <c:pt idx="47">
                  <c:v>326.58625000000001</c:v>
                </c:pt>
                <c:pt idx="48">
                  <c:v>314.21551875</c:v>
                </c:pt>
                <c:pt idx="49">
                  <c:v>315.52390000000003</c:v>
                </c:pt>
                <c:pt idx="50">
                  <c:v>318.64855999999997</c:v>
                </c:pt>
                <c:pt idx="51">
                  <c:v>305.35566249999999</c:v>
                </c:pt>
                <c:pt idx="52">
                  <c:v>295.96278000000001</c:v>
                </c:pt>
                <c:pt idx="53">
                  <c:v>279.560475</c:v>
                </c:pt>
                <c:pt idx="54">
                  <c:v>246.6103875</c:v>
                </c:pt>
                <c:pt idx="55">
                  <c:v>234.160145</c:v>
                </c:pt>
                <c:pt idx="56">
                  <c:v>235.53129375</c:v>
                </c:pt>
                <c:pt idx="57">
                  <c:v>226.25415000000001</c:v>
                </c:pt>
                <c:pt idx="58">
                  <c:v>229.89010500000001</c:v>
                </c:pt>
                <c:pt idx="59">
                  <c:v>224.70808333333335</c:v>
                </c:pt>
                <c:pt idx="60">
                  <c:v>256.93060000000003</c:v>
                </c:pt>
                <c:pt idx="61">
                  <c:v>266.43094374999998</c:v>
                </c:pt>
                <c:pt idx="62">
                  <c:v>218.87007499999999</c:v>
                </c:pt>
                <c:pt idx="63">
                  <c:v>165.01195000000001</c:v>
                </c:pt>
                <c:pt idx="64">
                  <c:v>161.55252999999999</c:v>
                </c:pt>
                <c:pt idx="65">
                  <c:v>173.47106250000002</c:v>
                </c:pt>
                <c:pt idx="66">
                  <c:v>191.14311000000001</c:v>
                </c:pt>
                <c:pt idx="67">
                  <c:v>223.13136249999999</c:v>
                </c:pt>
                <c:pt idx="68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B-4A6D-A0A7-68547D46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Data!$E$2:$E$142</c:f>
              <c:numCache>
                <c:formatCode>General</c:formatCode>
                <c:ptCount val="141"/>
                <c:pt idx="0">
                  <c:v>1.9436173102561278</c:v>
                </c:pt>
                <c:pt idx="1">
                  <c:v>1.8848108751666282</c:v>
                </c:pt>
                <c:pt idx="2">
                  <c:v>1.8260044400771285</c:v>
                </c:pt>
                <c:pt idx="3">
                  <c:v>1.7437808528622287</c:v>
                </c:pt>
                <c:pt idx="4">
                  <c:v>1.6615572656473292</c:v>
                </c:pt>
                <c:pt idx="5">
                  <c:v>1.5793336784324294</c:v>
                </c:pt>
                <c:pt idx="6">
                  <c:v>1.5575268478729338</c:v>
                </c:pt>
                <c:pt idx="7">
                  <c:v>1.5357200173134384</c:v>
                </c:pt>
                <c:pt idx="8">
                  <c:v>1.5139131867539433</c:v>
                </c:pt>
                <c:pt idx="9">
                  <c:v>1.3870450898512774</c:v>
                </c:pt>
                <c:pt idx="10">
                  <c:v>1.260176992948612</c:v>
                </c:pt>
                <c:pt idx="11">
                  <c:v>1.1333088960459463</c:v>
                </c:pt>
                <c:pt idx="12">
                  <c:v>1.1432146024812073</c:v>
                </c:pt>
                <c:pt idx="13">
                  <c:v>1.1531203089164681</c:v>
                </c:pt>
                <c:pt idx="14">
                  <c:v>1.1630260153517289</c:v>
                </c:pt>
                <c:pt idx="15">
                  <c:v>1.2611454631017895</c:v>
                </c:pt>
                <c:pt idx="16">
                  <c:v>1.3592649108518502</c:v>
                </c:pt>
                <c:pt idx="17">
                  <c:v>1.4573843586019108</c:v>
                </c:pt>
                <c:pt idx="18">
                  <c:v>1.591837447446343</c:v>
                </c:pt>
                <c:pt idx="19">
                  <c:v>1.726290536290775</c:v>
                </c:pt>
                <c:pt idx="20">
                  <c:v>1.860743625135207</c:v>
                </c:pt>
                <c:pt idx="21">
                  <c:v>2.0804498255434489</c:v>
                </c:pt>
                <c:pt idx="22">
                  <c:v>2.3001560259516913</c:v>
                </c:pt>
                <c:pt idx="23">
                  <c:v>2.5198622263599328</c:v>
                </c:pt>
                <c:pt idx="24">
                  <c:v>2.5915738216038195</c:v>
                </c:pt>
                <c:pt idx="25">
                  <c:v>2.6632854168477067</c:v>
                </c:pt>
                <c:pt idx="26">
                  <c:v>2.7349970120915934</c:v>
                </c:pt>
                <c:pt idx="27">
                  <c:v>2.782227370760193</c:v>
                </c:pt>
                <c:pt idx="28">
                  <c:v>2.8294577294287926</c:v>
                </c:pt>
                <c:pt idx="29">
                  <c:v>2.8766880880973922</c:v>
                </c:pt>
                <c:pt idx="30">
                  <c:v>2.9357212591378095</c:v>
                </c:pt>
                <c:pt idx="31">
                  <c:v>2.9947544301782263</c:v>
                </c:pt>
                <c:pt idx="32">
                  <c:v>3.0537876012186431</c:v>
                </c:pt>
                <c:pt idx="33">
                  <c:v>3.067899327988949</c:v>
                </c:pt>
                <c:pt idx="34">
                  <c:v>3.0820110547592541</c:v>
                </c:pt>
                <c:pt idx="35">
                  <c:v>3.09612278152956</c:v>
                </c:pt>
                <c:pt idx="36">
                  <c:v>3.2048302733372687</c:v>
                </c:pt>
                <c:pt idx="37">
                  <c:v>3.3135377651449787</c:v>
                </c:pt>
                <c:pt idx="38">
                  <c:v>3.4222452569526873</c:v>
                </c:pt>
                <c:pt idx="39">
                  <c:v>3.4125454996045952</c:v>
                </c:pt>
                <c:pt idx="40">
                  <c:v>3.4028457422565026</c:v>
                </c:pt>
                <c:pt idx="41">
                  <c:v>3.39314598490841</c:v>
                </c:pt>
                <c:pt idx="42">
                  <c:v>3.3125235037356191</c:v>
                </c:pt>
                <c:pt idx="43">
                  <c:v>3.2319010225628269</c:v>
                </c:pt>
                <c:pt idx="44">
                  <c:v>3.1512785413900359</c:v>
                </c:pt>
                <c:pt idx="45">
                  <c:v>3.1025924393096447</c:v>
                </c:pt>
                <c:pt idx="46">
                  <c:v>3.0539063372292539</c:v>
                </c:pt>
                <c:pt idx="47">
                  <c:v>3.0052202351488635</c:v>
                </c:pt>
                <c:pt idx="48">
                  <c:v>2.9123189690569844</c:v>
                </c:pt>
                <c:pt idx="49">
                  <c:v>2.8194177029651049</c:v>
                </c:pt>
                <c:pt idx="50">
                  <c:v>2.7265164368732253</c:v>
                </c:pt>
                <c:pt idx="51">
                  <c:v>2.8265798463583232</c:v>
                </c:pt>
                <c:pt idx="52">
                  <c:v>2.926643255843421</c:v>
                </c:pt>
                <c:pt idx="53">
                  <c:v>3.0267066653285184</c:v>
                </c:pt>
                <c:pt idx="54">
                  <c:v>2.9384115512137696</c:v>
                </c:pt>
                <c:pt idx="55">
                  <c:v>2.8501164370990204</c:v>
                </c:pt>
                <c:pt idx="56">
                  <c:v>2.7618213229842716</c:v>
                </c:pt>
                <c:pt idx="57">
                  <c:v>2.8400020384509372</c:v>
                </c:pt>
                <c:pt idx="58">
                  <c:v>2.9181827539176033</c:v>
                </c:pt>
                <c:pt idx="59">
                  <c:v>2.9963634693842689</c:v>
                </c:pt>
                <c:pt idx="60">
                  <c:v>3.0190539627900073</c:v>
                </c:pt>
                <c:pt idx="61">
                  <c:v>3.0417444561957461</c:v>
                </c:pt>
                <c:pt idx="62">
                  <c:v>3.0644349496014853</c:v>
                </c:pt>
                <c:pt idx="63">
                  <c:v>3.0157438763064341</c:v>
                </c:pt>
                <c:pt idx="64">
                  <c:v>2.9670528030113843</c:v>
                </c:pt>
                <c:pt idx="65">
                  <c:v>2.9183617297163331</c:v>
                </c:pt>
                <c:pt idx="66">
                  <c:v>3.0658845687534373</c:v>
                </c:pt>
                <c:pt idx="67">
                  <c:v>3.2134074077905397</c:v>
                </c:pt>
                <c:pt idx="68">
                  <c:v>3.3609302468276439</c:v>
                </c:pt>
                <c:pt idx="69">
                  <c:v>3.3613157538428422</c:v>
                </c:pt>
                <c:pt idx="70">
                  <c:v>3.361701260858041</c:v>
                </c:pt>
                <c:pt idx="71">
                  <c:v>3.3620867678732398</c:v>
                </c:pt>
                <c:pt idx="72">
                  <c:v>3.3527244452488287</c:v>
                </c:pt>
                <c:pt idx="73">
                  <c:v>3.3433621226244181</c:v>
                </c:pt>
                <c:pt idx="74">
                  <c:v>3.3339998000000075</c:v>
                </c:pt>
                <c:pt idx="75">
                  <c:v>3.2853393666666713</c:v>
                </c:pt>
                <c:pt idx="76">
                  <c:v>3.236678933333335</c:v>
                </c:pt>
                <c:pt idx="77">
                  <c:v>3.1880184999999996</c:v>
                </c:pt>
                <c:pt idx="78">
                  <c:v>3.1014579999999987</c:v>
                </c:pt>
                <c:pt idx="79">
                  <c:v>3.0148974999999978</c:v>
                </c:pt>
                <c:pt idx="80">
                  <c:v>2.9283369999999973</c:v>
                </c:pt>
                <c:pt idx="81">
                  <c:v>2.8434902999999978</c:v>
                </c:pt>
                <c:pt idx="82">
                  <c:v>2.7586435999999992</c:v>
                </c:pt>
                <c:pt idx="83">
                  <c:v>2.6737969000000006</c:v>
                </c:pt>
                <c:pt idx="84">
                  <c:v>2.6574175666666666</c:v>
                </c:pt>
                <c:pt idx="85">
                  <c:v>2.6410382333333331</c:v>
                </c:pt>
                <c:pt idx="86">
                  <c:v>2.6246588999999996</c:v>
                </c:pt>
                <c:pt idx="87">
                  <c:v>2.6048519666666659</c:v>
                </c:pt>
                <c:pt idx="88">
                  <c:v>2.5850450333333321</c:v>
                </c:pt>
                <c:pt idx="89">
                  <c:v>2.5652380999999984</c:v>
                </c:pt>
                <c:pt idx="90">
                  <c:v>2.5109586999999993</c:v>
                </c:pt>
                <c:pt idx="91">
                  <c:v>2.4566792999999998</c:v>
                </c:pt>
                <c:pt idx="92">
                  <c:v>2.4023999000000003</c:v>
                </c:pt>
                <c:pt idx="93">
                  <c:v>2.4204930333333334</c:v>
                </c:pt>
                <c:pt idx="94">
                  <c:v>2.4385861666666671</c:v>
                </c:pt>
                <c:pt idx="95">
                  <c:v>2.4566793000000007</c:v>
                </c:pt>
                <c:pt idx="96">
                  <c:v>1.2995403770204805</c:v>
                </c:pt>
                <c:pt idx="97">
                  <c:v>0.14240145404096038</c:v>
                </c:pt>
                <c:pt idx="98">
                  <c:v>-1.0147374689385598</c:v>
                </c:pt>
                <c:pt idx="99">
                  <c:v>-3.8921645035973889</c:v>
                </c:pt>
                <c:pt idx="100">
                  <c:v>-6.7695915382562175</c:v>
                </c:pt>
                <c:pt idx="101">
                  <c:v>-9.6470185729150462</c:v>
                </c:pt>
                <c:pt idx="102">
                  <c:v>-6.7695915382562175</c:v>
                </c:pt>
                <c:pt idx="103">
                  <c:v>-3.8921645035973889</c:v>
                </c:pt>
                <c:pt idx="104">
                  <c:v>-1.0147374689385598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359.6271375</c:v>
                </c:pt>
                <c:pt idx="1">
                  <c:v>376.22136875000001</c:v>
                </c:pt>
                <c:pt idx="2">
                  <c:v>386.14925000000005</c:v>
                </c:pt>
                <c:pt idx="3">
                  <c:v>403.17723750000005</c:v>
                </c:pt>
                <c:pt idx="4">
                  <c:v>403.75115625000001</c:v>
                </c:pt>
                <c:pt idx="5">
                  <c:v>372.22662000000003</c:v>
                </c:pt>
                <c:pt idx="6">
                  <c:v>351.06847500000003</c:v>
                </c:pt>
                <c:pt idx="7">
                  <c:v>357.85056000000003</c:v>
                </c:pt>
                <c:pt idx="8">
                  <c:v>382.12528125</c:v>
                </c:pt>
                <c:pt idx="9">
                  <c:v>410.89266250000003</c:v>
                </c:pt>
                <c:pt idx="10">
                  <c:v>427.02757000000003</c:v>
                </c:pt>
                <c:pt idx="11">
                  <c:v>431.7166166666666</c:v>
                </c:pt>
                <c:pt idx="12">
                  <c:v>423.9896875</c:v>
                </c:pt>
                <c:pt idx="13">
                  <c:v>446.51176250000003</c:v>
                </c:pt>
                <c:pt idx="14">
                  <c:v>441.01218000000006</c:v>
                </c:pt>
                <c:pt idx="15">
                  <c:v>458.29545000000002</c:v>
                </c:pt>
                <c:pt idx="16">
                  <c:v>454.97385000000003</c:v>
                </c:pt>
                <c:pt idx="17">
                  <c:v>452.44874999999996</c:v>
                </c:pt>
                <c:pt idx="18">
                  <c:v>478.17549375000004</c:v>
                </c:pt>
                <c:pt idx="19">
                  <c:v>485.55379999999997</c:v>
                </c:pt>
                <c:pt idx="20">
                  <c:v>495.4801875</c:v>
                </c:pt>
                <c:pt idx="21">
                  <c:v>518.03011249999997</c:v>
                </c:pt>
                <c:pt idx="22">
                  <c:v>530.19771500000002</c:v>
                </c:pt>
                <c:pt idx="23">
                  <c:v>537.7053166666667</c:v>
                </c:pt>
                <c:pt idx="24">
                  <c:v>532.24482999999998</c:v>
                </c:pt>
                <c:pt idx="25">
                  <c:v>541.93338437499995</c:v>
                </c:pt>
                <c:pt idx="26">
                  <c:v>524.04735625000001</c:v>
                </c:pt>
                <c:pt idx="27">
                  <c:v>469.05152500000003</c:v>
                </c:pt>
                <c:pt idx="28">
                  <c:v>402.28640000000001</c:v>
                </c:pt>
                <c:pt idx="29">
                  <c:v>371.90017499999999</c:v>
                </c:pt>
                <c:pt idx="30">
                  <c:v>365.45383750000002</c:v>
                </c:pt>
                <c:pt idx="31">
                  <c:v>375.93203</c:v>
                </c:pt>
                <c:pt idx="32">
                  <c:v>406.48823125000001</c:v>
                </c:pt>
                <c:pt idx="33">
                  <c:v>411.50738000000001</c:v>
                </c:pt>
                <c:pt idx="34">
                  <c:v>387.9138375</c:v>
                </c:pt>
                <c:pt idx="35">
                  <c:v>375.17068749999999</c:v>
                </c:pt>
                <c:pt idx="36">
                  <c:v>320.06926250000004</c:v>
                </c:pt>
                <c:pt idx="37">
                  <c:v>332.076975</c:v>
                </c:pt>
                <c:pt idx="38">
                  <c:v>335.97727499999996</c:v>
                </c:pt>
                <c:pt idx="39">
                  <c:v>343.35273750000005</c:v>
                </c:pt>
                <c:pt idx="40">
                  <c:v>356.23840250000001</c:v>
                </c:pt>
                <c:pt idx="41">
                  <c:v>347.42600625</c:v>
                </c:pt>
                <c:pt idx="42">
                  <c:v>323.31086999999997</c:v>
                </c:pt>
                <c:pt idx="43">
                  <c:v>308.22225000000003</c:v>
                </c:pt>
                <c:pt idx="44">
                  <c:v>285.14254375000002</c:v>
                </c:pt>
                <c:pt idx="45">
                  <c:v>271.17466999999999</c:v>
                </c:pt>
                <c:pt idx="46">
                  <c:v>243.51397499999999</c:v>
                </c:pt>
                <c:pt idx="47">
                  <c:v>236.62155000000001</c:v>
                </c:pt>
                <c:pt idx="48">
                  <c:v>198.15871249999998</c:v>
                </c:pt>
                <c:pt idx="49">
                  <c:v>164.74980000000002</c:v>
                </c:pt>
                <c:pt idx="50">
                  <c:v>181.87166250000001</c:v>
                </c:pt>
                <c:pt idx="51">
                  <c:v>199.70515499999999</c:v>
                </c:pt>
                <c:pt idx="52">
                  <c:v>227.51163124999997</c:v>
                </c:pt>
                <c:pt idx="53">
                  <c:v>228.09441250000003</c:v>
                </c:pt>
                <c:pt idx="54">
                  <c:v>220.50038000000001</c:v>
                </c:pt>
                <c:pt idx="55">
                  <c:v>218.345125</c:v>
                </c:pt>
                <c:pt idx="56">
                  <c:v>234.95506999999998</c:v>
                </c:pt>
                <c:pt idx="57">
                  <c:v>235.83091875</c:v>
                </c:pt>
                <c:pt idx="58">
                  <c:v>268.24530625</c:v>
                </c:pt>
                <c:pt idx="59">
                  <c:v>316.81850625000004</c:v>
                </c:pt>
                <c:pt idx="60">
                  <c:v>351.26023750000002</c:v>
                </c:pt>
                <c:pt idx="61">
                  <c:v>412.69965000000002</c:v>
                </c:pt>
                <c:pt idx="62">
                  <c:v>401.89788499999997</c:v>
                </c:pt>
                <c:pt idx="63">
                  <c:v>327.45131249999997</c:v>
                </c:pt>
                <c:pt idx="64">
                  <c:v>307.42680000000001</c:v>
                </c:pt>
                <c:pt idx="65">
                  <c:v>300.83553999999992</c:v>
                </c:pt>
                <c:pt idx="66">
                  <c:v>298.40809999999999</c:v>
                </c:pt>
                <c:pt idx="67">
                  <c:v>305.06503125000006</c:v>
                </c:pt>
                <c:pt idx="68">
                  <c:v>318.43914499999994</c:v>
                </c:pt>
                <c:pt idx="69">
                  <c:v>296.45792500000005</c:v>
                </c:pt>
                <c:pt idx="70">
                  <c:v>326.98084999999998</c:v>
                </c:pt>
                <c:pt idx="71">
                  <c:v>367.56368124999995</c:v>
                </c:pt>
                <c:pt idx="72">
                  <c:v>431.84009999999995</c:v>
                </c:pt>
                <c:pt idx="73">
                  <c:v>412.35577499999999</c:v>
                </c:pt>
                <c:pt idx="74">
                  <c:v>389.85887000000002</c:v>
                </c:pt>
                <c:pt idx="75">
                  <c:v>388.99829375000002</c:v>
                </c:pt>
                <c:pt idx="76">
                  <c:v>387.27648750000003</c:v>
                </c:pt>
                <c:pt idx="77">
                  <c:v>433.77583000000004</c:v>
                </c:pt>
                <c:pt idx="78">
                  <c:v>408.39031249999999</c:v>
                </c:pt>
                <c:pt idx="79">
                  <c:v>408.34485000000006</c:v>
                </c:pt>
                <c:pt idx="80">
                  <c:v>430.76023750000002</c:v>
                </c:pt>
                <c:pt idx="81">
                  <c:v>418.81842499999999</c:v>
                </c:pt>
                <c:pt idx="82">
                  <c:v>382.87915000000004</c:v>
                </c:pt>
                <c:pt idx="83">
                  <c:v>326.58625000000001</c:v>
                </c:pt>
                <c:pt idx="84">
                  <c:v>314.21551875</c:v>
                </c:pt>
                <c:pt idx="85">
                  <c:v>315.52390000000003</c:v>
                </c:pt>
                <c:pt idx="86">
                  <c:v>318.64855999999997</c:v>
                </c:pt>
                <c:pt idx="87">
                  <c:v>305.35566249999999</c:v>
                </c:pt>
                <c:pt idx="88">
                  <c:v>295.96278000000001</c:v>
                </c:pt>
                <c:pt idx="89">
                  <c:v>279.560475</c:v>
                </c:pt>
                <c:pt idx="90">
                  <c:v>246.6103875</c:v>
                </c:pt>
                <c:pt idx="91">
                  <c:v>234.160145</c:v>
                </c:pt>
                <c:pt idx="92">
                  <c:v>235.53129375</c:v>
                </c:pt>
                <c:pt idx="93">
                  <c:v>226.25415000000001</c:v>
                </c:pt>
                <c:pt idx="94">
                  <c:v>229.89010500000001</c:v>
                </c:pt>
                <c:pt idx="95">
                  <c:v>224.70808333333335</c:v>
                </c:pt>
                <c:pt idx="96">
                  <c:v>256.93060000000003</c:v>
                </c:pt>
                <c:pt idx="97">
                  <c:v>266.43094374999998</c:v>
                </c:pt>
                <c:pt idx="98">
                  <c:v>218.87007499999999</c:v>
                </c:pt>
                <c:pt idx="99">
                  <c:v>165.01195000000001</c:v>
                </c:pt>
                <c:pt idx="100">
                  <c:v>161.55252999999999</c:v>
                </c:pt>
                <c:pt idx="101">
                  <c:v>173.47106250000002</c:v>
                </c:pt>
                <c:pt idx="102">
                  <c:v>191.14311000000001</c:v>
                </c:pt>
                <c:pt idx="103">
                  <c:v>223.13136249999999</c:v>
                </c:pt>
                <c:pt idx="104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9-4D73-BF37-B7307724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World GDP (y/y)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 New Castle, $/mt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Data!$F$2:$F$142</c:f>
              <c:numCache>
                <c:formatCode>General</c:formatCode>
                <c:ptCount val="141"/>
                <c:pt idx="0">
                  <c:v>8.2424999999999997</c:v>
                </c:pt>
                <c:pt idx="1">
                  <c:v>9.1</c:v>
                </c:pt>
                <c:pt idx="2">
                  <c:v>9.48</c:v>
                </c:pt>
                <c:pt idx="3">
                  <c:v>9.4775000000000009</c:v>
                </c:pt>
                <c:pt idx="4">
                  <c:v>9.2460000000000004</c:v>
                </c:pt>
                <c:pt idx="5">
                  <c:v>8.6374999999999993</c:v>
                </c:pt>
                <c:pt idx="6">
                  <c:v>8.73</c:v>
                </c:pt>
                <c:pt idx="7">
                  <c:v>8.85</c:v>
                </c:pt>
                <c:pt idx="8">
                  <c:v>9.58</c:v>
                </c:pt>
                <c:pt idx="9">
                  <c:v>10.112500000000001</c:v>
                </c:pt>
                <c:pt idx="10">
                  <c:v>10.290000000000001</c:v>
                </c:pt>
                <c:pt idx="11">
                  <c:v>10.5625</c:v>
                </c:pt>
                <c:pt idx="12">
                  <c:v>10.36</c:v>
                </c:pt>
                <c:pt idx="13">
                  <c:v>10.08</c:v>
                </c:pt>
                <c:pt idx="14">
                  <c:v>10.172499999999999</c:v>
                </c:pt>
                <c:pt idx="15">
                  <c:v>10.344999999999999</c:v>
                </c:pt>
                <c:pt idx="16">
                  <c:v>10.036</c:v>
                </c:pt>
                <c:pt idx="17">
                  <c:v>10.07</c:v>
                </c:pt>
                <c:pt idx="18">
                  <c:v>9.9849999999999994</c:v>
                </c:pt>
                <c:pt idx="19">
                  <c:v>10.044</c:v>
                </c:pt>
                <c:pt idx="20">
                  <c:v>10.327500000000001</c:v>
                </c:pt>
                <c:pt idx="21">
                  <c:v>10.738000000000001</c:v>
                </c:pt>
                <c:pt idx="22">
                  <c:v>10.91</c:v>
                </c:pt>
                <c:pt idx="23">
                  <c:v>11.286666666666667</c:v>
                </c:pt>
                <c:pt idx="24">
                  <c:v>10.713999999999999</c:v>
                </c:pt>
                <c:pt idx="25">
                  <c:v>9.6974999999999998</c:v>
                </c:pt>
                <c:pt idx="26">
                  <c:v>9.4574999999999996</c:v>
                </c:pt>
                <c:pt idx="27">
                  <c:v>8.5025000000000013</c:v>
                </c:pt>
                <c:pt idx="28">
                  <c:v>7.9139999999999997</c:v>
                </c:pt>
                <c:pt idx="29">
                  <c:v>7.0625</c:v>
                </c:pt>
                <c:pt idx="30">
                  <c:v>6.5939999999999994</c:v>
                </c:pt>
                <c:pt idx="31">
                  <c:v>7.0124999999999993</c:v>
                </c:pt>
                <c:pt idx="32">
                  <c:v>8.2050000000000001</c:v>
                </c:pt>
                <c:pt idx="33">
                  <c:v>8.5</c:v>
                </c:pt>
                <c:pt idx="34">
                  <c:v>8.4250000000000007</c:v>
                </c:pt>
                <c:pt idx="35">
                  <c:v>8.3625000000000007</c:v>
                </c:pt>
                <c:pt idx="36">
                  <c:v>6.8075000000000001</c:v>
                </c:pt>
                <c:pt idx="37">
                  <c:v>7.2774999999999999</c:v>
                </c:pt>
                <c:pt idx="38">
                  <c:v>6.9075000000000006</c:v>
                </c:pt>
                <c:pt idx="39">
                  <c:v>6.7900000000000009</c:v>
                </c:pt>
                <c:pt idx="40">
                  <c:v>6.6949999999999994</c:v>
                </c:pt>
                <c:pt idx="41">
                  <c:v>6.6549999999999994</c:v>
                </c:pt>
                <c:pt idx="42">
                  <c:v>6.6980000000000004</c:v>
                </c:pt>
                <c:pt idx="43">
                  <c:v>6.4550000000000001</c:v>
                </c:pt>
                <c:pt idx="44">
                  <c:v>6.3</c:v>
                </c:pt>
                <c:pt idx="45">
                  <c:v>6.0520000000000005</c:v>
                </c:pt>
                <c:pt idx="46">
                  <c:v>5.5250000000000004</c:v>
                </c:pt>
                <c:pt idx="47">
                  <c:v>5.25</c:v>
                </c:pt>
                <c:pt idx="48">
                  <c:v>4.415</c:v>
                </c:pt>
                <c:pt idx="49">
                  <c:v>4.0175000000000001</c:v>
                </c:pt>
                <c:pt idx="50">
                  <c:v>3.9039999999999999</c:v>
                </c:pt>
                <c:pt idx="51">
                  <c:v>3.9424999999999999</c:v>
                </c:pt>
                <c:pt idx="52">
                  <c:v>4.28</c:v>
                </c:pt>
                <c:pt idx="53">
                  <c:v>4.7060000000000004</c:v>
                </c:pt>
                <c:pt idx="54">
                  <c:v>4.665</c:v>
                </c:pt>
                <c:pt idx="55">
                  <c:v>4.165</c:v>
                </c:pt>
                <c:pt idx="56">
                  <c:v>4.1100000000000003</c:v>
                </c:pt>
                <c:pt idx="57">
                  <c:v>5.2524999999999995</c:v>
                </c:pt>
                <c:pt idx="58">
                  <c:v>5.6549999999999994</c:v>
                </c:pt>
                <c:pt idx="59">
                  <c:v>5.3624999999999998</c:v>
                </c:pt>
                <c:pt idx="60">
                  <c:v>6.1124999999999998</c:v>
                </c:pt>
                <c:pt idx="61">
                  <c:v>6.2475000000000005</c:v>
                </c:pt>
                <c:pt idx="62">
                  <c:v>5.08</c:v>
                </c:pt>
                <c:pt idx="63">
                  <c:v>4.99</c:v>
                </c:pt>
                <c:pt idx="64">
                  <c:v>5.1925000000000008</c:v>
                </c:pt>
                <c:pt idx="65">
                  <c:v>4.9180000000000001</c:v>
                </c:pt>
                <c:pt idx="66">
                  <c:v>4.9824999999999999</c:v>
                </c:pt>
                <c:pt idx="67">
                  <c:v>5.5439999999999996</c:v>
                </c:pt>
                <c:pt idx="68">
                  <c:v>5.9349999999999996</c:v>
                </c:pt>
                <c:pt idx="69">
                  <c:v>6.1750000000000007</c:v>
                </c:pt>
                <c:pt idx="70">
                  <c:v>6.56</c:v>
                </c:pt>
                <c:pt idx="71">
                  <c:v>7.4633333333333338</c:v>
                </c:pt>
                <c:pt idx="72">
                  <c:v>6.7624999999999993</c:v>
                </c:pt>
                <c:pt idx="73">
                  <c:v>6.5925000000000002</c:v>
                </c:pt>
                <c:pt idx="74">
                  <c:v>6.7839999999999989</c:v>
                </c:pt>
                <c:pt idx="75">
                  <c:v>6.8424999999999994</c:v>
                </c:pt>
                <c:pt idx="76">
                  <c:v>7.4139999999999997</c:v>
                </c:pt>
                <c:pt idx="77">
                  <c:v>7.4725000000000001</c:v>
                </c:pt>
                <c:pt idx="78">
                  <c:v>7.6074999999999999</c:v>
                </c:pt>
                <c:pt idx="79">
                  <c:v>7.9099999999999993</c:v>
                </c:pt>
                <c:pt idx="80">
                  <c:v>9.4750000000000014</c:v>
                </c:pt>
                <c:pt idx="81">
                  <c:v>9.0525000000000002</c:v>
                </c:pt>
                <c:pt idx="82">
                  <c:v>8.2140000000000004</c:v>
                </c:pt>
                <c:pt idx="83">
                  <c:v>8.0166666666666675</c:v>
                </c:pt>
                <c:pt idx="84">
                  <c:v>7.4259999999999993</c:v>
                </c:pt>
                <c:pt idx="85">
                  <c:v>5.9924999999999997</c:v>
                </c:pt>
                <c:pt idx="86">
                  <c:v>5.2675000000000001</c:v>
                </c:pt>
                <c:pt idx="87">
                  <c:v>4.9349999999999996</c:v>
                </c:pt>
                <c:pt idx="88">
                  <c:v>4.4640000000000004</c:v>
                </c:pt>
                <c:pt idx="89">
                  <c:v>3.6324999999999998</c:v>
                </c:pt>
                <c:pt idx="90">
                  <c:v>3.65</c:v>
                </c:pt>
                <c:pt idx="91">
                  <c:v>3.6339999999999995</c:v>
                </c:pt>
                <c:pt idx="92">
                  <c:v>4.1124999999999998</c:v>
                </c:pt>
                <c:pt idx="93">
                  <c:v>4.9119999999999999</c:v>
                </c:pt>
                <c:pt idx="94">
                  <c:v>5.1099999999999994</c:v>
                </c:pt>
                <c:pt idx="95">
                  <c:v>4.8600000000000003</c:v>
                </c:pt>
                <c:pt idx="96">
                  <c:v>3.7619999999999996</c:v>
                </c:pt>
                <c:pt idx="97">
                  <c:v>2.9275000000000002</c:v>
                </c:pt>
                <c:pt idx="98">
                  <c:v>2.8200000000000003</c:v>
                </c:pt>
                <c:pt idx="99">
                  <c:v>2.2160000000000002</c:v>
                </c:pt>
                <c:pt idx="100">
                  <c:v>1.6025</c:v>
                </c:pt>
                <c:pt idx="101">
                  <c:v>1.6724999999999999</c:v>
                </c:pt>
                <c:pt idx="102">
                  <c:v>1.7959999999999998</c:v>
                </c:pt>
                <c:pt idx="103">
                  <c:v>2.6399999999999997</c:v>
                </c:pt>
                <c:pt idx="104">
                  <c:v>3.7433333333333336</c:v>
                </c:pt>
                <c:pt idx="105">
                  <c:v>0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359.6271375</c:v>
                </c:pt>
                <c:pt idx="1">
                  <c:v>376.22136875000001</c:v>
                </c:pt>
                <c:pt idx="2">
                  <c:v>386.14925000000005</c:v>
                </c:pt>
                <c:pt idx="3">
                  <c:v>403.17723750000005</c:v>
                </c:pt>
                <c:pt idx="4">
                  <c:v>403.75115625000001</c:v>
                </c:pt>
                <c:pt idx="5">
                  <c:v>372.22662000000003</c:v>
                </c:pt>
                <c:pt idx="6">
                  <c:v>351.06847500000003</c:v>
                </c:pt>
                <c:pt idx="7">
                  <c:v>357.85056000000003</c:v>
                </c:pt>
                <c:pt idx="8">
                  <c:v>382.12528125</c:v>
                </c:pt>
                <c:pt idx="9">
                  <c:v>410.89266250000003</c:v>
                </c:pt>
                <c:pt idx="10">
                  <c:v>427.02757000000003</c:v>
                </c:pt>
                <c:pt idx="11">
                  <c:v>431.7166166666666</c:v>
                </c:pt>
                <c:pt idx="12">
                  <c:v>423.9896875</c:v>
                </c:pt>
                <c:pt idx="13">
                  <c:v>446.51176250000003</c:v>
                </c:pt>
                <c:pt idx="14">
                  <c:v>441.01218000000006</c:v>
                </c:pt>
                <c:pt idx="15">
                  <c:v>458.29545000000002</c:v>
                </c:pt>
                <c:pt idx="16">
                  <c:v>454.97385000000003</c:v>
                </c:pt>
                <c:pt idx="17">
                  <c:v>452.44874999999996</c:v>
                </c:pt>
                <c:pt idx="18">
                  <c:v>478.17549375000004</c:v>
                </c:pt>
                <c:pt idx="19">
                  <c:v>485.55379999999997</c:v>
                </c:pt>
                <c:pt idx="20">
                  <c:v>495.4801875</c:v>
                </c:pt>
                <c:pt idx="21">
                  <c:v>518.03011249999997</c:v>
                </c:pt>
                <c:pt idx="22">
                  <c:v>530.19771500000002</c:v>
                </c:pt>
                <c:pt idx="23">
                  <c:v>537.7053166666667</c:v>
                </c:pt>
                <c:pt idx="24">
                  <c:v>532.24482999999998</c:v>
                </c:pt>
                <c:pt idx="25">
                  <c:v>541.93338437499995</c:v>
                </c:pt>
                <c:pt idx="26">
                  <c:v>524.04735625000001</c:v>
                </c:pt>
                <c:pt idx="27">
                  <c:v>469.05152500000003</c:v>
                </c:pt>
                <c:pt idx="28">
                  <c:v>402.28640000000001</c:v>
                </c:pt>
                <c:pt idx="29">
                  <c:v>371.90017499999999</c:v>
                </c:pt>
                <c:pt idx="30">
                  <c:v>365.45383750000002</c:v>
                </c:pt>
                <c:pt idx="31">
                  <c:v>375.93203</c:v>
                </c:pt>
                <c:pt idx="32">
                  <c:v>406.48823125000001</c:v>
                </c:pt>
                <c:pt idx="33">
                  <c:v>411.50738000000001</c:v>
                </c:pt>
                <c:pt idx="34">
                  <c:v>387.9138375</c:v>
                </c:pt>
                <c:pt idx="35">
                  <c:v>375.17068749999999</c:v>
                </c:pt>
                <c:pt idx="36">
                  <c:v>320.06926250000004</c:v>
                </c:pt>
                <c:pt idx="37">
                  <c:v>332.076975</c:v>
                </c:pt>
                <c:pt idx="38">
                  <c:v>335.97727499999996</c:v>
                </c:pt>
                <c:pt idx="39">
                  <c:v>343.35273750000005</c:v>
                </c:pt>
                <c:pt idx="40">
                  <c:v>356.23840250000001</c:v>
                </c:pt>
                <c:pt idx="41">
                  <c:v>347.42600625</c:v>
                </c:pt>
                <c:pt idx="42">
                  <c:v>323.31086999999997</c:v>
                </c:pt>
                <c:pt idx="43">
                  <c:v>308.22225000000003</c:v>
                </c:pt>
                <c:pt idx="44">
                  <c:v>285.14254375000002</c:v>
                </c:pt>
                <c:pt idx="45">
                  <c:v>271.17466999999999</c:v>
                </c:pt>
                <c:pt idx="46">
                  <c:v>243.51397499999999</c:v>
                </c:pt>
                <c:pt idx="47">
                  <c:v>236.62155000000001</c:v>
                </c:pt>
                <c:pt idx="48">
                  <c:v>198.15871249999998</c:v>
                </c:pt>
                <c:pt idx="49">
                  <c:v>164.74980000000002</c:v>
                </c:pt>
                <c:pt idx="50">
                  <c:v>181.87166250000001</c:v>
                </c:pt>
                <c:pt idx="51">
                  <c:v>199.70515499999999</c:v>
                </c:pt>
                <c:pt idx="52">
                  <c:v>227.51163124999997</c:v>
                </c:pt>
                <c:pt idx="53">
                  <c:v>228.09441250000003</c:v>
                </c:pt>
                <c:pt idx="54">
                  <c:v>220.50038000000001</c:v>
                </c:pt>
                <c:pt idx="55">
                  <c:v>218.345125</c:v>
                </c:pt>
                <c:pt idx="56">
                  <c:v>234.95506999999998</c:v>
                </c:pt>
                <c:pt idx="57">
                  <c:v>235.83091875</c:v>
                </c:pt>
                <c:pt idx="58">
                  <c:v>268.24530625</c:v>
                </c:pt>
                <c:pt idx="59">
                  <c:v>316.81850625000004</c:v>
                </c:pt>
                <c:pt idx="60">
                  <c:v>351.26023750000002</c:v>
                </c:pt>
                <c:pt idx="61">
                  <c:v>412.69965000000002</c:v>
                </c:pt>
                <c:pt idx="62">
                  <c:v>401.89788499999997</c:v>
                </c:pt>
                <c:pt idx="63">
                  <c:v>327.45131249999997</c:v>
                </c:pt>
                <c:pt idx="64">
                  <c:v>307.42680000000001</c:v>
                </c:pt>
                <c:pt idx="65">
                  <c:v>300.83553999999992</c:v>
                </c:pt>
                <c:pt idx="66">
                  <c:v>298.40809999999999</c:v>
                </c:pt>
                <c:pt idx="67">
                  <c:v>305.06503125000006</c:v>
                </c:pt>
                <c:pt idx="68">
                  <c:v>318.43914499999994</c:v>
                </c:pt>
                <c:pt idx="69">
                  <c:v>296.45792500000005</c:v>
                </c:pt>
                <c:pt idx="70">
                  <c:v>326.98084999999998</c:v>
                </c:pt>
                <c:pt idx="71">
                  <c:v>367.56368124999995</c:v>
                </c:pt>
                <c:pt idx="72">
                  <c:v>431.84009999999995</c:v>
                </c:pt>
                <c:pt idx="73">
                  <c:v>412.35577499999999</c:v>
                </c:pt>
                <c:pt idx="74">
                  <c:v>389.85887000000002</c:v>
                </c:pt>
                <c:pt idx="75">
                  <c:v>388.99829375000002</c:v>
                </c:pt>
                <c:pt idx="76">
                  <c:v>387.27648750000003</c:v>
                </c:pt>
                <c:pt idx="77">
                  <c:v>433.77583000000004</c:v>
                </c:pt>
                <c:pt idx="78">
                  <c:v>408.39031249999999</c:v>
                </c:pt>
                <c:pt idx="79">
                  <c:v>408.34485000000006</c:v>
                </c:pt>
                <c:pt idx="80">
                  <c:v>430.76023750000002</c:v>
                </c:pt>
                <c:pt idx="81">
                  <c:v>418.81842499999999</c:v>
                </c:pt>
                <c:pt idx="82">
                  <c:v>382.87915000000004</c:v>
                </c:pt>
                <c:pt idx="83">
                  <c:v>326.58625000000001</c:v>
                </c:pt>
                <c:pt idx="84">
                  <c:v>314.21551875</c:v>
                </c:pt>
                <c:pt idx="85">
                  <c:v>315.52390000000003</c:v>
                </c:pt>
                <c:pt idx="86">
                  <c:v>318.64855999999997</c:v>
                </c:pt>
                <c:pt idx="87">
                  <c:v>305.35566249999999</c:v>
                </c:pt>
                <c:pt idx="88">
                  <c:v>295.96278000000001</c:v>
                </c:pt>
                <c:pt idx="89">
                  <c:v>279.560475</c:v>
                </c:pt>
                <c:pt idx="90">
                  <c:v>246.6103875</c:v>
                </c:pt>
                <c:pt idx="91">
                  <c:v>234.160145</c:v>
                </c:pt>
                <c:pt idx="92">
                  <c:v>235.53129375</c:v>
                </c:pt>
                <c:pt idx="93">
                  <c:v>226.25415000000001</c:v>
                </c:pt>
                <c:pt idx="94">
                  <c:v>229.89010500000001</c:v>
                </c:pt>
                <c:pt idx="95">
                  <c:v>224.70808333333335</c:v>
                </c:pt>
                <c:pt idx="96">
                  <c:v>256.93060000000003</c:v>
                </c:pt>
                <c:pt idx="97">
                  <c:v>266.43094374999998</c:v>
                </c:pt>
                <c:pt idx="98">
                  <c:v>218.87007499999999</c:v>
                </c:pt>
                <c:pt idx="99">
                  <c:v>165.01195000000001</c:v>
                </c:pt>
                <c:pt idx="100">
                  <c:v>161.55252999999999</c:v>
                </c:pt>
                <c:pt idx="101">
                  <c:v>173.47106250000002</c:v>
                </c:pt>
                <c:pt idx="102">
                  <c:v>191.14311000000001</c:v>
                </c:pt>
                <c:pt idx="103">
                  <c:v>223.13136249999999</c:v>
                </c:pt>
                <c:pt idx="104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A-44E0-B080-1C4CDB70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Natural Gas NW Europe TTF, $/mmbtu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Methanol, spot RDAM, $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Model!$A$9</c:f>
              <c:strCache>
                <c:ptCount val="1"/>
                <c:pt idx="0">
                  <c:v>Methanol, spot RDAM,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Model!$B$1:$DB$1</c:f>
              <c:numCache>
                <c:formatCode>General</c:formatCode>
                <c:ptCount val="105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2015</c:v>
                </c:pt>
                <c:pt idx="37">
                  <c:v>2015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2015</c:v>
                </c:pt>
                <c:pt idx="43">
                  <c:v>2015</c:v>
                </c:pt>
                <c:pt idx="44">
                  <c:v>2015</c:v>
                </c:pt>
                <c:pt idx="45">
                  <c:v>2015</c:v>
                </c:pt>
                <c:pt idx="46">
                  <c:v>2015</c:v>
                </c:pt>
                <c:pt idx="47">
                  <c:v>2015</c:v>
                </c:pt>
                <c:pt idx="48">
                  <c:v>2016</c:v>
                </c:pt>
                <c:pt idx="49">
                  <c:v>2016</c:v>
                </c:pt>
                <c:pt idx="50">
                  <c:v>2016</c:v>
                </c:pt>
                <c:pt idx="51">
                  <c:v>2016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2016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2017</c:v>
                </c:pt>
                <c:pt idx="61">
                  <c:v>2017</c:v>
                </c:pt>
                <c:pt idx="62">
                  <c:v>2017</c:v>
                </c:pt>
                <c:pt idx="63">
                  <c:v>2017</c:v>
                </c:pt>
                <c:pt idx="64">
                  <c:v>2017</c:v>
                </c:pt>
                <c:pt idx="65">
                  <c:v>2017</c:v>
                </c:pt>
                <c:pt idx="66">
                  <c:v>2017</c:v>
                </c:pt>
                <c:pt idx="67">
                  <c:v>2017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</c:numCache>
            </c:numRef>
          </c:cat>
          <c:val>
            <c:numRef>
              <c:f>Model!$B$9:$DB$9</c:f>
              <c:numCache>
                <c:formatCode>General</c:formatCode>
                <c:ptCount val="105"/>
                <c:pt idx="0">
                  <c:v>359.6271375</c:v>
                </c:pt>
                <c:pt idx="1">
                  <c:v>376.22136875000001</c:v>
                </c:pt>
                <c:pt idx="2">
                  <c:v>386.14925000000005</c:v>
                </c:pt>
                <c:pt idx="3">
                  <c:v>403.17723750000005</c:v>
                </c:pt>
                <c:pt idx="4">
                  <c:v>403.75115625000001</c:v>
                </c:pt>
                <c:pt idx="5">
                  <c:v>372.22662000000003</c:v>
                </c:pt>
                <c:pt idx="6">
                  <c:v>351.06847500000003</c:v>
                </c:pt>
                <c:pt idx="7">
                  <c:v>357.85056000000003</c:v>
                </c:pt>
                <c:pt idx="8">
                  <c:v>382.12528125</c:v>
                </c:pt>
                <c:pt idx="9">
                  <c:v>410.89266250000003</c:v>
                </c:pt>
                <c:pt idx="10">
                  <c:v>427.02757000000003</c:v>
                </c:pt>
                <c:pt idx="11">
                  <c:v>431.7166166666666</c:v>
                </c:pt>
                <c:pt idx="12">
                  <c:v>423.9896875</c:v>
                </c:pt>
                <c:pt idx="13">
                  <c:v>446.51176250000003</c:v>
                </c:pt>
                <c:pt idx="14">
                  <c:v>441.01218000000006</c:v>
                </c:pt>
                <c:pt idx="15">
                  <c:v>458.29545000000002</c:v>
                </c:pt>
                <c:pt idx="16">
                  <c:v>454.97385000000003</c:v>
                </c:pt>
                <c:pt idx="17">
                  <c:v>452.44874999999996</c:v>
                </c:pt>
                <c:pt idx="18">
                  <c:v>478.17549375000004</c:v>
                </c:pt>
                <c:pt idx="19">
                  <c:v>485.55379999999997</c:v>
                </c:pt>
                <c:pt idx="20">
                  <c:v>495.4801875</c:v>
                </c:pt>
                <c:pt idx="21">
                  <c:v>518.03011249999997</c:v>
                </c:pt>
                <c:pt idx="22">
                  <c:v>530.19771500000002</c:v>
                </c:pt>
                <c:pt idx="23">
                  <c:v>537.7053166666667</c:v>
                </c:pt>
                <c:pt idx="24">
                  <c:v>532.24482999999998</c:v>
                </c:pt>
                <c:pt idx="25">
                  <c:v>541.93338437499995</c:v>
                </c:pt>
                <c:pt idx="26">
                  <c:v>524.04735625000001</c:v>
                </c:pt>
                <c:pt idx="27">
                  <c:v>469.05152500000003</c:v>
                </c:pt>
                <c:pt idx="28">
                  <c:v>402.28640000000001</c:v>
                </c:pt>
                <c:pt idx="29">
                  <c:v>371.90017499999999</c:v>
                </c:pt>
                <c:pt idx="30">
                  <c:v>365.45383750000002</c:v>
                </c:pt>
                <c:pt idx="31">
                  <c:v>375.93203</c:v>
                </c:pt>
                <c:pt idx="32">
                  <c:v>406.48823125000001</c:v>
                </c:pt>
                <c:pt idx="33">
                  <c:v>411.50738000000001</c:v>
                </c:pt>
                <c:pt idx="34">
                  <c:v>387.9138375</c:v>
                </c:pt>
                <c:pt idx="35">
                  <c:v>375.17068749999999</c:v>
                </c:pt>
                <c:pt idx="36">
                  <c:v>320.06926250000004</c:v>
                </c:pt>
                <c:pt idx="37">
                  <c:v>332.076975</c:v>
                </c:pt>
                <c:pt idx="38">
                  <c:v>335.97727499999996</c:v>
                </c:pt>
                <c:pt idx="39">
                  <c:v>343.35273750000005</c:v>
                </c:pt>
                <c:pt idx="40">
                  <c:v>356.23840250000001</c:v>
                </c:pt>
                <c:pt idx="41">
                  <c:v>347.42600625</c:v>
                </c:pt>
                <c:pt idx="42">
                  <c:v>323.31086999999997</c:v>
                </c:pt>
                <c:pt idx="43">
                  <c:v>308.22225000000003</c:v>
                </c:pt>
                <c:pt idx="44">
                  <c:v>285.14254375000002</c:v>
                </c:pt>
                <c:pt idx="45">
                  <c:v>271.17466999999999</c:v>
                </c:pt>
                <c:pt idx="46">
                  <c:v>243.51397499999999</c:v>
                </c:pt>
                <c:pt idx="47">
                  <c:v>236.62155000000001</c:v>
                </c:pt>
                <c:pt idx="48">
                  <c:v>198.15871249999998</c:v>
                </c:pt>
                <c:pt idx="49">
                  <c:v>164.74980000000002</c:v>
                </c:pt>
                <c:pt idx="50">
                  <c:v>181.87166250000001</c:v>
                </c:pt>
                <c:pt idx="51">
                  <c:v>199.70515499999999</c:v>
                </c:pt>
                <c:pt idx="52">
                  <c:v>227.51163124999997</c:v>
                </c:pt>
                <c:pt idx="53">
                  <c:v>228.09441250000003</c:v>
                </c:pt>
                <c:pt idx="54">
                  <c:v>220.50038000000001</c:v>
                </c:pt>
                <c:pt idx="55">
                  <c:v>218.345125</c:v>
                </c:pt>
                <c:pt idx="56">
                  <c:v>234.95506999999998</c:v>
                </c:pt>
                <c:pt idx="57">
                  <c:v>235.83091875</c:v>
                </c:pt>
                <c:pt idx="58">
                  <c:v>268.24530625</c:v>
                </c:pt>
                <c:pt idx="59">
                  <c:v>316.81850625000004</c:v>
                </c:pt>
                <c:pt idx="60">
                  <c:v>351.26023750000002</c:v>
                </c:pt>
                <c:pt idx="61">
                  <c:v>412.69965000000002</c:v>
                </c:pt>
                <c:pt idx="62">
                  <c:v>401.89788499999997</c:v>
                </c:pt>
                <c:pt idx="63">
                  <c:v>327.45131249999997</c:v>
                </c:pt>
                <c:pt idx="64">
                  <c:v>307.42680000000001</c:v>
                </c:pt>
                <c:pt idx="65">
                  <c:v>300.83553999999992</c:v>
                </c:pt>
                <c:pt idx="66">
                  <c:v>298.40809999999999</c:v>
                </c:pt>
                <c:pt idx="67">
                  <c:v>305.06503125000006</c:v>
                </c:pt>
                <c:pt idx="68">
                  <c:v>318.43914499999994</c:v>
                </c:pt>
                <c:pt idx="69">
                  <c:v>296.45792500000005</c:v>
                </c:pt>
                <c:pt idx="70">
                  <c:v>326.98084999999998</c:v>
                </c:pt>
                <c:pt idx="71">
                  <c:v>367.56368124999995</c:v>
                </c:pt>
                <c:pt idx="72">
                  <c:v>431.84009999999995</c:v>
                </c:pt>
                <c:pt idx="73">
                  <c:v>412.35577499999999</c:v>
                </c:pt>
                <c:pt idx="74">
                  <c:v>389.85887000000002</c:v>
                </c:pt>
                <c:pt idx="75">
                  <c:v>388.99829375000002</c:v>
                </c:pt>
                <c:pt idx="76">
                  <c:v>387.27648750000003</c:v>
                </c:pt>
                <c:pt idx="77">
                  <c:v>433.77583000000004</c:v>
                </c:pt>
                <c:pt idx="78">
                  <c:v>408.39031249999999</c:v>
                </c:pt>
                <c:pt idx="79">
                  <c:v>408.34485000000006</c:v>
                </c:pt>
                <c:pt idx="80">
                  <c:v>430.76023750000002</c:v>
                </c:pt>
                <c:pt idx="81">
                  <c:v>418.81842499999999</c:v>
                </c:pt>
                <c:pt idx="82">
                  <c:v>382.87915000000004</c:v>
                </c:pt>
                <c:pt idx="83">
                  <c:v>326.58625000000001</c:v>
                </c:pt>
                <c:pt idx="84">
                  <c:v>314.21551875</c:v>
                </c:pt>
                <c:pt idx="85">
                  <c:v>315.52390000000003</c:v>
                </c:pt>
                <c:pt idx="86">
                  <c:v>318.64855999999997</c:v>
                </c:pt>
                <c:pt idx="87">
                  <c:v>305.35566249999999</c:v>
                </c:pt>
                <c:pt idx="88">
                  <c:v>295.96278000000001</c:v>
                </c:pt>
                <c:pt idx="89">
                  <c:v>279.560475</c:v>
                </c:pt>
                <c:pt idx="90">
                  <c:v>246.6103875</c:v>
                </c:pt>
                <c:pt idx="91">
                  <c:v>234.160145</c:v>
                </c:pt>
                <c:pt idx="92">
                  <c:v>235.53129375</c:v>
                </c:pt>
                <c:pt idx="93">
                  <c:v>226.25415000000001</c:v>
                </c:pt>
                <c:pt idx="94">
                  <c:v>229.89010500000001</c:v>
                </c:pt>
                <c:pt idx="95">
                  <c:v>224.70808333333335</c:v>
                </c:pt>
                <c:pt idx="96">
                  <c:v>256.93060000000003</c:v>
                </c:pt>
                <c:pt idx="97">
                  <c:v>266.43094374999998</c:v>
                </c:pt>
                <c:pt idx="98">
                  <c:v>218.87007499999999</c:v>
                </c:pt>
                <c:pt idx="99">
                  <c:v>165.01195000000001</c:v>
                </c:pt>
                <c:pt idx="100">
                  <c:v>161.55252999999999</c:v>
                </c:pt>
                <c:pt idx="101">
                  <c:v>173.47106250000002</c:v>
                </c:pt>
                <c:pt idx="102">
                  <c:v>191.14311000000001</c:v>
                </c:pt>
                <c:pt idx="103">
                  <c:v>223.13136249999999</c:v>
                </c:pt>
                <c:pt idx="104">
                  <c:v>241.47714999999999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7-45F2-BB69-FDAE873330F5}"/>
            </c:ext>
          </c:extLst>
        </c:ser>
        <c:ser>
          <c:idx val="1"/>
          <c:order val="1"/>
          <c:tx>
            <c:strRef>
              <c:f>Model!$A$19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Model!$B$1:$DB$1</c:f>
              <c:numCache>
                <c:formatCode>General</c:formatCode>
                <c:ptCount val="105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2015</c:v>
                </c:pt>
                <c:pt idx="37">
                  <c:v>2015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2015</c:v>
                </c:pt>
                <c:pt idx="43">
                  <c:v>2015</c:v>
                </c:pt>
                <c:pt idx="44">
                  <c:v>2015</c:v>
                </c:pt>
                <c:pt idx="45">
                  <c:v>2015</c:v>
                </c:pt>
                <c:pt idx="46">
                  <c:v>2015</c:v>
                </c:pt>
                <c:pt idx="47">
                  <c:v>2015</c:v>
                </c:pt>
                <c:pt idx="48">
                  <c:v>2016</c:v>
                </c:pt>
                <c:pt idx="49">
                  <c:v>2016</c:v>
                </c:pt>
                <c:pt idx="50">
                  <c:v>2016</c:v>
                </c:pt>
                <c:pt idx="51">
                  <c:v>2016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2016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2017</c:v>
                </c:pt>
                <c:pt idx="61">
                  <c:v>2017</c:v>
                </c:pt>
                <c:pt idx="62">
                  <c:v>2017</c:v>
                </c:pt>
                <c:pt idx="63">
                  <c:v>2017</c:v>
                </c:pt>
                <c:pt idx="64">
                  <c:v>2017</c:v>
                </c:pt>
                <c:pt idx="65">
                  <c:v>2017</c:v>
                </c:pt>
                <c:pt idx="66">
                  <c:v>2017</c:v>
                </c:pt>
                <c:pt idx="67">
                  <c:v>2017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</c:numCache>
            </c:numRef>
          </c:cat>
          <c:val>
            <c:numRef>
              <c:f>Model!$B$19:$DB$19</c:f>
              <c:numCache>
                <c:formatCode>General</c:formatCode>
                <c:ptCount val="105"/>
                <c:pt idx="0">
                  <c:v>359.6271375</c:v>
                </c:pt>
                <c:pt idx="1">
                  <c:v>434.67511857857141</c:v>
                </c:pt>
                <c:pt idx="2">
                  <c:v>455.35046976954521</c:v>
                </c:pt>
                <c:pt idx="3">
                  <c:v>460.51097904850002</c:v>
                </c:pt>
                <c:pt idx="4">
                  <c:v>449.35874603043499</c:v>
                </c:pt>
                <c:pt idx="5">
                  <c:v>428.28266153857146</c:v>
                </c:pt>
                <c:pt idx="6">
                  <c:v>417.03351881363631</c:v>
                </c:pt>
                <c:pt idx="7">
                  <c:v>427.66110594000003</c:v>
                </c:pt>
                <c:pt idx="8">
                  <c:v>429.68302905749999</c:v>
                </c:pt>
                <c:pt idx="9">
                  <c:v>444.2747446908698</c:v>
                </c:pt>
                <c:pt idx="10">
                  <c:v>459.94983845727268</c:v>
                </c:pt>
                <c:pt idx="11">
                  <c:v>469.17163849150006</c:v>
                </c:pt>
                <c:pt idx="12">
                  <c:v>478.60420186454525</c:v>
                </c:pt>
                <c:pt idx="13">
                  <c:v>476.64988246450002</c:v>
                </c:pt>
                <c:pt idx="14">
                  <c:v>461.96794964000003</c:v>
                </c:pt>
                <c:pt idx="15">
                  <c:v>458.49800431181848</c:v>
                </c:pt>
                <c:pt idx="16">
                  <c:v>463.273344261739</c:v>
                </c:pt>
                <c:pt idx="17">
                  <c:v>451.7682117549316</c:v>
                </c:pt>
                <c:pt idx="18">
                  <c:v>452.11660294725766</c:v>
                </c:pt>
                <c:pt idx="19">
                  <c:v>451.63390442818155</c:v>
                </c:pt>
                <c:pt idx="20">
                  <c:v>454.06585546714314</c:v>
                </c:pt>
                <c:pt idx="21">
                  <c:v>461.60475782217401</c:v>
                </c:pt>
                <c:pt idx="22">
                  <c:v>473.72727243428551</c:v>
                </c:pt>
                <c:pt idx="23">
                  <c:v>481.35969571400005</c:v>
                </c:pt>
                <c:pt idx="24">
                  <c:v>487.90338935333335</c:v>
                </c:pt>
                <c:pt idx="25">
                  <c:v>469.78222767</c:v>
                </c:pt>
                <c:pt idx="26">
                  <c:v>439.27941470000002</c:v>
                </c:pt>
                <c:pt idx="27">
                  <c:v>432.63972519000004</c:v>
                </c:pt>
                <c:pt idx="28">
                  <c:v>408.27835198000002</c:v>
                </c:pt>
                <c:pt idx="29">
                  <c:v>392.17939973</c:v>
                </c:pt>
                <c:pt idx="30">
                  <c:v>364.15035227999999</c:v>
                </c:pt>
                <c:pt idx="31">
                  <c:v>348.31368808000002</c:v>
                </c:pt>
                <c:pt idx="32">
                  <c:v>355.00124463999998</c:v>
                </c:pt>
                <c:pt idx="33">
                  <c:v>379.89012077000001</c:v>
                </c:pt>
                <c:pt idx="34">
                  <c:v>381.70844484000003</c:v>
                </c:pt>
                <c:pt idx="35">
                  <c:v>369.53606003000004</c:v>
                </c:pt>
                <c:pt idx="36">
                  <c:v>358.71513127000003</c:v>
                </c:pt>
                <c:pt idx="37">
                  <c:v>321.95042552999996</c:v>
                </c:pt>
                <c:pt idx="38">
                  <c:v>332.64597419</c:v>
                </c:pt>
                <c:pt idx="39">
                  <c:v>323.33879787571425</c:v>
                </c:pt>
                <c:pt idx="40">
                  <c:v>324.97981512842102</c:v>
                </c:pt>
                <c:pt idx="41">
                  <c:v>320.02051154000003</c:v>
                </c:pt>
                <c:pt idx="42">
                  <c:v>315.07186594391305</c:v>
                </c:pt>
                <c:pt idx="43">
                  <c:v>310.35359450999999</c:v>
                </c:pt>
                <c:pt idx="44">
                  <c:v>301.46523983999998</c:v>
                </c:pt>
                <c:pt idx="45">
                  <c:v>296.25125532000004</c:v>
                </c:pt>
                <c:pt idx="46">
                  <c:v>287.32945852857142</c:v>
                </c:pt>
                <c:pt idx="47">
                  <c:v>268.47260482000002</c:v>
                </c:pt>
                <c:pt idx="48">
                  <c:v>255.18790117500001</c:v>
                </c:pt>
                <c:pt idx="49">
                  <c:v>234.43664749999999</c:v>
                </c:pt>
                <c:pt idx="50">
                  <c:v>228.17371287000003</c:v>
                </c:pt>
                <c:pt idx="51">
                  <c:v>226.25306631000001</c:v>
                </c:pt>
                <c:pt idx="52">
                  <c:v>230.70883492999997</c:v>
                </c:pt>
                <c:pt idx="53">
                  <c:v>241.83355768000001</c:v>
                </c:pt>
                <c:pt idx="54">
                  <c:v>257.07677461000003</c:v>
                </c:pt>
                <c:pt idx="55">
                  <c:v>259.82112770521741</c:v>
                </c:pt>
                <c:pt idx="56">
                  <c:v>249.66829569000001</c:v>
                </c:pt>
                <c:pt idx="57">
                  <c:v>263.12016563000003</c:v>
                </c:pt>
                <c:pt idx="58">
                  <c:v>296.57750554</c:v>
                </c:pt>
                <c:pt idx="59">
                  <c:v>303.72693716999999</c:v>
                </c:pt>
                <c:pt idx="60">
                  <c:v>294.61992709000003</c:v>
                </c:pt>
                <c:pt idx="61">
                  <c:v>313.39484048999998</c:v>
                </c:pt>
                <c:pt idx="62">
                  <c:v>314.97382357000004</c:v>
                </c:pt>
                <c:pt idx="63">
                  <c:v>286.28425008526318</c:v>
                </c:pt>
                <c:pt idx="64">
                  <c:v>276.14444937000002</c:v>
                </c:pt>
                <c:pt idx="65">
                  <c:v>283.23658449000004</c:v>
                </c:pt>
                <c:pt idx="66">
                  <c:v>280.99781252904762</c:v>
                </c:pt>
                <c:pt idx="67">
                  <c:v>289.68822677000003</c:v>
                </c:pt>
                <c:pt idx="68">
                  <c:v>308.00782370095237</c:v>
                </c:pt>
                <c:pt idx="69">
                  <c:v>320.39511321999998</c:v>
                </c:pt>
                <c:pt idx="70">
                  <c:v>329.71764626999999</c:v>
                </c:pt>
                <c:pt idx="71">
                  <c:v>344.73393950999997</c:v>
                </c:pt>
                <c:pt idx="72">
                  <c:v>375.29931819144946</c:v>
                </c:pt>
                <c:pt idx="73">
                  <c:v>352.62419292000004</c:v>
                </c:pt>
                <c:pt idx="74">
                  <c:v>343.05542665000007</c:v>
                </c:pt>
                <c:pt idx="75">
                  <c:v>350.48683478999999</c:v>
                </c:pt>
                <c:pt idx="76">
                  <c:v>362.28390685000028</c:v>
                </c:pt>
                <c:pt idx="77">
                  <c:v>382.83483345000002</c:v>
                </c:pt>
                <c:pt idx="78">
                  <c:v>386.99543194</c:v>
                </c:pt>
                <c:pt idx="79">
                  <c:v>388.46353912999996</c:v>
                </c:pt>
                <c:pt idx="80">
                  <c:v>398.30370345999995</c:v>
                </c:pt>
                <c:pt idx="81">
                  <c:v>438.64583597000006</c:v>
                </c:pt>
                <c:pt idx="82">
                  <c:v>412.52532377</c:v>
                </c:pt>
                <c:pt idx="83">
                  <c:v>384.58621762000001</c:v>
                </c:pt>
                <c:pt idx="84">
                  <c:v>379.18255190333338</c:v>
                </c:pt>
                <c:pt idx="85">
                  <c:v>364.10604187000001</c:v>
                </c:pt>
                <c:pt idx="86">
                  <c:v>324.92360341</c:v>
                </c:pt>
                <c:pt idx="87">
                  <c:v>304.11547010000004</c:v>
                </c:pt>
                <c:pt idx="88">
                  <c:v>291.81635143</c:v>
                </c:pt>
                <c:pt idx="89">
                  <c:v>268.25689806000003</c:v>
                </c:pt>
                <c:pt idx="90">
                  <c:v>245.72169910000002</c:v>
                </c:pt>
                <c:pt idx="91">
                  <c:v>239.12942075000001</c:v>
                </c:pt>
                <c:pt idx="92">
                  <c:v>240.86611078999999</c:v>
                </c:pt>
                <c:pt idx="93">
                  <c:v>254.13351157</c:v>
                </c:pt>
                <c:pt idx="94">
                  <c:v>276.68733942</c:v>
                </c:pt>
                <c:pt idx="95">
                  <c:v>283.52784255</c:v>
                </c:pt>
                <c:pt idx="96">
                  <c:v>277.48236759999998</c:v>
                </c:pt>
                <c:pt idx="97">
                  <c:v>240.85058828000001</c:v>
                </c:pt>
                <c:pt idx="98">
                  <c:v>203.74554327999999</c:v>
                </c:pt>
                <c:pt idx="99">
                  <c:v>189.64296554000001</c:v>
                </c:pt>
                <c:pt idx="100">
                  <c:v>174.12623945999999</c:v>
                </c:pt>
                <c:pt idx="101">
                  <c:v>162.75188893000001</c:v>
                </c:pt>
                <c:pt idx="102">
                  <c:v>166.05284141000001</c:v>
                </c:pt>
                <c:pt idx="103">
                  <c:v>169.4386423</c:v>
                </c:pt>
                <c:pt idx="104">
                  <c:v>193.32023058999999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7-45F2-BB69-FDAE8733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41944"/>
        <c:axId val="380648832"/>
      </c:lineChart>
      <c:catAx>
        <c:axId val="38064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648832"/>
        <c:crosses val="autoZero"/>
        <c:auto val="1"/>
        <c:lblAlgn val="ctr"/>
        <c:lblOffset val="100"/>
        <c:tickLblSkip val="12"/>
        <c:noMultiLvlLbl val="0"/>
      </c:catAx>
      <c:valAx>
        <c:axId val="38064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6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Model!$A$30</c:f>
              <c:strCache>
                <c:ptCount val="1"/>
                <c:pt idx="0">
                  <c:v>Methanol, spot RDAM,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Model!$B$29:$J$29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Model!$B$30:$J$30</c:f>
              <c:numCache>
                <c:formatCode>General</c:formatCode>
                <c:ptCount val="9"/>
                <c:pt idx="0">
                  <c:v>388.48616128472219</c:v>
                </c:pt>
                <c:pt idx="1">
                  <c:v>476.86452545138883</c:v>
                </c:pt>
                <c:pt idx="2">
                  <c:v>430.32747286458334</c:v>
                </c:pt>
                <c:pt idx="3">
                  <c:v>308.59387645833334</c:v>
                </c:pt>
                <c:pt idx="4">
                  <c:v>224.56555666666668</c:v>
                </c:pt>
                <c:pt idx="5">
                  <c:v>334.54051312499996</c:v>
                </c:pt>
                <c:pt idx="6">
                  <c:v>401.65704843750001</c:v>
                </c:pt>
                <c:pt idx="7">
                  <c:v>268.86842173611109</c:v>
                </c:pt>
                <c:pt idx="8">
                  <c:v>210.89097597222224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2-429E-82A4-2C0057E1F62E}"/>
            </c:ext>
          </c:extLst>
        </c:ser>
        <c:ser>
          <c:idx val="1"/>
          <c:order val="1"/>
          <c:tx>
            <c:strRef>
              <c:f>Model!$A$31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Model!$B$29:$J$29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Model!$B$31:$J$31</c:f>
              <c:numCache>
                <c:formatCode>General</c:formatCode>
                <c:ptCount val="9"/>
                <c:pt idx="0">
                  <c:v>436.2982489930335</c:v>
                </c:pt>
                <c:pt idx="1">
                  <c:v>463.77247359254807</c:v>
                </c:pt>
                <c:pt idx="2">
                  <c:v>402.38853493861114</c:v>
                </c:pt>
                <c:pt idx="3">
                  <c:v>313.38288954138494</c:v>
                </c:pt>
                <c:pt idx="4">
                  <c:v>253.88204390085141</c:v>
                </c:pt>
                <c:pt idx="5">
                  <c:v>303.5162030912719</c:v>
                </c:pt>
                <c:pt idx="6">
                  <c:v>381.34204706178747</c:v>
                </c:pt>
                <c:pt idx="7">
                  <c:v>289.37223674611113</c:v>
                </c:pt>
                <c:pt idx="8">
                  <c:v>205.1220611158333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2-429E-82A4-2C0057E1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245304"/>
        <c:axId val="606246616"/>
      </c:barChart>
      <c:catAx>
        <c:axId val="6062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246616"/>
        <c:crosses val="autoZero"/>
        <c:auto val="1"/>
        <c:lblAlgn val="ctr"/>
        <c:lblOffset val="100"/>
        <c:noMultiLvlLbl val="0"/>
      </c:catAx>
      <c:valAx>
        <c:axId val="606246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2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06211723534563E-3"/>
                  <c:y val="0.32029928550597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Data!$J$2:$J$70</c:f>
              <c:numCache>
                <c:formatCode>General</c:formatCode>
                <c:ptCount val="69"/>
                <c:pt idx="0">
                  <c:v>1.1571624130278624</c:v>
                </c:pt>
                <c:pt idx="1">
                  <c:v>1.1360367732267806</c:v>
                </c:pt>
                <c:pt idx="2">
                  <c:v>1.0811651055896783</c:v>
                </c:pt>
                <c:pt idx="3">
                  <c:v>1.0775772178981968</c:v>
                </c:pt>
                <c:pt idx="4">
                  <c:v>1.1158523728356855</c:v>
                </c:pt>
                <c:pt idx="5">
                  <c:v>1.1221849274257349</c:v>
                </c:pt>
                <c:pt idx="6">
                  <c:v>1.1016216600941227</c:v>
                </c:pt>
                <c:pt idx="7">
                  <c:v>1.1126714285714283</c:v>
                </c:pt>
                <c:pt idx="8">
                  <c:v>1.1236636363636363</c:v>
                </c:pt>
                <c:pt idx="9">
                  <c:v>1.1234347826086957</c:v>
                </c:pt>
                <c:pt idx="10">
                  <c:v>1.076025</c:v>
                </c:pt>
                <c:pt idx="11">
                  <c:v>1.0869782608695651</c:v>
                </c:pt>
                <c:pt idx="12">
                  <c:v>1.08774375</c:v>
                </c:pt>
                <c:pt idx="13">
                  <c:v>1.1114631578947367</c:v>
                </c:pt>
                <c:pt idx="14">
                  <c:v>1.1102238095238095</c:v>
                </c:pt>
                <c:pt idx="15">
                  <c:v>1.133809090909091</c:v>
                </c:pt>
                <c:pt idx="16">
                  <c:v>1.1294500000000003</c:v>
                </c:pt>
                <c:pt idx="17">
                  <c:v>1.1237523809523808</c:v>
                </c:pt>
                <c:pt idx="18">
                  <c:v>1.1066</c:v>
                </c:pt>
                <c:pt idx="19">
                  <c:v>1.1210818181818183</c:v>
                </c:pt>
                <c:pt idx="20">
                  <c:v>1.1209227272727271</c:v>
                </c:pt>
                <c:pt idx="21">
                  <c:v>1.1038857142857144</c:v>
                </c:pt>
                <c:pt idx="22">
                  <c:v>1.08137619047619</c:v>
                </c:pt>
                <c:pt idx="23">
                  <c:v>1.0550260869565218</c:v>
                </c:pt>
                <c:pt idx="24">
                  <c:v>1.0659812500000003</c:v>
                </c:pt>
                <c:pt idx="25">
                  <c:v>1.0658611111111111</c:v>
                </c:pt>
                <c:pt idx="26">
                  <c:v>1.0689636363636366</c:v>
                </c:pt>
                <c:pt idx="27">
                  <c:v>1.0713380952380953</c:v>
                </c:pt>
                <c:pt idx="28">
                  <c:v>1.1055263157894737</c:v>
                </c:pt>
                <c:pt idx="29">
                  <c:v>1.1221761904761904</c:v>
                </c:pt>
                <c:pt idx="30">
                  <c:v>1.1496</c:v>
                </c:pt>
                <c:pt idx="31">
                  <c:v>1.1805086956521738</c:v>
                </c:pt>
                <c:pt idx="32">
                  <c:v>1.1913363636363636</c:v>
                </c:pt>
                <c:pt idx="33">
                  <c:v>1.1760523809523813</c:v>
                </c:pt>
                <c:pt idx="34">
                  <c:v>1.1731904761904761</c:v>
                </c:pt>
                <c:pt idx="35">
                  <c:v>1.183809090909091</c:v>
                </c:pt>
                <c:pt idx="36">
                  <c:v>1.2217187499999997</c:v>
                </c:pt>
                <c:pt idx="37">
                  <c:v>1.2376052631578947</c:v>
                </c:pt>
                <c:pt idx="38">
                  <c:v>1.2329285714285714</c:v>
                </c:pt>
                <c:pt idx="39">
                  <c:v>1.2283999999999999</c:v>
                </c:pt>
                <c:pt idx="40">
                  <c:v>1.1813526315789475</c:v>
                </c:pt>
                <c:pt idx="41">
                  <c:v>1.1673666666666669</c:v>
                </c:pt>
                <c:pt idx="42">
                  <c:v>1.1683904761904762</c:v>
                </c:pt>
                <c:pt idx="43">
                  <c:v>1.154821739130435</c:v>
                </c:pt>
                <c:pt idx="44">
                  <c:v>1.1661142857142857</c:v>
                </c:pt>
                <c:pt idx="45">
                  <c:v>1.1498045454545454</c:v>
                </c:pt>
                <c:pt idx="46">
                  <c:v>1.136652380952381</c:v>
                </c:pt>
                <c:pt idx="47">
                  <c:v>1.138359090909091</c:v>
                </c:pt>
                <c:pt idx="48">
                  <c:v>1.1427416666666665</c:v>
                </c:pt>
                <c:pt idx="49">
                  <c:v>1.135505</c:v>
                </c:pt>
                <c:pt idx="50">
                  <c:v>1.1317666666666668</c:v>
                </c:pt>
                <c:pt idx="51">
                  <c:v>1.1241571428571429</c:v>
                </c:pt>
                <c:pt idx="52">
                  <c:v>1.1184111111111112</c:v>
                </c:pt>
                <c:pt idx="53">
                  <c:v>1.1282900000000002</c:v>
                </c:pt>
                <c:pt idx="54">
                  <c:v>1.1225227272727274</c:v>
                </c:pt>
                <c:pt idx="55">
                  <c:v>1.1125869565217392</c:v>
                </c:pt>
                <c:pt idx="56">
                  <c:v>1.1015200000000001</c:v>
                </c:pt>
                <c:pt idx="57">
                  <c:v>1.1038782608695654</c:v>
                </c:pt>
                <c:pt idx="58">
                  <c:v>1.1050199999999997</c:v>
                </c:pt>
                <c:pt idx="59">
                  <c:v>1.1106142857142858</c:v>
                </c:pt>
                <c:pt idx="60">
                  <c:v>1.1105684210526316</c:v>
                </c:pt>
                <c:pt idx="61">
                  <c:v>1.0917894736842104</c:v>
                </c:pt>
                <c:pt idx="62">
                  <c:v>1.1063100000000001</c:v>
                </c:pt>
                <c:pt idx="63">
                  <c:v>1.0886714285714287</c:v>
                </c:pt>
                <c:pt idx="64">
                  <c:v>1.0888318181818182</c:v>
                </c:pt>
                <c:pt idx="65">
                  <c:v>1.126090476190476</c:v>
                </c:pt>
                <c:pt idx="66">
                  <c:v>1.1428782608695651</c:v>
                </c:pt>
                <c:pt idx="67">
                  <c:v>1.1826904761904762</c:v>
                </c:pt>
                <c:pt idx="68">
                  <c:v>1.1810565217391304</c:v>
                </c:pt>
              </c:numCache>
            </c:numRef>
          </c:xVal>
          <c:yVal>
            <c:numRef>
              <c:f>Data!$O$2:$O$70</c:f>
              <c:numCache>
                <c:formatCode>General</c:formatCode>
                <c:ptCount val="69"/>
                <c:pt idx="0">
                  <c:v>320.06926250000004</c:v>
                </c:pt>
                <c:pt idx="1">
                  <c:v>332.076975</c:v>
                </c:pt>
                <c:pt idx="2">
                  <c:v>335.97727499999996</c:v>
                </c:pt>
                <c:pt idx="3">
                  <c:v>343.35273750000005</c:v>
                </c:pt>
                <c:pt idx="4">
                  <c:v>356.23840250000001</c:v>
                </c:pt>
                <c:pt idx="5">
                  <c:v>347.42600625</c:v>
                </c:pt>
                <c:pt idx="6">
                  <c:v>323.31086999999997</c:v>
                </c:pt>
                <c:pt idx="7">
                  <c:v>308.22225000000003</c:v>
                </c:pt>
                <c:pt idx="8">
                  <c:v>285.14254375000002</c:v>
                </c:pt>
                <c:pt idx="9">
                  <c:v>271.17466999999999</c:v>
                </c:pt>
                <c:pt idx="10">
                  <c:v>243.51397499999999</c:v>
                </c:pt>
                <c:pt idx="11">
                  <c:v>236.62155000000001</c:v>
                </c:pt>
                <c:pt idx="12">
                  <c:v>198.15871249999998</c:v>
                </c:pt>
                <c:pt idx="13">
                  <c:v>164.74980000000002</c:v>
                </c:pt>
                <c:pt idx="14">
                  <c:v>181.87166250000001</c:v>
                </c:pt>
                <c:pt idx="15">
                  <c:v>199.70515499999999</c:v>
                </c:pt>
                <c:pt idx="16">
                  <c:v>227.51163124999997</c:v>
                </c:pt>
                <c:pt idx="17">
                  <c:v>228.09441250000003</c:v>
                </c:pt>
                <c:pt idx="18">
                  <c:v>220.50038000000001</c:v>
                </c:pt>
                <c:pt idx="19">
                  <c:v>218.345125</c:v>
                </c:pt>
                <c:pt idx="20">
                  <c:v>234.95506999999998</c:v>
                </c:pt>
                <c:pt idx="21">
                  <c:v>235.83091875</c:v>
                </c:pt>
                <c:pt idx="22">
                  <c:v>268.24530625</c:v>
                </c:pt>
                <c:pt idx="23">
                  <c:v>316.81850625000004</c:v>
                </c:pt>
                <c:pt idx="24">
                  <c:v>351.26023750000002</c:v>
                </c:pt>
                <c:pt idx="25">
                  <c:v>412.69965000000002</c:v>
                </c:pt>
                <c:pt idx="26">
                  <c:v>401.89788499999997</c:v>
                </c:pt>
                <c:pt idx="27">
                  <c:v>327.45131249999997</c:v>
                </c:pt>
                <c:pt idx="28">
                  <c:v>307.42680000000001</c:v>
                </c:pt>
                <c:pt idx="29">
                  <c:v>300.83553999999992</c:v>
                </c:pt>
                <c:pt idx="30">
                  <c:v>298.40809999999999</c:v>
                </c:pt>
                <c:pt idx="31">
                  <c:v>305.06503125000006</c:v>
                </c:pt>
                <c:pt idx="32">
                  <c:v>318.43914499999994</c:v>
                </c:pt>
                <c:pt idx="33">
                  <c:v>296.45792500000005</c:v>
                </c:pt>
                <c:pt idx="34">
                  <c:v>326.98084999999998</c:v>
                </c:pt>
                <c:pt idx="35">
                  <c:v>367.56368124999995</c:v>
                </c:pt>
                <c:pt idx="36">
                  <c:v>431.84009999999995</c:v>
                </c:pt>
                <c:pt idx="37">
                  <c:v>412.35577499999999</c:v>
                </c:pt>
                <c:pt idx="38">
                  <c:v>389.85887000000002</c:v>
                </c:pt>
                <c:pt idx="39">
                  <c:v>388.99829375000002</c:v>
                </c:pt>
                <c:pt idx="40">
                  <c:v>387.27648750000003</c:v>
                </c:pt>
                <c:pt idx="41">
                  <c:v>433.77583000000004</c:v>
                </c:pt>
                <c:pt idx="42">
                  <c:v>408.39031249999999</c:v>
                </c:pt>
                <c:pt idx="43">
                  <c:v>408.34485000000006</c:v>
                </c:pt>
                <c:pt idx="44">
                  <c:v>430.76023750000002</c:v>
                </c:pt>
                <c:pt idx="45">
                  <c:v>418.81842499999999</c:v>
                </c:pt>
                <c:pt idx="46">
                  <c:v>382.87915000000004</c:v>
                </c:pt>
                <c:pt idx="47">
                  <c:v>326.58625000000001</c:v>
                </c:pt>
                <c:pt idx="48">
                  <c:v>314.21551875</c:v>
                </c:pt>
                <c:pt idx="49">
                  <c:v>315.52390000000003</c:v>
                </c:pt>
                <c:pt idx="50">
                  <c:v>318.64855999999997</c:v>
                </c:pt>
                <c:pt idx="51">
                  <c:v>305.35566249999999</c:v>
                </c:pt>
                <c:pt idx="52">
                  <c:v>295.96278000000001</c:v>
                </c:pt>
                <c:pt idx="53">
                  <c:v>279.560475</c:v>
                </c:pt>
                <c:pt idx="54">
                  <c:v>246.6103875</c:v>
                </c:pt>
                <c:pt idx="55">
                  <c:v>234.160145</c:v>
                </c:pt>
                <c:pt idx="56">
                  <c:v>235.53129375</c:v>
                </c:pt>
                <c:pt idx="57">
                  <c:v>226.25415000000001</c:v>
                </c:pt>
                <c:pt idx="58">
                  <c:v>229.89010500000001</c:v>
                </c:pt>
                <c:pt idx="59">
                  <c:v>224.70808333333335</c:v>
                </c:pt>
                <c:pt idx="60">
                  <c:v>256.93060000000003</c:v>
                </c:pt>
                <c:pt idx="61">
                  <c:v>266.43094374999998</c:v>
                </c:pt>
                <c:pt idx="62">
                  <c:v>218.87007499999999</c:v>
                </c:pt>
                <c:pt idx="63">
                  <c:v>165.01195000000001</c:v>
                </c:pt>
                <c:pt idx="64">
                  <c:v>161.55252999999999</c:v>
                </c:pt>
                <c:pt idx="65">
                  <c:v>173.47106250000002</c:v>
                </c:pt>
                <c:pt idx="66">
                  <c:v>191.14311000000001</c:v>
                </c:pt>
                <c:pt idx="67">
                  <c:v>223.13136249999999</c:v>
                </c:pt>
                <c:pt idx="68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8-46AE-A1DE-981ED805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06211723534563E-3"/>
                  <c:y val="0.32029928550597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Data!$N$2:$N$70</c:f>
              <c:numCache>
                <c:formatCode>General</c:formatCode>
                <c:ptCount val="69"/>
                <c:pt idx="0">
                  <c:v>62.1</c:v>
                </c:pt>
                <c:pt idx="1">
                  <c:v>61.4</c:v>
                </c:pt>
                <c:pt idx="2">
                  <c:v>60.115000000000002</c:v>
                </c:pt>
                <c:pt idx="3">
                  <c:v>57.814285714285703</c:v>
                </c:pt>
                <c:pt idx="4">
                  <c:v>60.397368421052597</c:v>
                </c:pt>
                <c:pt idx="5">
                  <c:v>58.840909090909101</c:v>
                </c:pt>
                <c:pt idx="6">
                  <c:v>59.130434782608702</c:v>
                </c:pt>
                <c:pt idx="7">
                  <c:v>58.572499999999998</c:v>
                </c:pt>
                <c:pt idx="8">
                  <c:v>54.7454545454545</c:v>
                </c:pt>
                <c:pt idx="9">
                  <c:v>52.313636363636398</c:v>
                </c:pt>
                <c:pt idx="10">
                  <c:v>52.571428571428598</c:v>
                </c:pt>
                <c:pt idx="11">
                  <c:v>52.127499999999998</c:v>
                </c:pt>
                <c:pt idx="12">
                  <c:v>49.815624999999997</c:v>
                </c:pt>
                <c:pt idx="13">
                  <c:v>50.707500000000003</c:v>
                </c:pt>
                <c:pt idx="14">
                  <c:v>52.19</c:v>
                </c:pt>
                <c:pt idx="15">
                  <c:v>50.91</c:v>
                </c:pt>
                <c:pt idx="16">
                  <c:v>51.48</c:v>
                </c:pt>
                <c:pt idx="17">
                  <c:v>53.17</c:v>
                </c:pt>
                <c:pt idx="18">
                  <c:v>62.29</c:v>
                </c:pt>
                <c:pt idx="19">
                  <c:v>67.373913043478296</c:v>
                </c:pt>
                <c:pt idx="20">
                  <c:v>72.900000000000006</c:v>
                </c:pt>
                <c:pt idx="21">
                  <c:v>93.17</c:v>
                </c:pt>
                <c:pt idx="22">
                  <c:v>100.01</c:v>
                </c:pt>
                <c:pt idx="23">
                  <c:v>86.32</c:v>
                </c:pt>
                <c:pt idx="24">
                  <c:v>83.73</c:v>
                </c:pt>
                <c:pt idx="25">
                  <c:v>80.41</c:v>
                </c:pt>
                <c:pt idx="26">
                  <c:v>80.55</c:v>
                </c:pt>
                <c:pt idx="27">
                  <c:v>84.642105263157902</c:v>
                </c:pt>
                <c:pt idx="28">
                  <c:v>74.52</c:v>
                </c:pt>
                <c:pt idx="29">
                  <c:v>80.9522727272727</c:v>
                </c:pt>
                <c:pt idx="30">
                  <c:v>87.530952380952399</c:v>
                </c:pt>
                <c:pt idx="31">
                  <c:v>95.89</c:v>
                </c:pt>
                <c:pt idx="32">
                  <c:v>96.869047619047606</c:v>
                </c:pt>
                <c:pt idx="33">
                  <c:v>97.140909090909105</c:v>
                </c:pt>
                <c:pt idx="34">
                  <c:v>96.627272727272697</c:v>
                </c:pt>
                <c:pt idx="35">
                  <c:v>102.155</c:v>
                </c:pt>
                <c:pt idx="36">
                  <c:v>106.77608695652199</c:v>
                </c:pt>
                <c:pt idx="37">
                  <c:v>104.705</c:v>
                </c:pt>
                <c:pt idx="38">
                  <c:v>95.85</c:v>
                </c:pt>
                <c:pt idx="39">
                  <c:v>94.207499999999996</c:v>
                </c:pt>
                <c:pt idx="40">
                  <c:v>105.44545454545499</c:v>
                </c:pt>
                <c:pt idx="41">
                  <c:v>114.75</c:v>
                </c:pt>
                <c:pt idx="42">
                  <c:v>119.57</c:v>
                </c:pt>
                <c:pt idx="43">
                  <c:v>117.34</c:v>
                </c:pt>
                <c:pt idx="44">
                  <c:v>114.16</c:v>
                </c:pt>
                <c:pt idx="45">
                  <c:v>108.73</c:v>
                </c:pt>
                <c:pt idx="46">
                  <c:v>100.73</c:v>
                </c:pt>
                <c:pt idx="47">
                  <c:v>101.37</c:v>
                </c:pt>
                <c:pt idx="48">
                  <c:v>98.56</c:v>
                </c:pt>
                <c:pt idx="49">
                  <c:v>95.42</c:v>
                </c:pt>
                <c:pt idx="50">
                  <c:v>93.12</c:v>
                </c:pt>
                <c:pt idx="51">
                  <c:v>86.77</c:v>
                </c:pt>
                <c:pt idx="52">
                  <c:v>82.32</c:v>
                </c:pt>
                <c:pt idx="53">
                  <c:v>72.489999999999995</c:v>
                </c:pt>
                <c:pt idx="54">
                  <c:v>72.08</c:v>
                </c:pt>
                <c:pt idx="55">
                  <c:v>65.55</c:v>
                </c:pt>
                <c:pt idx="56">
                  <c:v>65.95</c:v>
                </c:pt>
                <c:pt idx="57">
                  <c:v>69.2</c:v>
                </c:pt>
                <c:pt idx="58">
                  <c:v>66.989999999999995</c:v>
                </c:pt>
                <c:pt idx="59">
                  <c:v>66.180000000000007</c:v>
                </c:pt>
                <c:pt idx="60">
                  <c:v>69.66</c:v>
                </c:pt>
                <c:pt idx="61">
                  <c:v>67.64</c:v>
                </c:pt>
                <c:pt idx="62">
                  <c:v>66.739999999999995</c:v>
                </c:pt>
                <c:pt idx="63">
                  <c:v>58.55</c:v>
                </c:pt>
                <c:pt idx="64">
                  <c:v>52.49</c:v>
                </c:pt>
                <c:pt idx="65">
                  <c:v>52.21</c:v>
                </c:pt>
                <c:pt idx="66">
                  <c:v>51.56</c:v>
                </c:pt>
                <c:pt idx="67">
                  <c:v>50.14</c:v>
                </c:pt>
                <c:pt idx="68">
                  <c:v>54.6</c:v>
                </c:pt>
              </c:numCache>
            </c:numRef>
          </c:xVal>
          <c:yVal>
            <c:numRef>
              <c:f>Data!$O$2:$O$70</c:f>
              <c:numCache>
                <c:formatCode>General</c:formatCode>
                <c:ptCount val="69"/>
                <c:pt idx="0">
                  <c:v>320.06926250000004</c:v>
                </c:pt>
                <c:pt idx="1">
                  <c:v>332.076975</c:v>
                </c:pt>
                <c:pt idx="2">
                  <c:v>335.97727499999996</c:v>
                </c:pt>
                <c:pt idx="3">
                  <c:v>343.35273750000005</c:v>
                </c:pt>
                <c:pt idx="4">
                  <c:v>356.23840250000001</c:v>
                </c:pt>
                <c:pt idx="5">
                  <c:v>347.42600625</c:v>
                </c:pt>
                <c:pt idx="6">
                  <c:v>323.31086999999997</c:v>
                </c:pt>
                <c:pt idx="7">
                  <c:v>308.22225000000003</c:v>
                </c:pt>
                <c:pt idx="8">
                  <c:v>285.14254375000002</c:v>
                </c:pt>
                <c:pt idx="9">
                  <c:v>271.17466999999999</c:v>
                </c:pt>
                <c:pt idx="10">
                  <c:v>243.51397499999999</c:v>
                </c:pt>
                <c:pt idx="11">
                  <c:v>236.62155000000001</c:v>
                </c:pt>
                <c:pt idx="12">
                  <c:v>198.15871249999998</c:v>
                </c:pt>
                <c:pt idx="13">
                  <c:v>164.74980000000002</c:v>
                </c:pt>
                <c:pt idx="14">
                  <c:v>181.87166250000001</c:v>
                </c:pt>
                <c:pt idx="15">
                  <c:v>199.70515499999999</c:v>
                </c:pt>
                <c:pt idx="16">
                  <c:v>227.51163124999997</c:v>
                </c:pt>
                <c:pt idx="17">
                  <c:v>228.09441250000003</c:v>
                </c:pt>
                <c:pt idx="18">
                  <c:v>220.50038000000001</c:v>
                </c:pt>
                <c:pt idx="19">
                  <c:v>218.345125</c:v>
                </c:pt>
                <c:pt idx="20">
                  <c:v>234.95506999999998</c:v>
                </c:pt>
                <c:pt idx="21">
                  <c:v>235.83091875</c:v>
                </c:pt>
                <c:pt idx="22">
                  <c:v>268.24530625</c:v>
                </c:pt>
                <c:pt idx="23">
                  <c:v>316.81850625000004</c:v>
                </c:pt>
                <c:pt idx="24">
                  <c:v>351.26023750000002</c:v>
                </c:pt>
                <c:pt idx="25">
                  <c:v>412.69965000000002</c:v>
                </c:pt>
                <c:pt idx="26">
                  <c:v>401.89788499999997</c:v>
                </c:pt>
                <c:pt idx="27">
                  <c:v>327.45131249999997</c:v>
                </c:pt>
                <c:pt idx="28">
                  <c:v>307.42680000000001</c:v>
                </c:pt>
                <c:pt idx="29">
                  <c:v>300.83553999999992</c:v>
                </c:pt>
                <c:pt idx="30">
                  <c:v>298.40809999999999</c:v>
                </c:pt>
                <c:pt idx="31">
                  <c:v>305.06503125000006</c:v>
                </c:pt>
                <c:pt idx="32">
                  <c:v>318.43914499999994</c:v>
                </c:pt>
                <c:pt idx="33">
                  <c:v>296.45792500000005</c:v>
                </c:pt>
                <c:pt idx="34">
                  <c:v>326.98084999999998</c:v>
                </c:pt>
                <c:pt idx="35">
                  <c:v>367.56368124999995</c:v>
                </c:pt>
                <c:pt idx="36">
                  <c:v>431.84009999999995</c:v>
                </c:pt>
                <c:pt idx="37">
                  <c:v>412.35577499999999</c:v>
                </c:pt>
                <c:pt idx="38">
                  <c:v>389.85887000000002</c:v>
                </c:pt>
                <c:pt idx="39">
                  <c:v>388.99829375000002</c:v>
                </c:pt>
                <c:pt idx="40">
                  <c:v>387.27648750000003</c:v>
                </c:pt>
                <c:pt idx="41">
                  <c:v>433.77583000000004</c:v>
                </c:pt>
                <c:pt idx="42">
                  <c:v>408.39031249999999</c:v>
                </c:pt>
                <c:pt idx="43">
                  <c:v>408.34485000000006</c:v>
                </c:pt>
                <c:pt idx="44">
                  <c:v>430.76023750000002</c:v>
                </c:pt>
                <c:pt idx="45">
                  <c:v>418.81842499999999</c:v>
                </c:pt>
                <c:pt idx="46">
                  <c:v>382.87915000000004</c:v>
                </c:pt>
                <c:pt idx="47">
                  <c:v>326.58625000000001</c:v>
                </c:pt>
                <c:pt idx="48">
                  <c:v>314.21551875</c:v>
                </c:pt>
                <c:pt idx="49">
                  <c:v>315.52390000000003</c:v>
                </c:pt>
                <c:pt idx="50">
                  <c:v>318.64855999999997</c:v>
                </c:pt>
                <c:pt idx="51">
                  <c:v>305.35566249999999</c:v>
                </c:pt>
                <c:pt idx="52">
                  <c:v>295.96278000000001</c:v>
                </c:pt>
                <c:pt idx="53">
                  <c:v>279.560475</c:v>
                </c:pt>
                <c:pt idx="54">
                  <c:v>246.6103875</c:v>
                </c:pt>
                <c:pt idx="55">
                  <c:v>234.160145</c:v>
                </c:pt>
                <c:pt idx="56">
                  <c:v>235.53129375</c:v>
                </c:pt>
                <c:pt idx="57">
                  <c:v>226.25415000000001</c:v>
                </c:pt>
                <c:pt idx="58">
                  <c:v>229.89010500000001</c:v>
                </c:pt>
                <c:pt idx="59">
                  <c:v>224.70808333333335</c:v>
                </c:pt>
                <c:pt idx="60">
                  <c:v>256.93060000000003</c:v>
                </c:pt>
                <c:pt idx="61">
                  <c:v>266.43094374999998</c:v>
                </c:pt>
                <c:pt idx="62">
                  <c:v>218.87007499999999</c:v>
                </c:pt>
                <c:pt idx="63">
                  <c:v>165.01195000000001</c:v>
                </c:pt>
                <c:pt idx="64">
                  <c:v>161.55252999999999</c:v>
                </c:pt>
                <c:pt idx="65">
                  <c:v>173.47106250000002</c:v>
                </c:pt>
                <c:pt idx="66">
                  <c:v>191.14311000000001</c:v>
                </c:pt>
                <c:pt idx="67">
                  <c:v>223.13136249999999</c:v>
                </c:pt>
                <c:pt idx="68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9-48AE-BD1B-F358E2C2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Correlation between methanol prices and oil</a:t>
            </a:r>
            <a:r>
              <a:rPr lang="ru-RU" sz="1050" b="1"/>
              <a:t> </a:t>
            </a:r>
            <a:r>
              <a:rPr lang="en-US" sz="1050" b="1"/>
              <a:t>prices - data from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06211723534563E-3"/>
                  <c:y val="0.32029928550597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Data!$B$2:$B$142</c:f>
              <c:numCache>
                <c:formatCode>General</c:formatCode>
                <c:ptCount val="141"/>
                <c:pt idx="0">
                  <c:v>111.15619047619001</c:v>
                </c:pt>
                <c:pt idx="1">
                  <c:v>119.70238095238101</c:v>
                </c:pt>
                <c:pt idx="2">
                  <c:v>124.928636363636</c:v>
                </c:pt>
                <c:pt idx="3">
                  <c:v>120.4635</c:v>
                </c:pt>
                <c:pt idx="4">
                  <c:v>110.52173913043499</c:v>
                </c:pt>
                <c:pt idx="5">
                  <c:v>95.589047619047605</c:v>
                </c:pt>
                <c:pt idx="6">
                  <c:v>103.14090909090901</c:v>
                </c:pt>
                <c:pt idx="7">
                  <c:v>113.34</c:v>
                </c:pt>
                <c:pt idx="8">
                  <c:v>113.38249999999999</c:v>
                </c:pt>
                <c:pt idx="9">
                  <c:v>111.97347826087</c:v>
                </c:pt>
                <c:pt idx="10">
                  <c:v>109.711818181818</c:v>
                </c:pt>
                <c:pt idx="11">
                  <c:v>109.6765</c:v>
                </c:pt>
                <c:pt idx="12">
                  <c:v>112.973636363636</c:v>
                </c:pt>
                <c:pt idx="13">
                  <c:v>116.51949999999999</c:v>
                </c:pt>
                <c:pt idx="14">
                  <c:v>109.24</c:v>
                </c:pt>
                <c:pt idx="15">
                  <c:v>102.875454545455</c:v>
                </c:pt>
                <c:pt idx="16">
                  <c:v>103.026956521739</c:v>
                </c:pt>
                <c:pt idx="17">
                  <c:v>103.11</c:v>
                </c:pt>
                <c:pt idx="18">
                  <c:v>107.71608695652201</c:v>
                </c:pt>
                <c:pt idx="19">
                  <c:v>110.964545454545</c:v>
                </c:pt>
                <c:pt idx="20">
                  <c:v>111.62142857142901</c:v>
                </c:pt>
                <c:pt idx="21">
                  <c:v>109.478695652174</c:v>
                </c:pt>
                <c:pt idx="22">
                  <c:v>108.07619047619001</c:v>
                </c:pt>
                <c:pt idx="23">
                  <c:v>110.67400000000001</c:v>
                </c:pt>
                <c:pt idx="24">
                  <c:v>107.42</c:v>
                </c:pt>
                <c:pt idx="25">
                  <c:v>108.81</c:v>
                </c:pt>
                <c:pt idx="26">
                  <c:v>107.4</c:v>
                </c:pt>
                <c:pt idx="27">
                  <c:v>107.79</c:v>
                </c:pt>
                <c:pt idx="28">
                  <c:v>109.68</c:v>
                </c:pt>
                <c:pt idx="29">
                  <c:v>111.87</c:v>
                </c:pt>
                <c:pt idx="30">
                  <c:v>106.98</c:v>
                </c:pt>
                <c:pt idx="31">
                  <c:v>101.92</c:v>
                </c:pt>
                <c:pt idx="32">
                  <c:v>97.34</c:v>
                </c:pt>
                <c:pt idx="33">
                  <c:v>87.27</c:v>
                </c:pt>
                <c:pt idx="34">
                  <c:v>78.44</c:v>
                </c:pt>
                <c:pt idx="35">
                  <c:v>62.33</c:v>
                </c:pt>
                <c:pt idx="36">
                  <c:v>48.07</c:v>
                </c:pt>
                <c:pt idx="37">
                  <c:v>57.93</c:v>
                </c:pt>
                <c:pt idx="38">
                  <c:v>55.79</c:v>
                </c:pt>
                <c:pt idx="39">
                  <c:v>59.39</c:v>
                </c:pt>
                <c:pt idx="40">
                  <c:v>64.56</c:v>
                </c:pt>
                <c:pt idx="41">
                  <c:v>62.34</c:v>
                </c:pt>
                <c:pt idx="42">
                  <c:v>55.87</c:v>
                </c:pt>
                <c:pt idx="43">
                  <c:v>46.99</c:v>
                </c:pt>
                <c:pt idx="44">
                  <c:v>47.24</c:v>
                </c:pt>
                <c:pt idx="45">
                  <c:v>48.12</c:v>
                </c:pt>
                <c:pt idx="46">
                  <c:v>44.42</c:v>
                </c:pt>
                <c:pt idx="47">
                  <c:v>37.72</c:v>
                </c:pt>
                <c:pt idx="48">
                  <c:v>30.8</c:v>
                </c:pt>
                <c:pt idx="49">
                  <c:v>33.200000000000003</c:v>
                </c:pt>
                <c:pt idx="50">
                  <c:v>39.07</c:v>
                </c:pt>
                <c:pt idx="51">
                  <c:v>42.25</c:v>
                </c:pt>
                <c:pt idx="52">
                  <c:v>47.13</c:v>
                </c:pt>
                <c:pt idx="53">
                  <c:v>48.48</c:v>
                </c:pt>
                <c:pt idx="54">
                  <c:v>45.07</c:v>
                </c:pt>
                <c:pt idx="55">
                  <c:v>46.14</c:v>
                </c:pt>
                <c:pt idx="56">
                  <c:v>46.19</c:v>
                </c:pt>
                <c:pt idx="57">
                  <c:v>49.73</c:v>
                </c:pt>
                <c:pt idx="58">
                  <c:v>46.44</c:v>
                </c:pt>
                <c:pt idx="59">
                  <c:v>54.07</c:v>
                </c:pt>
                <c:pt idx="60">
                  <c:v>54.89</c:v>
                </c:pt>
                <c:pt idx="61">
                  <c:v>55.49</c:v>
                </c:pt>
                <c:pt idx="62">
                  <c:v>51.97</c:v>
                </c:pt>
                <c:pt idx="63">
                  <c:v>52.98</c:v>
                </c:pt>
                <c:pt idx="64">
                  <c:v>50.87</c:v>
                </c:pt>
                <c:pt idx="65">
                  <c:v>46.89</c:v>
                </c:pt>
                <c:pt idx="66">
                  <c:v>48.69</c:v>
                </c:pt>
                <c:pt idx="67">
                  <c:v>51.37</c:v>
                </c:pt>
                <c:pt idx="68">
                  <c:v>55.16</c:v>
                </c:pt>
                <c:pt idx="69">
                  <c:v>57.62</c:v>
                </c:pt>
                <c:pt idx="70">
                  <c:v>62.57</c:v>
                </c:pt>
                <c:pt idx="71">
                  <c:v>64.209999999999994</c:v>
                </c:pt>
                <c:pt idx="72">
                  <c:v>68.989999999999995</c:v>
                </c:pt>
                <c:pt idx="73">
                  <c:v>65.42</c:v>
                </c:pt>
                <c:pt idx="74">
                  <c:v>66.45</c:v>
                </c:pt>
                <c:pt idx="75">
                  <c:v>71.63</c:v>
                </c:pt>
                <c:pt idx="76">
                  <c:v>76.650000000000006</c:v>
                </c:pt>
                <c:pt idx="77">
                  <c:v>75.19</c:v>
                </c:pt>
                <c:pt idx="78">
                  <c:v>74.44</c:v>
                </c:pt>
                <c:pt idx="79">
                  <c:v>73.13</c:v>
                </c:pt>
                <c:pt idx="80">
                  <c:v>78.86</c:v>
                </c:pt>
                <c:pt idx="81">
                  <c:v>80.47</c:v>
                </c:pt>
                <c:pt idx="82">
                  <c:v>65.17</c:v>
                </c:pt>
                <c:pt idx="83">
                  <c:v>56.46</c:v>
                </c:pt>
                <c:pt idx="84">
                  <c:v>59.27</c:v>
                </c:pt>
                <c:pt idx="85">
                  <c:v>64.13</c:v>
                </c:pt>
                <c:pt idx="86">
                  <c:v>66.41</c:v>
                </c:pt>
                <c:pt idx="87">
                  <c:v>71.2</c:v>
                </c:pt>
                <c:pt idx="88">
                  <c:v>70.53</c:v>
                </c:pt>
                <c:pt idx="89">
                  <c:v>63.3</c:v>
                </c:pt>
                <c:pt idx="90">
                  <c:v>64</c:v>
                </c:pt>
                <c:pt idx="91">
                  <c:v>59.25</c:v>
                </c:pt>
                <c:pt idx="92">
                  <c:v>62.33</c:v>
                </c:pt>
                <c:pt idx="93">
                  <c:v>59.37</c:v>
                </c:pt>
                <c:pt idx="94">
                  <c:v>62.74</c:v>
                </c:pt>
                <c:pt idx="95">
                  <c:v>65.849999999999994</c:v>
                </c:pt>
                <c:pt idx="96">
                  <c:v>63.6</c:v>
                </c:pt>
                <c:pt idx="97">
                  <c:v>55</c:v>
                </c:pt>
                <c:pt idx="98">
                  <c:v>32.979999999999997</c:v>
                </c:pt>
                <c:pt idx="99">
                  <c:v>23.34</c:v>
                </c:pt>
                <c:pt idx="100">
                  <c:v>31.02</c:v>
                </c:pt>
                <c:pt idx="101">
                  <c:v>39.93</c:v>
                </c:pt>
                <c:pt idx="102">
                  <c:v>42.81</c:v>
                </c:pt>
                <c:pt idx="103">
                  <c:v>44.26</c:v>
                </c:pt>
                <c:pt idx="104">
                  <c:v>41.09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359.6271375</c:v>
                </c:pt>
                <c:pt idx="1">
                  <c:v>376.22136875000001</c:v>
                </c:pt>
                <c:pt idx="2">
                  <c:v>386.14925000000005</c:v>
                </c:pt>
                <c:pt idx="3">
                  <c:v>403.17723750000005</c:v>
                </c:pt>
                <c:pt idx="4">
                  <c:v>403.75115625000001</c:v>
                </c:pt>
                <c:pt idx="5">
                  <c:v>372.22662000000003</c:v>
                </c:pt>
                <c:pt idx="6">
                  <c:v>351.06847500000003</c:v>
                </c:pt>
                <c:pt idx="7">
                  <c:v>357.85056000000003</c:v>
                </c:pt>
                <c:pt idx="8">
                  <c:v>382.12528125</c:v>
                </c:pt>
                <c:pt idx="9">
                  <c:v>410.89266250000003</c:v>
                </c:pt>
                <c:pt idx="10">
                  <c:v>427.02757000000003</c:v>
                </c:pt>
                <c:pt idx="11">
                  <c:v>431.7166166666666</c:v>
                </c:pt>
                <c:pt idx="12">
                  <c:v>423.9896875</c:v>
                </c:pt>
                <c:pt idx="13">
                  <c:v>446.51176250000003</c:v>
                </c:pt>
                <c:pt idx="14">
                  <c:v>441.01218000000006</c:v>
                </c:pt>
                <c:pt idx="15">
                  <c:v>458.29545000000002</c:v>
                </c:pt>
                <c:pt idx="16">
                  <c:v>454.97385000000003</c:v>
                </c:pt>
                <c:pt idx="17">
                  <c:v>452.44874999999996</c:v>
                </c:pt>
                <c:pt idx="18">
                  <c:v>478.17549375000004</c:v>
                </c:pt>
                <c:pt idx="19">
                  <c:v>485.55379999999997</c:v>
                </c:pt>
                <c:pt idx="20">
                  <c:v>495.4801875</c:v>
                </c:pt>
                <c:pt idx="21">
                  <c:v>518.03011249999997</c:v>
                </c:pt>
                <c:pt idx="22">
                  <c:v>530.19771500000002</c:v>
                </c:pt>
                <c:pt idx="23">
                  <c:v>537.7053166666667</c:v>
                </c:pt>
                <c:pt idx="24">
                  <c:v>532.24482999999998</c:v>
                </c:pt>
                <c:pt idx="25">
                  <c:v>541.93338437499995</c:v>
                </c:pt>
                <c:pt idx="26">
                  <c:v>524.04735625000001</c:v>
                </c:pt>
                <c:pt idx="27">
                  <c:v>469.05152500000003</c:v>
                </c:pt>
                <c:pt idx="28">
                  <c:v>402.28640000000001</c:v>
                </c:pt>
                <c:pt idx="29">
                  <c:v>371.90017499999999</c:v>
                </c:pt>
                <c:pt idx="30">
                  <c:v>365.45383750000002</c:v>
                </c:pt>
                <c:pt idx="31">
                  <c:v>375.93203</c:v>
                </c:pt>
                <c:pt idx="32">
                  <c:v>406.48823125000001</c:v>
                </c:pt>
                <c:pt idx="33">
                  <c:v>411.50738000000001</c:v>
                </c:pt>
                <c:pt idx="34">
                  <c:v>387.9138375</c:v>
                </c:pt>
                <c:pt idx="35">
                  <c:v>375.17068749999999</c:v>
                </c:pt>
                <c:pt idx="36">
                  <c:v>320.06926250000004</c:v>
                </c:pt>
                <c:pt idx="37">
                  <c:v>332.076975</c:v>
                </c:pt>
                <c:pt idx="38">
                  <c:v>335.97727499999996</c:v>
                </c:pt>
                <c:pt idx="39">
                  <c:v>343.35273750000005</c:v>
                </c:pt>
                <c:pt idx="40">
                  <c:v>356.23840250000001</c:v>
                </c:pt>
                <c:pt idx="41">
                  <c:v>347.42600625</c:v>
                </c:pt>
                <c:pt idx="42">
                  <c:v>323.31086999999997</c:v>
                </c:pt>
                <c:pt idx="43">
                  <c:v>308.22225000000003</c:v>
                </c:pt>
                <c:pt idx="44">
                  <c:v>285.14254375000002</c:v>
                </c:pt>
                <c:pt idx="45">
                  <c:v>271.17466999999999</c:v>
                </c:pt>
                <c:pt idx="46">
                  <c:v>243.51397499999999</c:v>
                </c:pt>
                <c:pt idx="47">
                  <c:v>236.62155000000001</c:v>
                </c:pt>
                <c:pt idx="48">
                  <c:v>198.15871249999998</c:v>
                </c:pt>
                <c:pt idx="49">
                  <c:v>164.74980000000002</c:v>
                </c:pt>
                <c:pt idx="50">
                  <c:v>181.87166250000001</c:v>
                </c:pt>
                <c:pt idx="51">
                  <c:v>199.70515499999999</c:v>
                </c:pt>
                <c:pt idx="52">
                  <c:v>227.51163124999997</c:v>
                </c:pt>
                <c:pt idx="53">
                  <c:v>228.09441250000003</c:v>
                </c:pt>
                <c:pt idx="54">
                  <c:v>220.50038000000001</c:v>
                </c:pt>
                <c:pt idx="55">
                  <c:v>218.345125</c:v>
                </c:pt>
                <c:pt idx="56">
                  <c:v>234.95506999999998</c:v>
                </c:pt>
                <c:pt idx="57">
                  <c:v>235.83091875</c:v>
                </c:pt>
                <c:pt idx="58">
                  <c:v>268.24530625</c:v>
                </c:pt>
                <c:pt idx="59">
                  <c:v>316.81850625000004</c:v>
                </c:pt>
                <c:pt idx="60">
                  <c:v>351.26023750000002</c:v>
                </c:pt>
                <c:pt idx="61">
                  <c:v>412.69965000000002</c:v>
                </c:pt>
                <c:pt idx="62">
                  <c:v>401.89788499999997</c:v>
                </c:pt>
                <c:pt idx="63">
                  <c:v>327.45131249999997</c:v>
                </c:pt>
                <c:pt idx="64">
                  <c:v>307.42680000000001</c:v>
                </c:pt>
                <c:pt idx="65">
                  <c:v>300.83553999999992</c:v>
                </c:pt>
                <c:pt idx="66">
                  <c:v>298.40809999999999</c:v>
                </c:pt>
                <c:pt idx="67">
                  <c:v>305.06503125000006</c:v>
                </c:pt>
                <c:pt idx="68">
                  <c:v>318.43914499999994</c:v>
                </c:pt>
                <c:pt idx="69">
                  <c:v>296.45792500000005</c:v>
                </c:pt>
                <c:pt idx="70">
                  <c:v>326.98084999999998</c:v>
                </c:pt>
                <c:pt idx="71">
                  <c:v>367.56368124999995</c:v>
                </c:pt>
                <c:pt idx="72">
                  <c:v>431.84009999999995</c:v>
                </c:pt>
                <c:pt idx="73">
                  <c:v>412.35577499999999</c:v>
                </c:pt>
                <c:pt idx="74">
                  <c:v>389.85887000000002</c:v>
                </c:pt>
                <c:pt idx="75">
                  <c:v>388.99829375000002</c:v>
                </c:pt>
                <c:pt idx="76">
                  <c:v>387.27648750000003</c:v>
                </c:pt>
                <c:pt idx="77">
                  <c:v>433.77583000000004</c:v>
                </c:pt>
                <c:pt idx="78">
                  <c:v>408.39031249999999</c:v>
                </c:pt>
                <c:pt idx="79">
                  <c:v>408.34485000000006</c:v>
                </c:pt>
                <c:pt idx="80">
                  <c:v>430.76023750000002</c:v>
                </c:pt>
                <c:pt idx="81">
                  <c:v>418.81842499999999</c:v>
                </c:pt>
                <c:pt idx="82">
                  <c:v>382.87915000000004</c:v>
                </c:pt>
                <c:pt idx="83">
                  <c:v>326.58625000000001</c:v>
                </c:pt>
                <c:pt idx="84">
                  <c:v>314.21551875</c:v>
                </c:pt>
                <c:pt idx="85">
                  <c:v>315.52390000000003</c:v>
                </c:pt>
                <c:pt idx="86">
                  <c:v>318.64855999999997</c:v>
                </c:pt>
                <c:pt idx="87">
                  <c:v>305.35566249999999</c:v>
                </c:pt>
                <c:pt idx="88">
                  <c:v>295.96278000000001</c:v>
                </c:pt>
                <c:pt idx="89">
                  <c:v>279.560475</c:v>
                </c:pt>
                <c:pt idx="90">
                  <c:v>246.6103875</c:v>
                </c:pt>
                <c:pt idx="91">
                  <c:v>234.160145</c:v>
                </c:pt>
                <c:pt idx="92">
                  <c:v>235.53129375</c:v>
                </c:pt>
                <c:pt idx="93">
                  <c:v>226.25415000000001</c:v>
                </c:pt>
                <c:pt idx="94">
                  <c:v>229.89010500000001</c:v>
                </c:pt>
                <c:pt idx="95">
                  <c:v>224.70808333333335</c:v>
                </c:pt>
                <c:pt idx="96">
                  <c:v>256.93060000000003</c:v>
                </c:pt>
                <c:pt idx="97">
                  <c:v>266.43094374999998</c:v>
                </c:pt>
                <c:pt idx="98">
                  <c:v>218.87007499999999</c:v>
                </c:pt>
                <c:pt idx="99">
                  <c:v>165.01195000000001</c:v>
                </c:pt>
                <c:pt idx="100">
                  <c:v>161.55252999999999</c:v>
                </c:pt>
                <c:pt idx="101">
                  <c:v>173.47106250000002</c:v>
                </c:pt>
                <c:pt idx="102">
                  <c:v>191.14311000000001</c:v>
                </c:pt>
                <c:pt idx="103">
                  <c:v>223.13136249999999</c:v>
                </c:pt>
                <c:pt idx="104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8-41D7-9F66-6D2B66D2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Methanol, spot FOB RDAM T2, $</a:t>
                </a:r>
                <a:endParaRPr lang="ru-RU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Brent, Spot, $/bbl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Correlation between </a:t>
            </a:r>
            <a:r>
              <a:rPr lang="en-US" sz="1000" b="1" i="0" u="none" strike="noStrike" baseline="0">
                <a:effectLst/>
              </a:rPr>
              <a:t>methanol </a:t>
            </a:r>
            <a:r>
              <a:rPr lang="en-US" sz="1000" b="1"/>
              <a:t>price</a:t>
            </a:r>
            <a:r>
              <a:rPr lang="ru-RU" sz="1000" b="1" baseline="0"/>
              <a:t> </a:t>
            </a:r>
            <a:r>
              <a:rPr lang="en-US" sz="1000" b="1"/>
              <a:t>and the euro exchange rate</a:t>
            </a:r>
            <a:r>
              <a:rPr lang="en-US" sz="1000" b="1" i="0" u="none" strike="noStrike" baseline="0">
                <a:effectLst/>
              </a:rPr>
              <a:t> - data from 2012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06211723534563E-3"/>
                  <c:y val="0.32029928550597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Data!$C$2:$C$142</c:f>
              <c:numCache>
                <c:formatCode>General</c:formatCode>
                <c:ptCount val="141"/>
                <c:pt idx="0">
                  <c:v>1.2894534092091909</c:v>
                </c:pt>
                <c:pt idx="1">
                  <c:v>1.3212499206012225</c:v>
                </c:pt>
                <c:pt idx="2">
                  <c:v>1.3217959423688104</c:v>
                </c:pt>
                <c:pt idx="3">
                  <c:v>1.3161809667467645</c:v>
                </c:pt>
                <c:pt idx="4">
                  <c:v>1.2804261739790441</c:v>
                </c:pt>
                <c:pt idx="5">
                  <c:v>1.2521224006432408</c:v>
                </c:pt>
                <c:pt idx="6">
                  <c:v>1.2303570297167561</c:v>
                </c:pt>
                <c:pt idx="7">
                  <c:v>1.2381548579561421</c:v>
                </c:pt>
                <c:pt idx="8">
                  <c:v>1.2841716883408663</c:v>
                </c:pt>
                <c:pt idx="9">
                  <c:v>1.2964408606058559</c:v>
                </c:pt>
                <c:pt idx="10">
                  <c:v>1.2834285207129168</c:v>
                </c:pt>
                <c:pt idx="11">
                  <c:v>1.3110953849636044</c:v>
                </c:pt>
                <c:pt idx="12">
                  <c:v>1.3324297410969146</c:v>
                </c:pt>
                <c:pt idx="13">
                  <c:v>1.3386550774287393</c:v>
                </c:pt>
                <c:pt idx="14">
                  <c:v>1.2965747351266039</c:v>
                </c:pt>
                <c:pt idx="15">
                  <c:v>1.3008000346206912</c:v>
                </c:pt>
                <c:pt idx="16">
                  <c:v>1.2959981238829186</c:v>
                </c:pt>
                <c:pt idx="17">
                  <c:v>1.3193602052328972</c:v>
                </c:pt>
                <c:pt idx="18">
                  <c:v>1.3077225714918141</c:v>
                </c:pt>
                <c:pt idx="19">
                  <c:v>1.3314041173314219</c:v>
                </c:pt>
                <c:pt idx="20">
                  <c:v>1.3340348467412211</c:v>
                </c:pt>
                <c:pt idx="21">
                  <c:v>1.36296071657827</c:v>
                </c:pt>
                <c:pt idx="22">
                  <c:v>1.3506609100344267</c:v>
                </c:pt>
                <c:pt idx="23">
                  <c:v>1.3695137723221744</c:v>
                </c:pt>
                <c:pt idx="24">
                  <c:v>1.3633232402167337</c:v>
                </c:pt>
                <c:pt idx="25">
                  <c:v>1.3630169852008243</c:v>
                </c:pt>
                <c:pt idx="26">
                  <c:v>1.3821100708711715</c:v>
                </c:pt>
                <c:pt idx="27">
                  <c:v>1.3805274045269991</c:v>
                </c:pt>
                <c:pt idx="28">
                  <c:v>1.3717159676339088</c:v>
                </c:pt>
                <c:pt idx="29">
                  <c:v>1.3603501180352975</c:v>
                </c:pt>
                <c:pt idx="30">
                  <c:v>1.3558609595652364</c:v>
                </c:pt>
                <c:pt idx="31">
                  <c:v>1.3324865957569805</c:v>
                </c:pt>
                <c:pt idx="32">
                  <c:v>1.2924046525905166</c:v>
                </c:pt>
                <c:pt idx="33">
                  <c:v>1.2685304596004088</c:v>
                </c:pt>
                <c:pt idx="34">
                  <c:v>1.2481365466975718</c:v>
                </c:pt>
                <c:pt idx="35">
                  <c:v>1.2327999908149252</c:v>
                </c:pt>
                <c:pt idx="36">
                  <c:v>1.1571624130278624</c:v>
                </c:pt>
                <c:pt idx="37">
                  <c:v>1.1360367732267806</c:v>
                </c:pt>
                <c:pt idx="38">
                  <c:v>1.0811651055896783</c:v>
                </c:pt>
                <c:pt idx="39">
                  <c:v>1.0775772178981968</c:v>
                </c:pt>
                <c:pt idx="40">
                  <c:v>1.1158523728356855</c:v>
                </c:pt>
                <c:pt idx="41">
                  <c:v>1.1221849274257349</c:v>
                </c:pt>
                <c:pt idx="42">
                  <c:v>1.1016216600941227</c:v>
                </c:pt>
                <c:pt idx="43">
                  <c:v>1.1126714285714283</c:v>
                </c:pt>
                <c:pt idx="44">
                  <c:v>1.1236636363636363</c:v>
                </c:pt>
                <c:pt idx="45">
                  <c:v>1.1234347826086957</c:v>
                </c:pt>
                <c:pt idx="46">
                  <c:v>1.076025</c:v>
                </c:pt>
                <c:pt idx="47">
                  <c:v>1.0869782608695651</c:v>
                </c:pt>
                <c:pt idx="48">
                  <c:v>1.08774375</c:v>
                </c:pt>
                <c:pt idx="49">
                  <c:v>1.1114631578947367</c:v>
                </c:pt>
                <c:pt idx="50">
                  <c:v>1.1102238095238095</c:v>
                </c:pt>
                <c:pt idx="51">
                  <c:v>1.133809090909091</c:v>
                </c:pt>
                <c:pt idx="52">
                  <c:v>1.1294500000000003</c:v>
                </c:pt>
                <c:pt idx="53">
                  <c:v>1.1237523809523808</c:v>
                </c:pt>
                <c:pt idx="54">
                  <c:v>1.1066</c:v>
                </c:pt>
                <c:pt idx="55">
                  <c:v>1.1210818181818183</c:v>
                </c:pt>
                <c:pt idx="56">
                  <c:v>1.1209227272727271</c:v>
                </c:pt>
                <c:pt idx="57">
                  <c:v>1.1038857142857144</c:v>
                </c:pt>
                <c:pt idx="58">
                  <c:v>1.08137619047619</c:v>
                </c:pt>
                <c:pt idx="59">
                  <c:v>1.0550260869565218</c:v>
                </c:pt>
                <c:pt idx="60">
                  <c:v>1.0659812500000003</c:v>
                </c:pt>
                <c:pt idx="61">
                  <c:v>1.0658611111111111</c:v>
                </c:pt>
                <c:pt idx="62">
                  <c:v>1.0689636363636366</c:v>
                </c:pt>
                <c:pt idx="63">
                  <c:v>1.0713380952380953</c:v>
                </c:pt>
                <c:pt idx="64">
                  <c:v>1.1055263157894737</c:v>
                </c:pt>
                <c:pt idx="65">
                  <c:v>1.1221761904761904</c:v>
                </c:pt>
                <c:pt idx="66">
                  <c:v>1.1496</c:v>
                </c:pt>
                <c:pt idx="67">
                  <c:v>1.1805086956521738</c:v>
                </c:pt>
                <c:pt idx="68">
                  <c:v>1.1913363636363636</c:v>
                </c:pt>
                <c:pt idx="69">
                  <c:v>1.1760523809523813</c:v>
                </c:pt>
                <c:pt idx="70">
                  <c:v>1.1731904761904761</c:v>
                </c:pt>
                <c:pt idx="71">
                  <c:v>1.183809090909091</c:v>
                </c:pt>
                <c:pt idx="72">
                  <c:v>1.2217187499999997</c:v>
                </c:pt>
                <c:pt idx="73">
                  <c:v>1.2376052631578947</c:v>
                </c:pt>
                <c:pt idx="74">
                  <c:v>1.2329285714285714</c:v>
                </c:pt>
                <c:pt idx="75">
                  <c:v>1.2283999999999999</c:v>
                </c:pt>
                <c:pt idx="76">
                  <c:v>1.1813526315789475</c:v>
                </c:pt>
                <c:pt idx="77">
                  <c:v>1.1673666666666669</c:v>
                </c:pt>
                <c:pt idx="78">
                  <c:v>1.1683904761904762</c:v>
                </c:pt>
                <c:pt idx="79">
                  <c:v>1.154821739130435</c:v>
                </c:pt>
                <c:pt idx="80">
                  <c:v>1.1661142857142857</c:v>
                </c:pt>
                <c:pt idx="81">
                  <c:v>1.1498045454545454</c:v>
                </c:pt>
                <c:pt idx="82">
                  <c:v>1.136652380952381</c:v>
                </c:pt>
                <c:pt idx="83">
                  <c:v>1.138359090909091</c:v>
                </c:pt>
                <c:pt idx="84">
                  <c:v>1.1427416666666665</c:v>
                </c:pt>
                <c:pt idx="85">
                  <c:v>1.135505</c:v>
                </c:pt>
                <c:pt idx="86">
                  <c:v>1.1317666666666668</c:v>
                </c:pt>
                <c:pt idx="87">
                  <c:v>1.1241571428571429</c:v>
                </c:pt>
                <c:pt idx="88">
                  <c:v>1.1184111111111112</c:v>
                </c:pt>
                <c:pt idx="89">
                  <c:v>1.1282900000000002</c:v>
                </c:pt>
                <c:pt idx="90">
                  <c:v>1.1225227272727274</c:v>
                </c:pt>
                <c:pt idx="91">
                  <c:v>1.1125869565217392</c:v>
                </c:pt>
                <c:pt idx="92">
                  <c:v>1.1015200000000001</c:v>
                </c:pt>
                <c:pt idx="93">
                  <c:v>1.1038782608695654</c:v>
                </c:pt>
                <c:pt idx="94">
                  <c:v>1.1050199999999997</c:v>
                </c:pt>
                <c:pt idx="95">
                  <c:v>1.1106142857142858</c:v>
                </c:pt>
                <c:pt idx="96">
                  <c:v>1.1105684210526316</c:v>
                </c:pt>
                <c:pt idx="97">
                  <c:v>1.0917894736842104</c:v>
                </c:pt>
                <c:pt idx="98">
                  <c:v>1.1063100000000001</c:v>
                </c:pt>
                <c:pt idx="99">
                  <c:v>1.0886714285714287</c:v>
                </c:pt>
                <c:pt idx="100">
                  <c:v>1.0888318181818182</c:v>
                </c:pt>
                <c:pt idx="101">
                  <c:v>1.126090476190476</c:v>
                </c:pt>
                <c:pt idx="102">
                  <c:v>1.1428782608695651</c:v>
                </c:pt>
                <c:pt idx="103">
                  <c:v>1.1826904761904762</c:v>
                </c:pt>
                <c:pt idx="104">
                  <c:v>1.1810565217391304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359.6271375</c:v>
                </c:pt>
                <c:pt idx="1">
                  <c:v>376.22136875000001</c:v>
                </c:pt>
                <c:pt idx="2">
                  <c:v>386.14925000000005</c:v>
                </c:pt>
                <c:pt idx="3">
                  <c:v>403.17723750000005</c:v>
                </c:pt>
                <c:pt idx="4">
                  <c:v>403.75115625000001</c:v>
                </c:pt>
                <c:pt idx="5">
                  <c:v>372.22662000000003</c:v>
                </c:pt>
                <c:pt idx="6">
                  <c:v>351.06847500000003</c:v>
                </c:pt>
                <c:pt idx="7">
                  <c:v>357.85056000000003</c:v>
                </c:pt>
                <c:pt idx="8">
                  <c:v>382.12528125</c:v>
                </c:pt>
                <c:pt idx="9">
                  <c:v>410.89266250000003</c:v>
                </c:pt>
                <c:pt idx="10">
                  <c:v>427.02757000000003</c:v>
                </c:pt>
                <c:pt idx="11">
                  <c:v>431.7166166666666</c:v>
                </c:pt>
                <c:pt idx="12">
                  <c:v>423.9896875</c:v>
                </c:pt>
                <c:pt idx="13">
                  <c:v>446.51176250000003</c:v>
                </c:pt>
                <c:pt idx="14">
                  <c:v>441.01218000000006</c:v>
                </c:pt>
                <c:pt idx="15">
                  <c:v>458.29545000000002</c:v>
                </c:pt>
                <c:pt idx="16">
                  <c:v>454.97385000000003</c:v>
                </c:pt>
                <c:pt idx="17">
                  <c:v>452.44874999999996</c:v>
                </c:pt>
                <c:pt idx="18">
                  <c:v>478.17549375000004</c:v>
                </c:pt>
                <c:pt idx="19">
                  <c:v>485.55379999999997</c:v>
                </c:pt>
                <c:pt idx="20">
                  <c:v>495.4801875</c:v>
                </c:pt>
                <c:pt idx="21">
                  <c:v>518.03011249999997</c:v>
                </c:pt>
                <c:pt idx="22">
                  <c:v>530.19771500000002</c:v>
                </c:pt>
                <c:pt idx="23">
                  <c:v>537.7053166666667</c:v>
                </c:pt>
                <c:pt idx="24">
                  <c:v>532.24482999999998</c:v>
                </c:pt>
                <c:pt idx="25">
                  <c:v>541.93338437499995</c:v>
                </c:pt>
                <c:pt idx="26">
                  <c:v>524.04735625000001</c:v>
                </c:pt>
                <c:pt idx="27">
                  <c:v>469.05152500000003</c:v>
                </c:pt>
                <c:pt idx="28">
                  <c:v>402.28640000000001</c:v>
                </c:pt>
                <c:pt idx="29">
                  <c:v>371.90017499999999</c:v>
                </c:pt>
                <c:pt idx="30">
                  <c:v>365.45383750000002</c:v>
                </c:pt>
                <c:pt idx="31">
                  <c:v>375.93203</c:v>
                </c:pt>
                <c:pt idx="32">
                  <c:v>406.48823125000001</c:v>
                </c:pt>
                <c:pt idx="33">
                  <c:v>411.50738000000001</c:v>
                </c:pt>
                <c:pt idx="34">
                  <c:v>387.9138375</c:v>
                </c:pt>
                <c:pt idx="35">
                  <c:v>375.17068749999999</c:v>
                </c:pt>
                <c:pt idx="36">
                  <c:v>320.06926250000004</c:v>
                </c:pt>
                <c:pt idx="37">
                  <c:v>332.076975</c:v>
                </c:pt>
                <c:pt idx="38">
                  <c:v>335.97727499999996</c:v>
                </c:pt>
                <c:pt idx="39">
                  <c:v>343.35273750000005</c:v>
                </c:pt>
                <c:pt idx="40">
                  <c:v>356.23840250000001</c:v>
                </c:pt>
                <c:pt idx="41">
                  <c:v>347.42600625</c:v>
                </c:pt>
                <c:pt idx="42">
                  <c:v>323.31086999999997</c:v>
                </c:pt>
                <c:pt idx="43">
                  <c:v>308.22225000000003</c:v>
                </c:pt>
                <c:pt idx="44">
                  <c:v>285.14254375000002</c:v>
                </c:pt>
                <c:pt idx="45">
                  <c:v>271.17466999999999</c:v>
                </c:pt>
                <c:pt idx="46">
                  <c:v>243.51397499999999</c:v>
                </c:pt>
                <c:pt idx="47">
                  <c:v>236.62155000000001</c:v>
                </c:pt>
                <c:pt idx="48">
                  <c:v>198.15871249999998</c:v>
                </c:pt>
                <c:pt idx="49">
                  <c:v>164.74980000000002</c:v>
                </c:pt>
                <c:pt idx="50">
                  <c:v>181.87166250000001</c:v>
                </c:pt>
                <c:pt idx="51">
                  <c:v>199.70515499999999</c:v>
                </c:pt>
                <c:pt idx="52">
                  <c:v>227.51163124999997</c:v>
                </c:pt>
                <c:pt idx="53">
                  <c:v>228.09441250000003</c:v>
                </c:pt>
                <c:pt idx="54">
                  <c:v>220.50038000000001</c:v>
                </c:pt>
                <c:pt idx="55">
                  <c:v>218.345125</c:v>
                </c:pt>
                <c:pt idx="56">
                  <c:v>234.95506999999998</c:v>
                </c:pt>
                <c:pt idx="57">
                  <c:v>235.83091875</c:v>
                </c:pt>
                <c:pt idx="58">
                  <c:v>268.24530625</c:v>
                </c:pt>
                <c:pt idx="59">
                  <c:v>316.81850625000004</c:v>
                </c:pt>
                <c:pt idx="60">
                  <c:v>351.26023750000002</c:v>
                </c:pt>
                <c:pt idx="61">
                  <c:v>412.69965000000002</c:v>
                </c:pt>
                <c:pt idx="62">
                  <c:v>401.89788499999997</c:v>
                </c:pt>
                <c:pt idx="63">
                  <c:v>327.45131249999997</c:v>
                </c:pt>
                <c:pt idx="64">
                  <c:v>307.42680000000001</c:v>
                </c:pt>
                <c:pt idx="65">
                  <c:v>300.83553999999992</c:v>
                </c:pt>
                <c:pt idx="66">
                  <c:v>298.40809999999999</c:v>
                </c:pt>
                <c:pt idx="67">
                  <c:v>305.06503125000006</c:v>
                </c:pt>
                <c:pt idx="68">
                  <c:v>318.43914499999994</c:v>
                </c:pt>
                <c:pt idx="69">
                  <c:v>296.45792500000005</c:v>
                </c:pt>
                <c:pt idx="70">
                  <c:v>326.98084999999998</c:v>
                </c:pt>
                <c:pt idx="71">
                  <c:v>367.56368124999995</c:v>
                </c:pt>
                <c:pt idx="72">
                  <c:v>431.84009999999995</c:v>
                </c:pt>
                <c:pt idx="73">
                  <c:v>412.35577499999999</c:v>
                </c:pt>
                <c:pt idx="74">
                  <c:v>389.85887000000002</c:v>
                </c:pt>
                <c:pt idx="75">
                  <c:v>388.99829375000002</c:v>
                </c:pt>
                <c:pt idx="76">
                  <c:v>387.27648750000003</c:v>
                </c:pt>
                <c:pt idx="77">
                  <c:v>433.77583000000004</c:v>
                </c:pt>
                <c:pt idx="78">
                  <c:v>408.39031249999999</c:v>
                </c:pt>
                <c:pt idx="79">
                  <c:v>408.34485000000006</c:v>
                </c:pt>
                <c:pt idx="80">
                  <c:v>430.76023750000002</c:v>
                </c:pt>
                <c:pt idx="81">
                  <c:v>418.81842499999999</c:v>
                </c:pt>
                <c:pt idx="82">
                  <c:v>382.87915000000004</c:v>
                </c:pt>
                <c:pt idx="83">
                  <c:v>326.58625000000001</c:v>
                </c:pt>
                <c:pt idx="84">
                  <c:v>314.21551875</c:v>
                </c:pt>
                <c:pt idx="85">
                  <c:v>315.52390000000003</c:v>
                </c:pt>
                <c:pt idx="86">
                  <c:v>318.64855999999997</c:v>
                </c:pt>
                <c:pt idx="87">
                  <c:v>305.35566249999999</c:v>
                </c:pt>
                <c:pt idx="88">
                  <c:v>295.96278000000001</c:v>
                </c:pt>
                <c:pt idx="89">
                  <c:v>279.560475</c:v>
                </c:pt>
                <c:pt idx="90">
                  <c:v>246.6103875</c:v>
                </c:pt>
                <c:pt idx="91">
                  <c:v>234.160145</c:v>
                </c:pt>
                <c:pt idx="92">
                  <c:v>235.53129375</c:v>
                </c:pt>
                <c:pt idx="93">
                  <c:v>226.25415000000001</c:v>
                </c:pt>
                <c:pt idx="94">
                  <c:v>229.89010500000001</c:v>
                </c:pt>
                <c:pt idx="95">
                  <c:v>224.70808333333335</c:v>
                </c:pt>
                <c:pt idx="96">
                  <c:v>256.93060000000003</c:v>
                </c:pt>
                <c:pt idx="97">
                  <c:v>266.43094374999998</c:v>
                </c:pt>
                <c:pt idx="98">
                  <c:v>218.87007499999999</c:v>
                </c:pt>
                <c:pt idx="99">
                  <c:v>165.01195000000001</c:v>
                </c:pt>
                <c:pt idx="100">
                  <c:v>161.55252999999999</c:v>
                </c:pt>
                <c:pt idx="101">
                  <c:v>173.47106250000002</c:v>
                </c:pt>
                <c:pt idx="102">
                  <c:v>191.14311000000001</c:v>
                </c:pt>
                <c:pt idx="103">
                  <c:v>223.13136249999999</c:v>
                </c:pt>
                <c:pt idx="104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8-40FF-A7DE-D5B94BC1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  <c:min val="0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Methanol, spot FOB RDAM T2, $</a:t>
                </a:r>
                <a:endParaRPr lang="ru-RU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ex rate, doll/euro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Correlation between methanol prices and coal prices</a:t>
            </a:r>
            <a:r>
              <a:rPr lang="en-US" sz="1000" b="1" i="0" u="none" strike="noStrike" baseline="0">
                <a:effectLst/>
              </a:rPr>
              <a:t> - data from 2012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06211723534563E-3"/>
                  <c:y val="0.32029928550597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Data!$D$2:$D$142</c:f>
              <c:numCache>
                <c:formatCode>General</c:formatCode>
                <c:ptCount val="141"/>
                <c:pt idx="0">
                  <c:v>116.46</c:v>
                </c:pt>
                <c:pt idx="1">
                  <c:v>117.02</c:v>
                </c:pt>
                <c:pt idx="2">
                  <c:v>107.46</c:v>
                </c:pt>
                <c:pt idx="3">
                  <c:v>103.59</c:v>
                </c:pt>
                <c:pt idx="4">
                  <c:v>95.83</c:v>
                </c:pt>
                <c:pt idx="5">
                  <c:v>87.19</c:v>
                </c:pt>
                <c:pt idx="6">
                  <c:v>88.24</c:v>
                </c:pt>
                <c:pt idx="7">
                  <c:v>91</c:v>
                </c:pt>
                <c:pt idx="8">
                  <c:v>88.96</c:v>
                </c:pt>
                <c:pt idx="9">
                  <c:v>81.849999999999994</c:v>
                </c:pt>
                <c:pt idx="10">
                  <c:v>85.89</c:v>
                </c:pt>
                <c:pt idx="11">
                  <c:v>92.88</c:v>
                </c:pt>
                <c:pt idx="12">
                  <c:v>92.77</c:v>
                </c:pt>
                <c:pt idx="13">
                  <c:v>94.94</c:v>
                </c:pt>
                <c:pt idx="14">
                  <c:v>90.98</c:v>
                </c:pt>
                <c:pt idx="15">
                  <c:v>87.76</c:v>
                </c:pt>
                <c:pt idx="16">
                  <c:v>87.71</c:v>
                </c:pt>
                <c:pt idx="17">
                  <c:v>82.754319462007103</c:v>
                </c:pt>
                <c:pt idx="18">
                  <c:v>77.259210828830902</c:v>
                </c:pt>
                <c:pt idx="19">
                  <c:v>76.959999999999994</c:v>
                </c:pt>
                <c:pt idx="20">
                  <c:v>77.612499999999997</c:v>
                </c:pt>
                <c:pt idx="21">
                  <c:v>79.412499999999994</c:v>
                </c:pt>
                <c:pt idx="22">
                  <c:v>82.25</c:v>
                </c:pt>
                <c:pt idx="23">
                  <c:v>84.337500000000006</c:v>
                </c:pt>
                <c:pt idx="24">
                  <c:v>81.61</c:v>
                </c:pt>
                <c:pt idx="25">
                  <c:v>76.290000000000006</c:v>
                </c:pt>
                <c:pt idx="26">
                  <c:v>73.34</c:v>
                </c:pt>
                <c:pt idx="27">
                  <c:v>72.819999999999993</c:v>
                </c:pt>
                <c:pt idx="28">
                  <c:v>73.69</c:v>
                </c:pt>
                <c:pt idx="29">
                  <c:v>71.48</c:v>
                </c:pt>
                <c:pt idx="30">
                  <c:v>68.75</c:v>
                </c:pt>
                <c:pt idx="31">
                  <c:v>68.94</c:v>
                </c:pt>
                <c:pt idx="32">
                  <c:v>65.94</c:v>
                </c:pt>
                <c:pt idx="33">
                  <c:v>63.71</c:v>
                </c:pt>
                <c:pt idx="34">
                  <c:v>62.55</c:v>
                </c:pt>
                <c:pt idx="35">
                  <c:v>62.44</c:v>
                </c:pt>
                <c:pt idx="36">
                  <c:v>62.1</c:v>
                </c:pt>
                <c:pt idx="37">
                  <c:v>61.4</c:v>
                </c:pt>
                <c:pt idx="38">
                  <c:v>60.115000000000002</c:v>
                </c:pt>
                <c:pt idx="39">
                  <c:v>57.814285714285703</c:v>
                </c:pt>
                <c:pt idx="40">
                  <c:v>60.397368421052597</c:v>
                </c:pt>
                <c:pt idx="41">
                  <c:v>58.840909090909101</c:v>
                </c:pt>
                <c:pt idx="42">
                  <c:v>59.130434782608702</c:v>
                </c:pt>
                <c:pt idx="43">
                  <c:v>58.572499999999998</c:v>
                </c:pt>
                <c:pt idx="44">
                  <c:v>54.7454545454545</c:v>
                </c:pt>
                <c:pt idx="45">
                  <c:v>52.313636363636398</c:v>
                </c:pt>
                <c:pt idx="46">
                  <c:v>52.571428571428598</c:v>
                </c:pt>
                <c:pt idx="47">
                  <c:v>52.127499999999998</c:v>
                </c:pt>
                <c:pt idx="48">
                  <c:v>49.815624999999997</c:v>
                </c:pt>
                <c:pt idx="49">
                  <c:v>50.707500000000003</c:v>
                </c:pt>
                <c:pt idx="50">
                  <c:v>52.19</c:v>
                </c:pt>
                <c:pt idx="51">
                  <c:v>50.91</c:v>
                </c:pt>
                <c:pt idx="52">
                  <c:v>51.48</c:v>
                </c:pt>
                <c:pt idx="53">
                  <c:v>53.17</c:v>
                </c:pt>
                <c:pt idx="54">
                  <c:v>62.29</c:v>
                </c:pt>
                <c:pt idx="55">
                  <c:v>67.373913043478296</c:v>
                </c:pt>
                <c:pt idx="56">
                  <c:v>72.900000000000006</c:v>
                </c:pt>
                <c:pt idx="57">
                  <c:v>93.17</c:v>
                </c:pt>
                <c:pt idx="58">
                  <c:v>100.01</c:v>
                </c:pt>
                <c:pt idx="59">
                  <c:v>86.32</c:v>
                </c:pt>
                <c:pt idx="60">
                  <c:v>83.73</c:v>
                </c:pt>
                <c:pt idx="61">
                  <c:v>80.41</c:v>
                </c:pt>
                <c:pt idx="62">
                  <c:v>80.55</c:v>
                </c:pt>
                <c:pt idx="63">
                  <c:v>84.642105263157902</c:v>
                </c:pt>
                <c:pt idx="64">
                  <c:v>74.52</c:v>
                </c:pt>
                <c:pt idx="65">
                  <c:v>80.9522727272727</c:v>
                </c:pt>
                <c:pt idx="66">
                  <c:v>87.530952380952399</c:v>
                </c:pt>
                <c:pt idx="67">
                  <c:v>95.89</c:v>
                </c:pt>
                <c:pt idx="68">
                  <c:v>96.869047619047606</c:v>
                </c:pt>
                <c:pt idx="69">
                  <c:v>97.140909090909105</c:v>
                </c:pt>
                <c:pt idx="70">
                  <c:v>96.627272727272697</c:v>
                </c:pt>
                <c:pt idx="71">
                  <c:v>102.155</c:v>
                </c:pt>
                <c:pt idx="72">
                  <c:v>106.77608695652199</c:v>
                </c:pt>
                <c:pt idx="73">
                  <c:v>104.705</c:v>
                </c:pt>
                <c:pt idx="74">
                  <c:v>95.85</c:v>
                </c:pt>
                <c:pt idx="75">
                  <c:v>94.207499999999996</c:v>
                </c:pt>
                <c:pt idx="76">
                  <c:v>105.44545454545499</c:v>
                </c:pt>
                <c:pt idx="77">
                  <c:v>114.75</c:v>
                </c:pt>
                <c:pt idx="78">
                  <c:v>119.57</c:v>
                </c:pt>
                <c:pt idx="79">
                  <c:v>117.34</c:v>
                </c:pt>
                <c:pt idx="80">
                  <c:v>114.16</c:v>
                </c:pt>
                <c:pt idx="81">
                  <c:v>108.73</c:v>
                </c:pt>
                <c:pt idx="82">
                  <c:v>100.73</c:v>
                </c:pt>
                <c:pt idx="83">
                  <c:v>101.37</c:v>
                </c:pt>
                <c:pt idx="84">
                  <c:v>98.56</c:v>
                </c:pt>
                <c:pt idx="85">
                  <c:v>95.42</c:v>
                </c:pt>
                <c:pt idx="86">
                  <c:v>93.12</c:v>
                </c:pt>
                <c:pt idx="87">
                  <c:v>86.77</c:v>
                </c:pt>
                <c:pt idx="88">
                  <c:v>82.32</c:v>
                </c:pt>
                <c:pt idx="89">
                  <c:v>72.489999999999995</c:v>
                </c:pt>
                <c:pt idx="90">
                  <c:v>72.08</c:v>
                </c:pt>
                <c:pt idx="91">
                  <c:v>65.55</c:v>
                </c:pt>
                <c:pt idx="92">
                  <c:v>65.95</c:v>
                </c:pt>
                <c:pt idx="93">
                  <c:v>69.2</c:v>
                </c:pt>
                <c:pt idx="94">
                  <c:v>66.989999999999995</c:v>
                </c:pt>
                <c:pt idx="95">
                  <c:v>66.180000000000007</c:v>
                </c:pt>
                <c:pt idx="96">
                  <c:v>69.66</c:v>
                </c:pt>
                <c:pt idx="97">
                  <c:v>67.64</c:v>
                </c:pt>
                <c:pt idx="98">
                  <c:v>66.739999999999995</c:v>
                </c:pt>
                <c:pt idx="99">
                  <c:v>58.55</c:v>
                </c:pt>
                <c:pt idx="100">
                  <c:v>52.49</c:v>
                </c:pt>
                <c:pt idx="101">
                  <c:v>52.21</c:v>
                </c:pt>
                <c:pt idx="102">
                  <c:v>51.56</c:v>
                </c:pt>
                <c:pt idx="103">
                  <c:v>50.14</c:v>
                </c:pt>
                <c:pt idx="104">
                  <c:v>54.6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359.6271375</c:v>
                </c:pt>
                <c:pt idx="1">
                  <c:v>376.22136875000001</c:v>
                </c:pt>
                <c:pt idx="2">
                  <c:v>386.14925000000005</c:v>
                </c:pt>
                <c:pt idx="3">
                  <c:v>403.17723750000005</c:v>
                </c:pt>
                <c:pt idx="4">
                  <c:v>403.75115625000001</c:v>
                </c:pt>
                <c:pt idx="5">
                  <c:v>372.22662000000003</c:v>
                </c:pt>
                <c:pt idx="6">
                  <c:v>351.06847500000003</c:v>
                </c:pt>
                <c:pt idx="7">
                  <c:v>357.85056000000003</c:v>
                </c:pt>
                <c:pt idx="8">
                  <c:v>382.12528125</c:v>
                </c:pt>
                <c:pt idx="9">
                  <c:v>410.89266250000003</c:v>
                </c:pt>
                <c:pt idx="10">
                  <c:v>427.02757000000003</c:v>
                </c:pt>
                <c:pt idx="11">
                  <c:v>431.7166166666666</c:v>
                </c:pt>
                <c:pt idx="12">
                  <c:v>423.9896875</c:v>
                </c:pt>
                <c:pt idx="13">
                  <c:v>446.51176250000003</c:v>
                </c:pt>
                <c:pt idx="14">
                  <c:v>441.01218000000006</c:v>
                </c:pt>
                <c:pt idx="15">
                  <c:v>458.29545000000002</c:v>
                </c:pt>
                <c:pt idx="16">
                  <c:v>454.97385000000003</c:v>
                </c:pt>
                <c:pt idx="17">
                  <c:v>452.44874999999996</c:v>
                </c:pt>
                <c:pt idx="18">
                  <c:v>478.17549375000004</c:v>
                </c:pt>
                <c:pt idx="19">
                  <c:v>485.55379999999997</c:v>
                </c:pt>
                <c:pt idx="20">
                  <c:v>495.4801875</c:v>
                </c:pt>
                <c:pt idx="21">
                  <c:v>518.03011249999997</c:v>
                </c:pt>
                <c:pt idx="22">
                  <c:v>530.19771500000002</c:v>
                </c:pt>
                <c:pt idx="23">
                  <c:v>537.7053166666667</c:v>
                </c:pt>
                <c:pt idx="24">
                  <c:v>532.24482999999998</c:v>
                </c:pt>
                <c:pt idx="25">
                  <c:v>541.93338437499995</c:v>
                </c:pt>
                <c:pt idx="26">
                  <c:v>524.04735625000001</c:v>
                </c:pt>
                <c:pt idx="27">
                  <c:v>469.05152500000003</c:v>
                </c:pt>
                <c:pt idx="28">
                  <c:v>402.28640000000001</c:v>
                </c:pt>
                <c:pt idx="29">
                  <c:v>371.90017499999999</c:v>
                </c:pt>
                <c:pt idx="30">
                  <c:v>365.45383750000002</c:v>
                </c:pt>
                <c:pt idx="31">
                  <c:v>375.93203</c:v>
                </c:pt>
                <c:pt idx="32">
                  <c:v>406.48823125000001</c:v>
                </c:pt>
                <c:pt idx="33">
                  <c:v>411.50738000000001</c:v>
                </c:pt>
                <c:pt idx="34">
                  <c:v>387.9138375</c:v>
                </c:pt>
                <c:pt idx="35">
                  <c:v>375.17068749999999</c:v>
                </c:pt>
                <c:pt idx="36">
                  <c:v>320.06926250000004</c:v>
                </c:pt>
                <c:pt idx="37">
                  <c:v>332.076975</c:v>
                </c:pt>
                <c:pt idx="38">
                  <c:v>335.97727499999996</c:v>
                </c:pt>
                <c:pt idx="39">
                  <c:v>343.35273750000005</c:v>
                </c:pt>
                <c:pt idx="40">
                  <c:v>356.23840250000001</c:v>
                </c:pt>
                <c:pt idx="41">
                  <c:v>347.42600625</c:v>
                </c:pt>
                <c:pt idx="42">
                  <c:v>323.31086999999997</c:v>
                </c:pt>
                <c:pt idx="43">
                  <c:v>308.22225000000003</c:v>
                </c:pt>
                <c:pt idx="44">
                  <c:v>285.14254375000002</c:v>
                </c:pt>
                <c:pt idx="45">
                  <c:v>271.17466999999999</c:v>
                </c:pt>
                <c:pt idx="46">
                  <c:v>243.51397499999999</c:v>
                </c:pt>
                <c:pt idx="47">
                  <c:v>236.62155000000001</c:v>
                </c:pt>
                <c:pt idx="48">
                  <c:v>198.15871249999998</c:v>
                </c:pt>
                <c:pt idx="49">
                  <c:v>164.74980000000002</c:v>
                </c:pt>
                <c:pt idx="50">
                  <c:v>181.87166250000001</c:v>
                </c:pt>
                <c:pt idx="51">
                  <c:v>199.70515499999999</c:v>
                </c:pt>
                <c:pt idx="52">
                  <c:v>227.51163124999997</c:v>
                </c:pt>
                <c:pt idx="53">
                  <c:v>228.09441250000003</c:v>
                </c:pt>
                <c:pt idx="54">
                  <c:v>220.50038000000001</c:v>
                </c:pt>
                <c:pt idx="55">
                  <c:v>218.345125</c:v>
                </c:pt>
                <c:pt idx="56">
                  <c:v>234.95506999999998</c:v>
                </c:pt>
                <c:pt idx="57">
                  <c:v>235.83091875</c:v>
                </c:pt>
                <c:pt idx="58">
                  <c:v>268.24530625</c:v>
                </c:pt>
                <c:pt idx="59">
                  <c:v>316.81850625000004</c:v>
                </c:pt>
                <c:pt idx="60">
                  <c:v>351.26023750000002</c:v>
                </c:pt>
                <c:pt idx="61">
                  <c:v>412.69965000000002</c:v>
                </c:pt>
                <c:pt idx="62">
                  <c:v>401.89788499999997</c:v>
                </c:pt>
                <c:pt idx="63">
                  <c:v>327.45131249999997</c:v>
                </c:pt>
                <c:pt idx="64">
                  <c:v>307.42680000000001</c:v>
                </c:pt>
                <c:pt idx="65">
                  <c:v>300.83553999999992</c:v>
                </c:pt>
                <c:pt idx="66">
                  <c:v>298.40809999999999</c:v>
                </c:pt>
                <c:pt idx="67">
                  <c:v>305.06503125000006</c:v>
                </c:pt>
                <c:pt idx="68">
                  <c:v>318.43914499999994</c:v>
                </c:pt>
                <c:pt idx="69">
                  <c:v>296.45792500000005</c:v>
                </c:pt>
                <c:pt idx="70">
                  <c:v>326.98084999999998</c:v>
                </c:pt>
                <c:pt idx="71">
                  <c:v>367.56368124999995</c:v>
                </c:pt>
                <c:pt idx="72">
                  <c:v>431.84009999999995</c:v>
                </c:pt>
                <c:pt idx="73">
                  <c:v>412.35577499999999</c:v>
                </c:pt>
                <c:pt idx="74">
                  <c:v>389.85887000000002</c:v>
                </c:pt>
                <c:pt idx="75">
                  <c:v>388.99829375000002</c:v>
                </c:pt>
                <c:pt idx="76">
                  <c:v>387.27648750000003</c:v>
                </c:pt>
                <c:pt idx="77">
                  <c:v>433.77583000000004</c:v>
                </c:pt>
                <c:pt idx="78">
                  <c:v>408.39031249999999</c:v>
                </c:pt>
                <c:pt idx="79">
                  <c:v>408.34485000000006</c:v>
                </c:pt>
                <c:pt idx="80">
                  <c:v>430.76023750000002</c:v>
                </c:pt>
                <c:pt idx="81">
                  <c:v>418.81842499999999</c:v>
                </c:pt>
                <c:pt idx="82">
                  <c:v>382.87915000000004</c:v>
                </c:pt>
                <c:pt idx="83">
                  <c:v>326.58625000000001</c:v>
                </c:pt>
                <c:pt idx="84">
                  <c:v>314.21551875</c:v>
                </c:pt>
                <c:pt idx="85">
                  <c:v>315.52390000000003</c:v>
                </c:pt>
                <c:pt idx="86">
                  <c:v>318.64855999999997</c:v>
                </c:pt>
                <c:pt idx="87">
                  <c:v>305.35566249999999</c:v>
                </c:pt>
                <c:pt idx="88">
                  <c:v>295.96278000000001</c:v>
                </c:pt>
                <c:pt idx="89">
                  <c:v>279.560475</c:v>
                </c:pt>
                <c:pt idx="90">
                  <c:v>246.6103875</c:v>
                </c:pt>
                <c:pt idx="91">
                  <c:v>234.160145</c:v>
                </c:pt>
                <c:pt idx="92">
                  <c:v>235.53129375</c:v>
                </c:pt>
                <c:pt idx="93">
                  <c:v>226.25415000000001</c:v>
                </c:pt>
                <c:pt idx="94">
                  <c:v>229.89010500000001</c:v>
                </c:pt>
                <c:pt idx="95">
                  <c:v>224.70808333333335</c:v>
                </c:pt>
                <c:pt idx="96">
                  <c:v>256.93060000000003</c:v>
                </c:pt>
                <c:pt idx="97">
                  <c:v>266.43094374999998</c:v>
                </c:pt>
                <c:pt idx="98">
                  <c:v>218.87007499999999</c:v>
                </c:pt>
                <c:pt idx="99">
                  <c:v>165.01195000000001</c:v>
                </c:pt>
                <c:pt idx="100">
                  <c:v>161.55252999999999</c:v>
                </c:pt>
                <c:pt idx="101">
                  <c:v>173.47106250000002</c:v>
                </c:pt>
                <c:pt idx="102">
                  <c:v>191.14311000000001</c:v>
                </c:pt>
                <c:pt idx="103">
                  <c:v>223.13136249999999</c:v>
                </c:pt>
                <c:pt idx="104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5-48D3-B90B-4DCC9C04B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Methanol, spot FOB RDAM T2, $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 New Castle, $/mt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Data!$B$2:$B$142</c:f>
              <c:numCache>
                <c:formatCode>General</c:formatCode>
                <c:ptCount val="141"/>
                <c:pt idx="0">
                  <c:v>111.15619047619001</c:v>
                </c:pt>
                <c:pt idx="1">
                  <c:v>119.70238095238101</c:v>
                </c:pt>
                <c:pt idx="2">
                  <c:v>124.928636363636</c:v>
                </c:pt>
                <c:pt idx="3">
                  <c:v>120.4635</c:v>
                </c:pt>
                <c:pt idx="4">
                  <c:v>110.52173913043499</c:v>
                </c:pt>
                <c:pt idx="5">
                  <c:v>95.589047619047605</c:v>
                </c:pt>
                <c:pt idx="6">
                  <c:v>103.14090909090901</c:v>
                </c:pt>
                <c:pt idx="7">
                  <c:v>113.34</c:v>
                </c:pt>
                <c:pt idx="8">
                  <c:v>113.38249999999999</c:v>
                </c:pt>
                <c:pt idx="9">
                  <c:v>111.97347826087</c:v>
                </c:pt>
                <c:pt idx="10">
                  <c:v>109.711818181818</c:v>
                </c:pt>
                <c:pt idx="11">
                  <c:v>109.6765</c:v>
                </c:pt>
                <c:pt idx="12">
                  <c:v>112.973636363636</c:v>
                </c:pt>
                <c:pt idx="13">
                  <c:v>116.51949999999999</c:v>
                </c:pt>
                <c:pt idx="14">
                  <c:v>109.24</c:v>
                </c:pt>
                <c:pt idx="15">
                  <c:v>102.875454545455</c:v>
                </c:pt>
                <c:pt idx="16">
                  <c:v>103.026956521739</c:v>
                </c:pt>
                <c:pt idx="17">
                  <c:v>103.11</c:v>
                </c:pt>
                <c:pt idx="18">
                  <c:v>107.71608695652201</c:v>
                </c:pt>
                <c:pt idx="19">
                  <c:v>110.964545454545</c:v>
                </c:pt>
                <c:pt idx="20">
                  <c:v>111.62142857142901</c:v>
                </c:pt>
                <c:pt idx="21">
                  <c:v>109.478695652174</c:v>
                </c:pt>
                <c:pt idx="22">
                  <c:v>108.07619047619001</c:v>
                </c:pt>
                <c:pt idx="23">
                  <c:v>110.67400000000001</c:v>
                </c:pt>
                <c:pt idx="24">
                  <c:v>107.42</c:v>
                </c:pt>
                <c:pt idx="25">
                  <c:v>108.81</c:v>
                </c:pt>
                <c:pt idx="26">
                  <c:v>107.4</c:v>
                </c:pt>
                <c:pt idx="27">
                  <c:v>107.79</c:v>
                </c:pt>
                <c:pt idx="28">
                  <c:v>109.68</c:v>
                </c:pt>
                <c:pt idx="29">
                  <c:v>111.87</c:v>
                </c:pt>
                <c:pt idx="30">
                  <c:v>106.98</c:v>
                </c:pt>
                <c:pt idx="31">
                  <c:v>101.92</c:v>
                </c:pt>
                <c:pt idx="32">
                  <c:v>97.34</c:v>
                </c:pt>
                <c:pt idx="33">
                  <c:v>87.27</c:v>
                </c:pt>
                <c:pt idx="34">
                  <c:v>78.44</c:v>
                </c:pt>
                <c:pt idx="35">
                  <c:v>62.33</c:v>
                </c:pt>
                <c:pt idx="36">
                  <c:v>48.07</c:v>
                </c:pt>
                <c:pt idx="37">
                  <c:v>57.93</c:v>
                </c:pt>
                <c:pt idx="38">
                  <c:v>55.79</c:v>
                </c:pt>
                <c:pt idx="39">
                  <c:v>59.39</c:v>
                </c:pt>
                <c:pt idx="40">
                  <c:v>64.56</c:v>
                </c:pt>
                <c:pt idx="41">
                  <c:v>62.34</c:v>
                </c:pt>
                <c:pt idx="42">
                  <c:v>55.87</c:v>
                </c:pt>
                <c:pt idx="43">
                  <c:v>46.99</c:v>
                </c:pt>
                <c:pt idx="44">
                  <c:v>47.24</c:v>
                </c:pt>
                <c:pt idx="45">
                  <c:v>48.12</c:v>
                </c:pt>
                <c:pt idx="46">
                  <c:v>44.42</c:v>
                </c:pt>
                <c:pt idx="47">
                  <c:v>37.72</c:v>
                </c:pt>
                <c:pt idx="48">
                  <c:v>30.8</c:v>
                </c:pt>
                <c:pt idx="49">
                  <c:v>33.200000000000003</c:v>
                </c:pt>
                <c:pt idx="50">
                  <c:v>39.07</c:v>
                </c:pt>
                <c:pt idx="51">
                  <c:v>42.25</c:v>
                </c:pt>
                <c:pt idx="52">
                  <c:v>47.13</c:v>
                </c:pt>
                <c:pt idx="53">
                  <c:v>48.48</c:v>
                </c:pt>
                <c:pt idx="54">
                  <c:v>45.07</c:v>
                </c:pt>
                <c:pt idx="55">
                  <c:v>46.14</c:v>
                </c:pt>
                <c:pt idx="56">
                  <c:v>46.19</c:v>
                </c:pt>
                <c:pt idx="57">
                  <c:v>49.73</c:v>
                </c:pt>
                <c:pt idx="58">
                  <c:v>46.44</c:v>
                </c:pt>
                <c:pt idx="59">
                  <c:v>54.07</c:v>
                </c:pt>
                <c:pt idx="60">
                  <c:v>54.89</c:v>
                </c:pt>
                <c:pt idx="61">
                  <c:v>55.49</c:v>
                </c:pt>
                <c:pt idx="62">
                  <c:v>51.97</c:v>
                </c:pt>
                <c:pt idx="63">
                  <c:v>52.98</c:v>
                </c:pt>
                <c:pt idx="64">
                  <c:v>50.87</c:v>
                </c:pt>
                <c:pt idx="65">
                  <c:v>46.89</c:v>
                </c:pt>
                <c:pt idx="66">
                  <c:v>48.69</c:v>
                </c:pt>
                <c:pt idx="67">
                  <c:v>51.37</c:v>
                </c:pt>
                <c:pt idx="68">
                  <c:v>55.16</c:v>
                </c:pt>
                <c:pt idx="69">
                  <c:v>57.62</c:v>
                </c:pt>
                <c:pt idx="70">
                  <c:v>62.57</c:v>
                </c:pt>
                <c:pt idx="71">
                  <c:v>64.209999999999994</c:v>
                </c:pt>
                <c:pt idx="72">
                  <c:v>68.989999999999995</c:v>
                </c:pt>
                <c:pt idx="73">
                  <c:v>65.42</c:v>
                </c:pt>
                <c:pt idx="74">
                  <c:v>66.45</c:v>
                </c:pt>
                <c:pt idx="75">
                  <c:v>71.63</c:v>
                </c:pt>
                <c:pt idx="76">
                  <c:v>76.650000000000006</c:v>
                </c:pt>
                <c:pt idx="77">
                  <c:v>75.19</c:v>
                </c:pt>
                <c:pt idx="78">
                  <c:v>74.44</c:v>
                </c:pt>
                <c:pt idx="79">
                  <c:v>73.13</c:v>
                </c:pt>
                <c:pt idx="80">
                  <c:v>78.86</c:v>
                </c:pt>
                <c:pt idx="81">
                  <c:v>80.47</c:v>
                </c:pt>
                <c:pt idx="82">
                  <c:v>65.17</c:v>
                </c:pt>
                <c:pt idx="83">
                  <c:v>56.46</c:v>
                </c:pt>
                <c:pt idx="84">
                  <c:v>59.27</c:v>
                </c:pt>
                <c:pt idx="85">
                  <c:v>64.13</c:v>
                </c:pt>
                <c:pt idx="86">
                  <c:v>66.41</c:v>
                </c:pt>
                <c:pt idx="87">
                  <c:v>71.2</c:v>
                </c:pt>
                <c:pt idx="88">
                  <c:v>70.53</c:v>
                </c:pt>
                <c:pt idx="89">
                  <c:v>63.3</c:v>
                </c:pt>
                <c:pt idx="90">
                  <c:v>64</c:v>
                </c:pt>
                <c:pt idx="91">
                  <c:v>59.25</c:v>
                </c:pt>
                <c:pt idx="92">
                  <c:v>62.33</c:v>
                </c:pt>
                <c:pt idx="93">
                  <c:v>59.37</c:v>
                </c:pt>
                <c:pt idx="94">
                  <c:v>62.74</c:v>
                </c:pt>
                <c:pt idx="95">
                  <c:v>65.849999999999994</c:v>
                </c:pt>
                <c:pt idx="96">
                  <c:v>63.6</c:v>
                </c:pt>
                <c:pt idx="97">
                  <c:v>55</c:v>
                </c:pt>
                <c:pt idx="98">
                  <c:v>32.979999999999997</c:v>
                </c:pt>
                <c:pt idx="99">
                  <c:v>23.34</c:v>
                </c:pt>
                <c:pt idx="100">
                  <c:v>31.02</c:v>
                </c:pt>
                <c:pt idx="101">
                  <c:v>39.93</c:v>
                </c:pt>
                <c:pt idx="102">
                  <c:v>42.81</c:v>
                </c:pt>
                <c:pt idx="103">
                  <c:v>44.26</c:v>
                </c:pt>
                <c:pt idx="104">
                  <c:v>41.09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359.6271375</c:v>
                </c:pt>
                <c:pt idx="1">
                  <c:v>376.22136875000001</c:v>
                </c:pt>
                <c:pt idx="2">
                  <c:v>386.14925000000005</c:v>
                </c:pt>
                <c:pt idx="3">
                  <c:v>403.17723750000005</c:v>
                </c:pt>
                <c:pt idx="4">
                  <c:v>403.75115625000001</c:v>
                </c:pt>
                <c:pt idx="5">
                  <c:v>372.22662000000003</c:v>
                </c:pt>
                <c:pt idx="6">
                  <c:v>351.06847500000003</c:v>
                </c:pt>
                <c:pt idx="7">
                  <c:v>357.85056000000003</c:v>
                </c:pt>
                <c:pt idx="8">
                  <c:v>382.12528125</c:v>
                </c:pt>
                <c:pt idx="9">
                  <c:v>410.89266250000003</c:v>
                </c:pt>
                <c:pt idx="10">
                  <c:v>427.02757000000003</c:v>
                </c:pt>
                <c:pt idx="11">
                  <c:v>431.7166166666666</c:v>
                </c:pt>
                <c:pt idx="12">
                  <c:v>423.9896875</c:v>
                </c:pt>
                <c:pt idx="13">
                  <c:v>446.51176250000003</c:v>
                </c:pt>
                <c:pt idx="14">
                  <c:v>441.01218000000006</c:v>
                </c:pt>
                <c:pt idx="15">
                  <c:v>458.29545000000002</c:v>
                </c:pt>
                <c:pt idx="16">
                  <c:v>454.97385000000003</c:v>
                </c:pt>
                <c:pt idx="17">
                  <c:v>452.44874999999996</c:v>
                </c:pt>
                <c:pt idx="18">
                  <c:v>478.17549375000004</c:v>
                </c:pt>
                <c:pt idx="19">
                  <c:v>485.55379999999997</c:v>
                </c:pt>
                <c:pt idx="20">
                  <c:v>495.4801875</c:v>
                </c:pt>
                <c:pt idx="21">
                  <c:v>518.03011249999997</c:v>
                </c:pt>
                <c:pt idx="22">
                  <c:v>530.19771500000002</c:v>
                </c:pt>
                <c:pt idx="23">
                  <c:v>537.7053166666667</c:v>
                </c:pt>
                <c:pt idx="24">
                  <c:v>532.24482999999998</c:v>
                </c:pt>
                <c:pt idx="25">
                  <c:v>541.93338437499995</c:v>
                </c:pt>
                <c:pt idx="26">
                  <c:v>524.04735625000001</c:v>
                </c:pt>
                <c:pt idx="27">
                  <c:v>469.05152500000003</c:v>
                </c:pt>
                <c:pt idx="28">
                  <c:v>402.28640000000001</c:v>
                </c:pt>
                <c:pt idx="29">
                  <c:v>371.90017499999999</c:v>
                </c:pt>
                <c:pt idx="30">
                  <c:v>365.45383750000002</c:v>
                </c:pt>
                <c:pt idx="31">
                  <c:v>375.93203</c:v>
                </c:pt>
                <c:pt idx="32">
                  <c:v>406.48823125000001</c:v>
                </c:pt>
                <c:pt idx="33">
                  <c:v>411.50738000000001</c:v>
                </c:pt>
                <c:pt idx="34">
                  <c:v>387.9138375</c:v>
                </c:pt>
                <c:pt idx="35">
                  <c:v>375.17068749999999</c:v>
                </c:pt>
                <c:pt idx="36">
                  <c:v>320.06926250000004</c:v>
                </c:pt>
                <c:pt idx="37">
                  <c:v>332.076975</c:v>
                </c:pt>
                <c:pt idx="38">
                  <c:v>335.97727499999996</c:v>
                </c:pt>
                <c:pt idx="39">
                  <c:v>343.35273750000005</c:v>
                </c:pt>
                <c:pt idx="40">
                  <c:v>356.23840250000001</c:v>
                </c:pt>
                <c:pt idx="41">
                  <c:v>347.42600625</c:v>
                </c:pt>
                <c:pt idx="42">
                  <c:v>323.31086999999997</c:v>
                </c:pt>
                <c:pt idx="43">
                  <c:v>308.22225000000003</c:v>
                </c:pt>
                <c:pt idx="44">
                  <c:v>285.14254375000002</c:v>
                </c:pt>
                <c:pt idx="45">
                  <c:v>271.17466999999999</c:v>
                </c:pt>
                <c:pt idx="46">
                  <c:v>243.51397499999999</c:v>
                </c:pt>
                <c:pt idx="47">
                  <c:v>236.62155000000001</c:v>
                </c:pt>
                <c:pt idx="48">
                  <c:v>198.15871249999998</c:v>
                </c:pt>
                <c:pt idx="49">
                  <c:v>164.74980000000002</c:v>
                </c:pt>
                <c:pt idx="50">
                  <c:v>181.87166250000001</c:v>
                </c:pt>
                <c:pt idx="51">
                  <c:v>199.70515499999999</c:v>
                </c:pt>
                <c:pt idx="52">
                  <c:v>227.51163124999997</c:v>
                </c:pt>
                <c:pt idx="53">
                  <c:v>228.09441250000003</c:v>
                </c:pt>
                <c:pt idx="54">
                  <c:v>220.50038000000001</c:v>
                </c:pt>
                <c:pt idx="55">
                  <c:v>218.345125</c:v>
                </c:pt>
                <c:pt idx="56">
                  <c:v>234.95506999999998</c:v>
                </c:pt>
                <c:pt idx="57">
                  <c:v>235.83091875</c:v>
                </c:pt>
                <c:pt idx="58">
                  <c:v>268.24530625</c:v>
                </c:pt>
                <c:pt idx="59">
                  <c:v>316.81850625000004</c:v>
                </c:pt>
                <c:pt idx="60">
                  <c:v>351.26023750000002</c:v>
                </c:pt>
                <c:pt idx="61">
                  <c:v>412.69965000000002</c:v>
                </c:pt>
                <c:pt idx="62">
                  <c:v>401.89788499999997</c:v>
                </c:pt>
                <c:pt idx="63">
                  <c:v>327.45131249999997</c:v>
                </c:pt>
                <c:pt idx="64">
                  <c:v>307.42680000000001</c:v>
                </c:pt>
                <c:pt idx="65">
                  <c:v>300.83553999999992</c:v>
                </c:pt>
                <c:pt idx="66">
                  <c:v>298.40809999999999</c:v>
                </c:pt>
                <c:pt idx="67">
                  <c:v>305.06503125000006</c:v>
                </c:pt>
                <c:pt idx="68">
                  <c:v>318.43914499999994</c:v>
                </c:pt>
                <c:pt idx="69">
                  <c:v>296.45792500000005</c:v>
                </c:pt>
                <c:pt idx="70">
                  <c:v>326.98084999999998</c:v>
                </c:pt>
                <c:pt idx="71">
                  <c:v>367.56368124999995</c:v>
                </c:pt>
                <c:pt idx="72">
                  <c:v>431.84009999999995</c:v>
                </c:pt>
                <c:pt idx="73">
                  <c:v>412.35577499999999</c:v>
                </c:pt>
                <c:pt idx="74">
                  <c:v>389.85887000000002</c:v>
                </c:pt>
                <c:pt idx="75">
                  <c:v>388.99829375000002</c:v>
                </c:pt>
                <c:pt idx="76">
                  <c:v>387.27648750000003</c:v>
                </c:pt>
                <c:pt idx="77">
                  <c:v>433.77583000000004</c:v>
                </c:pt>
                <c:pt idx="78">
                  <c:v>408.39031249999999</c:v>
                </c:pt>
                <c:pt idx="79">
                  <c:v>408.34485000000006</c:v>
                </c:pt>
                <c:pt idx="80">
                  <c:v>430.76023750000002</c:v>
                </c:pt>
                <c:pt idx="81">
                  <c:v>418.81842499999999</c:v>
                </c:pt>
                <c:pt idx="82">
                  <c:v>382.87915000000004</c:v>
                </c:pt>
                <c:pt idx="83">
                  <c:v>326.58625000000001</c:v>
                </c:pt>
                <c:pt idx="84">
                  <c:v>314.21551875</c:v>
                </c:pt>
                <c:pt idx="85">
                  <c:v>315.52390000000003</c:v>
                </c:pt>
                <c:pt idx="86">
                  <c:v>318.64855999999997</c:v>
                </c:pt>
                <c:pt idx="87">
                  <c:v>305.35566249999999</c:v>
                </c:pt>
                <c:pt idx="88">
                  <c:v>295.96278000000001</c:v>
                </c:pt>
                <c:pt idx="89">
                  <c:v>279.560475</c:v>
                </c:pt>
                <c:pt idx="90">
                  <c:v>246.6103875</c:v>
                </c:pt>
                <c:pt idx="91">
                  <c:v>234.160145</c:v>
                </c:pt>
                <c:pt idx="92">
                  <c:v>235.53129375</c:v>
                </c:pt>
                <c:pt idx="93">
                  <c:v>226.25415000000001</c:v>
                </c:pt>
                <c:pt idx="94">
                  <c:v>229.89010500000001</c:v>
                </c:pt>
                <c:pt idx="95">
                  <c:v>224.70808333333335</c:v>
                </c:pt>
                <c:pt idx="96">
                  <c:v>256.93060000000003</c:v>
                </c:pt>
                <c:pt idx="97">
                  <c:v>266.43094374999998</c:v>
                </c:pt>
                <c:pt idx="98">
                  <c:v>218.87007499999999</c:v>
                </c:pt>
                <c:pt idx="99">
                  <c:v>165.01195000000001</c:v>
                </c:pt>
                <c:pt idx="100">
                  <c:v>161.55252999999999</c:v>
                </c:pt>
                <c:pt idx="101">
                  <c:v>173.47106250000002</c:v>
                </c:pt>
                <c:pt idx="102">
                  <c:v>191.14311000000001</c:v>
                </c:pt>
                <c:pt idx="103">
                  <c:v>223.13136249999999</c:v>
                </c:pt>
                <c:pt idx="104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8-4E85-9CEB-C797A25B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  <c:max val="13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Oil Brent, Spot, $/bbl</a:t>
                </a:r>
                <a:endParaRPr lang="ru-RU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Methanol, spot RDAM, $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Data!$C$2:$C$142</c:f>
              <c:numCache>
                <c:formatCode>General</c:formatCode>
                <c:ptCount val="141"/>
                <c:pt idx="0">
                  <c:v>1.2894534092091909</c:v>
                </c:pt>
                <c:pt idx="1">
                  <c:v>1.3212499206012225</c:v>
                </c:pt>
                <c:pt idx="2">
                  <c:v>1.3217959423688104</c:v>
                </c:pt>
                <c:pt idx="3">
                  <c:v>1.3161809667467645</c:v>
                </c:pt>
                <c:pt idx="4">
                  <c:v>1.2804261739790441</c:v>
                </c:pt>
                <c:pt idx="5">
                  <c:v>1.2521224006432408</c:v>
                </c:pt>
                <c:pt idx="6">
                  <c:v>1.2303570297167561</c:v>
                </c:pt>
                <c:pt idx="7">
                  <c:v>1.2381548579561421</c:v>
                </c:pt>
                <c:pt idx="8">
                  <c:v>1.2841716883408663</c:v>
                </c:pt>
                <c:pt idx="9">
                  <c:v>1.2964408606058559</c:v>
                </c:pt>
                <c:pt idx="10">
                  <c:v>1.2834285207129168</c:v>
                </c:pt>
                <c:pt idx="11">
                  <c:v>1.3110953849636044</c:v>
                </c:pt>
                <c:pt idx="12">
                  <c:v>1.3324297410969146</c:v>
                </c:pt>
                <c:pt idx="13">
                  <c:v>1.3386550774287393</c:v>
                </c:pt>
                <c:pt idx="14">
                  <c:v>1.2965747351266039</c:v>
                </c:pt>
                <c:pt idx="15">
                  <c:v>1.3008000346206912</c:v>
                </c:pt>
                <c:pt idx="16">
                  <c:v>1.2959981238829186</c:v>
                </c:pt>
                <c:pt idx="17">
                  <c:v>1.3193602052328972</c:v>
                </c:pt>
                <c:pt idx="18">
                  <c:v>1.3077225714918141</c:v>
                </c:pt>
                <c:pt idx="19">
                  <c:v>1.3314041173314219</c:v>
                </c:pt>
                <c:pt idx="20">
                  <c:v>1.3340348467412211</c:v>
                </c:pt>
                <c:pt idx="21">
                  <c:v>1.36296071657827</c:v>
                </c:pt>
                <c:pt idx="22">
                  <c:v>1.3506609100344267</c:v>
                </c:pt>
                <c:pt idx="23">
                  <c:v>1.3695137723221744</c:v>
                </c:pt>
                <c:pt idx="24">
                  <c:v>1.3633232402167337</c:v>
                </c:pt>
                <c:pt idx="25">
                  <c:v>1.3630169852008243</c:v>
                </c:pt>
                <c:pt idx="26">
                  <c:v>1.3821100708711715</c:v>
                </c:pt>
                <c:pt idx="27">
                  <c:v>1.3805274045269991</c:v>
                </c:pt>
                <c:pt idx="28">
                  <c:v>1.3717159676339088</c:v>
                </c:pt>
                <c:pt idx="29">
                  <c:v>1.3603501180352975</c:v>
                </c:pt>
                <c:pt idx="30">
                  <c:v>1.3558609595652364</c:v>
                </c:pt>
                <c:pt idx="31">
                  <c:v>1.3324865957569805</c:v>
                </c:pt>
                <c:pt idx="32">
                  <c:v>1.2924046525905166</c:v>
                </c:pt>
                <c:pt idx="33">
                  <c:v>1.2685304596004088</c:v>
                </c:pt>
                <c:pt idx="34">
                  <c:v>1.2481365466975718</c:v>
                </c:pt>
                <c:pt idx="35">
                  <c:v>1.2327999908149252</c:v>
                </c:pt>
                <c:pt idx="36">
                  <c:v>1.1571624130278624</c:v>
                </c:pt>
                <c:pt idx="37">
                  <c:v>1.1360367732267806</c:v>
                </c:pt>
                <c:pt idx="38">
                  <c:v>1.0811651055896783</c:v>
                </c:pt>
                <c:pt idx="39">
                  <c:v>1.0775772178981968</c:v>
                </c:pt>
                <c:pt idx="40">
                  <c:v>1.1158523728356855</c:v>
                </c:pt>
                <c:pt idx="41">
                  <c:v>1.1221849274257349</c:v>
                </c:pt>
                <c:pt idx="42">
                  <c:v>1.1016216600941227</c:v>
                </c:pt>
                <c:pt idx="43">
                  <c:v>1.1126714285714283</c:v>
                </c:pt>
                <c:pt idx="44">
                  <c:v>1.1236636363636363</c:v>
                </c:pt>
                <c:pt idx="45">
                  <c:v>1.1234347826086957</c:v>
                </c:pt>
                <c:pt idx="46">
                  <c:v>1.076025</c:v>
                </c:pt>
                <c:pt idx="47">
                  <c:v>1.0869782608695651</c:v>
                </c:pt>
                <c:pt idx="48">
                  <c:v>1.08774375</c:v>
                </c:pt>
                <c:pt idx="49">
                  <c:v>1.1114631578947367</c:v>
                </c:pt>
                <c:pt idx="50">
                  <c:v>1.1102238095238095</c:v>
                </c:pt>
                <c:pt idx="51">
                  <c:v>1.133809090909091</c:v>
                </c:pt>
                <c:pt idx="52">
                  <c:v>1.1294500000000003</c:v>
                </c:pt>
                <c:pt idx="53">
                  <c:v>1.1237523809523808</c:v>
                </c:pt>
                <c:pt idx="54">
                  <c:v>1.1066</c:v>
                </c:pt>
                <c:pt idx="55">
                  <c:v>1.1210818181818183</c:v>
                </c:pt>
                <c:pt idx="56">
                  <c:v>1.1209227272727271</c:v>
                </c:pt>
                <c:pt idx="57">
                  <c:v>1.1038857142857144</c:v>
                </c:pt>
                <c:pt idx="58">
                  <c:v>1.08137619047619</c:v>
                </c:pt>
                <c:pt idx="59">
                  <c:v>1.0550260869565218</c:v>
                </c:pt>
                <c:pt idx="60">
                  <c:v>1.0659812500000003</c:v>
                </c:pt>
                <c:pt idx="61">
                  <c:v>1.0658611111111111</c:v>
                </c:pt>
                <c:pt idx="62">
                  <c:v>1.0689636363636366</c:v>
                </c:pt>
                <c:pt idx="63">
                  <c:v>1.0713380952380953</c:v>
                </c:pt>
                <c:pt idx="64">
                  <c:v>1.1055263157894737</c:v>
                </c:pt>
                <c:pt idx="65">
                  <c:v>1.1221761904761904</c:v>
                </c:pt>
                <c:pt idx="66">
                  <c:v>1.1496</c:v>
                </c:pt>
                <c:pt idx="67">
                  <c:v>1.1805086956521738</c:v>
                </c:pt>
                <c:pt idx="68">
                  <c:v>1.1913363636363636</c:v>
                </c:pt>
                <c:pt idx="69">
                  <c:v>1.1760523809523813</c:v>
                </c:pt>
                <c:pt idx="70">
                  <c:v>1.1731904761904761</c:v>
                </c:pt>
                <c:pt idx="71">
                  <c:v>1.183809090909091</c:v>
                </c:pt>
                <c:pt idx="72">
                  <c:v>1.2217187499999997</c:v>
                </c:pt>
                <c:pt idx="73">
                  <c:v>1.2376052631578947</c:v>
                </c:pt>
                <c:pt idx="74">
                  <c:v>1.2329285714285714</c:v>
                </c:pt>
                <c:pt idx="75">
                  <c:v>1.2283999999999999</c:v>
                </c:pt>
                <c:pt idx="76">
                  <c:v>1.1813526315789475</c:v>
                </c:pt>
                <c:pt idx="77">
                  <c:v>1.1673666666666669</c:v>
                </c:pt>
                <c:pt idx="78">
                  <c:v>1.1683904761904762</c:v>
                </c:pt>
                <c:pt idx="79">
                  <c:v>1.154821739130435</c:v>
                </c:pt>
                <c:pt idx="80">
                  <c:v>1.1661142857142857</c:v>
                </c:pt>
                <c:pt idx="81">
                  <c:v>1.1498045454545454</c:v>
                </c:pt>
                <c:pt idx="82">
                  <c:v>1.136652380952381</c:v>
                </c:pt>
                <c:pt idx="83">
                  <c:v>1.138359090909091</c:v>
                </c:pt>
                <c:pt idx="84">
                  <c:v>1.1427416666666665</c:v>
                </c:pt>
                <c:pt idx="85">
                  <c:v>1.135505</c:v>
                </c:pt>
                <c:pt idx="86">
                  <c:v>1.1317666666666668</c:v>
                </c:pt>
                <c:pt idx="87">
                  <c:v>1.1241571428571429</c:v>
                </c:pt>
                <c:pt idx="88">
                  <c:v>1.1184111111111112</c:v>
                </c:pt>
                <c:pt idx="89">
                  <c:v>1.1282900000000002</c:v>
                </c:pt>
                <c:pt idx="90">
                  <c:v>1.1225227272727274</c:v>
                </c:pt>
                <c:pt idx="91">
                  <c:v>1.1125869565217392</c:v>
                </c:pt>
                <c:pt idx="92">
                  <c:v>1.1015200000000001</c:v>
                </c:pt>
                <c:pt idx="93">
                  <c:v>1.1038782608695654</c:v>
                </c:pt>
                <c:pt idx="94">
                  <c:v>1.1050199999999997</c:v>
                </c:pt>
                <c:pt idx="95">
                  <c:v>1.1106142857142858</c:v>
                </c:pt>
                <c:pt idx="96">
                  <c:v>1.1105684210526316</c:v>
                </c:pt>
                <c:pt idx="97">
                  <c:v>1.0917894736842104</c:v>
                </c:pt>
                <c:pt idx="98">
                  <c:v>1.1063100000000001</c:v>
                </c:pt>
                <c:pt idx="99">
                  <c:v>1.0886714285714287</c:v>
                </c:pt>
                <c:pt idx="100">
                  <c:v>1.0888318181818182</c:v>
                </c:pt>
                <c:pt idx="101">
                  <c:v>1.126090476190476</c:v>
                </c:pt>
                <c:pt idx="102">
                  <c:v>1.1428782608695651</c:v>
                </c:pt>
                <c:pt idx="103">
                  <c:v>1.1826904761904762</c:v>
                </c:pt>
                <c:pt idx="104">
                  <c:v>1.1810565217391304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359.6271375</c:v>
                </c:pt>
                <c:pt idx="1">
                  <c:v>376.22136875000001</c:v>
                </c:pt>
                <c:pt idx="2">
                  <c:v>386.14925000000005</c:v>
                </c:pt>
                <c:pt idx="3">
                  <c:v>403.17723750000005</c:v>
                </c:pt>
                <c:pt idx="4">
                  <c:v>403.75115625000001</c:v>
                </c:pt>
                <c:pt idx="5">
                  <c:v>372.22662000000003</c:v>
                </c:pt>
                <c:pt idx="6">
                  <c:v>351.06847500000003</c:v>
                </c:pt>
                <c:pt idx="7">
                  <c:v>357.85056000000003</c:v>
                </c:pt>
                <c:pt idx="8">
                  <c:v>382.12528125</c:v>
                </c:pt>
                <c:pt idx="9">
                  <c:v>410.89266250000003</c:v>
                </c:pt>
                <c:pt idx="10">
                  <c:v>427.02757000000003</c:v>
                </c:pt>
                <c:pt idx="11">
                  <c:v>431.7166166666666</c:v>
                </c:pt>
                <c:pt idx="12">
                  <c:v>423.9896875</c:v>
                </c:pt>
                <c:pt idx="13">
                  <c:v>446.51176250000003</c:v>
                </c:pt>
                <c:pt idx="14">
                  <c:v>441.01218000000006</c:v>
                </c:pt>
                <c:pt idx="15">
                  <c:v>458.29545000000002</c:v>
                </c:pt>
                <c:pt idx="16">
                  <c:v>454.97385000000003</c:v>
                </c:pt>
                <c:pt idx="17">
                  <c:v>452.44874999999996</c:v>
                </c:pt>
                <c:pt idx="18">
                  <c:v>478.17549375000004</c:v>
                </c:pt>
                <c:pt idx="19">
                  <c:v>485.55379999999997</c:v>
                </c:pt>
                <c:pt idx="20">
                  <c:v>495.4801875</c:v>
                </c:pt>
                <c:pt idx="21">
                  <c:v>518.03011249999997</c:v>
                </c:pt>
                <c:pt idx="22">
                  <c:v>530.19771500000002</c:v>
                </c:pt>
                <c:pt idx="23">
                  <c:v>537.7053166666667</c:v>
                </c:pt>
                <c:pt idx="24">
                  <c:v>532.24482999999998</c:v>
                </c:pt>
                <c:pt idx="25">
                  <c:v>541.93338437499995</c:v>
                </c:pt>
                <c:pt idx="26">
                  <c:v>524.04735625000001</c:v>
                </c:pt>
                <c:pt idx="27">
                  <c:v>469.05152500000003</c:v>
                </c:pt>
                <c:pt idx="28">
                  <c:v>402.28640000000001</c:v>
                </c:pt>
                <c:pt idx="29">
                  <c:v>371.90017499999999</c:v>
                </c:pt>
                <c:pt idx="30">
                  <c:v>365.45383750000002</c:v>
                </c:pt>
                <c:pt idx="31">
                  <c:v>375.93203</c:v>
                </c:pt>
                <c:pt idx="32">
                  <c:v>406.48823125000001</c:v>
                </c:pt>
                <c:pt idx="33">
                  <c:v>411.50738000000001</c:v>
                </c:pt>
                <c:pt idx="34">
                  <c:v>387.9138375</c:v>
                </c:pt>
                <c:pt idx="35">
                  <c:v>375.17068749999999</c:v>
                </c:pt>
                <c:pt idx="36">
                  <c:v>320.06926250000004</c:v>
                </c:pt>
                <c:pt idx="37">
                  <c:v>332.076975</c:v>
                </c:pt>
                <c:pt idx="38">
                  <c:v>335.97727499999996</c:v>
                </c:pt>
                <c:pt idx="39">
                  <c:v>343.35273750000005</c:v>
                </c:pt>
                <c:pt idx="40">
                  <c:v>356.23840250000001</c:v>
                </c:pt>
                <c:pt idx="41">
                  <c:v>347.42600625</c:v>
                </c:pt>
                <c:pt idx="42">
                  <c:v>323.31086999999997</c:v>
                </c:pt>
                <c:pt idx="43">
                  <c:v>308.22225000000003</c:v>
                </c:pt>
                <c:pt idx="44">
                  <c:v>285.14254375000002</c:v>
                </c:pt>
                <c:pt idx="45">
                  <c:v>271.17466999999999</c:v>
                </c:pt>
                <c:pt idx="46">
                  <c:v>243.51397499999999</c:v>
                </c:pt>
                <c:pt idx="47">
                  <c:v>236.62155000000001</c:v>
                </c:pt>
                <c:pt idx="48">
                  <c:v>198.15871249999998</c:v>
                </c:pt>
                <c:pt idx="49">
                  <c:v>164.74980000000002</c:v>
                </c:pt>
                <c:pt idx="50">
                  <c:v>181.87166250000001</c:v>
                </c:pt>
                <c:pt idx="51">
                  <c:v>199.70515499999999</c:v>
                </c:pt>
                <c:pt idx="52">
                  <c:v>227.51163124999997</c:v>
                </c:pt>
                <c:pt idx="53">
                  <c:v>228.09441250000003</c:v>
                </c:pt>
                <c:pt idx="54">
                  <c:v>220.50038000000001</c:v>
                </c:pt>
                <c:pt idx="55">
                  <c:v>218.345125</c:v>
                </c:pt>
                <c:pt idx="56">
                  <c:v>234.95506999999998</c:v>
                </c:pt>
                <c:pt idx="57">
                  <c:v>235.83091875</c:v>
                </c:pt>
                <c:pt idx="58">
                  <c:v>268.24530625</c:v>
                </c:pt>
                <c:pt idx="59">
                  <c:v>316.81850625000004</c:v>
                </c:pt>
                <c:pt idx="60">
                  <c:v>351.26023750000002</c:v>
                </c:pt>
                <c:pt idx="61">
                  <c:v>412.69965000000002</c:v>
                </c:pt>
                <c:pt idx="62">
                  <c:v>401.89788499999997</c:v>
                </c:pt>
                <c:pt idx="63">
                  <c:v>327.45131249999997</c:v>
                </c:pt>
                <c:pt idx="64">
                  <c:v>307.42680000000001</c:v>
                </c:pt>
                <c:pt idx="65">
                  <c:v>300.83553999999992</c:v>
                </c:pt>
                <c:pt idx="66">
                  <c:v>298.40809999999999</c:v>
                </c:pt>
                <c:pt idx="67">
                  <c:v>305.06503125000006</c:v>
                </c:pt>
                <c:pt idx="68">
                  <c:v>318.43914499999994</c:v>
                </c:pt>
                <c:pt idx="69">
                  <c:v>296.45792500000005</c:v>
                </c:pt>
                <c:pt idx="70">
                  <c:v>326.98084999999998</c:v>
                </c:pt>
                <c:pt idx="71">
                  <c:v>367.56368124999995</c:v>
                </c:pt>
                <c:pt idx="72">
                  <c:v>431.84009999999995</c:v>
                </c:pt>
                <c:pt idx="73">
                  <c:v>412.35577499999999</c:v>
                </c:pt>
                <c:pt idx="74">
                  <c:v>389.85887000000002</c:v>
                </c:pt>
                <c:pt idx="75">
                  <c:v>388.99829375000002</c:v>
                </c:pt>
                <c:pt idx="76">
                  <c:v>387.27648750000003</c:v>
                </c:pt>
                <c:pt idx="77">
                  <c:v>433.77583000000004</c:v>
                </c:pt>
                <c:pt idx="78">
                  <c:v>408.39031249999999</c:v>
                </c:pt>
                <c:pt idx="79">
                  <c:v>408.34485000000006</c:v>
                </c:pt>
                <c:pt idx="80">
                  <c:v>430.76023750000002</c:v>
                </c:pt>
                <c:pt idx="81">
                  <c:v>418.81842499999999</c:v>
                </c:pt>
                <c:pt idx="82">
                  <c:v>382.87915000000004</c:v>
                </c:pt>
                <c:pt idx="83">
                  <c:v>326.58625000000001</c:v>
                </c:pt>
                <c:pt idx="84">
                  <c:v>314.21551875</c:v>
                </c:pt>
                <c:pt idx="85">
                  <c:v>315.52390000000003</c:v>
                </c:pt>
                <c:pt idx="86">
                  <c:v>318.64855999999997</c:v>
                </c:pt>
                <c:pt idx="87">
                  <c:v>305.35566249999999</c:v>
                </c:pt>
                <c:pt idx="88">
                  <c:v>295.96278000000001</c:v>
                </c:pt>
                <c:pt idx="89">
                  <c:v>279.560475</c:v>
                </c:pt>
                <c:pt idx="90">
                  <c:v>246.6103875</c:v>
                </c:pt>
                <c:pt idx="91">
                  <c:v>234.160145</c:v>
                </c:pt>
                <c:pt idx="92">
                  <c:v>235.53129375</c:v>
                </c:pt>
                <c:pt idx="93">
                  <c:v>226.25415000000001</c:v>
                </c:pt>
                <c:pt idx="94">
                  <c:v>229.89010500000001</c:v>
                </c:pt>
                <c:pt idx="95">
                  <c:v>224.70808333333335</c:v>
                </c:pt>
                <c:pt idx="96">
                  <c:v>256.93060000000003</c:v>
                </c:pt>
                <c:pt idx="97">
                  <c:v>266.43094374999998</c:v>
                </c:pt>
                <c:pt idx="98">
                  <c:v>218.87007499999999</c:v>
                </c:pt>
                <c:pt idx="99">
                  <c:v>165.01195000000001</c:v>
                </c:pt>
                <c:pt idx="100">
                  <c:v>161.55252999999999</c:v>
                </c:pt>
                <c:pt idx="101">
                  <c:v>173.47106250000002</c:v>
                </c:pt>
                <c:pt idx="102">
                  <c:v>191.14311000000001</c:v>
                </c:pt>
                <c:pt idx="103">
                  <c:v>223.13136249999999</c:v>
                </c:pt>
                <c:pt idx="104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404E-9AB3-0F243F4E9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  <c:max val="1.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Euro ex rate, doll/euro</a:t>
                </a:r>
                <a:endParaRPr lang="ru-RU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Methanol, spot RDAM, $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Methanol, spot FOB RDAM T2,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Data!$D$2:$D$142</c:f>
              <c:numCache>
                <c:formatCode>General</c:formatCode>
                <c:ptCount val="141"/>
                <c:pt idx="0">
                  <c:v>116.46</c:v>
                </c:pt>
                <c:pt idx="1">
                  <c:v>117.02</c:v>
                </c:pt>
                <c:pt idx="2">
                  <c:v>107.46</c:v>
                </c:pt>
                <c:pt idx="3">
                  <c:v>103.59</c:v>
                </c:pt>
                <c:pt idx="4">
                  <c:v>95.83</c:v>
                </c:pt>
                <c:pt idx="5">
                  <c:v>87.19</c:v>
                </c:pt>
                <c:pt idx="6">
                  <c:v>88.24</c:v>
                </c:pt>
                <c:pt idx="7">
                  <c:v>91</c:v>
                </c:pt>
                <c:pt idx="8">
                  <c:v>88.96</c:v>
                </c:pt>
                <c:pt idx="9">
                  <c:v>81.849999999999994</c:v>
                </c:pt>
                <c:pt idx="10">
                  <c:v>85.89</c:v>
                </c:pt>
                <c:pt idx="11">
                  <c:v>92.88</c:v>
                </c:pt>
                <c:pt idx="12">
                  <c:v>92.77</c:v>
                </c:pt>
                <c:pt idx="13">
                  <c:v>94.94</c:v>
                </c:pt>
                <c:pt idx="14">
                  <c:v>90.98</c:v>
                </c:pt>
                <c:pt idx="15">
                  <c:v>87.76</c:v>
                </c:pt>
                <c:pt idx="16">
                  <c:v>87.71</c:v>
                </c:pt>
                <c:pt idx="17">
                  <c:v>82.754319462007103</c:v>
                </c:pt>
                <c:pt idx="18">
                  <c:v>77.259210828830902</c:v>
                </c:pt>
                <c:pt idx="19">
                  <c:v>76.959999999999994</c:v>
                </c:pt>
                <c:pt idx="20">
                  <c:v>77.612499999999997</c:v>
                </c:pt>
                <c:pt idx="21">
                  <c:v>79.412499999999994</c:v>
                </c:pt>
                <c:pt idx="22">
                  <c:v>82.25</c:v>
                </c:pt>
                <c:pt idx="23">
                  <c:v>84.337500000000006</c:v>
                </c:pt>
                <c:pt idx="24">
                  <c:v>81.61</c:v>
                </c:pt>
                <c:pt idx="25">
                  <c:v>76.290000000000006</c:v>
                </c:pt>
                <c:pt idx="26">
                  <c:v>73.34</c:v>
                </c:pt>
                <c:pt idx="27">
                  <c:v>72.819999999999993</c:v>
                </c:pt>
                <c:pt idx="28">
                  <c:v>73.69</c:v>
                </c:pt>
                <c:pt idx="29">
                  <c:v>71.48</c:v>
                </c:pt>
                <c:pt idx="30">
                  <c:v>68.75</c:v>
                </c:pt>
                <c:pt idx="31">
                  <c:v>68.94</c:v>
                </c:pt>
                <c:pt idx="32">
                  <c:v>65.94</c:v>
                </c:pt>
                <c:pt idx="33">
                  <c:v>63.71</c:v>
                </c:pt>
                <c:pt idx="34">
                  <c:v>62.55</c:v>
                </c:pt>
                <c:pt idx="35">
                  <c:v>62.44</c:v>
                </c:pt>
                <c:pt idx="36">
                  <c:v>62.1</c:v>
                </c:pt>
                <c:pt idx="37">
                  <c:v>61.4</c:v>
                </c:pt>
                <c:pt idx="38">
                  <c:v>60.115000000000002</c:v>
                </c:pt>
                <c:pt idx="39">
                  <c:v>57.814285714285703</c:v>
                </c:pt>
                <c:pt idx="40">
                  <c:v>60.397368421052597</c:v>
                </c:pt>
                <c:pt idx="41">
                  <c:v>58.840909090909101</c:v>
                </c:pt>
                <c:pt idx="42">
                  <c:v>59.130434782608702</c:v>
                </c:pt>
                <c:pt idx="43">
                  <c:v>58.572499999999998</c:v>
                </c:pt>
                <c:pt idx="44">
                  <c:v>54.7454545454545</c:v>
                </c:pt>
                <c:pt idx="45">
                  <c:v>52.313636363636398</c:v>
                </c:pt>
                <c:pt idx="46">
                  <c:v>52.571428571428598</c:v>
                </c:pt>
                <c:pt idx="47">
                  <c:v>52.127499999999998</c:v>
                </c:pt>
                <c:pt idx="48">
                  <c:v>49.815624999999997</c:v>
                </c:pt>
                <c:pt idx="49">
                  <c:v>50.707500000000003</c:v>
                </c:pt>
                <c:pt idx="50">
                  <c:v>52.19</c:v>
                </c:pt>
                <c:pt idx="51">
                  <c:v>50.91</c:v>
                </c:pt>
                <c:pt idx="52">
                  <c:v>51.48</c:v>
                </c:pt>
                <c:pt idx="53">
                  <c:v>53.17</c:v>
                </c:pt>
                <c:pt idx="54">
                  <c:v>62.29</c:v>
                </c:pt>
                <c:pt idx="55">
                  <c:v>67.373913043478296</c:v>
                </c:pt>
                <c:pt idx="56">
                  <c:v>72.900000000000006</c:v>
                </c:pt>
                <c:pt idx="57">
                  <c:v>93.17</c:v>
                </c:pt>
                <c:pt idx="58">
                  <c:v>100.01</c:v>
                </c:pt>
                <c:pt idx="59">
                  <c:v>86.32</c:v>
                </c:pt>
                <c:pt idx="60">
                  <c:v>83.73</c:v>
                </c:pt>
                <c:pt idx="61">
                  <c:v>80.41</c:v>
                </c:pt>
                <c:pt idx="62">
                  <c:v>80.55</c:v>
                </c:pt>
                <c:pt idx="63">
                  <c:v>84.642105263157902</c:v>
                </c:pt>
                <c:pt idx="64">
                  <c:v>74.52</c:v>
                </c:pt>
                <c:pt idx="65">
                  <c:v>80.9522727272727</c:v>
                </c:pt>
                <c:pt idx="66">
                  <c:v>87.530952380952399</c:v>
                </c:pt>
                <c:pt idx="67">
                  <c:v>95.89</c:v>
                </c:pt>
                <c:pt idx="68">
                  <c:v>96.869047619047606</c:v>
                </c:pt>
                <c:pt idx="69">
                  <c:v>97.140909090909105</c:v>
                </c:pt>
                <c:pt idx="70">
                  <c:v>96.627272727272697</c:v>
                </c:pt>
                <c:pt idx="71">
                  <c:v>102.155</c:v>
                </c:pt>
                <c:pt idx="72">
                  <c:v>106.77608695652199</c:v>
                </c:pt>
                <c:pt idx="73">
                  <c:v>104.705</c:v>
                </c:pt>
                <c:pt idx="74">
                  <c:v>95.85</c:v>
                </c:pt>
                <c:pt idx="75">
                  <c:v>94.207499999999996</c:v>
                </c:pt>
                <c:pt idx="76">
                  <c:v>105.44545454545499</c:v>
                </c:pt>
                <c:pt idx="77">
                  <c:v>114.75</c:v>
                </c:pt>
                <c:pt idx="78">
                  <c:v>119.57</c:v>
                </c:pt>
                <c:pt idx="79">
                  <c:v>117.34</c:v>
                </c:pt>
                <c:pt idx="80">
                  <c:v>114.16</c:v>
                </c:pt>
                <c:pt idx="81">
                  <c:v>108.73</c:v>
                </c:pt>
                <c:pt idx="82">
                  <c:v>100.73</c:v>
                </c:pt>
                <c:pt idx="83">
                  <c:v>101.37</c:v>
                </c:pt>
                <c:pt idx="84">
                  <c:v>98.56</c:v>
                </c:pt>
                <c:pt idx="85">
                  <c:v>95.42</c:v>
                </c:pt>
                <c:pt idx="86">
                  <c:v>93.12</c:v>
                </c:pt>
                <c:pt idx="87">
                  <c:v>86.77</c:v>
                </c:pt>
                <c:pt idx="88">
                  <c:v>82.32</c:v>
                </c:pt>
                <c:pt idx="89">
                  <c:v>72.489999999999995</c:v>
                </c:pt>
                <c:pt idx="90">
                  <c:v>72.08</c:v>
                </c:pt>
                <c:pt idx="91">
                  <c:v>65.55</c:v>
                </c:pt>
                <c:pt idx="92">
                  <c:v>65.95</c:v>
                </c:pt>
                <c:pt idx="93">
                  <c:v>69.2</c:v>
                </c:pt>
                <c:pt idx="94">
                  <c:v>66.989999999999995</c:v>
                </c:pt>
                <c:pt idx="95">
                  <c:v>66.180000000000007</c:v>
                </c:pt>
                <c:pt idx="96">
                  <c:v>69.66</c:v>
                </c:pt>
                <c:pt idx="97">
                  <c:v>67.64</c:v>
                </c:pt>
                <c:pt idx="98">
                  <c:v>66.739999999999995</c:v>
                </c:pt>
                <c:pt idx="99">
                  <c:v>58.55</c:v>
                </c:pt>
                <c:pt idx="100">
                  <c:v>52.49</c:v>
                </c:pt>
                <c:pt idx="101">
                  <c:v>52.21</c:v>
                </c:pt>
                <c:pt idx="102">
                  <c:v>51.56</c:v>
                </c:pt>
                <c:pt idx="103">
                  <c:v>50.14</c:v>
                </c:pt>
                <c:pt idx="104">
                  <c:v>54.6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359.6271375</c:v>
                </c:pt>
                <c:pt idx="1">
                  <c:v>376.22136875000001</c:v>
                </c:pt>
                <c:pt idx="2">
                  <c:v>386.14925000000005</c:v>
                </c:pt>
                <c:pt idx="3">
                  <c:v>403.17723750000005</c:v>
                </c:pt>
                <c:pt idx="4">
                  <c:v>403.75115625000001</c:v>
                </c:pt>
                <c:pt idx="5">
                  <c:v>372.22662000000003</c:v>
                </c:pt>
                <c:pt idx="6">
                  <c:v>351.06847500000003</c:v>
                </c:pt>
                <c:pt idx="7">
                  <c:v>357.85056000000003</c:v>
                </c:pt>
                <c:pt idx="8">
                  <c:v>382.12528125</c:v>
                </c:pt>
                <c:pt idx="9">
                  <c:v>410.89266250000003</c:v>
                </c:pt>
                <c:pt idx="10">
                  <c:v>427.02757000000003</c:v>
                </c:pt>
                <c:pt idx="11">
                  <c:v>431.7166166666666</c:v>
                </c:pt>
                <c:pt idx="12">
                  <c:v>423.9896875</c:v>
                </c:pt>
                <c:pt idx="13">
                  <c:v>446.51176250000003</c:v>
                </c:pt>
                <c:pt idx="14">
                  <c:v>441.01218000000006</c:v>
                </c:pt>
                <c:pt idx="15">
                  <c:v>458.29545000000002</c:v>
                </c:pt>
                <c:pt idx="16">
                  <c:v>454.97385000000003</c:v>
                </c:pt>
                <c:pt idx="17">
                  <c:v>452.44874999999996</c:v>
                </c:pt>
                <c:pt idx="18">
                  <c:v>478.17549375000004</c:v>
                </c:pt>
                <c:pt idx="19">
                  <c:v>485.55379999999997</c:v>
                </c:pt>
                <c:pt idx="20">
                  <c:v>495.4801875</c:v>
                </c:pt>
                <c:pt idx="21">
                  <c:v>518.03011249999997</c:v>
                </c:pt>
                <c:pt idx="22">
                  <c:v>530.19771500000002</c:v>
                </c:pt>
                <c:pt idx="23">
                  <c:v>537.7053166666667</c:v>
                </c:pt>
                <c:pt idx="24">
                  <c:v>532.24482999999998</c:v>
                </c:pt>
                <c:pt idx="25">
                  <c:v>541.93338437499995</c:v>
                </c:pt>
                <c:pt idx="26">
                  <c:v>524.04735625000001</c:v>
                </c:pt>
                <c:pt idx="27">
                  <c:v>469.05152500000003</c:v>
                </c:pt>
                <c:pt idx="28">
                  <c:v>402.28640000000001</c:v>
                </c:pt>
                <c:pt idx="29">
                  <c:v>371.90017499999999</c:v>
                </c:pt>
                <c:pt idx="30">
                  <c:v>365.45383750000002</c:v>
                </c:pt>
                <c:pt idx="31">
                  <c:v>375.93203</c:v>
                </c:pt>
                <c:pt idx="32">
                  <c:v>406.48823125000001</c:v>
                </c:pt>
                <c:pt idx="33">
                  <c:v>411.50738000000001</c:v>
                </c:pt>
                <c:pt idx="34">
                  <c:v>387.9138375</c:v>
                </c:pt>
                <c:pt idx="35">
                  <c:v>375.17068749999999</c:v>
                </c:pt>
                <c:pt idx="36">
                  <c:v>320.06926250000004</c:v>
                </c:pt>
                <c:pt idx="37">
                  <c:v>332.076975</c:v>
                </c:pt>
                <c:pt idx="38">
                  <c:v>335.97727499999996</c:v>
                </c:pt>
                <c:pt idx="39">
                  <c:v>343.35273750000005</c:v>
                </c:pt>
                <c:pt idx="40">
                  <c:v>356.23840250000001</c:v>
                </c:pt>
                <c:pt idx="41">
                  <c:v>347.42600625</c:v>
                </c:pt>
                <c:pt idx="42">
                  <c:v>323.31086999999997</c:v>
                </c:pt>
                <c:pt idx="43">
                  <c:v>308.22225000000003</c:v>
                </c:pt>
                <c:pt idx="44">
                  <c:v>285.14254375000002</c:v>
                </c:pt>
                <c:pt idx="45">
                  <c:v>271.17466999999999</c:v>
                </c:pt>
                <c:pt idx="46">
                  <c:v>243.51397499999999</c:v>
                </c:pt>
                <c:pt idx="47">
                  <c:v>236.62155000000001</c:v>
                </c:pt>
                <c:pt idx="48">
                  <c:v>198.15871249999998</c:v>
                </c:pt>
                <c:pt idx="49">
                  <c:v>164.74980000000002</c:v>
                </c:pt>
                <c:pt idx="50">
                  <c:v>181.87166250000001</c:v>
                </c:pt>
                <c:pt idx="51">
                  <c:v>199.70515499999999</c:v>
                </c:pt>
                <c:pt idx="52">
                  <c:v>227.51163124999997</c:v>
                </c:pt>
                <c:pt idx="53">
                  <c:v>228.09441250000003</c:v>
                </c:pt>
                <c:pt idx="54">
                  <c:v>220.50038000000001</c:v>
                </c:pt>
                <c:pt idx="55">
                  <c:v>218.345125</c:v>
                </c:pt>
                <c:pt idx="56">
                  <c:v>234.95506999999998</c:v>
                </c:pt>
                <c:pt idx="57">
                  <c:v>235.83091875</c:v>
                </c:pt>
                <c:pt idx="58">
                  <c:v>268.24530625</c:v>
                </c:pt>
                <c:pt idx="59">
                  <c:v>316.81850625000004</c:v>
                </c:pt>
                <c:pt idx="60">
                  <c:v>351.26023750000002</c:v>
                </c:pt>
                <c:pt idx="61">
                  <c:v>412.69965000000002</c:v>
                </c:pt>
                <c:pt idx="62">
                  <c:v>401.89788499999997</c:v>
                </c:pt>
                <c:pt idx="63">
                  <c:v>327.45131249999997</c:v>
                </c:pt>
                <c:pt idx="64">
                  <c:v>307.42680000000001</c:v>
                </c:pt>
                <c:pt idx="65">
                  <c:v>300.83553999999992</c:v>
                </c:pt>
                <c:pt idx="66">
                  <c:v>298.40809999999999</c:v>
                </c:pt>
                <c:pt idx="67">
                  <c:v>305.06503125000006</c:v>
                </c:pt>
                <c:pt idx="68">
                  <c:v>318.43914499999994</c:v>
                </c:pt>
                <c:pt idx="69">
                  <c:v>296.45792500000005</c:v>
                </c:pt>
                <c:pt idx="70">
                  <c:v>326.98084999999998</c:v>
                </c:pt>
                <c:pt idx="71">
                  <c:v>367.56368124999995</c:v>
                </c:pt>
                <c:pt idx="72">
                  <c:v>431.84009999999995</c:v>
                </c:pt>
                <c:pt idx="73">
                  <c:v>412.35577499999999</c:v>
                </c:pt>
                <c:pt idx="74">
                  <c:v>389.85887000000002</c:v>
                </c:pt>
                <c:pt idx="75">
                  <c:v>388.99829375000002</c:v>
                </c:pt>
                <c:pt idx="76">
                  <c:v>387.27648750000003</c:v>
                </c:pt>
                <c:pt idx="77">
                  <c:v>433.77583000000004</c:v>
                </c:pt>
                <c:pt idx="78">
                  <c:v>408.39031249999999</c:v>
                </c:pt>
                <c:pt idx="79">
                  <c:v>408.34485000000006</c:v>
                </c:pt>
                <c:pt idx="80">
                  <c:v>430.76023750000002</c:v>
                </c:pt>
                <c:pt idx="81">
                  <c:v>418.81842499999999</c:v>
                </c:pt>
                <c:pt idx="82">
                  <c:v>382.87915000000004</c:v>
                </c:pt>
                <c:pt idx="83">
                  <c:v>326.58625000000001</c:v>
                </c:pt>
                <c:pt idx="84">
                  <c:v>314.21551875</c:v>
                </c:pt>
                <c:pt idx="85">
                  <c:v>315.52390000000003</c:v>
                </c:pt>
                <c:pt idx="86">
                  <c:v>318.64855999999997</c:v>
                </c:pt>
                <c:pt idx="87">
                  <c:v>305.35566249999999</c:v>
                </c:pt>
                <c:pt idx="88">
                  <c:v>295.96278000000001</c:v>
                </c:pt>
                <c:pt idx="89">
                  <c:v>279.560475</c:v>
                </c:pt>
                <c:pt idx="90">
                  <c:v>246.6103875</c:v>
                </c:pt>
                <c:pt idx="91">
                  <c:v>234.160145</c:v>
                </c:pt>
                <c:pt idx="92">
                  <c:v>235.53129375</c:v>
                </c:pt>
                <c:pt idx="93">
                  <c:v>226.25415000000001</c:v>
                </c:pt>
                <c:pt idx="94">
                  <c:v>229.89010500000001</c:v>
                </c:pt>
                <c:pt idx="95">
                  <c:v>224.70808333333335</c:v>
                </c:pt>
                <c:pt idx="96">
                  <c:v>256.93060000000003</c:v>
                </c:pt>
                <c:pt idx="97">
                  <c:v>266.43094374999998</c:v>
                </c:pt>
                <c:pt idx="98">
                  <c:v>218.87007499999999</c:v>
                </c:pt>
                <c:pt idx="99">
                  <c:v>165.01195000000001</c:v>
                </c:pt>
                <c:pt idx="100">
                  <c:v>161.55252999999999</c:v>
                </c:pt>
                <c:pt idx="101">
                  <c:v>173.47106250000002</c:v>
                </c:pt>
                <c:pt idx="102">
                  <c:v>191.14311000000001</c:v>
                </c:pt>
                <c:pt idx="103">
                  <c:v>223.13136249999999</c:v>
                </c:pt>
                <c:pt idx="104">
                  <c:v>241.47714999999999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1-404C-A5C6-27B011FA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81928"/>
        <c:axId val="652984880"/>
      </c:scatterChart>
      <c:valAx>
        <c:axId val="652981928"/>
        <c:scaling>
          <c:orientation val="minMax"/>
          <c:max val="12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Coal New Castle, $/mt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4880"/>
        <c:crosses val="autoZero"/>
        <c:crossBetween val="midCat"/>
      </c:valAx>
      <c:valAx>
        <c:axId val="65298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Methanol, spot RDAM, $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</xdr:row>
      <xdr:rowOff>38100</xdr:rowOff>
    </xdr:from>
    <xdr:to>
      <xdr:col>22</xdr:col>
      <xdr:colOff>371475</xdr:colOff>
      <xdr:row>16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30</xdr:col>
      <xdr:colOff>304800</xdr:colOff>
      <xdr:row>16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38</xdr:col>
      <xdr:colOff>304800</xdr:colOff>
      <xdr:row>16</xdr:row>
      <xdr:rowOff>76200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22</xdr:col>
      <xdr:colOff>304800</xdr:colOff>
      <xdr:row>32</xdr:row>
      <xdr:rowOff>76200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30</xdr:col>
      <xdr:colOff>304800</xdr:colOff>
      <xdr:row>32</xdr:row>
      <xdr:rowOff>76200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38</xdr:col>
      <xdr:colOff>304800</xdr:colOff>
      <xdr:row>32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20</xdr:col>
      <xdr:colOff>38100</xdr:colOff>
      <xdr:row>44</xdr:row>
      <xdr:rowOff>171451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25</xdr:col>
      <xdr:colOff>19050</xdr:colOff>
      <xdr:row>44</xdr:row>
      <xdr:rowOff>123825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66675</xdr:colOff>
      <xdr:row>34</xdr:row>
      <xdr:rowOff>161925</xdr:rowOff>
    </xdr:from>
    <xdr:to>
      <xdr:col>30</xdr:col>
      <xdr:colOff>104775</xdr:colOff>
      <xdr:row>44</xdr:row>
      <xdr:rowOff>76200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36</xdr:col>
      <xdr:colOff>38100</xdr:colOff>
      <xdr:row>44</xdr:row>
      <xdr:rowOff>104775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46</xdr:row>
      <xdr:rowOff>0</xdr:rowOff>
    </xdr:from>
    <xdr:to>
      <xdr:col>20</xdr:col>
      <xdr:colOff>38100</xdr:colOff>
      <xdr:row>55</xdr:row>
      <xdr:rowOff>171450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33</xdr:row>
      <xdr:rowOff>142875</xdr:rowOff>
    </xdr:from>
    <xdr:to>
      <xdr:col>14</xdr:col>
      <xdr:colOff>104775</xdr:colOff>
      <xdr:row>45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33</xdr:row>
      <xdr:rowOff>100012</xdr:rowOff>
    </xdr:from>
    <xdr:to>
      <xdr:col>9</xdr:col>
      <xdr:colOff>104775</xdr:colOff>
      <xdr:row>45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opLeftCell="A22" workbookViewId="0">
      <selection activeCell="X52" sqref="X52"/>
    </sheetView>
  </sheetViews>
  <sheetFormatPr defaultRowHeight="15" x14ac:dyDescent="0.25"/>
  <sheetData>
    <row r="1" spans="1:21" x14ac:dyDescent="0.25">
      <c r="B1" s="2" t="s">
        <v>5</v>
      </c>
      <c r="C1" t="s">
        <v>6</v>
      </c>
      <c r="D1" t="s">
        <v>4</v>
      </c>
      <c r="E1" t="s">
        <v>8</v>
      </c>
      <c r="F1" t="s">
        <v>15</v>
      </c>
      <c r="G1" s="1" t="s">
        <v>3</v>
      </c>
      <c r="J1" t="s">
        <v>6</v>
      </c>
      <c r="K1" s="2" t="s">
        <v>5</v>
      </c>
      <c r="L1" t="s">
        <v>1</v>
      </c>
      <c r="M1" t="s">
        <v>2</v>
      </c>
      <c r="N1" t="s">
        <v>4</v>
      </c>
      <c r="O1" s="1" t="s">
        <v>3</v>
      </c>
      <c r="S1">
        <f>CORREL($G:$G,B:B)</f>
        <v>0.80537626572391752</v>
      </c>
      <c r="T1">
        <f>CORREL($G:$G,C:C)</f>
        <v>0.7632956691704027</v>
      </c>
      <c r="U1">
        <f>CORREL($G:$G,D:D)</f>
        <v>0.51606167544779791</v>
      </c>
    </row>
    <row r="2" spans="1:21" x14ac:dyDescent="0.25">
      <c r="A2">
        <v>2012</v>
      </c>
      <c r="B2">
        <v>111.15619047619001</v>
      </c>
      <c r="C2">
        <v>1.2894534092091909</v>
      </c>
      <c r="D2">
        <v>116.46</v>
      </c>
      <c r="E2">
        <v>1.9436173102561278</v>
      </c>
      <c r="F2">
        <v>8.2424999999999997</v>
      </c>
      <c r="G2">
        <v>359.6271375</v>
      </c>
      <c r="I2">
        <v>2015</v>
      </c>
      <c r="J2">
        <v>1.1571624130278624</v>
      </c>
      <c r="K2">
        <v>48.07</v>
      </c>
      <c r="L2">
        <v>0.625</v>
      </c>
      <c r="M2">
        <v>201.88032774838331</v>
      </c>
      <c r="N2">
        <v>62.1</v>
      </c>
      <c r="O2">
        <v>320.06926250000004</v>
      </c>
    </row>
    <row r="3" spans="1:21" x14ac:dyDescent="0.25">
      <c r="A3">
        <v>2012</v>
      </c>
      <c r="B3">
        <v>119.70238095238101</v>
      </c>
      <c r="C3">
        <v>1.3212499206012225</v>
      </c>
      <c r="D3">
        <v>117.02</v>
      </c>
      <c r="E3">
        <v>1.8848108751666282</v>
      </c>
      <c r="F3">
        <v>9.1</v>
      </c>
      <c r="G3">
        <v>376.22136875000001</v>
      </c>
      <c r="I3">
        <v>2015</v>
      </c>
      <c r="J3">
        <v>1.1360367732267806</v>
      </c>
      <c r="K3">
        <v>57.93</v>
      </c>
      <c r="L3">
        <v>0.625</v>
      </c>
      <c r="M3">
        <v>189.50249853027631</v>
      </c>
      <c r="N3">
        <v>61.4</v>
      </c>
      <c r="O3">
        <v>332.076975</v>
      </c>
    </row>
    <row r="4" spans="1:21" x14ac:dyDescent="0.25">
      <c r="A4">
        <v>2012</v>
      </c>
      <c r="B4">
        <v>124.928636363636</v>
      </c>
      <c r="C4">
        <v>1.3217959423688104</v>
      </c>
      <c r="D4">
        <v>107.46</v>
      </c>
      <c r="E4">
        <v>1.8260044400771285</v>
      </c>
      <c r="F4">
        <v>9.48</v>
      </c>
      <c r="G4">
        <v>386.14925000000005</v>
      </c>
      <c r="I4">
        <v>2015</v>
      </c>
      <c r="J4">
        <v>1.0811651055896783</v>
      </c>
      <c r="K4">
        <v>55.79</v>
      </c>
      <c r="L4">
        <v>0.625</v>
      </c>
      <c r="M4">
        <v>189.63109935332156</v>
      </c>
      <c r="N4">
        <v>60.115000000000002</v>
      </c>
      <c r="O4">
        <v>335.97727499999996</v>
      </c>
    </row>
    <row r="5" spans="1:21" x14ac:dyDescent="0.25">
      <c r="A5">
        <v>2012</v>
      </c>
      <c r="B5">
        <v>120.4635</v>
      </c>
      <c r="C5">
        <v>1.3161809667467645</v>
      </c>
      <c r="D5">
        <v>103.59</v>
      </c>
      <c r="E5">
        <v>1.7437808528622287</v>
      </c>
      <c r="F5">
        <v>9.4775000000000009</v>
      </c>
      <c r="G5">
        <v>403.17723750000005</v>
      </c>
      <c r="I5">
        <v>2015</v>
      </c>
      <c r="J5">
        <v>1.0775772178981968</v>
      </c>
      <c r="K5">
        <v>59.39</v>
      </c>
      <c r="L5">
        <v>0.625</v>
      </c>
      <c r="M5">
        <v>183.62360376249262</v>
      </c>
      <c r="N5">
        <v>57.814285714285703</v>
      </c>
      <c r="O5">
        <v>343.35273750000005</v>
      </c>
    </row>
    <row r="6" spans="1:21" x14ac:dyDescent="0.25">
      <c r="A6">
        <v>2012</v>
      </c>
      <c r="B6">
        <v>110.52173913043499</v>
      </c>
      <c r="C6">
        <v>1.2804261739790441</v>
      </c>
      <c r="D6">
        <v>95.83</v>
      </c>
      <c r="E6">
        <v>1.6615572656473292</v>
      </c>
      <c r="F6">
        <v>9.2460000000000004</v>
      </c>
      <c r="G6">
        <v>403.75115625000001</v>
      </c>
      <c r="I6">
        <v>2015</v>
      </c>
      <c r="J6">
        <v>1.1158523728356855</v>
      </c>
      <c r="K6">
        <v>64.56</v>
      </c>
      <c r="L6">
        <v>0.625</v>
      </c>
      <c r="M6">
        <v>180.11004556143445</v>
      </c>
      <c r="N6">
        <v>60.397368421052597</v>
      </c>
      <c r="O6">
        <v>356.23840250000001</v>
      </c>
    </row>
    <row r="7" spans="1:21" x14ac:dyDescent="0.25">
      <c r="A7">
        <v>2012</v>
      </c>
      <c r="B7">
        <v>95.589047619047605</v>
      </c>
      <c r="C7">
        <v>1.2521224006432408</v>
      </c>
      <c r="D7">
        <v>87.19</v>
      </c>
      <c r="E7">
        <v>1.5793336784324294</v>
      </c>
      <c r="F7">
        <v>8.6374999999999993</v>
      </c>
      <c r="G7">
        <v>372.22662000000003</v>
      </c>
      <c r="I7">
        <v>2015</v>
      </c>
      <c r="J7">
        <v>1.1221849274257349</v>
      </c>
      <c r="K7">
        <v>62.34</v>
      </c>
      <c r="L7">
        <v>0.625</v>
      </c>
      <c r="M7">
        <v>190.53130511463846</v>
      </c>
      <c r="N7">
        <v>58.840909090909101</v>
      </c>
      <c r="O7">
        <v>347.42600625</v>
      </c>
    </row>
    <row r="8" spans="1:21" x14ac:dyDescent="0.25">
      <c r="A8">
        <v>2012</v>
      </c>
      <c r="B8">
        <v>103.14090909090901</v>
      </c>
      <c r="C8">
        <v>1.2303570297167561</v>
      </c>
      <c r="D8">
        <v>88.24</v>
      </c>
      <c r="E8">
        <v>1.5575268478729338</v>
      </c>
      <c r="F8">
        <v>8.73</v>
      </c>
      <c r="G8">
        <v>351.06847500000003</v>
      </c>
      <c r="I8">
        <v>2015</v>
      </c>
      <c r="J8">
        <v>1.1016216600941227</v>
      </c>
      <c r="K8">
        <v>55.87</v>
      </c>
      <c r="L8">
        <v>0.625</v>
      </c>
      <c r="M8">
        <v>203.0515138154027</v>
      </c>
      <c r="N8">
        <v>59.130434782608702</v>
      </c>
      <c r="O8">
        <v>323.31086999999997</v>
      </c>
    </row>
    <row r="9" spans="1:21" x14ac:dyDescent="0.25">
      <c r="A9">
        <v>2012</v>
      </c>
      <c r="B9">
        <v>113.34</v>
      </c>
      <c r="C9">
        <v>1.2381548579561421</v>
      </c>
      <c r="D9">
        <v>91</v>
      </c>
      <c r="E9">
        <v>1.5357200173134384</v>
      </c>
      <c r="F9">
        <v>8.85</v>
      </c>
      <c r="G9">
        <v>357.85056000000003</v>
      </c>
      <c r="I9">
        <v>2015</v>
      </c>
      <c r="J9">
        <v>1.1126714285714283</v>
      </c>
      <c r="K9">
        <v>46.99</v>
      </c>
      <c r="L9">
        <v>0.625</v>
      </c>
      <c r="M9">
        <v>184.50543797766016</v>
      </c>
      <c r="N9">
        <v>58.572499999999998</v>
      </c>
      <c r="O9">
        <v>308.22225000000003</v>
      </c>
    </row>
    <row r="10" spans="1:21" x14ac:dyDescent="0.25">
      <c r="A10">
        <v>2012</v>
      </c>
      <c r="B10">
        <v>113.38249999999999</v>
      </c>
      <c r="C10">
        <v>1.2841716883408663</v>
      </c>
      <c r="D10">
        <v>88.96</v>
      </c>
      <c r="E10">
        <v>1.5139131867539433</v>
      </c>
      <c r="F10">
        <v>9.58</v>
      </c>
      <c r="G10">
        <v>382.12528125</v>
      </c>
      <c r="I10">
        <v>2015</v>
      </c>
      <c r="J10">
        <v>1.1236636363636363</v>
      </c>
      <c r="K10">
        <v>47.24</v>
      </c>
      <c r="L10">
        <v>0.625</v>
      </c>
      <c r="M10">
        <v>179.4211125808348</v>
      </c>
      <c r="N10">
        <v>54.7454545454545</v>
      </c>
      <c r="O10">
        <v>285.14254375000002</v>
      </c>
    </row>
    <row r="11" spans="1:21" x14ac:dyDescent="0.25">
      <c r="A11">
        <v>2012</v>
      </c>
      <c r="B11">
        <v>111.97347826087</v>
      </c>
      <c r="C11">
        <v>1.2964408606058559</v>
      </c>
      <c r="D11">
        <v>81.849999999999994</v>
      </c>
      <c r="E11">
        <v>1.3870450898512774</v>
      </c>
      <c r="F11">
        <v>10.112500000000001</v>
      </c>
      <c r="G11">
        <v>410.89266250000003</v>
      </c>
      <c r="I11">
        <v>2015</v>
      </c>
      <c r="J11">
        <v>1.1234347826086957</v>
      </c>
      <c r="K11">
        <v>48.12</v>
      </c>
      <c r="L11">
        <v>0.625</v>
      </c>
      <c r="M11">
        <v>185.27704291593182</v>
      </c>
      <c r="N11">
        <v>52.313636363636398</v>
      </c>
      <c r="O11">
        <v>271.17466999999999</v>
      </c>
    </row>
    <row r="12" spans="1:21" x14ac:dyDescent="0.25">
      <c r="A12">
        <v>2012</v>
      </c>
      <c r="B12">
        <v>109.711818181818</v>
      </c>
      <c r="C12">
        <v>1.2834285207129168</v>
      </c>
      <c r="D12">
        <v>85.89</v>
      </c>
      <c r="E12">
        <v>1.260176992948612</v>
      </c>
      <c r="F12">
        <v>10.290000000000001</v>
      </c>
      <c r="G12">
        <v>427.02757000000003</v>
      </c>
      <c r="I12">
        <v>2015</v>
      </c>
      <c r="J12">
        <v>1.076025</v>
      </c>
      <c r="K12">
        <v>44.42</v>
      </c>
      <c r="L12">
        <v>0.625</v>
      </c>
      <c r="M12">
        <v>180.68415637860079</v>
      </c>
      <c r="N12">
        <v>52.571428571428598</v>
      </c>
      <c r="O12">
        <v>243.51397499999999</v>
      </c>
    </row>
    <row r="13" spans="1:21" x14ac:dyDescent="0.25">
      <c r="A13">
        <v>2012</v>
      </c>
      <c r="B13">
        <v>109.6765</v>
      </c>
      <c r="C13">
        <v>1.3110953849636044</v>
      </c>
      <c r="D13">
        <v>92.88</v>
      </c>
      <c r="E13">
        <v>1.1333088960459463</v>
      </c>
      <c r="F13">
        <v>10.5625</v>
      </c>
      <c r="G13">
        <v>431.7166166666666</v>
      </c>
      <c r="I13">
        <v>2015</v>
      </c>
      <c r="J13">
        <v>1.0869782608695651</v>
      </c>
      <c r="K13">
        <v>37.72</v>
      </c>
      <c r="L13">
        <v>0.625</v>
      </c>
      <c r="M13">
        <v>176.22905643738977</v>
      </c>
      <c r="N13">
        <v>52.127499999999998</v>
      </c>
      <c r="O13">
        <v>236.62155000000001</v>
      </c>
    </row>
    <row r="14" spans="1:21" x14ac:dyDescent="0.25">
      <c r="A14">
        <v>2013</v>
      </c>
      <c r="B14">
        <v>112.973636363636</v>
      </c>
      <c r="C14">
        <v>1.3324297410969146</v>
      </c>
      <c r="D14">
        <v>92.77</v>
      </c>
      <c r="E14">
        <v>1.1432146024812073</v>
      </c>
      <c r="F14">
        <v>10.36</v>
      </c>
      <c r="G14">
        <v>423.9896875</v>
      </c>
      <c r="I14">
        <v>2016</v>
      </c>
      <c r="J14">
        <v>1.08774375</v>
      </c>
      <c r="K14">
        <v>30.8</v>
      </c>
      <c r="L14">
        <v>0.65</v>
      </c>
      <c r="M14">
        <v>172.92217813051144</v>
      </c>
      <c r="N14">
        <v>49.815624999999997</v>
      </c>
      <c r="O14">
        <v>198.15871249999998</v>
      </c>
    </row>
    <row r="15" spans="1:21" x14ac:dyDescent="0.25">
      <c r="A15">
        <v>2013</v>
      </c>
      <c r="B15">
        <v>116.51949999999999</v>
      </c>
      <c r="C15">
        <v>1.3386550774287393</v>
      </c>
      <c r="D15">
        <v>94.94</v>
      </c>
      <c r="E15">
        <v>1.1531203089164681</v>
      </c>
      <c r="F15">
        <v>10.08</v>
      </c>
      <c r="G15">
        <v>446.51176250000003</v>
      </c>
      <c r="I15">
        <v>2016</v>
      </c>
      <c r="J15">
        <v>1.1114631578947367</v>
      </c>
      <c r="K15">
        <v>33.200000000000003</v>
      </c>
      <c r="L15">
        <v>0.65</v>
      </c>
      <c r="M15">
        <v>170.53387713109933</v>
      </c>
      <c r="N15">
        <v>50.707500000000003</v>
      </c>
      <c r="O15">
        <v>164.74980000000002</v>
      </c>
    </row>
    <row r="16" spans="1:21" x14ac:dyDescent="0.25">
      <c r="A16">
        <v>2013</v>
      </c>
      <c r="B16">
        <v>109.24</v>
      </c>
      <c r="C16">
        <v>1.2965747351266039</v>
      </c>
      <c r="D16">
        <v>90.98</v>
      </c>
      <c r="E16">
        <v>1.1630260153517289</v>
      </c>
      <c r="F16">
        <v>10.172499999999999</v>
      </c>
      <c r="G16">
        <v>441.01218000000006</v>
      </c>
      <c r="I16">
        <v>2016</v>
      </c>
      <c r="J16">
        <v>1.1102238095238095</v>
      </c>
      <c r="K16">
        <v>39.07</v>
      </c>
      <c r="L16">
        <v>0.65</v>
      </c>
      <c r="M16">
        <v>170.24911816578481</v>
      </c>
      <c r="N16">
        <v>52.19</v>
      </c>
      <c r="O16">
        <v>181.87166250000001</v>
      </c>
    </row>
    <row r="17" spans="1:15" x14ac:dyDescent="0.25">
      <c r="A17">
        <v>2013</v>
      </c>
      <c r="B17">
        <v>102.875454545455</v>
      </c>
      <c r="C17">
        <v>1.3008000346206912</v>
      </c>
      <c r="D17">
        <v>87.76</v>
      </c>
      <c r="E17">
        <v>1.2611454631017895</v>
      </c>
      <c r="F17">
        <v>10.344999999999999</v>
      </c>
      <c r="G17">
        <v>458.29545000000002</v>
      </c>
      <c r="I17">
        <v>2016</v>
      </c>
      <c r="J17">
        <v>1.133809090909091</v>
      </c>
      <c r="K17">
        <v>42.25</v>
      </c>
      <c r="L17">
        <v>0.65</v>
      </c>
      <c r="M17">
        <v>171.40652557319223</v>
      </c>
      <c r="N17">
        <v>50.91</v>
      </c>
      <c r="O17">
        <v>199.70515499999999</v>
      </c>
    </row>
    <row r="18" spans="1:15" x14ac:dyDescent="0.25">
      <c r="A18">
        <v>2013</v>
      </c>
      <c r="B18">
        <v>103.026956521739</v>
      </c>
      <c r="C18">
        <v>1.2959981238829186</v>
      </c>
      <c r="D18">
        <v>87.71</v>
      </c>
      <c r="E18">
        <v>1.3592649108518502</v>
      </c>
      <c r="F18">
        <v>10.036</v>
      </c>
      <c r="G18">
        <v>454.97385000000003</v>
      </c>
      <c r="I18">
        <v>2016</v>
      </c>
      <c r="J18">
        <v>1.1294500000000003</v>
      </c>
      <c r="K18">
        <v>47.13</v>
      </c>
      <c r="L18">
        <v>0.65</v>
      </c>
      <c r="M18">
        <v>170.87375073486186</v>
      </c>
      <c r="N18">
        <v>51.48</v>
      </c>
      <c r="O18">
        <v>227.51163124999997</v>
      </c>
    </row>
    <row r="19" spans="1:15" x14ac:dyDescent="0.25">
      <c r="A19">
        <v>2013</v>
      </c>
      <c r="B19">
        <v>103.11</v>
      </c>
      <c r="C19">
        <v>1.3193602052328972</v>
      </c>
      <c r="D19">
        <v>82.754319462007103</v>
      </c>
      <c r="E19">
        <v>1.4573843586019108</v>
      </c>
      <c r="F19">
        <v>10.07</v>
      </c>
      <c r="G19">
        <v>452.44874999999996</v>
      </c>
      <c r="I19">
        <v>2016</v>
      </c>
      <c r="J19">
        <v>1.1237523809523808</v>
      </c>
      <c r="K19">
        <v>48.48</v>
      </c>
      <c r="L19">
        <v>0.65</v>
      </c>
      <c r="M19">
        <v>176.3668430335097</v>
      </c>
      <c r="N19">
        <v>53.17</v>
      </c>
      <c r="O19">
        <v>228.09441250000003</v>
      </c>
    </row>
    <row r="20" spans="1:15" x14ac:dyDescent="0.25">
      <c r="A20">
        <v>2013</v>
      </c>
      <c r="B20">
        <v>107.71608695652201</v>
      </c>
      <c r="C20">
        <v>1.3077225714918141</v>
      </c>
      <c r="D20">
        <v>77.259210828830902</v>
      </c>
      <c r="E20">
        <v>1.591837447446343</v>
      </c>
      <c r="F20">
        <v>9.9849999999999994</v>
      </c>
      <c r="G20">
        <v>478.17549375000004</v>
      </c>
      <c r="I20">
        <v>2016</v>
      </c>
      <c r="J20">
        <v>1.1066</v>
      </c>
      <c r="K20">
        <v>45.07</v>
      </c>
      <c r="L20">
        <v>0.65</v>
      </c>
      <c r="M20">
        <v>155.6299603174603</v>
      </c>
      <c r="N20">
        <v>62.29</v>
      </c>
      <c r="O20">
        <v>220.50038000000001</v>
      </c>
    </row>
    <row r="21" spans="1:15" x14ac:dyDescent="0.25">
      <c r="A21">
        <v>2013</v>
      </c>
      <c r="B21">
        <v>110.964545454545</v>
      </c>
      <c r="C21">
        <v>1.3314041173314219</v>
      </c>
      <c r="D21">
        <v>76.959999999999994</v>
      </c>
      <c r="E21">
        <v>1.726290536290775</v>
      </c>
      <c r="F21">
        <v>10.044</v>
      </c>
      <c r="G21">
        <v>485.55379999999997</v>
      </c>
      <c r="I21">
        <v>2016</v>
      </c>
      <c r="J21">
        <v>1.1210818181818183</v>
      </c>
      <c r="K21">
        <v>46.14</v>
      </c>
      <c r="L21">
        <v>0.65</v>
      </c>
      <c r="M21">
        <v>149.23206937095827</v>
      </c>
      <c r="N21">
        <v>67.373913043478296</v>
      </c>
      <c r="O21">
        <v>218.345125</v>
      </c>
    </row>
    <row r="22" spans="1:15" x14ac:dyDescent="0.25">
      <c r="A22">
        <v>2013</v>
      </c>
      <c r="B22">
        <v>111.62142857142901</v>
      </c>
      <c r="C22">
        <v>1.3340348467412211</v>
      </c>
      <c r="D22">
        <v>77.612499999999997</v>
      </c>
      <c r="E22">
        <v>1.860743625135207</v>
      </c>
      <c r="F22">
        <v>10.327500000000001</v>
      </c>
      <c r="G22">
        <v>495.4801875</v>
      </c>
      <c r="I22">
        <v>2016</v>
      </c>
      <c r="J22">
        <v>1.1209227272727271</v>
      </c>
      <c r="K22">
        <v>46.19</v>
      </c>
      <c r="L22">
        <v>0.65</v>
      </c>
      <c r="M22">
        <v>141.98908730158729</v>
      </c>
      <c r="N22">
        <v>72.900000000000006</v>
      </c>
      <c r="O22">
        <v>234.95506999999998</v>
      </c>
    </row>
    <row r="23" spans="1:15" x14ac:dyDescent="0.25">
      <c r="A23">
        <v>2013</v>
      </c>
      <c r="B23">
        <v>109.478695652174</v>
      </c>
      <c r="C23">
        <v>1.36296071657827</v>
      </c>
      <c r="D23">
        <v>79.412499999999994</v>
      </c>
      <c r="E23">
        <v>2.0804498255434489</v>
      </c>
      <c r="F23">
        <v>10.738000000000001</v>
      </c>
      <c r="G23">
        <v>518.03011249999997</v>
      </c>
      <c r="I23">
        <v>2016</v>
      </c>
      <c r="J23">
        <v>1.1038857142857144</v>
      </c>
      <c r="K23">
        <v>49.73</v>
      </c>
      <c r="L23">
        <v>0.65</v>
      </c>
      <c r="M23">
        <v>150.04041740152852</v>
      </c>
      <c r="N23">
        <v>93.17</v>
      </c>
      <c r="O23">
        <v>235.83091875</v>
      </c>
    </row>
    <row r="24" spans="1:15" x14ac:dyDescent="0.25">
      <c r="A24">
        <v>2013</v>
      </c>
      <c r="B24">
        <v>108.07619047619001</v>
      </c>
      <c r="C24">
        <v>1.3506609100344267</v>
      </c>
      <c r="D24">
        <v>82.25</v>
      </c>
      <c r="E24">
        <v>2.3001560259516913</v>
      </c>
      <c r="F24">
        <v>10.91</v>
      </c>
      <c r="G24">
        <v>530.19771500000002</v>
      </c>
      <c r="I24">
        <v>2016</v>
      </c>
      <c r="J24">
        <v>1.08137619047619</v>
      </c>
      <c r="K24">
        <v>46.44</v>
      </c>
      <c r="L24">
        <v>0.65</v>
      </c>
      <c r="M24">
        <v>147.31683568489123</v>
      </c>
      <c r="N24">
        <v>100.01</v>
      </c>
      <c r="O24">
        <v>268.24530625</v>
      </c>
    </row>
    <row r="25" spans="1:15" x14ac:dyDescent="0.25">
      <c r="A25">
        <v>2013</v>
      </c>
      <c r="B25">
        <v>110.67400000000001</v>
      </c>
      <c r="C25">
        <v>1.3695137723221744</v>
      </c>
      <c r="D25">
        <v>84.337500000000006</v>
      </c>
      <c r="E25">
        <v>2.5198622263599328</v>
      </c>
      <c r="F25">
        <v>11.286666666666667</v>
      </c>
      <c r="G25">
        <v>537.7053166666667</v>
      </c>
      <c r="I25">
        <v>2016</v>
      </c>
      <c r="J25">
        <v>1.0550260869565218</v>
      </c>
      <c r="K25">
        <v>54.07</v>
      </c>
      <c r="L25">
        <v>0.65</v>
      </c>
      <c r="M25">
        <v>147.43165784832451</v>
      </c>
      <c r="N25">
        <v>86.32</v>
      </c>
      <c r="O25">
        <v>316.81850625000004</v>
      </c>
    </row>
    <row r="26" spans="1:15" x14ac:dyDescent="0.25">
      <c r="A26">
        <v>2014</v>
      </c>
      <c r="B26">
        <v>107.42</v>
      </c>
      <c r="C26">
        <v>1.3633232402167337</v>
      </c>
      <c r="D26">
        <v>81.61</v>
      </c>
      <c r="E26">
        <v>2.5915738216038195</v>
      </c>
      <c r="F26">
        <v>10.713999999999999</v>
      </c>
      <c r="G26">
        <v>532.24482999999998</v>
      </c>
      <c r="I26">
        <v>2017</v>
      </c>
      <c r="J26">
        <v>1.0659812500000003</v>
      </c>
      <c r="K26">
        <v>54.89</v>
      </c>
      <c r="L26">
        <v>0.67700000000000005</v>
      </c>
      <c r="M26">
        <v>154.90887713109936</v>
      </c>
      <c r="N26">
        <v>83.73</v>
      </c>
      <c r="O26">
        <v>351.26023750000002</v>
      </c>
    </row>
    <row r="27" spans="1:15" x14ac:dyDescent="0.25">
      <c r="A27">
        <v>2014</v>
      </c>
      <c r="B27">
        <v>108.81</v>
      </c>
      <c r="C27">
        <v>1.3630169852008243</v>
      </c>
      <c r="D27">
        <v>76.290000000000006</v>
      </c>
      <c r="E27">
        <v>2.6632854168477067</v>
      </c>
      <c r="F27">
        <v>9.6974999999999998</v>
      </c>
      <c r="G27">
        <v>541.93338437499995</v>
      </c>
      <c r="I27">
        <v>2017</v>
      </c>
      <c r="J27">
        <v>1.0658611111111111</v>
      </c>
      <c r="K27">
        <v>55.49</v>
      </c>
      <c r="L27">
        <v>0.67700000000000005</v>
      </c>
      <c r="M27">
        <v>158.86794532627866</v>
      </c>
      <c r="N27">
        <v>80.41</v>
      </c>
      <c r="O27">
        <v>412.69965000000002</v>
      </c>
    </row>
    <row r="28" spans="1:15" x14ac:dyDescent="0.25">
      <c r="A28">
        <v>2014</v>
      </c>
      <c r="B28">
        <v>107.4</v>
      </c>
      <c r="C28">
        <v>1.3821100708711715</v>
      </c>
      <c r="D28">
        <v>73.34</v>
      </c>
      <c r="E28">
        <v>2.7349970120915934</v>
      </c>
      <c r="F28">
        <v>9.4574999999999996</v>
      </c>
      <c r="G28">
        <v>524.04735625000001</v>
      </c>
      <c r="I28">
        <v>2017</v>
      </c>
      <c r="J28">
        <v>1.0689636363636366</v>
      </c>
      <c r="K28">
        <v>51.97</v>
      </c>
      <c r="L28">
        <v>0.67700000000000005</v>
      </c>
      <c r="M28">
        <v>156.2959288653733</v>
      </c>
      <c r="N28">
        <v>80.55</v>
      </c>
      <c r="O28">
        <v>401.89788499999997</v>
      </c>
    </row>
    <row r="29" spans="1:15" x14ac:dyDescent="0.25">
      <c r="A29">
        <v>2014</v>
      </c>
      <c r="B29">
        <v>107.79</v>
      </c>
      <c r="C29">
        <v>1.3805274045269991</v>
      </c>
      <c r="D29">
        <v>72.819999999999993</v>
      </c>
      <c r="E29">
        <v>2.782227370760193</v>
      </c>
      <c r="F29">
        <v>8.5025000000000013</v>
      </c>
      <c r="G29">
        <v>469.05152500000003</v>
      </c>
      <c r="I29">
        <v>2017</v>
      </c>
      <c r="J29">
        <v>1.0713380952380953</v>
      </c>
      <c r="K29">
        <v>52.98</v>
      </c>
      <c r="L29">
        <v>0.67700000000000005</v>
      </c>
      <c r="M29">
        <v>154.32098765432099</v>
      </c>
      <c r="N29">
        <v>84.642105263157902</v>
      </c>
      <c r="O29">
        <v>327.45131249999997</v>
      </c>
    </row>
    <row r="30" spans="1:15" x14ac:dyDescent="0.25">
      <c r="A30">
        <v>2014</v>
      </c>
      <c r="B30">
        <v>109.68</v>
      </c>
      <c r="C30">
        <v>1.3717159676339088</v>
      </c>
      <c r="D30">
        <v>73.69</v>
      </c>
      <c r="E30">
        <v>2.8294577294287926</v>
      </c>
      <c r="F30">
        <v>7.9139999999999997</v>
      </c>
      <c r="G30">
        <v>402.28640000000001</v>
      </c>
      <c r="I30">
        <v>2017</v>
      </c>
      <c r="J30">
        <v>1.1055263157894737</v>
      </c>
      <c r="K30">
        <v>50.87</v>
      </c>
      <c r="L30">
        <v>0.67700000000000005</v>
      </c>
      <c r="M30">
        <v>157.82995296884184</v>
      </c>
      <c r="N30">
        <v>74.52</v>
      </c>
      <c r="O30">
        <v>307.42680000000001</v>
      </c>
    </row>
    <row r="31" spans="1:15" x14ac:dyDescent="0.25">
      <c r="A31">
        <v>2014</v>
      </c>
      <c r="B31">
        <v>111.87</v>
      </c>
      <c r="C31">
        <v>1.3603501180352975</v>
      </c>
      <c r="D31">
        <v>71.48</v>
      </c>
      <c r="E31">
        <v>2.8766880880973922</v>
      </c>
      <c r="F31">
        <v>7.0625</v>
      </c>
      <c r="G31">
        <v>371.90017499999999</v>
      </c>
      <c r="I31">
        <v>2017</v>
      </c>
      <c r="J31">
        <v>1.1221761904761904</v>
      </c>
      <c r="K31">
        <v>46.89</v>
      </c>
      <c r="L31">
        <v>0.67700000000000005</v>
      </c>
      <c r="M31">
        <v>163.55268959435625</v>
      </c>
      <c r="N31">
        <v>80.9522727272727</v>
      </c>
      <c r="O31">
        <v>300.83553999999992</v>
      </c>
    </row>
    <row r="32" spans="1:15" x14ac:dyDescent="0.25">
      <c r="A32">
        <v>2014</v>
      </c>
      <c r="B32">
        <v>106.98</v>
      </c>
      <c r="C32">
        <v>1.3558609595652364</v>
      </c>
      <c r="D32">
        <v>68.75</v>
      </c>
      <c r="E32">
        <v>2.9357212591378095</v>
      </c>
      <c r="F32">
        <v>6.5939999999999994</v>
      </c>
      <c r="G32">
        <v>365.45383750000002</v>
      </c>
      <c r="I32">
        <v>2017</v>
      </c>
      <c r="J32">
        <v>1.1496</v>
      </c>
      <c r="K32">
        <v>48.69</v>
      </c>
      <c r="L32">
        <v>0.67700000000000005</v>
      </c>
      <c r="M32">
        <v>185.31378600823044</v>
      </c>
      <c r="N32">
        <v>87.530952380952399</v>
      </c>
      <c r="O32">
        <v>298.40809999999999</v>
      </c>
    </row>
    <row r="33" spans="1:15" x14ac:dyDescent="0.25">
      <c r="A33">
        <v>2014</v>
      </c>
      <c r="B33">
        <v>101.92</v>
      </c>
      <c r="C33">
        <v>1.3324865957569805</v>
      </c>
      <c r="D33">
        <v>68.94</v>
      </c>
      <c r="E33">
        <v>2.9947544301782263</v>
      </c>
      <c r="F33">
        <v>7.0124999999999993</v>
      </c>
      <c r="G33">
        <v>375.93203</v>
      </c>
      <c r="I33">
        <v>2017</v>
      </c>
      <c r="J33">
        <v>1.1805086956521738</v>
      </c>
      <c r="K33">
        <v>51.37</v>
      </c>
      <c r="L33">
        <v>0.67700000000000005</v>
      </c>
      <c r="M33">
        <v>157.44415049970604</v>
      </c>
      <c r="N33">
        <v>95.89</v>
      </c>
      <c r="O33">
        <v>305.06503125000006</v>
      </c>
    </row>
    <row r="34" spans="1:15" x14ac:dyDescent="0.25">
      <c r="A34">
        <v>2014</v>
      </c>
      <c r="B34">
        <v>97.34</v>
      </c>
      <c r="C34">
        <v>1.2924046525905166</v>
      </c>
      <c r="D34">
        <v>65.94</v>
      </c>
      <c r="E34">
        <v>3.0537876012186431</v>
      </c>
      <c r="F34">
        <v>8.2050000000000001</v>
      </c>
      <c r="G34">
        <v>406.48823125000001</v>
      </c>
      <c r="I34">
        <v>2017</v>
      </c>
      <c r="J34">
        <v>1.1913363636363636</v>
      </c>
      <c r="K34">
        <v>55.16</v>
      </c>
      <c r="L34">
        <v>0.67700000000000005</v>
      </c>
      <c r="M34">
        <v>162.58818342151676</v>
      </c>
      <c r="N34">
        <v>96.869047619047606</v>
      </c>
      <c r="O34">
        <v>318.43914499999994</v>
      </c>
    </row>
    <row r="35" spans="1:15" x14ac:dyDescent="0.25">
      <c r="A35">
        <v>2014</v>
      </c>
      <c r="B35">
        <v>87.27</v>
      </c>
      <c r="C35">
        <v>1.2685304596004088</v>
      </c>
      <c r="D35">
        <v>63.71</v>
      </c>
      <c r="E35">
        <v>3.067899327988949</v>
      </c>
      <c r="F35">
        <v>8.5</v>
      </c>
      <c r="G35">
        <v>411.50738000000001</v>
      </c>
      <c r="I35">
        <v>2017</v>
      </c>
      <c r="J35">
        <v>1.1760523809523813</v>
      </c>
      <c r="K35">
        <v>57.62</v>
      </c>
      <c r="L35">
        <v>0.67700000000000005</v>
      </c>
      <c r="M35">
        <v>159.64873603762493</v>
      </c>
      <c r="N35">
        <v>97.140909090909105</v>
      </c>
      <c r="O35">
        <v>296.45792500000005</v>
      </c>
    </row>
    <row r="36" spans="1:15" x14ac:dyDescent="0.25">
      <c r="A36">
        <v>2014</v>
      </c>
      <c r="B36">
        <v>78.44</v>
      </c>
      <c r="C36">
        <v>1.2481365466975718</v>
      </c>
      <c r="D36">
        <v>62.55</v>
      </c>
      <c r="E36">
        <v>3.0820110547592541</v>
      </c>
      <c r="F36">
        <v>8.4250000000000007</v>
      </c>
      <c r="G36">
        <v>387.9138375</v>
      </c>
      <c r="I36">
        <v>2017</v>
      </c>
      <c r="J36">
        <v>1.1731904761904761</v>
      </c>
      <c r="K36">
        <v>62.57</v>
      </c>
      <c r="L36">
        <v>0.67700000000000005</v>
      </c>
      <c r="M36">
        <v>154.91806290417401</v>
      </c>
      <c r="N36">
        <v>96.627272727272697</v>
      </c>
      <c r="O36">
        <v>326.98084999999998</v>
      </c>
    </row>
    <row r="37" spans="1:15" x14ac:dyDescent="0.25">
      <c r="A37">
        <v>2014</v>
      </c>
      <c r="B37">
        <v>62.33</v>
      </c>
      <c r="C37">
        <v>1.2327999908149252</v>
      </c>
      <c r="D37">
        <v>62.44</v>
      </c>
      <c r="E37">
        <v>3.09612278152956</v>
      </c>
      <c r="F37">
        <v>8.3625000000000007</v>
      </c>
      <c r="G37">
        <v>375.17068749999999</v>
      </c>
      <c r="I37">
        <v>2017</v>
      </c>
      <c r="J37">
        <v>1.183809090909091</v>
      </c>
      <c r="K37">
        <v>64.209999999999994</v>
      </c>
      <c r="L37">
        <v>0.67700000000000005</v>
      </c>
      <c r="M37">
        <v>150.71557172251613</v>
      </c>
      <c r="N37">
        <v>102.155</v>
      </c>
      <c r="O37">
        <v>367.56368124999995</v>
      </c>
    </row>
    <row r="38" spans="1:15" x14ac:dyDescent="0.25">
      <c r="A38">
        <v>2015</v>
      </c>
      <c r="B38">
        <v>48.07</v>
      </c>
      <c r="C38">
        <v>1.1571624130278624</v>
      </c>
      <c r="D38">
        <v>62.1</v>
      </c>
      <c r="E38">
        <v>3.2048302733372687</v>
      </c>
      <c r="F38">
        <v>6.8075000000000001</v>
      </c>
      <c r="G38">
        <v>320.06926250000004</v>
      </c>
      <c r="I38">
        <v>2018</v>
      </c>
      <c r="J38">
        <v>1.2217187499999997</v>
      </c>
      <c r="K38">
        <v>68.989999999999995</v>
      </c>
      <c r="L38">
        <v>0.66500000000000004</v>
      </c>
      <c r="M38">
        <v>172.2148736037625</v>
      </c>
      <c r="N38">
        <v>106.77608695652199</v>
      </c>
      <c r="O38">
        <v>431.84009999999995</v>
      </c>
    </row>
    <row r="39" spans="1:15" x14ac:dyDescent="0.25">
      <c r="A39">
        <v>2015</v>
      </c>
      <c r="B39">
        <v>57.93</v>
      </c>
      <c r="C39">
        <v>1.1360367732267806</v>
      </c>
      <c r="D39">
        <v>61.4</v>
      </c>
      <c r="E39">
        <v>3.3135377651449787</v>
      </c>
      <c r="F39">
        <v>7.2774999999999999</v>
      </c>
      <c r="G39">
        <v>332.076975</v>
      </c>
      <c r="I39">
        <v>2018</v>
      </c>
      <c r="J39">
        <v>1.2376052631578947</v>
      </c>
      <c r="K39">
        <v>65.42</v>
      </c>
      <c r="L39">
        <v>0.66500000000000004</v>
      </c>
      <c r="M39">
        <v>167.13514109347443</v>
      </c>
      <c r="N39">
        <v>104.705</v>
      </c>
      <c r="O39">
        <v>412.35577499999999</v>
      </c>
    </row>
    <row r="40" spans="1:15" x14ac:dyDescent="0.25">
      <c r="A40">
        <v>2015</v>
      </c>
      <c r="B40">
        <v>55.79</v>
      </c>
      <c r="C40">
        <v>1.0811651055896783</v>
      </c>
      <c r="D40">
        <v>60.115000000000002</v>
      </c>
      <c r="E40">
        <v>3.4222452569526873</v>
      </c>
      <c r="F40">
        <v>6.9075000000000006</v>
      </c>
      <c r="G40">
        <v>335.97727499999996</v>
      </c>
      <c r="I40">
        <v>2018</v>
      </c>
      <c r="J40">
        <v>1.2329285714285714</v>
      </c>
      <c r="K40">
        <v>66.45</v>
      </c>
      <c r="L40">
        <v>0.66500000000000004</v>
      </c>
      <c r="M40">
        <v>173.56518224573782</v>
      </c>
      <c r="N40">
        <v>95.85</v>
      </c>
      <c r="O40">
        <v>389.85887000000002</v>
      </c>
    </row>
    <row r="41" spans="1:15" x14ac:dyDescent="0.25">
      <c r="A41">
        <v>2015</v>
      </c>
      <c r="B41">
        <v>59.39</v>
      </c>
      <c r="C41">
        <v>1.0775772178981968</v>
      </c>
      <c r="D41">
        <v>57.814285714285703</v>
      </c>
      <c r="E41">
        <v>3.4125454996045952</v>
      </c>
      <c r="F41">
        <v>6.7900000000000009</v>
      </c>
      <c r="G41">
        <v>343.35273750000005</v>
      </c>
      <c r="I41">
        <v>2018</v>
      </c>
      <c r="J41">
        <v>1.2283999999999999</v>
      </c>
      <c r="K41">
        <v>71.63</v>
      </c>
      <c r="L41">
        <v>0.66500000000000004</v>
      </c>
      <c r="M41">
        <v>174.75933274544386</v>
      </c>
      <c r="N41">
        <v>94.207499999999996</v>
      </c>
      <c r="O41">
        <v>388.99829375000002</v>
      </c>
    </row>
    <row r="42" spans="1:15" x14ac:dyDescent="0.25">
      <c r="A42">
        <v>2015</v>
      </c>
      <c r="B42">
        <v>64.56</v>
      </c>
      <c r="C42">
        <v>1.1158523728356855</v>
      </c>
      <c r="D42">
        <v>60.397368421052597</v>
      </c>
      <c r="E42">
        <v>3.4028457422565026</v>
      </c>
      <c r="F42">
        <v>6.6949999999999994</v>
      </c>
      <c r="G42">
        <v>356.23840250000001</v>
      </c>
      <c r="I42">
        <v>2018</v>
      </c>
      <c r="J42">
        <v>1.1813526315789475</v>
      </c>
      <c r="K42">
        <v>76.650000000000006</v>
      </c>
      <c r="L42">
        <v>0.66500000000000004</v>
      </c>
      <c r="M42">
        <v>190.99059376837153</v>
      </c>
      <c r="N42">
        <v>105.44545454545499</v>
      </c>
      <c r="O42">
        <v>387.27648750000003</v>
      </c>
    </row>
    <row r="43" spans="1:15" x14ac:dyDescent="0.25">
      <c r="A43">
        <v>2015</v>
      </c>
      <c r="B43">
        <v>62.34</v>
      </c>
      <c r="C43">
        <v>1.1221849274257349</v>
      </c>
      <c r="D43">
        <v>58.840909090909101</v>
      </c>
      <c r="E43">
        <v>3.39314598490841</v>
      </c>
      <c r="F43">
        <v>6.6549999999999994</v>
      </c>
      <c r="G43">
        <v>347.42600625</v>
      </c>
      <c r="I43">
        <v>2018</v>
      </c>
      <c r="J43">
        <v>1.1673666666666669</v>
      </c>
      <c r="K43">
        <v>75.19</v>
      </c>
      <c r="L43">
        <v>0.66500000000000004</v>
      </c>
      <c r="M43">
        <v>182.95763521457968</v>
      </c>
      <c r="N43">
        <v>114.75</v>
      </c>
      <c r="O43">
        <v>433.77583000000004</v>
      </c>
    </row>
    <row r="44" spans="1:15" x14ac:dyDescent="0.25">
      <c r="A44">
        <v>2015</v>
      </c>
      <c r="B44">
        <v>55.87</v>
      </c>
      <c r="C44">
        <v>1.1016216600941227</v>
      </c>
      <c r="D44">
        <v>59.130434782608702</v>
      </c>
      <c r="E44">
        <v>3.3125235037356191</v>
      </c>
      <c r="F44">
        <v>6.6980000000000004</v>
      </c>
      <c r="G44">
        <v>323.31086999999997</v>
      </c>
      <c r="I44">
        <v>2018</v>
      </c>
      <c r="J44">
        <v>1.1683904761904762</v>
      </c>
      <c r="K44">
        <v>74.44</v>
      </c>
      <c r="L44">
        <v>0.66500000000000004</v>
      </c>
      <c r="M44">
        <v>186.85699588477365</v>
      </c>
      <c r="N44">
        <v>119.57</v>
      </c>
      <c r="O44">
        <v>408.39031249999999</v>
      </c>
    </row>
    <row r="45" spans="1:15" x14ac:dyDescent="0.25">
      <c r="A45">
        <v>2015</v>
      </c>
      <c r="B45">
        <v>46.99</v>
      </c>
      <c r="C45">
        <v>1.1126714285714283</v>
      </c>
      <c r="D45">
        <v>58.572499999999998</v>
      </c>
      <c r="E45">
        <v>3.2319010225628269</v>
      </c>
      <c r="F45">
        <v>6.4550000000000001</v>
      </c>
      <c r="G45">
        <v>308.22225000000003</v>
      </c>
      <c r="I45">
        <v>2018</v>
      </c>
      <c r="J45">
        <v>1.154821739130435</v>
      </c>
      <c r="K45">
        <v>73.13</v>
      </c>
      <c r="L45">
        <v>0.66500000000000004</v>
      </c>
      <c r="M45">
        <v>196.16218400940622</v>
      </c>
      <c r="N45">
        <v>117.34</v>
      </c>
      <c r="O45">
        <v>408.34485000000006</v>
      </c>
    </row>
    <row r="46" spans="1:15" x14ac:dyDescent="0.25">
      <c r="A46">
        <v>2015</v>
      </c>
      <c r="B46">
        <v>47.24</v>
      </c>
      <c r="C46">
        <v>1.1236636363636363</v>
      </c>
      <c r="D46">
        <v>54.7454545454545</v>
      </c>
      <c r="E46">
        <v>3.1512785413900359</v>
      </c>
      <c r="F46">
        <v>6.3</v>
      </c>
      <c r="G46">
        <v>285.14254375000002</v>
      </c>
      <c r="I46">
        <v>2018</v>
      </c>
      <c r="J46">
        <v>1.1661142857142857</v>
      </c>
      <c r="K46">
        <v>78.86</v>
      </c>
      <c r="L46">
        <v>0.66500000000000004</v>
      </c>
      <c r="M46">
        <v>185.55261610817166</v>
      </c>
      <c r="N46">
        <v>114.16</v>
      </c>
      <c r="O46">
        <v>430.76023750000002</v>
      </c>
    </row>
    <row r="47" spans="1:15" x14ac:dyDescent="0.25">
      <c r="A47">
        <v>2015</v>
      </c>
      <c r="B47">
        <v>48.12</v>
      </c>
      <c r="C47">
        <v>1.1234347826086957</v>
      </c>
      <c r="D47">
        <v>52.313636363636398</v>
      </c>
      <c r="E47">
        <v>3.1025924393096447</v>
      </c>
      <c r="F47">
        <v>6.0520000000000005</v>
      </c>
      <c r="G47">
        <v>271.17466999999999</v>
      </c>
      <c r="I47">
        <v>2018</v>
      </c>
      <c r="J47">
        <v>1.1498045454545454</v>
      </c>
      <c r="K47">
        <v>80.47</v>
      </c>
      <c r="L47">
        <v>0.66500000000000004</v>
      </c>
      <c r="M47">
        <v>189.06617430922987</v>
      </c>
      <c r="N47">
        <v>108.73</v>
      </c>
      <c r="O47">
        <v>418.81842499999999</v>
      </c>
    </row>
    <row r="48" spans="1:15" x14ac:dyDescent="0.25">
      <c r="A48">
        <v>2015</v>
      </c>
      <c r="B48">
        <v>44.42</v>
      </c>
      <c r="C48">
        <v>1.076025</v>
      </c>
      <c r="D48">
        <v>52.571428571428598</v>
      </c>
      <c r="E48">
        <v>3.0539063372292539</v>
      </c>
      <c r="F48">
        <v>5.5250000000000004</v>
      </c>
      <c r="G48">
        <v>243.51397499999999</v>
      </c>
      <c r="I48">
        <v>2018</v>
      </c>
      <c r="J48">
        <v>1.136652380952381</v>
      </c>
      <c r="K48">
        <v>65.17</v>
      </c>
      <c r="L48">
        <v>0.66500000000000004</v>
      </c>
      <c r="M48">
        <v>185.00146972369194</v>
      </c>
      <c r="N48">
        <v>100.73</v>
      </c>
      <c r="O48">
        <v>382.87915000000004</v>
      </c>
    </row>
    <row r="49" spans="1:15" x14ac:dyDescent="0.25">
      <c r="A49">
        <v>2015</v>
      </c>
      <c r="B49">
        <v>37.72</v>
      </c>
      <c r="C49">
        <v>1.0869782608695651</v>
      </c>
      <c r="D49">
        <v>52.127499999999998</v>
      </c>
      <c r="E49">
        <v>3.0052202351488635</v>
      </c>
      <c r="F49">
        <v>5.25</v>
      </c>
      <c r="G49">
        <v>236.62155000000001</v>
      </c>
      <c r="I49">
        <v>2018</v>
      </c>
      <c r="J49">
        <v>1.138359090909091</v>
      </c>
      <c r="K49">
        <v>56.46</v>
      </c>
      <c r="L49">
        <v>0.66500000000000004</v>
      </c>
      <c r="M49">
        <v>187.78016607877717</v>
      </c>
      <c r="N49">
        <v>101.37</v>
      </c>
      <c r="O49">
        <v>326.58625000000001</v>
      </c>
    </row>
    <row r="50" spans="1:15" x14ac:dyDescent="0.25">
      <c r="A50">
        <v>2016</v>
      </c>
      <c r="B50">
        <v>30.8</v>
      </c>
      <c r="C50">
        <v>1.08774375</v>
      </c>
      <c r="D50">
        <v>49.815624999999997</v>
      </c>
      <c r="E50">
        <v>2.9123189690569844</v>
      </c>
      <c r="F50">
        <v>4.415</v>
      </c>
      <c r="G50">
        <v>198.15871249999998</v>
      </c>
      <c r="I50">
        <v>2019</v>
      </c>
      <c r="J50">
        <v>1.1427416666666665</v>
      </c>
      <c r="K50">
        <v>59.27</v>
      </c>
      <c r="L50">
        <v>0.66700000000000004</v>
      </c>
      <c r="M50">
        <v>190.09957378012933</v>
      </c>
      <c r="N50">
        <v>98.56</v>
      </c>
      <c r="O50">
        <v>314.21551875</v>
      </c>
    </row>
    <row r="51" spans="1:15" x14ac:dyDescent="0.25">
      <c r="A51">
        <v>2016</v>
      </c>
      <c r="B51">
        <v>33.200000000000003</v>
      </c>
      <c r="C51">
        <v>1.1114631578947367</v>
      </c>
      <c r="D51">
        <v>50.707500000000003</v>
      </c>
      <c r="E51">
        <v>2.8194177029651049</v>
      </c>
      <c r="F51">
        <v>4.0175000000000001</v>
      </c>
      <c r="G51">
        <v>164.74980000000002</v>
      </c>
      <c r="I51">
        <v>2019</v>
      </c>
      <c r="J51">
        <v>1.135505</v>
      </c>
      <c r="K51">
        <v>64.13</v>
      </c>
      <c r="L51">
        <v>0.66700000000000004</v>
      </c>
      <c r="M51">
        <v>197.03483245149908</v>
      </c>
      <c r="N51">
        <v>95.42</v>
      </c>
      <c r="O51">
        <v>315.52390000000003</v>
      </c>
    </row>
    <row r="52" spans="1:15" x14ac:dyDescent="0.25">
      <c r="A52">
        <v>2016</v>
      </c>
      <c r="B52">
        <v>39.07</v>
      </c>
      <c r="C52">
        <v>1.1102238095238095</v>
      </c>
      <c r="D52">
        <v>52.19</v>
      </c>
      <c r="E52">
        <v>2.7265164368732253</v>
      </c>
      <c r="F52">
        <v>3.9039999999999999</v>
      </c>
      <c r="G52">
        <v>181.87166250000001</v>
      </c>
      <c r="I52">
        <v>2019</v>
      </c>
      <c r="J52">
        <v>1.1317666666666668</v>
      </c>
      <c r="K52">
        <v>66.41</v>
      </c>
      <c r="L52">
        <v>0.66700000000000004</v>
      </c>
      <c r="M52">
        <v>205.34795708406818</v>
      </c>
      <c r="N52">
        <v>93.12</v>
      </c>
      <c r="O52">
        <v>318.64855999999997</v>
      </c>
    </row>
    <row r="53" spans="1:15" x14ac:dyDescent="0.25">
      <c r="A53">
        <v>2016</v>
      </c>
      <c r="B53">
        <v>42.25</v>
      </c>
      <c r="C53">
        <v>1.133809090909091</v>
      </c>
      <c r="D53">
        <v>50.91</v>
      </c>
      <c r="E53">
        <v>2.8265798463583232</v>
      </c>
      <c r="F53">
        <v>3.9424999999999999</v>
      </c>
      <c r="G53">
        <v>199.70515499999999</v>
      </c>
      <c r="I53">
        <v>2019</v>
      </c>
      <c r="J53">
        <v>1.1241571428571429</v>
      </c>
      <c r="K53">
        <v>71.2</v>
      </c>
      <c r="L53">
        <v>0.66700000000000004</v>
      </c>
      <c r="M53">
        <v>191.86783509700177</v>
      </c>
      <c r="N53">
        <v>86.77</v>
      </c>
      <c r="O53">
        <v>305.35566249999999</v>
      </c>
    </row>
    <row r="54" spans="1:15" x14ac:dyDescent="0.25">
      <c r="A54">
        <v>2016</v>
      </c>
      <c r="B54">
        <v>47.13</v>
      </c>
      <c r="C54">
        <v>1.1294500000000003</v>
      </c>
      <c r="D54">
        <v>51.48</v>
      </c>
      <c r="E54">
        <v>2.926643255843421</v>
      </c>
      <c r="F54">
        <v>4.28</v>
      </c>
      <c r="G54">
        <v>227.51163124999997</v>
      </c>
      <c r="I54">
        <v>2019</v>
      </c>
      <c r="J54">
        <v>1.1184111111111112</v>
      </c>
      <c r="K54">
        <v>70.53</v>
      </c>
      <c r="L54">
        <v>0.66700000000000004</v>
      </c>
      <c r="M54">
        <v>187.06275720164609</v>
      </c>
      <c r="N54">
        <v>82.32</v>
      </c>
      <c r="O54">
        <v>295.96278000000001</v>
      </c>
    </row>
    <row r="55" spans="1:15" x14ac:dyDescent="0.25">
      <c r="A55">
        <v>2016</v>
      </c>
      <c r="B55">
        <v>48.48</v>
      </c>
      <c r="C55">
        <v>1.1237523809523808</v>
      </c>
      <c r="D55">
        <v>53.17</v>
      </c>
      <c r="E55">
        <v>3.0267066653285184</v>
      </c>
      <c r="F55">
        <v>4.7060000000000004</v>
      </c>
      <c r="G55">
        <v>228.09441250000003</v>
      </c>
      <c r="I55">
        <v>2019</v>
      </c>
      <c r="J55">
        <v>1.1282900000000002</v>
      </c>
      <c r="K55">
        <v>63.3</v>
      </c>
      <c r="L55">
        <v>0.66700000000000004</v>
      </c>
      <c r="M55">
        <v>192.88286302175189</v>
      </c>
      <c r="N55">
        <v>72.489999999999995</v>
      </c>
      <c r="O55">
        <v>279.560475</v>
      </c>
    </row>
    <row r="56" spans="1:15" x14ac:dyDescent="0.25">
      <c r="A56">
        <v>2016</v>
      </c>
      <c r="B56">
        <v>45.07</v>
      </c>
      <c r="C56">
        <v>1.1066</v>
      </c>
      <c r="D56">
        <v>62.29</v>
      </c>
      <c r="E56">
        <v>2.9384115512137696</v>
      </c>
      <c r="F56">
        <v>4.665</v>
      </c>
      <c r="G56">
        <v>220.50038000000001</v>
      </c>
      <c r="I56">
        <v>2019</v>
      </c>
      <c r="J56">
        <v>1.1225227272727274</v>
      </c>
      <c r="K56">
        <v>64</v>
      </c>
      <c r="L56">
        <v>0.66700000000000004</v>
      </c>
      <c r="M56">
        <v>188.0327748383304</v>
      </c>
      <c r="N56">
        <v>72.08</v>
      </c>
      <c r="O56">
        <v>246.6103875</v>
      </c>
    </row>
    <row r="57" spans="1:15" x14ac:dyDescent="0.25">
      <c r="A57">
        <v>2016</v>
      </c>
      <c r="B57">
        <v>46.14</v>
      </c>
      <c r="C57">
        <v>1.1210818181818183</v>
      </c>
      <c r="D57">
        <v>67.373913043478296</v>
      </c>
      <c r="E57">
        <v>2.8501164370990204</v>
      </c>
      <c r="F57">
        <v>4.165</v>
      </c>
      <c r="G57">
        <v>218.345125</v>
      </c>
      <c r="I57">
        <v>2019</v>
      </c>
      <c r="J57">
        <v>1.1125869565217392</v>
      </c>
      <c r="K57">
        <v>59.25</v>
      </c>
      <c r="L57">
        <v>0.66700000000000004</v>
      </c>
      <c r="M57">
        <v>174.88242210464432</v>
      </c>
      <c r="N57">
        <v>65.55</v>
      </c>
      <c r="O57">
        <v>234.160145</v>
      </c>
    </row>
    <row r="58" spans="1:15" x14ac:dyDescent="0.25">
      <c r="A58">
        <v>2016</v>
      </c>
      <c r="B58">
        <v>46.19</v>
      </c>
      <c r="C58">
        <v>1.1209227272727271</v>
      </c>
      <c r="D58">
        <v>72.900000000000006</v>
      </c>
      <c r="E58">
        <v>2.7618213229842716</v>
      </c>
      <c r="F58">
        <v>4.1100000000000003</v>
      </c>
      <c r="G58">
        <v>234.95506999999998</v>
      </c>
      <c r="I58">
        <v>2019</v>
      </c>
      <c r="J58">
        <v>1.1015200000000001</v>
      </c>
      <c r="K58">
        <v>62.33</v>
      </c>
      <c r="L58">
        <v>0.66700000000000004</v>
      </c>
      <c r="M58">
        <v>176.53218694885362</v>
      </c>
      <c r="N58">
        <v>65.95</v>
      </c>
      <c r="O58">
        <v>235.53129375</v>
      </c>
    </row>
    <row r="59" spans="1:15" x14ac:dyDescent="0.25">
      <c r="A59">
        <v>2016</v>
      </c>
      <c r="B59">
        <v>49.73</v>
      </c>
      <c r="C59">
        <v>1.1038857142857144</v>
      </c>
      <c r="D59">
        <v>93.17</v>
      </c>
      <c r="E59">
        <v>2.8400020384509372</v>
      </c>
      <c r="F59">
        <v>5.2524999999999995</v>
      </c>
      <c r="G59">
        <v>235.83091875</v>
      </c>
      <c r="I59">
        <v>2019</v>
      </c>
      <c r="J59">
        <v>1.1038782608695654</v>
      </c>
      <c r="K59">
        <v>59.37</v>
      </c>
      <c r="L59">
        <v>0.66700000000000004</v>
      </c>
      <c r="M59">
        <v>186.03762492651379</v>
      </c>
      <c r="N59">
        <v>69.2</v>
      </c>
      <c r="O59">
        <v>226.25415000000001</v>
      </c>
    </row>
    <row r="60" spans="1:15" x14ac:dyDescent="0.25">
      <c r="A60">
        <v>2016</v>
      </c>
      <c r="B60">
        <v>46.44</v>
      </c>
      <c r="C60">
        <v>1.08137619047619</v>
      </c>
      <c r="D60">
        <v>100.01</v>
      </c>
      <c r="E60">
        <v>2.9181827539176033</v>
      </c>
      <c r="F60">
        <v>5.6549999999999994</v>
      </c>
      <c r="G60">
        <v>268.24530625</v>
      </c>
      <c r="I60">
        <v>2019</v>
      </c>
      <c r="J60">
        <v>1.1050199999999997</v>
      </c>
      <c r="K60">
        <v>62.74</v>
      </c>
      <c r="L60">
        <v>0.66700000000000004</v>
      </c>
      <c r="M60">
        <v>188.98809523809524</v>
      </c>
      <c r="N60">
        <v>66.989999999999995</v>
      </c>
      <c r="O60">
        <v>229.89010500000001</v>
      </c>
    </row>
    <row r="61" spans="1:15" x14ac:dyDescent="0.25">
      <c r="A61">
        <v>2016</v>
      </c>
      <c r="B61">
        <v>54.07</v>
      </c>
      <c r="C61">
        <v>1.0550260869565218</v>
      </c>
      <c r="D61">
        <v>86.32</v>
      </c>
      <c r="E61">
        <v>2.9963634693842689</v>
      </c>
      <c r="F61">
        <v>5.3624999999999998</v>
      </c>
      <c r="G61">
        <v>316.81850625000004</v>
      </c>
      <c r="I61">
        <v>2019</v>
      </c>
      <c r="J61">
        <v>1.1106142857142858</v>
      </c>
      <c r="K61">
        <v>65.849999999999994</v>
      </c>
      <c r="L61">
        <v>0.66700000000000004</v>
      </c>
      <c r="M61">
        <v>197.97178130511463</v>
      </c>
      <c r="N61">
        <v>66.180000000000007</v>
      </c>
      <c r="O61">
        <v>224.70808333333335</v>
      </c>
    </row>
    <row r="62" spans="1:15" x14ac:dyDescent="0.25">
      <c r="A62">
        <v>2017</v>
      </c>
      <c r="B62">
        <v>54.89</v>
      </c>
      <c r="C62">
        <v>1.0659812500000003</v>
      </c>
      <c r="D62">
        <v>83.73</v>
      </c>
      <c r="E62">
        <v>3.0190539627900073</v>
      </c>
      <c r="F62">
        <v>6.1124999999999998</v>
      </c>
      <c r="G62">
        <v>351.26023750000002</v>
      </c>
      <c r="I62">
        <v>2020</v>
      </c>
      <c r="J62">
        <v>1.1105684210526316</v>
      </c>
      <c r="K62">
        <v>63.6</v>
      </c>
      <c r="L62">
        <v>0.67599999999999993</v>
      </c>
      <c r="M62">
        <v>207.84832451499119</v>
      </c>
      <c r="N62">
        <v>69.66</v>
      </c>
      <c r="O62">
        <v>256.93060000000003</v>
      </c>
    </row>
    <row r="63" spans="1:15" x14ac:dyDescent="0.25">
      <c r="A63">
        <v>2017</v>
      </c>
      <c r="B63">
        <v>55.49</v>
      </c>
      <c r="C63">
        <v>1.0658611111111111</v>
      </c>
      <c r="D63">
        <v>80.41</v>
      </c>
      <c r="E63">
        <v>3.0417444561957461</v>
      </c>
      <c r="F63">
        <v>6.2475000000000005</v>
      </c>
      <c r="G63">
        <v>412.69965000000002</v>
      </c>
      <c r="I63">
        <v>2020</v>
      </c>
      <c r="J63">
        <v>1.0917894736842104</v>
      </c>
      <c r="K63">
        <v>55</v>
      </c>
      <c r="L63">
        <v>0.67599999999999993</v>
      </c>
      <c r="M63">
        <v>201.13168724279836</v>
      </c>
      <c r="N63">
        <v>67.64</v>
      </c>
      <c r="O63">
        <v>266.43094374999998</v>
      </c>
    </row>
    <row r="64" spans="1:15" x14ac:dyDescent="0.25">
      <c r="A64">
        <v>2017</v>
      </c>
      <c r="B64">
        <v>51.97</v>
      </c>
      <c r="C64">
        <v>1.0689636363636366</v>
      </c>
      <c r="D64">
        <v>80.55</v>
      </c>
      <c r="E64">
        <v>3.0644349496014853</v>
      </c>
      <c r="F64">
        <v>5.08</v>
      </c>
      <c r="G64">
        <v>401.89788499999997</v>
      </c>
      <c r="I64">
        <v>2020</v>
      </c>
      <c r="J64">
        <v>1.1063100000000001</v>
      </c>
      <c r="K64">
        <v>32.979999999999997</v>
      </c>
      <c r="L64">
        <v>0.67599999999999993</v>
      </c>
      <c r="M64">
        <v>196.24485596707819</v>
      </c>
      <c r="N64">
        <v>66.739999999999995</v>
      </c>
      <c r="O64">
        <v>218.87007499999999</v>
      </c>
    </row>
    <row r="65" spans="1:15" x14ac:dyDescent="0.25">
      <c r="A65">
        <v>2017</v>
      </c>
      <c r="B65">
        <v>52.98</v>
      </c>
      <c r="C65">
        <v>1.0713380952380953</v>
      </c>
      <c r="D65">
        <v>84.642105263157902</v>
      </c>
      <c r="E65">
        <v>3.0157438763064341</v>
      </c>
      <c r="F65">
        <v>4.99</v>
      </c>
      <c r="G65">
        <v>327.45131249999997</v>
      </c>
      <c r="I65">
        <v>2020</v>
      </c>
      <c r="J65">
        <v>1.0886714285714287</v>
      </c>
      <c r="K65">
        <v>23.34</v>
      </c>
      <c r="L65">
        <v>0.67599999999999993</v>
      </c>
      <c r="M65">
        <v>198.72134038800706</v>
      </c>
      <c r="N65">
        <v>58.55</v>
      </c>
      <c r="O65">
        <v>165.01195000000001</v>
      </c>
    </row>
    <row r="66" spans="1:15" x14ac:dyDescent="0.25">
      <c r="A66">
        <v>2017</v>
      </c>
      <c r="B66">
        <v>50.87</v>
      </c>
      <c r="C66">
        <v>1.1055263157894737</v>
      </c>
      <c r="D66">
        <v>74.52</v>
      </c>
      <c r="E66">
        <v>2.9670528030113843</v>
      </c>
      <c r="F66">
        <v>5.1925000000000008</v>
      </c>
      <c r="G66">
        <v>307.42680000000001</v>
      </c>
      <c r="I66">
        <v>2020</v>
      </c>
      <c r="J66">
        <v>1.0888318181818182</v>
      </c>
      <c r="K66">
        <v>31.02</v>
      </c>
      <c r="L66">
        <v>0.67599999999999993</v>
      </c>
      <c r="M66">
        <v>190.12713109935331</v>
      </c>
      <c r="N66">
        <v>52.49</v>
      </c>
      <c r="O66">
        <v>161.55252999999999</v>
      </c>
    </row>
    <row r="67" spans="1:15" x14ac:dyDescent="0.25">
      <c r="A67">
        <v>2017</v>
      </c>
      <c r="B67">
        <v>46.89</v>
      </c>
      <c r="C67">
        <v>1.1221761904761904</v>
      </c>
      <c r="D67">
        <v>80.9522727272727</v>
      </c>
      <c r="E67">
        <v>2.9183617297163331</v>
      </c>
      <c r="F67">
        <v>4.9180000000000001</v>
      </c>
      <c r="G67">
        <v>300.83553999999992</v>
      </c>
      <c r="I67">
        <v>2020</v>
      </c>
      <c r="J67">
        <v>1.126090476190476</v>
      </c>
      <c r="K67">
        <v>39.93</v>
      </c>
      <c r="L67">
        <v>0.67599999999999993</v>
      </c>
      <c r="M67">
        <v>183.05408583186363</v>
      </c>
      <c r="N67">
        <v>52.21</v>
      </c>
      <c r="O67">
        <v>173.47106250000002</v>
      </c>
    </row>
    <row r="68" spans="1:15" x14ac:dyDescent="0.25">
      <c r="A68">
        <v>2017</v>
      </c>
      <c r="B68">
        <v>48.69</v>
      </c>
      <c r="C68">
        <v>1.1496</v>
      </c>
      <c r="D68">
        <v>87.530952380952399</v>
      </c>
      <c r="E68">
        <v>3.0658845687534373</v>
      </c>
      <c r="F68">
        <v>4.9824999999999999</v>
      </c>
      <c r="G68">
        <v>298.40809999999999</v>
      </c>
      <c r="I68">
        <v>2020</v>
      </c>
      <c r="J68">
        <v>1.1428782608695651</v>
      </c>
      <c r="K68">
        <v>42.81</v>
      </c>
      <c r="L68">
        <v>0.67599999999999993</v>
      </c>
      <c r="M68">
        <v>191.81363903586129</v>
      </c>
      <c r="N68">
        <v>51.56</v>
      </c>
      <c r="O68">
        <v>191.14311000000001</v>
      </c>
    </row>
    <row r="69" spans="1:15" x14ac:dyDescent="0.25">
      <c r="A69">
        <v>2017</v>
      </c>
      <c r="B69">
        <v>51.37</v>
      </c>
      <c r="C69">
        <v>1.1805086956521738</v>
      </c>
      <c r="D69">
        <v>95.89</v>
      </c>
      <c r="E69">
        <v>3.2134074077905397</v>
      </c>
      <c r="F69">
        <v>5.5439999999999996</v>
      </c>
      <c r="G69">
        <v>305.06503125000006</v>
      </c>
      <c r="I69">
        <v>2020</v>
      </c>
      <c r="J69">
        <v>1.1826904761904762</v>
      </c>
      <c r="K69">
        <v>44.26</v>
      </c>
      <c r="L69">
        <v>0.67599999999999993</v>
      </c>
      <c r="M69">
        <v>189.19018224573779</v>
      </c>
      <c r="N69">
        <v>50.14</v>
      </c>
      <c r="O69">
        <v>223.13136249999999</v>
      </c>
    </row>
    <row r="70" spans="1:15" x14ac:dyDescent="0.25">
      <c r="A70">
        <v>2017</v>
      </c>
      <c r="B70">
        <v>55.16</v>
      </c>
      <c r="C70">
        <v>1.1913363636363636</v>
      </c>
      <c r="D70">
        <v>96.869047619047606</v>
      </c>
      <c r="E70">
        <v>3.3609302468276439</v>
      </c>
      <c r="F70">
        <v>5.9349999999999996</v>
      </c>
      <c r="G70">
        <v>318.43914499999994</v>
      </c>
      <c r="I70">
        <v>2020</v>
      </c>
      <c r="J70">
        <v>1.1810565217391304</v>
      </c>
      <c r="K70">
        <v>41.09</v>
      </c>
      <c r="L70">
        <v>0.67599999999999993</v>
      </c>
      <c r="M70">
        <v>198.98221634332745</v>
      </c>
      <c r="N70">
        <v>54.6</v>
      </c>
      <c r="O70">
        <v>241.47714999999999</v>
      </c>
    </row>
    <row r="71" spans="1:15" x14ac:dyDescent="0.25">
      <c r="A71">
        <v>2017</v>
      </c>
      <c r="B71">
        <v>57.62</v>
      </c>
      <c r="C71">
        <v>1.1760523809523813</v>
      </c>
      <c r="D71">
        <v>97.140909090909105</v>
      </c>
      <c r="E71">
        <v>3.3613157538428422</v>
      </c>
      <c r="F71">
        <v>6.1750000000000007</v>
      </c>
      <c r="G71">
        <v>296.45792500000005</v>
      </c>
    </row>
    <row r="72" spans="1:15" x14ac:dyDescent="0.25">
      <c r="A72">
        <v>2017</v>
      </c>
      <c r="B72">
        <v>62.57</v>
      </c>
      <c r="C72">
        <v>1.1731904761904761</v>
      </c>
      <c r="D72">
        <v>96.627272727272697</v>
      </c>
      <c r="E72">
        <v>3.361701260858041</v>
      </c>
      <c r="F72">
        <v>6.56</v>
      </c>
      <c r="G72">
        <v>326.98084999999998</v>
      </c>
    </row>
    <row r="73" spans="1:15" x14ac:dyDescent="0.25">
      <c r="A73">
        <v>2017</v>
      </c>
      <c r="B73">
        <v>64.209999999999994</v>
      </c>
      <c r="C73">
        <v>1.183809090909091</v>
      </c>
      <c r="D73">
        <v>102.155</v>
      </c>
      <c r="E73">
        <v>3.3620867678732398</v>
      </c>
      <c r="F73">
        <v>7.4633333333333338</v>
      </c>
      <c r="G73">
        <v>367.56368124999995</v>
      </c>
    </row>
    <row r="74" spans="1:15" x14ac:dyDescent="0.25">
      <c r="A74">
        <v>2018</v>
      </c>
      <c r="B74">
        <v>68.989999999999995</v>
      </c>
      <c r="C74">
        <v>1.2217187499999997</v>
      </c>
      <c r="D74">
        <v>106.77608695652199</v>
      </c>
      <c r="E74">
        <v>3.3527244452488287</v>
      </c>
      <c r="F74">
        <v>6.7624999999999993</v>
      </c>
      <c r="G74">
        <v>431.84009999999995</v>
      </c>
    </row>
    <row r="75" spans="1:15" x14ac:dyDescent="0.25">
      <c r="A75">
        <v>2018</v>
      </c>
      <c r="B75">
        <v>65.42</v>
      </c>
      <c r="C75">
        <v>1.2376052631578947</v>
      </c>
      <c r="D75">
        <v>104.705</v>
      </c>
      <c r="E75">
        <v>3.3433621226244181</v>
      </c>
      <c r="F75">
        <v>6.5925000000000002</v>
      </c>
      <c r="G75">
        <v>412.35577499999999</v>
      </c>
    </row>
    <row r="76" spans="1:15" x14ac:dyDescent="0.25">
      <c r="A76">
        <v>2018</v>
      </c>
      <c r="B76">
        <v>66.45</v>
      </c>
      <c r="C76">
        <v>1.2329285714285714</v>
      </c>
      <c r="D76">
        <v>95.85</v>
      </c>
      <c r="E76">
        <v>3.3339998000000075</v>
      </c>
      <c r="F76">
        <v>6.7839999999999989</v>
      </c>
      <c r="G76">
        <v>389.85887000000002</v>
      </c>
    </row>
    <row r="77" spans="1:15" x14ac:dyDescent="0.25">
      <c r="A77">
        <v>2018</v>
      </c>
      <c r="B77">
        <v>71.63</v>
      </c>
      <c r="C77">
        <v>1.2283999999999999</v>
      </c>
      <c r="D77">
        <v>94.207499999999996</v>
      </c>
      <c r="E77">
        <v>3.2853393666666713</v>
      </c>
      <c r="F77">
        <v>6.8424999999999994</v>
      </c>
      <c r="G77">
        <v>388.99829375000002</v>
      </c>
    </row>
    <row r="78" spans="1:15" x14ac:dyDescent="0.25">
      <c r="A78">
        <v>2018</v>
      </c>
      <c r="B78">
        <v>76.650000000000006</v>
      </c>
      <c r="C78">
        <v>1.1813526315789475</v>
      </c>
      <c r="D78">
        <v>105.44545454545499</v>
      </c>
      <c r="E78">
        <v>3.236678933333335</v>
      </c>
      <c r="F78">
        <v>7.4139999999999997</v>
      </c>
      <c r="G78">
        <v>387.27648750000003</v>
      </c>
    </row>
    <row r="79" spans="1:15" x14ac:dyDescent="0.25">
      <c r="A79">
        <v>2018</v>
      </c>
      <c r="B79">
        <v>75.19</v>
      </c>
      <c r="C79">
        <v>1.1673666666666669</v>
      </c>
      <c r="D79">
        <v>114.75</v>
      </c>
      <c r="E79">
        <v>3.1880184999999996</v>
      </c>
      <c r="F79">
        <v>7.4725000000000001</v>
      </c>
      <c r="G79">
        <v>433.77583000000004</v>
      </c>
    </row>
    <row r="80" spans="1:15" x14ac:dyDescent="0.25">
      <c r="A80">
        <v>2018</v>
      </c>
      <c r="B80">
        <v>74.44</v>
      </c>
      <c r="C80">
        <v>1.1683904761904762</v>
      </c>
      <c r="D80">
        <v>119.57</v>
      </c>
      <c r="E80">
        <v>3.1014579999999987</v>
      </c>
      <c r="F80">
        <v>7.6074999999999999</v>
      </c>
      <c r="G80">
        <v>408.39031249999999</v>
      </c>
    </row>
    <row r="81" spans="1:7" x14ac:dyDescent="0.25">
      <c r="A81">
        <v>2018</v>
      </c>
      <c r="B81">
        <v>73.13</v>
      </c>
      <c r="C81">
        <v>1.154821739130435</v>
      </c>
      <c r="D81">
        <v>117.34</v>
      </c>
      <c r="E81">
        <v>3.0148974999999978</v>
      </c>
      <c r="F81">
        <v>7.9099999999999993</v>
      </c>
      <c r="G81">
        <v>408.34485000000006</v>
      </c>
    </row>
    <row r="82" spans="1:7" x14ac:dyDescent="0.25">
      <c r="A82">
        <v>2018</v>
      </c>
      <c r="B82">
        <v>78.86</v>
      </c>
      <c r="C82">
        <v>1.1661142857142857</v>
      </c>
      <c r="D82">
        <v>114.16</v>
      </c>
      <c r="E82">
        <v>2.9283369999999973</v>
      </c>
      <c r="F82">
        <v>9.4750000000000014</v>
      </c>
      <c r="G82">
        <v>430.76023750000002</v>
      </c>
    </row>
    <row r="83" spans="1:7" x14ac:dyDescent="0.25">
      <c r="A83">
        <v>2018</v>
      </c>
      <c r="B83">
        <v>80.47</v>
      </c>
      <c r="C83">
        <v>1.1498045454545454</v>
      </c>
      <c r="D83">
        <v>108.73</v>
      </c>
      <c r="E83">
        <v>2.8434902999999978</v>
      </c>
      <c r="F83">
        <v>9.0525000000000002</v>
      </c>
      <c r="G83">
        <v>418.81842499999999</v>
      </c>
    </row>
    <row r="84" spans="1:7" x14ac:dyDescent="0.25">
      <c r="A84">
        <v>2018</v>
      </c>
      <c r="B84">
        <v>65.17</v>
      </c>
      <c r="C84">
        <v>1.136652380952381</v>
      </c>
      <c r="D84">
        <v>100.73</v>
      </c>
      <c r="E84">
        <v>2.7586435999999992</v>
      </c>
      <c r="F84">
        <v>8.2140000000000004</v>
      </c>
      <c r="G84">
        <v>382.87915000000004</v>
      </c>
    </row>
    <row r="85" spans="1:7" x14ac:dyDescent="0.25">
      <c r="A85">
        <v>2018</v>
      </c>
      <c r="B85">
        <v>56.46</v>
      </c>
      <c r="C85">
        <v>1.138359090909091</v>
      </c>
      <c r="D85">
        <v>101.37</v>
      </c>
      <c r="E85">
        <v>2.6737969000000006</v>
      </c>
      <c r="F85">
        <v>8.0166666666666675</v>
      </c>
      <c r="G85">
        <v>326.58625000000001</v>
      </c>
    </row>
    <row r="86" spans="1:7" x14ac:dyDescent="0.25">
      <c r="A86">
        <v>2019</v>
      </c>
      <c r="B86">
        <v>59.27</v>
      </c>
      <c r="C86">
        <v>1.1427416666666665</v>
      </c>
      <c r="D86">
        <v>98.56</v>
      </c>
      <c r="E86">
        <v>2.6574175666666666</v>
      </c>
      <c r="F86">
        <v>7.4259999999999993</v>
      </c>
      <c r="G86">
        <v>314.21551875</v>
      </c>
    </row>
    <row r="87" spans="1:7" x14ac:dyDescent="0.25">
      <c r="A87">
        <v>2019</v>
      </c>
      <c r="B87">
        <v>64.13</v>
      </c>
      <c r="C87">
        <v>1.135505</v>
      </c>
      <c r="D87">
        <v>95.42</v>
      </c>
      <c r="E87">
        <v>2.6410382333333331</v>
      </c>
      <c r="F87">
        <v>5.9924999999999997</v>
      </c>
      <c r="G87">
        <v>315.52390000000003</v>
      </c>
    </row>
    <row r="88" spans="1:7" x14ac:dyDescent="0.25">
      <c r="A88">
        <v>2019</v>
      </c>
      <c r="B88">
        <v>66.41</v>
      </c>
      <c r="C88">
        <v>1.1317666666666668</v>
      </c>
      <c r="D88">
        <v>93.12</v>
      </c>
      <c r="E88">
        <v>2.6246588999999996</v>
      </c>
      <c r="F88">
        <v>5.2675000000000001</v>
      </c>
      <c r="G88">
        <v>318.64855999999997</v>
      </c>
    </row>
    <row r="89" spans="1:7" x14ac:dyDescent="0.25">
      <c r="A89">
        <v>2019</v>
      </c>
      <c r="B89">
        <v>71.2</v>
      </c>
      <c r="C89">
        <v>1.1241571428571429</v>
      </c>
      <c r="D89">
        <v>86.77</v>
      </c>
      <c r="E89">
        <v>2.6048519666666659</v>
      </c>
      <c r="F89">
        <v>4.9349999999999996</v>
      </c>
      <c r="G89">
        <v>305.35566249999999</v>
      </c>
    </row>
    <row r="90" spans="1:7" x14ac:dyDescent="0.25">
      <c r="A90">
        <v>2019</v>
      </c>
      <c r="B90">
        <v>70.53</v>
      </c>
      <c r="C90">
        <v>1.1184111111111112</v>
      </c>
      <c r="D90">
        <v>82.32</v>
      </c>
      <c r="E90">
        <v>2.5850450333333321</v>
      </c>
      <c r="F90">
        <v>4.4640000000000004</v>
      </c>
      <c r="G90">
        <v>295.96278000000001</v>
      </c>
    </row>
    <row r="91" spans="1:7" x14ac:dyDescent="0.25">
      <c r="A91">
        <v>2019</v>
      </c>
      <c r="B91">
        <v>63.3</v>
      </c>
      <c r="C91">
        <v>1.1282900000000002</v>
      </c>
      <c r="D91">
        <v>72.489999999999995</v>
      </c>
      <c r="E91">
        <v>2.5652380999999984</v>
      </c>
      <c r="F91">
        <v>3.6324999999999998</v>
      </c>
      <c r="G91">
        <v>279.560475</v>
      </c>
    </row>
    <row r="92" spans="1:7" x14ac:dyDescent="0.25">
      <c r="A92">
        <v>2019</v>
      </c>
      <c r="B92">
        <v>64</v>
      </c>
      <c r="C92">
        <v>1.1225227272727274</v>
      </c>
      <c r="D92">
        <v>72.08</v>
      </c>
      <c r="E92">
        <v>2.5109586999999993</v>
      </c>
      <c r="F92">
        <v>3.65</v>
      </c>
      <c r="G92">
        <v>246.6103875</v>
      </c>
    </row>
    <row r="93" spans="1:7" x14ac:dyDescent="0.25">
      <c r="A93">
        <v>2019</v>
      </c>
      <c r="B93">
        <v>59.25</v>
      </c>
      <c r="C93">
        <v>1.1125869565217392</v>
      </c>
      <c r="D93">
        <v>65.55</v>
      </c>
      <c r="E93">
        <v>2.4566792999999998</v>
      </c>
      <c r="F93">
        <v>3.6339999999999995</v>
      </c>
      <c r="G93">
        <v>234.160145</v>
      </c>
    </row>
    <row r="94" spans="1:7" x14ac:dyDescent="0.25">
      <c r="A94">
        <v>2019</v>
      </c>
      <c r="B94">
        <v>62.33</v>
      </c>
      <c r="C94">
        <v>1.1015200000000001</v>
      </c>
      <c r="D94">
        <v>65.95</v>
      </c>
      <c r="E94">
        <v>2.4023999000000003</v>
      </c>
      <c r="F94">
        <v>4.1124999999999998</v>
      </c>
      <c r="G94">
        <v>235.53129375</v>
      </c>
    </row>
    <row r="95" spans="1:7" x14ac:dyDescent="0.25">
      <c r="A95">
        <v>2019</v>
      </c>
      <c r="B95">
        <v>59.37</v>
      </c>
      <c r="C95">
        <v>1.1038782608695654</v>
      </c>
      <c r="D95">
        <v>69.2</v>
      </c>
      <c r="E95">
        <v>2.4204930333333334</v>
      </c>
      <c r="F95">
        <v>4.9119999999999999</v>
      </c>
      <c r="G95">
        <v>226.25415000000001</v>
      </c>
    </row>
    <row r="96" spans="1:7" x14ac:dyDescent="0.25">
      <c r="A96">
        <v>2019</v>
      </c>
      <c r="B96">
        <v>62.74</v>
      </c>
      <c r="C96">
        <v>1.1050199999999997</v>
      </c>
      <c r="D96">
        <v>66.989999999999995</v>
      </c>
      <c r="E96">
        <v>2.4385861666666671</v>
      </c>
      <c r="F96">
        <v>5.1099999999999994</v>
      </c>
      <c r="G96">
        <v>229.89010500000001</v>
      </c>
    </row>
    <row r="97" spans="1:7" x14ac:dyDescent="0.25">
      <c r="A97">
        <v>2019</v>
      </c>
      <c r="B97">
        <v>65.849999999999994</v>
      </c>
      <c r="C97">
        <v>1.1106142857142858</v>
      </c>
      <c r="D97">
        <v>66.180000000000007</v>
      </c>
      <c r="E97">
        <v>2.4566793000000007</v>
      </c>
      <c r="F97">
        <v>4.8600000000000003</v>
      </c>
      <c r="G97">
        <v>224.70808333333335</v>
      </c>
    </row>
    <row r="98" spans="1:7" x14ac:dyDescent="0.25">
      <c r="A98">
        <v>2020</v>
      </c>
      <c r="B98">
        <v>63.6</v>
      </c>
      <c r="C98">
        <v>1.1105684210526316</v>
      </c>
      <c r="D98">
        <v>69.66</v>
      </c>
      <c r="E98">
        <v>1.2995403770204805</v>
      </c>
      <c r="F98">
        <v>3.7619999999999996</v>
      </c>
      <c r="G98">
        <v>256.93060000000003</v>
      </c>
    </row>
    <row r="99" spans="1:7" x14ac:dyDescent="0.25">
      <c r="A99">
        <v>2020</v>
      </c>
      <c r="B99">
        <v>55</v>
      </c>
      <c r="C99">
        <v>1.0917894736842104</v>
      </c>
      <c r="D99">
        <v>67.64</v>
      </c>
      <c r="E99">
        <v>0.14240145404096038</v>
      </c>
      <c r="F99">
        <v>2.9275000000000002</v>
      </c>
      <c r="G99">
        <v>266.43094374999998</v>
      </c>
    </row>
    <row r="100" spans="1:7" x14ac:dyDescent="0.25">
      <c r="A100">
        <v>2020</v>
      </c>
      <c r="B100">
        <v>32.979999999999997</v>
      </c>
      <c r="C100">
        <v>1.1063100000000001</v>
      </c>
      <c r="D100">
        <v>66.739999999999995</v>
      </c>
      <c r="E100">
        <v>-1.0147374689385598</v>
      </c>
      <c r="F100">
        <v>2.8200000000000003</v>
      </c>
      <c r="G100">
        <v>218.87007499999999</v>
      </c>
    </row>
    <row r="101" spans="1:7" x14ac:dyDescent="0.25">
      <c r="A101">
        <v>2020</v>
      </c>
      <c r="B101">
        <v>23.34</v>
      </c>
      <c r="C101">
        <v>1.0886714285714287</v>
      </c>
      <c r="D101">
        <v>58.55</v>
      </c>
      <c r="E101">
        <v>-3.8921645035973889</v>
      </c>
      <c r="F101">
        <v>2.2160000000000002</v>
      </c>
      <c r="G101">
        <v>165.01195000000001</v>
      </c>
    </row>
    <row r="102" spans="1:7" x14ac:dyDescent="0.25">
      <c r="A102">
        <v>2020</v>
      </c>
      <c r="B102">
        <v>31.02</v>
      </c>
      <c r="C102">
        <v>1.0888318181818182</v>
      </c>
      <c r="D102">
        <v>52.49</v>
      </c>
      <c r="E102">
        <v>-6.7695915382562175</v>
      </c>
      <c r="F102">
        <v>1.6025</v>
      </c>
      <c r="G102">
        <v>161.55252999999999</v>
      </c>
    </row>
    <row r="103" spans="1:7" x14ac:dyDescent="0.25">
      <c r="A103">
        <v>2020</v>
      </c>
      <c r="B103">
        <v>39.93</v>
      </c>
      <c r="C103">
        <v>1.126090476190476</v>
      </c>
      <c r="D103">
        <v>52.21</v>
      </c>
      <c r="E103">
        <v>-9.6470185729150462</v>
      </c>
      <c r="F103">
        <v>1.6724999999999999</v>
      </c>
      <c r="G103">
        <v>173.47106250000002</v>
      </c>
    </row>
    <row r="104" spans="1:7" x14ac:dyDescent="0.25">
      <c r="A104">
        <v>2020</v>
      </c>
      <c r="B104">
        <v>42.81</v>
      </c>
      <c r="C104">
        <v>1.1428782608695651</v>
      </c>
      <c r="D104">
        <v>51.56</v>
      </c>
      <c r="E104">
        <v>-6.7695915382562175</v>
      </c>
      <c r="F104">
        <v>1.7959999999999998</v>
      </c>
      <c r="G104">
        <v>191.14311000000001</v>
      </c>
    </row>
    <row r="105" spans="1:7" x14ac:dyDescent="0.25">
      <c r="A105">
        <v>2020</v>
      </c>
      <c r="B105">
        <v>44.26</v>
      </c>
      <c r="C105">
        <v>1.1826904761904762</v>
      </c>
      <c r="D105">
        <v>50.14</v>
      </c>
      <c r="E105">
        <v>-3.8921645035973889</v>
      </c>
      <c r="F105">
        <v>2.6399999999999997</v>
      </c>
      <c r="G105">
        <v>223.13136249999999</v>
      </c>
    </row>
    <row r="106" spans="1:7" x14ac:dyDescent="0.25">
      <c r="A106">
        <v>2020</v>
      </c>
      <c r="B106">
        <v>41.09</v>
      </c>
      <c r="C106">
        <v>1.1810565217391304</v>
      </c>
      <c r="D106">
        <v>54.6</v>
      </c>
      <c r="E106">
        <v>-1.0147374689385598</v>
      </c>
      <c r="F106">
        <v>3.7433333333333336</v>
      </c>
      <c r="G106">
        <v>241.47714999999999</v>
      </c>
    </row>
    <row r="107" spans="1:7" x14ac:dyDescent="0.25">
      <c r="F107" t="e"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59"/>
  <sheetViews>
    <sheetView tabSelected="1" topLeftCell="A22" workbookViewId="0">
      <selection activeCell="O33" sqref="O33"/>
    </sheetView>
  </sheetViews>
  <sheetFormatPr defaultRowHeight="15" x14ac:dyDescent="0.25"/>
  <cols>
    <col min="1" max="1" width="29.28515625" bestFit="1" customWidth="1"/>
  </cols>
  <sheetData>
    <row r="1" spans="1:289" x14ac:dyDescent="0.25">
      <c r="B1">
        <v>2012</v>
      </c>
      <c r="C1">
        <v>2012</v>
      </c>
      <c r="D1">
        <v>2012</v>
      </c>
      <c r="E1">
        <v>2012</v>
      </c>
      <c r="F1">
        <v>2012</v>
      </c>
      <c r="G1">
        <v>2012</v>
      </c>
      <c r="H1">
        <v>2012</v>
      </c>
      <c r="I1">
        <v>2012</v>
      </c>
      <c r="J1">
        <v>2012</v>
      </c>
      <c r="K1">
        <v>2012</v>
      </c>
      <c r="L1">
        <v>2012</v>
      </c>
      <c r="M1">
        <v>2012</v>
      </c>
      <c r="N1">
        <f>B1+1</f>
        <v>2013</v>
      </c>
      <c r="O1">
        <f t="shared" ref="O1:BZ1" si="0">C1+1</f>
        <v>2013</v>
      </c>
      <c r="P1">
        <f t="shared" si="0"/>
        <v>2013</v>
      </c>
      <c r="Q1">
        <f t="shared" si="0"/>
        <v>2013</v>
      </c>
      <c r="R1">
        <f t="shared" si="0"/>
        <v>2013</v>
      </c>
      <c r="S1">
        <f t="shared" si="0"/>
        <v>2013</v>
      </c>
      <c r="T1">
        <f t="shared" si="0"/>
        <v>2013</v>
      </c>
      <c r="U1">
        <f t="shared" si="0"/>
        <v>2013</v>
      </c>
      <c r="V1">
        <f t="shared" si="0"/>
        <v>2013</v>
      </c>
      <c r="W1">
        <f t="shared" si="0"/>
        <v>2013</v>
      </c>
      <c r="X1">
        <f t="shared" si="0"/>
        <v>2013</v>
      </c>
      <c r="Y1">
        <f t="shared" si="0"/>
        <v>2013</v>
      </c>
      <c r="Z1">
        <f t="shared" si="0"/>
        <v>2014</v>
      </c>
      <c r="AA1">
        <f t="shared" si="0"/>
        <v>2014</v>
      </c>
      <c r="AB1">
        <f t="shared" si="0"/>
        <v>2014</v>
      </c>
      <c r="AC1">
        <f t="shared" si="0"/>
        <v>2014</v>
      </c>
      <c r="AD1">
        <f t="shared" si="0"/>
        <v>2014</v>
      </c>
      <c r="AE1">
        <f t="shared" si="0"/>
        <v>2014</v>
      </c>
      <c r="AF1">
        <f t="shared" si="0"/>
        <v>2014</v>
      </c>
      <c r="AG1">
        <f t="shared" si="0"/>
        <v>2014</v>
      </c>
      <c r="AH1">
        <f t="shared" si="0"/>
        <v>2014</v>
      </c>
      <c r="AI1">
        <f t="shared" si="0"/>
        <v>2014</v>
      </c>
      <c r="AJ1">
        <f t="shared" si="0"/>
        <v>2014</v>
      </c>
      <c r="AK1">
        <f t="shared" si="0"/>
        <v>2014</v>
      </c>
      <c r="AL1">
        <f t="shared" si="0"/>
        <v>2015</v>
      </c>
      <c r="AM1">
        <f t="shared" si="0"/>
        <v>2015</v>
      </c>
      <c r="AN1">
        <f t="shared" si="0"/>
        <v>2015</v>
      </c>
      <c r="AO1">
        <f t="shared" si="0"/>
        <v>2015</v>
      </c>
      <c r="AP1">
        <f t="shared" si="0"/>
        <v>2015</v>
      </c>
      <c r="AQ1">
        <f t="shared" si="0"/>
        <v>2015</v>
      </c>
      <c r="AR1">
        <f t="shared" si="0"/>
        <v>2015</v>
      </c>
      <c r="AS1">
        <f t="shared" si="0"/>
        <v>2015</v>
      </c>
      <c r="AT1">
        <f t="shared" si="0"/>
        <v>2015</v>
      </c>
      <c r="AU1">
        <f t="shared" si="0"/>
        <v>2015</v>
      </c>
      <c r="AV1">
        <f t="shared" si="0"/>
        <v>2015</v>
      </c>
      <c r="AW1">
        <f t="shared" si="0"/>
        <v>2015</v>
      </c>
      <c r="AX1">
        <f t="shared" si="0"/>
        <v>2016</v>
      </c>
      <c r="AY1">
        <f t="shared" si="0"/>
        <v>2016</v>
      </c>
      <c r="AZ1">
        <f t="shared" si="0"/>
        <v>2016</v>
      </c>
      <c r="BA1">
        <f t="shared" si="0"/>
        <v>2016</v>
      </c>
      <c r="BB1">
        <f t="shared" si="0"/>
        <v>2016</v>
      </c>
      <c r="BC1">
        <f t="shared" si="0"/>
        <v>2016</v>
      </c>
      <c r="BD1">
        <f t="shared" si="0"/>
        <v>2016</v>
      </c>
      <c r="BE1">
        <f t="shared" si="0"/>
        <v>2016</v>
      </c>
      <c r="BF1">
        <f t="shared" si="0"/>
        <v>2016</v>
      </c>
      <c r="BG1">
        <f t="shared" si="0"/>
        <v>2016</v>
      </c>
      <c r="BH1">
        <f t="shared" si="0"/>
        <v>2016</v>
      </c>
      <c r="BI1">
        <f t="shared" si="0"/>
        <v>2016</v>
      </c>
      <c r="BJ1">
        <f t="shared" si="0"/>
        <v>2017</v>
      </c>
      <c r="BK1">
        <f t="shared" si="0"/>
        <v>2017</v>
      </c>
      <c r="BL1">
        <f t="shared" si="0"/>
        <v>2017</v>
      </c>
      <c r="BM1">
        <f t="shared" si="0"/>
        <v>2017</v>
      </c>
      <c r="BN1">
        <f t="shared" si="0"/>
        <v>2017</v>
      </c>
      <c r="BO1">
        <f t="shared" si="0"/>
        <v>2017</v>
      </c>
      <c r="BP1">
        <f t="shared" si="0"/>
        <v>2017</v>
      </c>
      <c r="BQ1">
        <f t="shared" si="0"/>
        <v>2017</v>
      </c>
      <c r="BR1">
        <f t="shared" si="0"/>
        <v>2017</v>
      </c>
      <c r="BS1">
        <f t="shared" si="0"/>
        <v>2017</v>
      </c>
      <c r="BT1">
        <f t="shared" si="0"/>
        <v>2017</v>
      </c>
      <c r="BU1">
        <f t="shared" si="0"/>
        <v>2017</v>
      </c>
      <c r="BV1">
        <f t="shared" si="0"/>
        <v>2018</v>
      </c>
      <c r="BW1">
        <f t="shared" si="0"/>
        <v>2018</v>
      </c>
      <c r="BX1">
        <f t="shared" si="0"/>
        <v>2018</v>
      </c>
      <c r="BY1">
        <f t="shared" si="0"/>
        <v>2018</v>
      </c>
      <c r="BZ1">
        <f t="shared" si="0"/>
        <v>2018</v>
      </c>
      <c r="CA1">
        <f t="shared" ref="CA1:DL1" si="1">BO1+1</f>
        <v>2018</v>
      </c>
      <c r="CB1">
        <f t="shared" si="1"/>
        <v>2018</v>
      </c>
      <c r="CC1">
        <f t="shared" si="1"/>
        <v>2018</v>
      </c>
      <c r="CD1">
        <f t="shared" si="1"/>
        <v>2018</v>
      </c>
      <c r="CE1">
        <f t="shared" si="1"/>
        <v>2018</v>
      </c>
      <c r="CF1">
        <f t="shared" si="1"/>
        <v>2018</v>
      </c>
      <c r="CG1">
        <f t="shared" si="1"/>
        <v>2018</v>
      </c>
      <c r="CH1">
        <f t="shared" si="1"/>
        <v>2019</v>
      </c>
      <c r="CI1">
        <f t="shared" si="1"/>
        <v>2019</v>
      </c>
      <c r="CJ1">
        <f t="shared" si="1"/>
        <v>2019</v>
      </c>
      <c r="CK1">
        <f t="shared" si="1"/>
        <v>2019</v>
      </c>
      <c r="CL1">
        <f t="shared" si="1"/>
        <v>2019</v>
      </c>
      <c r="CM1">
        <f t="shared" si="1"/>
        <v>2019</v>
      </c>
      <c r="CN1">
        <f t="shared" si="1"/>
        <v>2019</v>
      </c>
      <c r="CO1">
        <f t="shared" si="1"/>
        <v>2019</v>
      </c>
      <c r="CP1">
        <f t="shared" si="1"/>
        <v>2019</v>
      </c>
      <c r="CQ1">
        <f t="shared" si="1"/>
        <v>2019</v>
      </c>
      <c r="CR1">
        <f t="shared" si="1"/>
        <v>2019</v>
      </c>
      <c r="CS1">
        <f t="shared" si="1"/>
        <v>2019</v>
      </c>
      <c r="CT1">
        <f t="shared" si="1"/>
        <v>2020</v>
      </c>
      <c r="CU1">
        <f t="shared" si="1"/>
        <v>2020</v>
      </c>
      <c r="CV1">
        <f t="shared" si="1"/>
        <v>2020</v>
      </c>
      <c r="CW1">
        <f t="shared" si="1"/>
        <v>2020</v>
      </c>
      <c r="CX1">
        <f t="shared" si="1"/>
        <v>2020</v>
      </c>
      <c r="CY1">
        <f t="shared" si="1"/>
        <v>2020</v>
      </c>
      <c r="CZ1">
        <f t="shared" si="1"/>
        <v>2020</v>
      </c>
      <c r="DA1">
        <f t="shared" si="1"/>
        <v>2020</v>
      </c>
      <c r="DB1">
        <f t="shared" si="1"/>
        <v>2020</v>
      </c>
      <c r="DC1">
        <f t="shared" si="1"/>
        <v>2020</v>
      </c>
      <c r="DD1">
        <f t="shared" si="1"/>
        <v>2020</v>
      </c>
      <c r="DE1">
        <f t="shared" si="1"/>
        <v>2020</v>
      </c>
      <c r="DF1">
        <f t="shared" si="1"/>
        <v>2021</v>
      </c>
      <c r="DG1">
        <f t="shared" si="1"/>
        <v>2021</v>
      </c>
      <c r="DH1">
        <f t="shared" si="1"/>
        <v>2021</v>
      </c>
      <c r="DI1">
        <f t="shared" si="1"/>
        <v>2021</v>
      </c>
      <c r="DJ1">
        <f t="shared" si="1"/>
        <v>2021</v>
      </c>
      <c r="DK1">
        <f t="shared" si="1"/>
        <v>2021</v>
      </c>
      <c r="DL1">
        <f t="shared" si="1"/>
        <v>2021</v>
      </c>
      <c r="DM1">
        <f t="shared" ref="DM1:ER1" si="2">DA1+1</f>
        <v>2021</v>
      </c>
      <c r="DN1">
        <f t="shared" si="2"/>
        <v>2021</v>
      </c>
      <c r="DO1">
        <f t="shared" si="2"/>
        <v>2021</v>
      </c>
      <c r="DP1">
        <f t="shared" si="2"/>
        <v>2021</v>
      </c>
      <c r="DQ1">
        <f t="shared" si="2"/>
        <v>2021</v>
      </c>
      <c r="DR1">
        <f t="shared" si="2"/>
        <v>2022</v>
      </c>
      <c r="DS1">
        <f t="shared" si="2"/>
        <v>2022</v>
      </c>
      <c r="DT1">
        <f t="shared" si="2"/>
        <v>2022</v>
      </c>
      <c r="DU1">
        <f t="shared" si="2"/>
        <v>2022</v>
      </c>
      <c r="DV1">
        <f t="shared" si="2"/>
        <v>2022</v>
      </c>
      <c r="DW1">
        <f t="shared" si="2"/>
        <v>2022</v>
      </c>
      <c r="DX1">
        <f t="shared" si="2"/>
        <v>2022</v>
      </c>
      <c r="DY1">
        <f t="shared" si="2"/>
        <v>2022</v>
      </c>
      <c r="DZ1">
        <f t="shared" si="2"/>
        <v>2022</v>
      </c>
      <c r="EA1">
        <f t="shared" si="2"/>
        <v>2022</v>
      </c>
      <c r="EB1">
        <f t="shared" si="2"/>
        <v>2022</v>
      </c>
      <c r="EC1">
        <f t="shared" si="2"/>
        <v>2022</v>
      </c>
      <c r="ED1">
        <f t="shared" si="2"/>
        <v>2023</v>
      </c>
      <c r="EE1">
        <f t="shared" si="2"/>
        <v>2023</v>
      </c>
      <c r="EF1">
        <f t="shared" si="2"/>
        <v>2023</v>
      </c>
      <c r="EG1">
        <f t="shared" si="2"/>
        <v>2023</v>
      </c>
      <c r="EH1">
        <f t="shared" si="2"/>
        <v>2023</v>
      </c>
      <c r="EI1">
        <f t="shared" si="2"/>
        <v>2023</v>
      </c>
      <c r="EJ1">
        <f t="shared" si="2"/>
        <v>2023</v>
      </c>
      <c r="EK1">
        <f t="shared" si="2"/>
        <v>2023</v>
      </c>
      <c r="EL1">
        <f t="shared" si="2"/>
        <v>2023</v>
      </c>
      <c r="EM1">
        <f t="shared" si="2"/>
        <v>2023</v>
      </c>
      <c r="EN1">
        <f t="shared" si="2"/>
        <v>2023</v>
      </c>
      <c r="EO1">
        <f t="shared" si="2"/>
        <v>2023</v>
      </c>
      <c r="EP1">
        <f t="shared" si="2"/>
        <v>2024</v>
      </c>
      <c r="EQ1">
        <f t="shared" si="2"/>
        <v>2024</v>
      </c>
      <c r="ER1">
        <f t="shared" si="2"/>
        <v>2024</v>
      </c>
      <c r="ES1">
        <f t="shared" ref="ES1:FX1" si="3">EG1+1</f>
        <v>2024</v>
      </c>
      <c r="ET1">
        <f t="shared" si="3"/>
        <v>2024</v>
      </c>
      <c r="EU1">
        <f t="shared" si="3"/>
        <v>2024</v>
      </c>
      <c r="EV1">
        <f t="shared" si="3"/>
        <v>2024</v>
      </c>
      <c r="EW1">
        <f t="shared" si="3"/>
        <v>2024</v>
      </c>
      <c r="EX1">
        <f t="shared" si="3"/>
        <v>2024</v>
      </c>
      <c r="EY1">
        <f t="shared" si="3"/>
        <v>2024</v>
      </c>
      <c r="EZ1">
        <f t="shared" si="3"/>
        <v>2024</v>
      </c>
      <c r="FA1">
        <f t="shared" si="3"/>
        <v>2024</v>
      </c>
      <c r="FB1">
        <f t="shared" si="3"/>
        <v>2025</v>
      </c>
      <c r="FC1">
        <f t="shared" si="3"/>
        <v>2025</v>
      </c>
      <c r="FD1">
        <f t="shared" si="3"/>
        <v>2025</v>
      </c>
      <c r="FE1">
        <f t="shared" si="3"/>
        <v>2025</v>
      </c>
      <c r="FF1">
        <f t="shared" si="3"/>
        <v>2025</v>
      </c>
      <c r="FG1">
        <f t="shared" si="3"/>
        <v>2025</v>
      </c>
      <c r="FH1">
        <f t="shared" si="3"/>
        <v>2025</v>
      </c>
      <c r="FI1">
        <f t="shared" si="3"/>
        <v>2025</v>
      </c>
      <c r="FJ1">
        <f t="shared" si="3"/>
        <v>2025</v>
      </c>
      <c r="FK1">
        <f t="shared" si="3"/>
        <v>2025</v>
      </c>
      <c r="FL1">
        <f t="shared" si="3"/>
        <v>2025</v>
      </c>
      <c r="FM1">
        <f t="shared" si="3"/>
        <v>2025</v>
      </c>
      <c r="FN1">
        <f t="shared" si="3"/>
        <v>2026</v>
      </c>
      <c r="FO1">
        <f t="shared" si="3"/>
        <v>2026</v>
      </c>
      <c r="FP1">
        <f t="shared" si="3"/>
        <v>2026</v>
      </c>
      <c r="FQ1">
        <f t="shared" si="3"/>
        <v>2026</v>
      </c>
      <c r="FR1">
        <f t="shared" si="3"/>
        <v>2026</v>
      </c>
      <c r="FS1">
        <f t="shared" si="3"/>
        <v>2026</v>
      </c>
      <c r="FT1">
        <f t="shared" si="3"/>
        <v>2026</v>
      </c>
      <c r="FU1">
        <f t="shared" si="3"/>
        <v>2026</v>
      </c>
      <c r="FV1">
        <f t="shared" si="3"/>
        <v>2026</v>
      </c>
      <c r="FW1">
        <f t="shared" si="3"/>
        <v>2026</v>
      </c>
      <c r="FX1">
        <f t="shared" si="3"/>
        <v>2026</v>
      </c>
      <c r="FY1">
        <f t="shared" ref="FY1:HD1" si="4">FM1+1</f>
        <v>2026</v>
      </c>
      <c r="FZ1">
        <f t="shared" si="4"/>
        <v>2027</v>
      </c>
      <c r="GA1">
        <f t="shared" si="4"/>
        <v>2027</v>
      </c>
      <c r="GB1">
        <f t="shared" si="4"/>
        <v>2027</v>
      </c>
      <c r="GC1">
        <f t="shared" si="4"/>
        <v>2027</v>
      </c>
      <c r="GD1">
        <f t="shared" si="4"/>
        <v>2027</v>
      </c>
      <c r="GE1">
        <f t="shared" si="4"/>
        <v>2027</v>
      </c>
      <c r="GF1">
        <f t="shared" si="4"/>
        <v>2027</v>
      </c>
      <c r="GG1">
        <f t="shared" si="4"/>
        <v>2027</v>
      </c>
      <c r="GH1">
        <f t="shared" si="4"/>
        <v>2027</v>
      </c>
      <c r="GI1">
        <f t="shared" si="4"/>
        <v>2027</v>
      </c>
      <c r="GJ1">
        <f t="shared" si="4"/>
        <v>2027</v>
      </c>
      <c r="GK1">
        <f t="shared" si="4"/>
        <v>2027</v>
      </c>
      <c r="GL1">
        <f t="shared" si="4"/>
        <v>2028</v>
      </c>
      <c r="GM1">
        <f t="shared" si="4"/>
        <v>2028</v>
      </c>
      <c r="GN1">
        <f t="shared" si="4"/>
        <v>2028</v>
      </c>
      <c r="GO1">
        <f t="shared" si="4"/>
        <v>2028</v>
      </c>
      <c r="GP1">
        <f t="shared" si="4"/>
        <v>2028</v>
      </c>
      <c r="GQ1">
        <f t="shared" si="4"/>
        <v>2028</v>
      </c>
      <c r="GR1">
        <f t="shared" si="4"/>
        <v>2028</v>
      </c>
      <c r="GS1">
        <f t="shared" si="4"/>
        <v>2028</v>
      </c>
      <c r="GT1">
        <f t="shared" si="4"/>
        <v>2028</v>
      </c>
      <c r="GU1">
        <f t="shared" si="4"/>
        <v>2028</v>
      </c>
      <c r="GV1">
        <f t="shared" si="4"/>
        <v>2028</v>
      </c>
      <c r="GW1">
        <f t="shared" si="4"/>
        <v>2028</v>
      </c>
      <c r="GX1">
        <f t="shared" si="4"/>
        <v>2029</v>
      </c>
      <c r="GY1">
        <f t="shared" si="4"/>
        <v>2029</v>
      </c>
      <c r="GZ1">
        <f t="shared" si="4"/>
        <v>2029</v>
      </c>
      <c r="HA1">
        <f t="shared" si="4"/>
        <v>2029</v>
      </c>
      <c r="HB1">
        <f t="shared" si="4"/>
        <v>2029</v>
      </c>
      <c r="HC1">
        <f t="shared" si="4"/>
        <v>2029</v>
      </c>
      <c r="HD1">
        <f t="shared" si="4"/>
        <v>2029</v>
      </c>
      <c r="HE1">
        <f t="shared" ref="HE1:IJ1" si="5">GS1+1</f>
        <v>2029</v>
      </c>
      <c r="HF1">
        <f t="shared" si="5"/>
        <v>2029</v>
      </c>
      <c r="HG1">
        <f t="shared" si="5"/>
        <v>2029</v>
      </c>
      <c r="HH1">
        <f t="shared" si="5"/>
        <v>2029</v>
      </c>
      <c r="HI1">
        <f t="shared" si="5"/>
        <v>2029</v>
      </c>
      <c r="HJ1">
        <f t="shared" si="5"/>
        <v>2030</v>
      </c>
      <c r="HK1">
        <f t="shared" si="5"/>
        <v>2030</v>
      </c>
      <c r="HL1">
        <f t="shared" si="5"/>
        <v>2030</v>
      </c>
      <c r="HM1">
        <f t="shared" si="5"/>
        <v>2030</v>
      </c>
      <c r="HN1">
        <f t="shared" si="5"/>
        <v>2030</v>
      </c>
      <c r="HO1">
        <f t="shared" si="5"/>
        <v>2030</v>
      </c>
      <c r="HP1">
        <f t="shared" si="5"/>
        <v>2030</v>
      </c>
      <c r="HQ1">
        <f t="shared" si="5"/>
        <v>2030</v>
      </c>
      <c r="HR1">
        <f t="shared" si="5"/>
        <v>2030</v>
      </c>
      <c r="HS1">
        <f t="shared" si="5"/>
        <v>2030</v>
      </c>
      <c r="HT1">
        <f t="shared" si="5"/>
        <v>2030</v>
      </c>
      <c r="HU1">
        <f t="shared" si="5"/>
        <v>2030</v>
      </c>
      <c r="HV1">
        <f t="shared" si="5"/>
        <v>2031</v>
      </c>
      <c r="HW1">
        <f t="shared" si="5"/>
        <v>2031</v>
      </c>
      <c r="HX1">
        <f t="shared" si="5"/>
        <v>2031</v>
      </c>
      <c r="HY1">
        <f t="shared" si="5"/>
        <v>2031</v>
      </c>
      <c r="HZ1">
        <f t="shared" si="5"/>
        <v>2031</v>
      </c>
      <c r="IA1">
        <f t="shared" si="5"/>
        <v>2031</v>
      </c>
      <c r="IB1">
        <f t="shared" si="5"/>
        <v>2031</v>
      </c>
      <c r="IC1">
        <f t="shared" si="5"/>
        <v>2031</v>
      </c>
      <c r="ID1">
        <f t="shared" si="5"/>
        <v>2031</v>
      </c>
      <c r="IE1">
        <f t="shared" si="5"/>
        <v>2031</v>
      </c>
      <c r="IF1">
        <f t="shared" si="5"/>
        <v>2031</v>
      </c>
      <c r="IG1">
        <f t="shared" si="5"/>
        <v>2031</v>
      </c>
      <c r="IH1">
        <f t="shared" si="5"/>
        <v>2032</v>
      </c>
      <c r="II1">
        <f t="shared" si="5"/>
        <v>2032</v>
      </c>
      <c r="IJ1">
        <f t="shared" si="5"/>
        <v>2032</v>
      </c>
      <c r="IK1">
        <f t="shared" ref="IK1:JP1" si="6">HY1+1</f>
        <v>2032</v>
      </c>
      <c r="IL1">
        <f t="shared" si="6"/>
        <v>2032</v>
      </c>
      <c r="IM1">
        <f t="shared" si="6"/>
        <v>2032</v>
      </c>
      <c r="IN1">
        <f t="shared" si="6"/>
        <v>2032</v>
      </c>
      <c r="IO1">
        <f t="shared" si="6"/>
        <v>2032</v>
      </c>
      <c r="IP1">
        <f t="shared" si="6"/>
        <v>2032</v>
      </c>
      <c r="IQ1">
        <f t="shared" si="6"/>
        <v>2032</v>
      </c>
      <c r="IR1">
        <f t="shared" si="6"/>
        <v>2032</v>
      </c>
      <c r="IS1">
        <f t="shared" si="6"/>
        <v>2032</v>
      </c>
      <c r="IT1">
        <f t="shared" si="6"/>
        <v>2033</v>
      </c>
      <c r="IU1">
        <f t="shared" si="6"/>
        <v>2033</v>
      </c>
      <c r="IV1">
        <f t="shared" si="6"/>
        <v>2033</v>
      </c>
      <c r="IW1">
        <f t="shared" si="6"/>
        <v>2033</v>
      </c>
      <c r="IX1">
        <f t="shared" si="6"/>
        <v>2033</v>
      </c>
      <c r="IY1">
        <f t="shared" si="6"/>
        <v>2033</v>
      </c>
      <c r="IZ1">
        <f t="shared" si="6"/>
        <v>2033</v>
      </c>
      <c r="JA1">
        <f t="shared" si="6"/>
        <v>2033</v>
      </c>
      <c r="JB1">
        <f t="shared" si="6"/>
        <v>2033</v>
      </c>
      <c r="JC1">
        <f t="shared" si="6"/>
        <v>2033</v>
      </c>
      <c r="JD1">
        <f t="shared" si="6"/>
        <v>2033</v>
      </c>
      <c r="JE1">
        <f t="shared" si="6"/>
        <v>2033</v>
      </c>
      <c r="JF1">
        <f t="shared" si="6"/>
        <v>2034</v>
      </c>
      <c r="JG1">
        <f t="shared" si="6"/>
        <v>2034</v>
      </c>
      <c r="JH1">
        <f t="shared" si="6"/>
        <v>2034</v>
      </c>
      <c r="JI1">
        <f t="shared" si="6"/>
        <v>2034</v>
      </c>
      <c r="JJ1">
        <f t="shared" si="6"/>
        <v>2034</v>
      </c>
      <c r="JK1">
        <f t="shared" si="6"/>
        <v>2034</v>
      </c>
      <c r="JL1">
        <f t="shared" si="6"/>
        <v>2034</v>
      </c>
      <c r="JM1">
        <f t="shared" si="6"/>
        <v>2034</v>
      </c>
      <c r="JN1">
        <f t="shared" si="6"/>
        <v>2034</v>
      </c>
      <c r="JO1">
        <f t="shared" si="6"/>
        <v>2034</v>
      </c>
      <c r="JP1">
        <f t="shared" si="6"/>
        <v>2034</v>
      </c>
      <c r="JQ1">
        <f t="shared" ref="JQ1:KC1" si="7">JE1+1</f>
        <v>2034</v>
      </c>
      <c r="JR1">
        <f t="shared" si="7"/>
        <v>2035</v>
      </c>
      <c r="JS1">
        <f t="shared" si="7"/>
        <v>2035</v>
      </c>
      <c r="JT1">
        <f t="shared" si="7"/>
        <v>2035</v>
      </c>
      <c r="JU1">
        <f t="shared" si="7"/>
        <v>2035</v>
      </c>
      <c r="JV1">
        <f t="shared" si="7"/>
        <v>2035</v>
      </c>
      <c r="JW1">
        <f t="shared" si="7"/>
        <v>2035</v>
      </c>
      <c r="JX1">
        <f t="shared" si="7"/>
        <v>2035</v>
      </c>
      <c r="JY1">
        <f t="shared" si="7"/>
        <v>2035</v>
      </c>
      <c r="JZ1">
        <f t="shared" si="7"/>
        <v>2035</v>
      </c>
      <c r="KA1">
        <f t="shared" si="7"/>
        <v>2035</v>
      </c>
      <c r="KB1">
        <f t="shared" si="7"/>
        <v>2035</v>
      </c>
      <c r="KC1">
        <f t="shared" si="7"/>
        <v>2035</v>
      </c>
    </row>
    <row r="2" spans="1:28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f>B2</f>
        <v>1</v>
      </c>
      <c r="O2">
        <f t="shared" ref="O2:BZ2" si="8">C2</f>
        <v>2</v>
      </c>
      <c r="P2">
        <f t="shared" si="8"/>
        <v>3</v>
      </c>
      <c r="Q2">
        <f t="shared" si="8"/>
        <v>4</v>
      </c>
      <c r="R2">
        <f t="shared" si="8"/>
        <v>5</v>
      </c>
      <c r="S2">
        <f t="shared" si="8"/>
        <v>6</v>
      </c>
      <c r="T2">
        <f t="shared" si="8"/>
        <v>7</v>
      </c>
      <c r="U2">
        <f t="shared" si="8"/>
        <v>8</v>
      </c>
      <c r="V2">
        <f t="shared" si="8"/>
        <v>9</v>
      </c>
      <c r="W2">
        <f t="shared" si="8"/>
        <v>10</v>
      </c>
      <c r="X2">
        <f t="shared" si="8"/>
        <v>11</v>
      </c>
      <c r="Y2">
        <f t="shared" si="8"/>
        <v>12</v>
      </c>
      <c r="Z2">
        <f t="shared" si="8"/>
        <v>1</v>
      </c>
      <c r="AA2">
        <f t="shared" si="8"/>
        <v>2</v>
      </c>
      <c r="AB2">
        <f t="shared" si="8"/>
        <v>3</v>
      </c>
      <c r="AC2">
        <f t="shared" si="8"/>
        <v>4</v>
      </c>
      <c r="AD2">
        <f t="shared" si="8"/>
        <v>5</v>
      </c>
      <c r="AE2">
        <f t="shared" si="8"/>
        <v>6</v>
      </c>
      <c r="AF2">
        <f t="shared" si="8"/>
        <v>7</v>
      </c>
      <c r="AG2">
        <f t="shared" si="8"/>
        <v>8</v>
      </c>
      <c r="AH2">
        <f t="shared" si="8"/>
        <v>9</v>
      </c>
      <c r="AI2">
        <f t="shared" si="8"/>
        <v>10</v>
      </c>
      <c r="AJ2">
        <f t="shared" si="8"/>
        <v>11</v>
      </c>
      <c r="AK2">
        <f t="shared" si="8"/>
        <v>12</v>
      </c>
      <c r="AL2">
        <f t="shared" si="8"/>
        <v>1</v>
      </c>
      <c r="AM2">
        <f t="shared" si="8"/>
        <v>2</v>
      </c>
      <c r="AN2">
        <f t="shared" si="8"/>
        <v>3</v>
      </c>
      <c r="AO2">
        <f t="shared" si="8"/>
        <v>4</v>
      </c>
      <c r="AP2">
        <f t="shared" si="8"/>
        <v>5</v>
      </c>
      <c r="AQ2">
        <f t="shared" si="8"/>
        <v>6</v>
      </c>
      <c r="AR2">
        <f t="shared" si="8"/>
        <v>7</v>
      </c>
      <c r="AS2">
        <f t="shared" si="8"/>
        <v>8</v>
      </c>
      <c r="AT2">
        <f t="shared" si="8"/>
        <v>9</v>
      </c>
      <c r="AU2">
        <f t="shared" si="8"/>
        <v>10</v>
      </c>
      <c r="AV2">
        <f t="shared" si="8"/>
        <v>11</v>
      </c>
      <c r="AW2">
        <f t="shared" si="8"/>
        <v>12</v>
      </c>
      <c r="AX2">
        <f t="shared" si="8"/>
        <v>1</v>
      </c>
      <c r="AY2">
        <f t="shared" si="8"/>
        <v>2</v>
      </c>
      <c r="AZ2">
        <f t="shared" si="8"/>
        <v>3</v>
      </c>
      <c r="BA2">
        <f t="shared" si="8"/>
        <v>4</v>
      </c>
      <c r="BB2">
        <f t="shared" si="8"/>
        <v>5</v>
      </c>
      <c r="BC2">
        <f t="shared" si="8"/>
        <v>6</v>
      </c>
      <c r="BD2">
        <f t="shared" si="8"/>
        <v>7</v>
      </c>
      <c r="BE2">
        <f t="shared" si="8"/>
        <v>8</v>
      </c>
      <c r="BF2">
        <f t="shared" si="8"/>
        <v>9</v>
      </c>
      <c r="BG2">
        <f t="shared" si="8"/>
        <v>10</v>
      </c>
      <c r="BH2">
        <f t="shared" si="8"/>
        <v>11</v>
      </c>
      <c r="BI2">
        <f t="shared" si="8"/>
        <v>12</v>
      </c>
      <c r="BJ2">
        <f t="shared" si="8"/>
        <v>1</v>
      </c>
      <c r="BK2">
        <f t="shared" si="8"/>
        <v>2</v>
      </c>
      <c r="BL2">
        <f t="shared" si="8"/>
        <v>3</v>
      </c>
      <c r="BM2">
        <f t="shared" si="8"/>
        <v>4</v>
      </c>
      <c r="BN2">
        <f t="shared" si="8"/>
        <v>5</v>
      </c>
      <c r="BO2">
        <f t="shared" si="8"/>
        <v>6</v>
      </c>
      <c r="BP2">
        <f t="shared" si="8"/>
        <v>7</v>
      </c>
      <c r="BQ2">
        <f t="shared" si="8"/>
        <v>8</v>
      </c>
      <c r="BR2">
        <f t="shared" si="8"/>
        <v>9</v>
      </c>
      <c r="BS2">
        <f t="shared" si="8"/>
        <v>10</v>
      </c>
      <c r="BT2">
        <f t="shared" si="8"/>
        <v>11</v>
      </c>
      <c r="BU2">
        <f t="shared" si="8"/>
        <v>12</v>
      </c>
      <c r="BV2">
        <f t="shared" si="8"/>
        <v>1</v>
      </c>
      <c r="BW2">
        <f t="shared" si="8"/>
        <v>2</v>
      </c>
      <c r="BX2">
        <f t="shared" si="8"/>
        <v>3</v>
      </c>
      <c r="BY2">
        <f t="shared" si="8"/>
        <v>4</v>
      </c>
      <c r="BZ2">
        <f t="shared" si="8"/>
        <v>5</v>
      </c>
      <c r="CA2">
        <f t="shared" ref="CA2:DL2" si="9">BO2</f>
        <v>6</v>
      </c>
      <c r="CB2">
        <f t="shared" si="9"/>
        <v>7</v>
      </c>
      <c r="CC2">
        <f t="shared" si="9"/>
        <v>8</v>
      </c>
      <c r="CD2">
        <f t="shared" si="9"/>
        <v>9</v>
      </c>
      <c r="CE2">
        <f t="shared" si="9"/>
        <v>10</v>
      </c>
      <c r="CF2">
        <f t="shared" si="9"/>
        <v>11</v>
      </c>
      <c r="CG2">
        <f t="shared" si="9"/>
        <v>12</v>
      </c>
      <c r="CH2">
        <f t="shared" si="9"/>
        <v>1</v>
      </c>
      <c r="CI2">
        <f t="shared" si="9"/>
        <v>2</v>
      </c>
      <c r="CJ2">
        <f t="shared" si="9"/>
        <v>3</v>
      </c>
      <c r="CK2">
        <f t="shared" si="9"/>
        <v>4</v>
      </c>
      <c r="CL2">
        <f t="shared" si="9"/>
        <v>5</v>
      </c>
      <c r="CM2">
        <f t="shared" si="9"/>
        <v>6</v>
      </c>
      <c r="CN2">
        <f t="shared" si="9"/>
        <v>7</v>
      </c>
      <c r="CO2">
        <f t="shared" si="9"/>
        <v>8</v>
      </c>
      <c r="CP2">
        <f t="shared" si="9"/>
        <v>9</v>
      </c>
      <c r="CQ2">
        <f t="shared" si="9"/>
        <v>10</v>
      </c>
      <c r="CR2">
        <f t="shared" si="9"/>
        <v>11</v>
      </c>
      <c r="CS2">
        <f t="shared" si="9"/>
        <v>12</v>
      </c>
      <c r="CT2">
        <f t="shared" si="9"/>
        <v>1</v>
      </c>
      <c r="CU2">
        <f t="shared" si="9"/>
        <v>2</v>
      </c>
      <c r="CV2">
        <f t="shared" si="9"/>
        <v>3</v>
      </c>
      <c r="CW2">
        <f t="shared" si="9"/>
        <v>4</v>
      </c>
      <c r="CX2">
        <f t="shared" si="9"/>
        <v>5</v>
      </c>
      <c r="CY2">
        <f t="shared" si="9"/>
        <v>6</v>
      </c>
      <c r="CZ2">
        <f t="shared" si="9"/>
        <v>7</v>
      </c>
      <c r="DA2">
        <f t="shared" si="9"/>
        <v>8</v>
      </c>
      <c r="DB2">
        <f t="shared" si="9"/>
        <v>9</v>
      </c>
      <c r="DC2">
        <f t="shared" si="9"/>
        <v>10</v>
      </c>
      <c r="DD2">
        <f t="shared" si="9"/>
        <v>11</v>
      </c>
      <c r="DE2">
        <f t="shared" si="9"/>
        <v>12</v>
      </c>
      <c r="DF2">
        <f t="shared" si="9"/>
        <v>1</v>
      </c>
      <c r="DG2">
        <f t="shared" si="9"/>
        <v>2</v>
      </c>
      <c r="DH2">
        <f t="shared" si="9"/>
        <v>3</v>
      </c>
      <c r="DI2">
        <f t="shared" si="9"/>
        <v>4</v>
      </c>
      <c r="DJ2">
        <f t="shared" si="9"/>
        <v>5</v>
      </c>
      <c r="DK2">
        <f t="shared" si="9"/>
        <v>6</v>
      </c>
      <c r="DL2">
        <f t="shared" si="9"/>
        <v>7</v>
      </c>
      <c r="DM2">
        <f t="shared" ref="DM2:ER2" si="10">DA2</f>
        <v>8</v>
      </c>
      <c r="DN2">
        <f t="shared" si="10"/>
        <v>9</v>
      </c>
      <c r="DO2">
        <f t="shared" si="10"/>
        <v>10</v>
      </c>
      <c r="DP2">
        <f t="shared" si="10"/>
        <v>11</v>
      </c>
      <c r="DQ2">
        <f t="shared" si="10"/>
        <v>12</v>
      </c>
      <c r="DR2">
        <f t="shared" si="10"/>
        <v>1</v>
      </c>
      <c r="DS2">
        <f t="shared" si="10"/>
        <v>2</v>
      </c>
      <c r="DT2">
        <f t="shared" si="10"/>
        <v>3</v>
      </c>
      <c r="DU2">
        <f t="shared" si="10"/>
        <v>4</v>
      </c>
      <c r="DV2">
        <f t="shared" si="10"/>
        <v>5</v>
      </c>
      <c r="DW2">
        <f t="shared" si="10"/>
        <v>6</v>
      </c>
      <c r="DX2">
        <f t="shared" si="10"/>
        <v>7</v>
      </c>
      <c r="DY2">
        <f t="shared" si="10"/>
        <v>8</v>
      </c>
      <c r="DZ2">
        <f t="shared" si="10"/>
        <v>9</v>
      </c>
      <c r="EA2">
        <f t="shared" si="10"/>
        <v>10</v>
      </c>
      <c r="EB2">
        <f t="shared" si="10"/>
        <v>11</v>
      </c>
      <c r="EC2">
        <f t="shared" si="10"/>
        <v>12</v>
      </c>
      <c r="ED2">
        <f t="shared" si="10"/>
        <v>1</v>
      </c>
      <c r="EE2">
        <f t="shared" si="10"/>
        <v>2</v>
      </c>
      <c r="EF2">
        <f t="shared" si="10"/>
        <v>3</v>
      </c>
      <c r="EG2">
        <f t="shared" si="10"/>
        <v>4</v>
      </c>
      <c r="EH2">
        <f t="shared" si="10"/>
        <v>5</v>
      </c>
      <c r="EI2">
        <f t="shared" si="10"/>
        <v>6</v>
      </c>
      <c r="EJ2">
        <f t="shared" si="10"/>
        <v>7</v>
      </c>
      <c r="EK2">
        <f t="shared" si="10"/>
        <v>8</v>
      </c>
      <c r="EL2">
        <f t="shared" si="10"/>
        <v>9</v>
      </c>
      <c r="EM2">
        <f t="shared" si="10"/>
        <v>10</v>
      </c>
      <c r="EN2">
        <f t="shared" si="10"/>
        <v>11</v>
      </c>
      <c r="EO2">
        <f t="shared" si="10"/>
        <v>12</v>
      </c>
      <c r="EP2">
        <f t="shared" si="10"/>
        <v>1</v>
      </c>
      <c r="EQ2">
        <f t="shared" si="10"/>
        <v>2</v>
      </c>
      <c r="ER2">
        <f t="shared" si="10"/>
        <v>3</v>
      </c>
      <c r="ES2">
        <f t="shared" ref="ES2:FX2" si="11">EG2</f>
        <v>4</v>
      </c>
      <c r="ET2">
        <f t="shared" si="11"/>
        <v>5</v>
      </c>
      <c r="EU2">
        <f t="shared" si="11"/>
        <v>6</v>
      </c>
      <c r="EV2">
        <f t="shared" si="11"/>
        <v>7</v>
      </c>
      <c r="EW2">
        <f t="shared" si="11"/>
        <v>8</v>
      </c>
      <c r="EX2">
        <f t="shared" si="11"/>
        <v>9</v>
      </c>
      <c r="EY2">
        <f t="shared" si="11"/>
        <v>10</v>
      </c>
      <c r="EZ2">
        <f t="shared" si="11"/>
        <v>11</v>
      </c>
      <c r="FA2">
        <f t="shared" si="11"/>
        <v>12</v>
      </c>
      <c r="FB2">
        <f t="shared" si="11"/>
        <v>1</v>
      </c>
      <c r="FC2">
        <f t="shared" si="11"/>
        <v>2</v>
      </c>
      <c r="FD2">
        <f t="shared" si="11"/>
        <v>3</v>
      </c>
      <c r="FE2">
        <f t="shared" si="11"/>
        <v>4</v>
      </c>
      <c r="FF2">
        <f t="shared" si="11"/>
        <v>5</v>
      </c>
      <c r="FG2">
        <f t="shared" si="11"/>
        <v>6</v>
      </c>
      <c r="FH2">
        <f t="shared" si="11"/>
        <v>7</v>
      </c>
      <c r="FI2">
        <f t="shared" si="11"/>
        <v>8</v>
      </c>
      <c r="FJ2">
        <f t="shared" si="11"/>
        <v>9</v>
      </c>
      <c r="FK2">
        <f t="shared" si="11"/>
        <v>10</v>
      </c>
      <c r="FL2">
        <f t="shared" si="11"/>
        <v>11</v>
      </c>
      <c r="FM2">
        <f t="shared" si="11"/>
        <v>12</v>
      </c>
      <c r="FN2">
        <f t="shared" si="11"/>
        <v>1</v>
      </c>
      <c r="FO2">
        <f t="shared" si="11"/>
        <v>2</v>
      </c>
      <c r="FP2">
        <f t="shared" si="11"/>
        <v>3</v>
      </c>
      <c r="FQ2">
        <f t="shared" si="11"/>
        <v>4</v>
      </c>
      <c r="FR2">
        <f t="shared" si="11"/>
        <v>5</v>
      </c>
      <c r="FS2">
        <f t="shared" si="11"/>
        <v>6</v>
      </c>
      <c r="FT2">
        <f t="shared" si="11"/>
        <v>7</v>
      </c>
      <c r="FU2">
        <f t="shared" si="11"/>
        <v>8</v>
      </c>
      <c r="FV2">
        <f t="shared" si="11"/>
        <v>9</v>
      </c>
      <c r="FW2">
        <f t="shared" si="11"/>
        <v>10</v>
      </c>
      <c r="FX2">
        <f t="shared" si="11"/>
        <v>11</v>
      </c>
      <c r="FY2">
        <f t="shared" ref="FY2:HD2" si="12">FM2</f>
        <v>12</v>
      </c>
      <c r="FZ2">
        <f t="shared" si="12"/>
        <v>1</v>
      </c>
      <c r="GA2">
        <f t="shared" si="12"/>
        <v>2</v>
      </c>
      <c r="GB2">
        <f t="shared" si="12"/>
        <v>3</v>
      </c>
      <c r="GC2">
        <f t="shared" si="12"/>
        <v>4</v>
      </c>
      <c r="GD2">
        <f t="shared" si="12"/>
        <v>5</v>
      </c>
      <c r="GE2">
        <f t="shared" si="12"/>
        <v>6</v>
      </c>
      <c r="GF2">
        <f t="shared" si="12"/>
        <v>7</v>
      </c>
      <c r="GG2">
        <f t="shared" si="12"/>
        <v>8</v>
      </c>
      <c r="GH2">
        <f t="shared" si="12"/>
        <v>9</v>
      </c>
      <c r="GI2">
        <f t="shared" si="12"/>
        <v>10</v>
      </c>
      <c r="GJ2">
        <f t="shared" si="12"/>
        <v>11</v>
      </c>
      <c r="GK2">
        <f t="shared" si="12"/>
        <v>12</v>
      </c>
      <c r="GL2">
        <f t="shared" si="12"/>
        <v>1</v>
      </c>
      <c r="GM2">
        <f t="shared" si="12"/>
        <v>2</v>
      </c>
      <c r="GN2">
        <f t="shared" si="12"/>
        <v>3</v>
      </c>
      <c r="GO2">
        <f t="shared" si="12"/>
        <v>4</v>
      </c>
      <c r="GP2">
        <f t="shared" si="12"/>
        <v>5</v>
      </c>
      <c r="GQ2">
        <f t="shared" si="12"/>
        <v>6</v>
      </c>
      <c r="GR2">
        <f t="shared" si="12"/>
        <v>7</v>
      </c>
      <c r="GS2">
        <f t="shared" si="12"/>
        <v>8</v>
      </c>
      <c r="GT2">
        <f t="shared" si="12"/>
        <v>9</v>
      </c>
      <c r="GU2">
        <f t="shared" si="12"/>
        <v>10</v>
      </c>
      <c r="GV2">
        <f t="shared" si="12"/>
        <v>11</v>
      </c>
      <c r="GW2">
        <f t="shared" si="12"/>
        <v>12</v>
      </c>
      <c r="GX2">
        <f t="shared" si="12"/>
        <v>1</v>
      </c>
      <c r="GY2">
        <f t="shared" si="12"/>
        <v>2</v>
      </c>
      <c r="GZ2">
        <f t="shared" si="12"/>
        <v>3</v>
      </c>
      <c r="HA2">
        <f t="shared" si="12"/>
        <v>4</v>
      </c>
      <c r="HB2">
        <f t="shared" si="12"/>
        <v>5</v>
      </c>
      <c r="HC2">
        <f t="shared" si="12"/>
        <v>6</v>
      </c>
      <c r="HD2">
        <f t="shared" si="12"/>
        <v>7</v>
      </c>
      <c r="HE2">
        <f t="shared" ref="HE2:IJ2" si="13">GS2</f>
        <v>8</v>
      </c>
      <c r="HF2">
        <f t="shared" si="13"/>
        <v>9</v>
      </c>
      <c r="HG2">
        <f t="shared" si="13"/>
        <v>10</v>
      </c>
      <c r="HH2">
        <f t="shared" si="13"/>
        <v>11</v>
      </c>
      <c r="HI2">
        <f t="shared" si="13"/>
        <v>12</v>
      </c>
      <c r="HJ2">
        <f t="shared" si="13"/>
        <v>1</v>
      </c>
      <c r="HK2">
        <f t="shared" si="13"/>
        <v>2</v>
      </c>
      <c r="HL2">
        <f t="shared" si="13"/>
        <v>3</v>
      </c>
      <c r="HM2">
        <f t="shared" si="13"/>
        <v>4</v>
      </c>
      <c r="HN2">
        <f t="shared" si="13"/>
        <v>5</v>
      </c>
      <c r="HO2">
        <f t="shared" si="13"/>
        <v>6</v>
      </c>
      <c r="HP2">
        <f t="shared" si="13"/>
        <v>7</v>
      </c>
      <c r="HQ2">
        <f t="shared" si="13"/>
        <v>8</v>
      </c>
      <c r="HR2">
        <f t="shared" si="13"/>
        <v>9</v>
      </c>
      <c r="HS2">
        <f t="shared" si="13"/>
        <v>10</v>
      </c>
      <c r="HT2">
        <f t="shared" si="13"/>
        <v>11</v>
      </c>
      <c r="HU2">
        <f t="shared" si="13"/>
        <v>12</v>
      </c>
      <c r="HV2">
        <f t="shared" si="13"/>
        <v>1</v>
      </c>
      <c r="HW2">
        <f t="shared" si="13"/>
        <v>2</v>
      </c>
      <c r="HX2">
        <f t="shared" si="13"/>
        <v>3</v>
      </c>
      <c r="HY2">
        <f t="shared" si="13"/>
        <v>4</v>
      </c>
      <c r="HZ2">
        <f t="shared" si="13"/>
        <v>5</v>
      </c>
      <c r="IA2">
        <f t="shared" si="13"/>
        <v>6</v>
      </c>
      <c r="IB2">
        <f t="shared" si="13"/>
        <v>7</v>
      </c>
      <c r="IC2">
        <f t="shared" si="13"/>
        <v>8</v>
      </c>
      <c r="ID2">
        <f t="shared" si="13"/>
        <v>9</v>
      </c>
      <c r="IE2">
        <f t="shared" si="13"/>
        <v>10</v>
      </c>
      <c r="IF2">
        <f t="shared" si="13"/>
        <v>11</v>
      </c>
      <c r="IG2">
        <f t="shared" si="13"/>
        <v>12</v>
      </c>
      <c r="IH2">
        <f t="shared" si="13"/>
        <v>1</v>
      </c>
      <c r="II2">
        <f t="shared" si="13"/>
        <v>2</v>
      </c>
      <c r="IJ2">
        <f t="shared" si="13"/>
        <v>3</v>
      </c>
      <c r="IK2">
        <f t="shared" ref="IK2:JP2" si="14">HY2</f>
        <v>4</v>
      </c>
      <c r="IL2">
        <f t="shared" si="14"/>
        <v>5</v>
      </c>
      <c r="IM2">
        <f t="shared" si="14"/>
        <v>6</v>
      </c>
      <c r="IN2">
        <f t="shared" si="14"/>
        <v>7</v>
      </c>
      <c r="IO2">
        <f t="shared" si="14"/>
        <v>8</v>
      </c>
      <c r="IP2">
        <f t="shared" si="14"/>
        <v>9</v>
      </c>
      <c r="IQ2">
        <f t="shared" si="14"/>
        <v>10</v>
      </c>
      <c r="IR2">
        <f t="shared" si="14"/>
        <v>11</v>
      </c>
      <c r="IS2">
        <f t="shared" si="14"/>
        <v>12</v>
      </c>
      <c r="IT2">
        <f t="shared" si="14"/>
        <v>1</v>
      </c>
      <c r="IU2">
        <f t="shared" si="14"/>
        <v>2</v>
      </c>
      <c r="IV2">
        <f t="shared" si="14"/>
        <v>3</v>
      </c>
      <c r="IW2">
        <f t="shared" si="14"/>
        <v>4</v>
      </c>
      <c r="IX2">
        <f t="shared" si="14"/>
        <v>5</v>
      </c>
      <c r="IY2">
        <f t="shared" si="14"/>
        <v>6</v>
      </c>
      <c r="IZ2">
        <f t="shared" si="14"/>
        <v>7</v>
      </c>
      <c r="JA2">
        <f t="shared" si="14"/>
        <v>8</v>
      </c>
      <c r="JB2">
        <f t="shared" si="14"/>
        <v>9</v>
      </c>
      <c r="JC2">
        <f t="shared" si="14"/>
        <v>10</v>
      </c>
      <c r="JD2">
        <f t="shared" si="14"/>
        <v>11</v>
      </c>
      <c r="JE2">
        <f t="shared" si="14"/>
        <v>12</v>
      </c>
      <c r="JF2">
        <f t="shared" si="14"/>
        <v>1</v>
      </c>
      <c r="JG2">
        <f t="shared" si="14"/>
        <v>2</v>
      </c>
      <c r="JH2">
        <f t="shared" si="14"/>
        <v>3</v>
      </c>
      <c r="JI2">
        <f t="shared" si="14"/>
        <v>4</v>
      </c>
      <c r="JJ2">
        <f t="shared" si="14"/>
        <v>5</v>
      </c>
      <c r="JK2">
        <f t="shared" si="14"/>
        <v>6</v>
      </c>
      <c r="JL2">
        <f t="shared" si="14"/>
        <v>7</v>
      </c>
      <c r="JM2">
        <f t="shared" si="14"/>
        <v>8</v>
      </c>
      <c r="JN2">
        <f t="shared" si="14"/>
        <v>9</v>
      </c>
      <c r="JO2">
        <f t="shared" si="14"/>
        <v>10</v>
      </c>
      <c r="JP2">
        <f t="shared" si="14"/>
        <v>11</v>
      </c>
      <c r="JQ2">
        <f t="shared" ref="JQ2:KC2" si="15">JE2</f>
        <v>12</v>
      </c>
      <c r="JR2">
        <f t="shared" si="15"/>
        <v>1</v>
      </c>
      <c r="JS2">
        <f t="shared" si="15"/>
        <v>2</v>
      </c>
      <c r="JT2">
        <f t="shared" si="15"/>
        <v>3</v>
      </c>
      <c r="JU2">
        <f t="shared" si="15"/>
        <v>4</v>
      </c>
      <c r="JV2">
        <f t="shared" si="15"/>
        <v>5</v>
      </c>
      <c r="JW2">
        <f t="shared" si="15"/>
        <v>6</v>
      </c>
      <c r="JX2">
        <f t="shared" si="15"/>
        <v>7</v>
      </c>
      <c r="JY2">
        <f t="shared" si="15"/>
        <v>8</v>
      </c>
      <c r="JZ2">
        <f t="shared" si="15"/>
        <v>9</v>
      </c>
      <c r="KA2">
        <f t="shared" si="15"/>
        <v>10</v>
      </c>
      <c r="KB2">
        <f t="shared" si="15"/>
        <v>11</v>
      </c>
      <c r="KC2">
        <f t="shared" si="15"/>
        <v>12</v>
      </c>
    </row>
    <row r="3" spans="1:289" x14ac:dyDescent="0.25">
      <c r="A3" t="s">
        <v>5</v>
      </c>
      <c r="B3">
        <v>111.15619047619001</v>
      </c>
      <c r="C3">
        <v>119.70238095238101</v>
      </c>
      <c r="D3">
        <v>124.928636363636</v>
      </c>
      <c r="E3">
        <v>120.4635</v>
      </c>
      <c r="F3">
        <v>110.52173913043499</v>
      </c>
      <c r="G3">
        <v>95.589047619047605</v>
      </c>
      <c r="H3">
        <v>103.14090909090901</v>
      </c>
      <c r="I3">
        <v>113.34</v>
      </c>
      <c r="J3">
        <v>113.38249999999999</v>
      </c>
      <c r="K3">
        <v>111.97347826087</v>
      </c>
      <c r="L3">
        <v>109.711818181818</v>
      </c>
      <c r="M3">
        <v>109.6765</v>
      </c>
      <c r="N3">
        <v>112.973636363636</v>
      </c>
      <c r="O3">
        <v>116.51949999999999</v>
      </c>
      <c r="P3">
        <v>109.24</v>
      </c>
      <c r="Q3">
        <v>102.875454545455</v>
      </c>
      <c r="R3">
        <v>103.026956521739</v>
      </c>
      <c r="S3">
        <v>103.11</v>
      </c>
      <c r="T3">
        <v>107.71608695652201</v>
      </c>
      <c r="U3">
        <v>110.964545454545</v>
      </c>
      <c r="V3">
        <v>111.62142857142901</v>
      </c>
      <c r="W3">
        <v>109.478695652174</v>
      </c>
      <c r="X3">
        <v>108.07619047619001</v>
      </c>
      <c r="Y3">
        <v>110.67400000000001</v>
      </c>
      <c r="Z3">
        <v>107.42</v>
      </c>
      <c r="AA3">
        <v>108.81</v>
      </c>
      <c r="AB3">
        <v>107.4</v>
      </c>
      <c r="AC3">
        <v>107.79</v>
      </c>
      <c r="AD3">
        <v>109.68</v>
      </c>
      <c r="AE3">
        <v>111.87</v>
      </c>
      <c r="AF3">
        <v>106.98</v>
      </c>
      <c r="AG3">
        <v>101.92</v>
      </c>
      <c r="AH3">
        <v>97.34</v>
      </c>
      <c r="AI3">
        <v>87.27</v>
      </c>
      <c r="AJ3">
        <v>78.44</v>
      </c>
      <c r="AK3">
        <v>62.33</v>
      </c>
      <c r="AL3">
        <v>48.07</v>
      </c>
      <c r="AM3">
        <v>57.93</v>
      </c>
      <c r="AN3">
        <v>55.79</v>
      </c>
      <c r="AO3">
        <v>59.39</v>
      </c>
      <c r="AP3">
        <v>64.56</v>
      </c>
      <c r="AQ3">
        <v>62.34</v>
      </c>
      <c r="AR3">
        <v>55.87</v>
      </c>
      <c r="AS3">
        <v>46.99</v>
      </c>
      <c r="AT3">
        <v>47.24</v>
      </c>
      <c r="AU3">
        <v>48.12</v>
      </c>
      <c r="AV3">
        <v>44.42</v>
      </c>
      <c r="AW3">
        <v>37.72</v>
      </c>
      <c r="AX3">
        <v>30.8</v>
      </c>
      <c r="AY3">
        <v>33.200000000000003</v>
      </c>
      <c r="AZ3">
        <v>39.07</v>
      </c>
      <c r="BA3">
        <v>42.25</v>
      </c>
      <c r="BB3">
        <v>47.13</v>
      </c>
      <c r="BC3">
        <v>48.48</v>
      </c>
      <c r="BD3">
        <v>45.07</v>
      </c>
      <c r="BE3">
        <v>46.14</v>
      </c>
      <c r="BF3">
        <v>46.19</v>
      </c>
      <c r="BG3">
        <v>49.73</v>
      </c>
      <c r="BH3">
        <v>46.44</v>
      </c>
      <c r="BI3">
        <v>54.07</v>
      </c>
      <c r="BJ3">
        <v>54.89</v>
      </c>
      <c r="BK3">
        <v>55.49</v>
      </c>
      <c r="BL3">
        <v>51.97</v>
      </c>
      <c r="BM3">
        <v>52.98</v>
      </c>
      <c r="BN3">
        <v>50.87</v>
      </c>
      <c r="BO3">
        <v>46.89</v>
      </c>
      <c r="BP3">
        <v>48.69</v>
      </c>
      <c r="BQ3">
        <v>51.37</v>
      </c>
      <c r="BR3">
        <v>55.16</v>
      </c>
      <c r="BS3">
        <v>57.62</v>
      </c>
      <c r="BT3">
        <v>62.57</v>
      </c>
      <c r="BU3">
        <v>64.209999999999994</v>
      </c>
      <c r="BV3">
        <v>68.989999999999995</v>
      </c>
      <c r="BW3">
        <v>65.42</v>
      </c>
      <c r="BX3">
        <v>66.45</v>
      </c>
      <c r="BY3">
        <v>71.63</v>
      </c>
      <c r="BZ3">
        <v>76.650000000000006</v>
      </c>
      <c r="CA3">
        <v>75.19</v>
      </c>
      <c r="CB3">
        <v>74.44</v>
      </c>
      <c r="CC3">
        <v>73.13</v>
      </c>
      <c r="CD3">
        <v>78.86</v>
      </c>
      <c r="CE3">
        <v>80.47</v>
      </c>
      <c r="CF3">
        <v>65.17</v>
      </c>
      <c r="CG3">
        <v>56.46</v>
      </c>
      <c r="CH3">
        <v>59.27</v>
      </c>
      <c r="CI3">
        <v>64.13</v>
      </c>
      <c r="CJ3">
        <v>66.41</v>
      </c>
      <c r="CK3">
        <v>71.2</v>
      </c>
      <c r="CL3">
        <v>70.53</v>
      </c>
      <c r="CM3">
        <v>63.3</v>
      </c>
      <c r="CN3">
        <v>64</v>
      </c>
      <c r="CO3">
        <v>59.25</v>
      </c>
      <c r="CP3">
        <v>62.33</v>
      </c>
      <c r="CQ3">
        <v>59.37</v>
      </c>
      <c r="CR3">
        <v>62.74</v>
      </c>
      <c r="CS3">
        <v>65.849999999999994</v>
      </c>
      <c r="CT3">
        <v>63.6</v>
      </c>
      <c r="CU3">
        <v>55</v>
      </c>
      <c r="CV3">
        <v>32.979999999999997</v>
      </c>
      <c r="CW3">
        <v>23.34</v>
      </c>
      <c r="CX3">
        <v>31.02</v>
      </c>
      <c r="CY3">
        <v>39.93</v>
      </c>
      <c r="CZ3">
        <v>42.81</v>
      </c>
      <c r="DA3">
        <v>44.26</v>
      </c>
      <c r="DB3">
        <v>41.09</v>
      </c>
      <c r="DC3">
        <v>44</v>
      </c>
      <c r="DD3">
        <v>44</v>
      </c>
      <c r="DE3">
        <v>44</v>
      </c>
      <c r="DF3">
        <f t="shared" ref="DF3:EK3" si="16">AVERAGEIFS(24:24,$29:$29,DF$1)</f>
        <v>45</v>
      </c>
      <c r="DG3">
        <f t="shared" si="16"/>
        <v>45</v>
      </c>
      <c r="DH3">
        <f t="shared" si="16"/>
        <v>45</v>
      </c>
      <c r="DI3">
        <f t="shared" si="16"/>
        <v>45</v>
      </c>
      <c r="DJ3">
        <f t="shared" si="16"/>
        <v>45</v>
      </c>
      <c r="DK3">
        <f t="shared" si="16"/>
        <v>45</v>
      </c>
      <c r="DL3">
        <f t="shared" si="16"/>
        <v>45</v>
      </c>
      <c r="DM3">
        <f t="shared" si="16"/>
        <v>45</v>
      </c>
      <c r="DN3">
        <f t="shared" si="16"/>
        <v>45</v>
      </c>
      <c r="DO3">
        <f t="shared" si="16"/>
        <v>45</v>
      </c>
      <c r="DP3">
        <f t="shared" si="16"/>
        <v>45</v>
      </c>
      <c r="DQ3">
        <f t="shared" si="16"/>
        <v>45</v>
      </c>
      <c r="DR3">
        <f t="shared" si="16"/>
        <v>45</v>
      </c>
      <c r="DS3">
        <f t="shared" si="16"/>
        <v>45</v>
      </c>
      <c r="DT3">
        <f t="shared" si="16"/>
        <v>45</v>
      </c>
      <c r="DU3">
        <f t="shared" si="16"/>
        <v>45</v>
      </c>
      <c r="DV3">
        <f t="shared" si="16"/>
        <v>45</v>
      </c>
      <c r="DW3">
        <f t="shared" si="16"/>
        <v>45</v>
      </c>
      <c r="DX3">
        <f t="shared" si="16"/>
        <v>45</v>
      </c>
      <c r="DY3">
        <f t="shared" si="16"/>
        <v>45</v>
      </c>
      <c r="DZ3">
        <f t="shared" si="16"/>
        <v>45</v>
      </c>
      <c r="EA3">
        <f t="shared" si="16"/>
        <v>45</v>
      </c>
      <c r="EB3">
        <f t="shared" si="16"/>
        <v>45</v>
      </c>
      <c r="EC3">
        <f t="shared" si="16"/>
        <v>45</v>
      </c>
      <c r="ED3">
        <f t="shared" si="16"/>
        <v>45</v>
      </c>
      <c r="EE3">
        <f t="shared" si="16"/>
        <v>45</v>
      </c>
      <c r="EF3">
        <f t="shared" si="16"/>
        <v>45</v>
      </c>
      <c r="EG3">
        <f t="shared" si="16"/>
        <v>45</v>
      </c>
      <c r="EH3">
        <f t="shared" si="16"/>
        <v>45</v>
      </c>
      <c r="EI3">
        <f t="shared" si="16"/>
        <v>45</v>
      </c>
      <c r="EJ3">
        <f t="shared" si="16"/>
        <v>45</v>
      </c>
      <c r="EK3">
        <f t="shared" si="16"/>
        <v>45</v>
      </c>
      <c r="EL3">
        <f t="shared" ref="EL3:FQ3" si="17">AVERAGEIFS(24:24,$29:$29,EL$1)</f>
        <v>45</v>
      </c>
      <c r="EM3">
        <f t="shared" si="17"/>
        <v>45</v>
      </c>
      <c r="EN3">
        <f t="shared" si="17"/>
        <v>45</v>
      </c>
      <c r="EO3">
        <f t="shared" si="17"/>
        <v>45</v>
      </c>
      <c r="EP3">
        <f t="shared" si="17"/>
        <v>45</v>
      </c>
      <c r="EQ3">
        <f t="shared" si="17"/>
        <v>45</v>
      </c>
      <c r="ER3">
        <f t="shared" si="17"/>
        <v>45</v>
      </c>
      <c r="ES3">
        <f t="shared" si="17"/>
        <v>45</v>
      </c>
      <c r="ET3">
        <f t="shared" si="17"/>
        <v>45</v>
      </c>
      <c r="EU3">
        <f t="shared" si="17"/>
        <v>45</v>
      </c>
      <c r="EV3">
        <f t="shared" si="17"/>
        <v>45</v>
      </c>
      <c r="EW3">
        <f t="shared" si="17"/>
        <v>45</v>
      </c>
      <c r="EX3">
        <f t="shared" si="17"/>
        <v>45</v>
      </c>
      <c r="EY3">
        <f t="shared" si="17"/>
        <v>45</v>
      </c>
      <c r="EZ3">
        <f t="shared" si="17"/>
        <v>45</v>
      </c>
      <c r="FA3">
        <f t="shared" si="17"/>
        <v>45</v>
      </c>
      <c r="FB3">
        <f t="shared" si="17"/>
        <v>45.99</v>
      </c>
      <c r="FC3">
        <f t="shared" si="17"/>
        <v>45.99</v>
      </c>
      <c r="FD3">
        <f t="shared" si="17"/>
        <v>45.99</v>
      </c>
      <c r="FE3">
        <f t="shared" si="17"/>
        <v>45.99</v>
      </c>
      <c r="FF3">
        <f t="shared" si="17"/>
        <v>45.99</v>
      </c>
      <c r="FG3">
        <f t="shared" si="17"/>
        <v>45.99</v>
      </c>
      <c r="FH3">
        <f t="shared" si="17"/>
        <v>45.99</v>
      </c>
      <c r="FI3">
        <f t="shared" si="17"/>
        <v>45.99</v>
      </c>
      <c r="FJ3">
        <f t="shared" si="17"/>
        <v>45.99</v>
      </c>
      <c r="FK3">
        <f t="shared" si="17"/>
        <v>45.99</v>
      </c>
      <c r="FL3">
        <f t="shared" si="17"/>
        <v>45.99</v>
      </c>
      <c r="FM3">
        <f t="shared" si="17"/>
        <v>45.99</v>
      </c>
      <c r="FN3">
        <f t="shared" si="17"/>
        <v>47.001780000000004</v>
      </c>
      <c r="FO3">
        <f t="shared" si="17"/>
        <v>47.001780000000004</v>
      </c>
      <c r="FP3">
        <f t="shared" si="17"/>
        <v>47.001780000000004</v>
      </c>
      <c r="FQ3">
        <f t="shared" si="17"/>
        <v>47.001780000000004</v>
      </c>
      <c r="FR3">
        <f t="shared" ref="FR3:GW3" si="18">AVERAGEIFS(24:24,$29:$29,FR$1)</f>
        <v>47.001780000000004</v>
      </c>
      <c r="FS3">
        <f t="shared" si="18"/>
        <v>47.001780000000004</v>
      </c>
      <c r="FT3">
        <f t="shared" si="18"/>
        <v>47.001780000000004</v>
      </c>
      <c r="FU3">
        <f t="shared" si="18"/>
        <v>47.001780000000004</v>
      </c>
      <c r="FV3">
        <f t="shared" si="18"/>
        <v>47.001780000000004</v>
      </c>
      <c r="FW3">
        <f t="shared" si="18"/>
        <v>47.001780000000004</v>
      </c>
      <c r="FX3">
        <f t="shared" si="18"/>
        <v>47.001780000000004</v>
      </c>
      <c r="FY3">
        <f t="shared" si="18"/>
        <v>47.001780000000004</v>
      </c>
      <c r="FZ3">
        <f t="shared" si="18"/>
        <v>48.035819160000003</v>
      </c>
      <c r="GA3">
        <f t="shared" si="18"/>
        <v>48.035819160000003</v>
      </c>
      <c r="GB3">
        <f t="shared" si="18"/>
        <v>48.035819160000003</v>
      </c>
      <c r="GC3">
        <f t="shared" si="18"/>
        <v>48.035819160000003</v>
      </c>
      <c r="GD3">
        <f t="shared" si="18"/>
        <v>48.035819160000003</v>
      </c>
      <c r="GE3">
        <f t="shared" si="18"/>
        <v>48.035819160000003</v>
      </c>
      <c r="GF3">
        <f t="shared" si="18"/>
        <v>48.035819160000003</v>
      </c>
      <c r="GG3">
        <f t="shared" si="18"/>
        <v>48.035819160000003</v>
      </c>
      <c r="GH3">
        <f t="shared" si="18"/>
        <v>48.035819160000003</v>
      </c>
      <c r="GI3">
        <f t="shared" si="18"/>
        <v>48.035819160000003</v>
      </c>
      <c r="GJ3">
        <f t="shared" si="18"/>
        <v>48.035819160000003</v>
      </c>
      <c r="GK3">
        <f t="shared" si="18"/>
        <v>48.035819160000003</v>
      </c>
      <c r="GL3">
        <f t="shared" si="18"/>
        <v>49.092607181520002</v>
      </c>
      <c r="GM3">
        <f t="shared" si="18"/>
        <v>49.092607181520002</v>
      </c>
      <c r="GN3">
        <f t="shared" si="18"/>
        <v>49.092607181520002</v>
      </c>
      <c r="GO3">
        <f t="shared" si="18"/>
        <v>49.092607181520002</v>
      </c>
      <c r="GP3">
        <f t="shared" si="18"/>
        <v>49.092607181520002</v>
      </c>
      <c r="GQ3">
        <f t="shared" si="18"/>
        <v>49.092607181520002</v>
      </c>
      <c r="GR3">
        <f t="shared" si="18"/>
        <v>49.092607181520002</v>
      </c>
      <c r="GS3">
        <f t="shared" si="18"/>
        <v>49.092607181520002</v>
      </c>
      <c r="GT3">
        <f t="shared" si="18"/>
        <v>49.092607181520002</v>
      </c>
      <c r="GU3">
        <f t="shared" si="18"/>
        <v>49.092607181520002</v>
      </c>
      <c r="GV3">
        <f t="shared" si="18"/>
        <v>49.092607181520002</v>
      </c>
      <c r="GW3">
        <f t="shared" si="18"/>
        <v>49.092607181520002</v>
      </c>
      <c r="GX3">
        <f t="shared" ref="GX3:IC3" si="19">AVERAGEIFS(24:24,$29:$29,GX$1)</f>
        <v>50.172644539513442</v>
      </c>
      <c r="GY3">
        <f t="shared" si="19"/>
        <v>50.172644539513442</v>
      </c>
      <c r="GZ3">
        <f t="shared" si="19"/>
        <v>50.172644539513442</v>
      </c>
      <c r="HA3">
        <f t="shared" si="19"/>
        <v>50.172644539513442</v>
      </c>
      <c r="HB3">
        <f t="shared" si="19"/>
        <v>50.172644539513442</v>
      </c>
      <c r="HC3">
        <f t="shared" si="19"/>
        <v>50.172644539513442</v>
      </c>
      <c r="HD3">
        <f t="shared" si="19"/>
        <v>50.172644539513442</v>
      </c>
      <c r="HE3">
        <f t="shared" si="19"/>
        <v>50.172644539513442</v>
      </c>
      <c r="HF3">
        <f t="shared" si="19"/>
        <v>50.172644539513442</v>
      </c>
      <c r="HG3">
        <f t="shared" si="19"/>
        <v>50.172644539513442</v>
      </c>
      <c r="HH3">
        <f t="shared" si="19"/>
        <v>50.172644539513442</v>
      </c>
      <c r="HI3">
        <f t="shared" si="19"/>
        <v>50.172644539513442</v>
      </c>
      <c r="HJ3">
        <f t="shared" si="19"/>
        <v>51.276442719382736</v>
      </c>
      <c r="HK3">
        <f t="shared" si="19"/>
        <v>51.276442719382736</v>
      </c>
      <c r="HL3">
        <f t="shared" si="19"/>
        <v>51.276442719382736</v>
      </c>
      <c r="HM3">
        <f t="shared" si="19"/>
        <v>51.276442719382736</v>
      </c>
      <c r="HN3">
        <f t="shared" si="19"/>
        <v>51.276442719382736</v>
      </c>
      <c r="HO3">
        <f t="shared" si="19"/>
        <v>51.276442719382736</v>
      </c>
      <c r="HP3">
        <f t="shared" si="19"/>
        <v>51.276442719382736</v>
      </c>
      <c r="HQ3">
        <f t="shared" si="19"/>
        <v>51.276442719382736</v>
      </c>
      <c r="HR3">
        <f t="shared" si="19"/>
        <v>51.276442719382736</v>
      </c>
      <c r="HS3">
        <f t="shared" si="19"/>
        <v>51.276442719382736</v>
      </c>
      <c r="HT3">
        <f t="shared" si="19"/>
        <v>51.276442719382736</v>
      </c>
      <c r="HU3">
        <f t="shared" si="19"/>
        <v>51.276442719382736</v>
      </c>
      <c r="HV3">
        <f t="shared" si="19"/>
        <v>52.404524459209156</v>
      </c>
      <c r="HW3">
        <f t="shared" si="19"/>
        <v>52.404524459209156</v>
      </c>
      <c r="HX3">
        <f t="shared" si="19"/>
        <v>52.404524459209156</v>
      </c>
      <c r="HY3">
        <f t="shared" si="19"/>
        <v>52.404524459209156</v>
      </c>
      <c r="HZ3">
        <f t="shared" si="19"/>
        <v>52.404524459209156</v>
      </c>
      <c r="IA3">
        <f t="shared" si="19"/>
        <v>52.404524459209156</v>
      </c>
      <c r="IB3">
        <f t="shared" si="19"/>
        <v>52.404524459209156</v>
      </c>
      <c r="IC3">
        <f t="shared" si="19"/>
        <v>52.404524459209156</v>
      </c>
      <c r="ID3">
        <f t="shared" ref="ID3:JI3" si="20">AVERAGEIFS(24:24,$29:$29,ID$1)</f>
        <v>52.404524459209156</v>
      </c>
      <c r="IE3">
        <f t="shared" si="20"/>
        <v>52.404524459209156</v>
      </c>
      <c r="IF3">
        <f t="shared" si="20"/>
        <v>52.404524459209156</v>
      </c>
      <c r="IG3">
        <f t="shared" si="20"/>
        <v>52.404524459209156</v>
      </c>
      <c r="IH3">
        <f t="shared" si="20"/>
        <v>53.557423997311759</v>
      </c>
      <c r="II3">
        <f t="shared" si="20"/>
        <v>53.557423997311759</v>
      </c>
      <c r="IJ3">
        <f t="shared" si="20"/>
        <v>53.557423997311759</v>
      </c>
      <c r="IK3">
        <f t="shared" si="20"/>
        <v>53.557423997311759</v>
      </c>
      <c r="IL3">
        <f t="shared" si="20"/>
        <v>53.557423997311759</v>
      </c>
      <c r="IM3">
        <f t="shared" si="20"/>
        <v>53.557423997311759</v>
      </c>
      <c r="IN3">
        <f t="shared" si="20"/>
        <v>53.557423997311759</v>
      </c>
      <c r="IO3">
        <f t="shared" si="20"/>
        <v>53.557423997311759</v>
      </c>
      <c r="IP3">
        <f t="shared" si="20"/>
        <v>53.557423997311759</v>
      </c>
      <c r="IQ3">
        <f t="shared" si="20"/>
        <v>53.557423997311759</v>
      </c>
      <c r="IR3">
        <f t="shared" si="20"/>
        <v>53.557423997311759</v>
      </c>
      <c r="IS3">
        <f t="shared" si="20"/>
        <v>53.557423997311759</v>
      </c>
      <c r="IT3">
        <f t="shared" si="20"/>
        <v>54.73568732525262</v>
      </c>
      <c r="IU3">
        <f t="shared" si="20"/>
        <v>54.73568732525262</v>
      </c>
      <c r="IV3">
        <f t="shared" si="20"/>
        <v>54.73568732525262</v>
      </c>
      <c r="IW3">
        <f t="shared" si="20"/>
        <v>54.73568732525262</v>
      </c>
      <c r="IX3">
        <f t="shared" si="20"/>
        <v>54.73568732525262</v>
      </c>
      <c r="IY3">
        <f t="shared" si="20"/>
        <v>54.73568732525262</v>
      </c>
      <c r="IZ3">
        <f t="shared" si="20"/>
        <v>54.73568732525262</v>
      </c>
      <c r="JA3">
        <f t="shared" si="20"/>
        <v>54.73568732525262</v>
      </c>
      <c r="JB3">
        <f t="shared" si="20"/>
        <v>54.73568732525262</v>
      </c>
      <c r="JC3">
        <f t="shared" si="20"/>
        <v>54.73568732525262</v>
      </c>
      <c r="JD3">
        <f t="shared" si="20"/>
        <v>54.73568732525262</v>
      </c>
      <c r="JE3">
        <f t="shared" si="20"/>
        <v>54.73568732525262</v>
      </c>
      <c r="JF3">
        <f t="shared" si="20"/>
        <v>55.939872446408181</v>
      </c>
      <c r="JG3">
        <f t="shared" si="20"/>
        <v>55.939872446408181</v>
      </c>
      <c r="JH3">
        <f t="shared" si="20"/>
        <v>55.939872446408181</v>
      </c>
      <c r="JI3">
        <f t="shared" si="20"/>
        <v>55.939872446408181</v>
      </c>
      <c r="JJ3">
        <f t="shared" ref="JJ3:KC3" si="21">AVERAGEIFS(24:24,$29:$29,JJ$1)</f>
        <v>55.939872446408181</v>
      </c>
      <c r="JK3">
        <f t="shared" si="21"/>
        <v>55.939872446408181</v>
      </c>
      <c r="JL3">
        <f t="shared" si="21"/>
        <v>55.939872446408181</v>
      </c>
      <c r="JM3">
        <f t="shared" si="21"/>
        <v>55.939872446408181</v>
      </c>
      <c r="JN3">
        <f t="shared" si="21"/>
        <v>55.939872446408181</v>
      </c>
      <c r="JO3">
        <f t="shared" si="21"/>
        <v>55.939872446408181</v>
      </c>
      <c r="JP3">
        <f t="shared" si="21"/>
        <v>55.939872446408181</v>
      </c>
      <c r="JQ3">
        <f t="shared" si="21"/>
        <v>55.939872446408181</v>
      </c>
      <c r="JR3">
        <f t="shared" si="21"/>
        <v>57.170549640229162</v>
      </c>
      <c r="JS3">
        <f t="shared" si="21"/>
        <v>57.170549640229162</v>
      </c>
      <c r="JT3">
        <f t="shared" si="21"/>
        <v>57.170549640229162</v>
      </c>
      <c r="JU3">
        <f t="shared" si="21"/>
        <v>57.170549640229162</v>
      </c>
      <c r="JV3">
        <f t="shared" si="21"/>
        <v>57.170549640229162</v>
      </c>
      <c r="JW3">
        <f t="shared" si="21"/>
        <v>57.170549640229162</v>
      </c>
      <c r="JX3">
        <f t="shared" si="21"/>
        <v>57.170549640229162</v>
      </c>
      <c r="JY3">
        <f t="shared" si="21"/>
        <v>57.170549640229162</v>
      </c>
      <c r="JZ3">
        <f t="shared" si="21"/>
        <v>57.170549640229162</v>
      </c>
      <c r="KA3">
        <f t="shared" si="21"/>
        <v>57.170549640229162</v>
      </c>
      <c r="KB3">
        <f t="shared" si="21"/>
        <v>57.170549640229162</v>
      </c>
      <c r="KC3">
        <f t="shared" si="21"/>
        <v>57.170549640229162</v>
      </c>
    </row>
    <row r="4" spans="1:289" x14ac:dyDescent="0.25">
      <c r="A4" t="s">
        <v>6</v>
      </c>
      <c r="B4">
        <v>1.2894534092091909</v>
      </c>
      <c r="C4">
        <v>1.3212499206012225</v>
      </c>
      <c r="D4">
        <v>1.3217959423688104</v>
      </c>
      <c r="E4">
        <v>1.3161809667467645</v>
      </c>
      <c r="F4">
        <v>1.2804261739790441</v>
      </c>
      <c r="G4">
        <v>1.2521224006432408</v>
      </c>
      <c r="H4">
        <v>1.2303570297167561</v>
      </c>
      <c r="I4">
        <v>1.2381548579561421</v>
      </c>
      <c r="J4">
        <v>1.2841716883408663</v>
      </c>
      <c r="K4">
        <v>1.2964408606058559</v>
      </c>
      <c r="L4">
        <v>1.2834285207129168</v>
      </c>
      <c r="M4">
        <v>1.3110953849636044</v>
      </c>
      <c r="N4">
        <v>1.3324297410969146</v>
      </c>
      <c r="O4">
        <v>1.3386550774287393</v>
      </c>
      <c r="P4">
        <v>1.2965747351266039</v>
      </c>
      <c r="Q4">
        <v>1.3008000346206912</v>
      </c>
      <c r="R4">
        <v>1.2959981238829186</v>
      </c>
      <c r="S4">
        <v>1.3193602052328972</v>
      </c>
      <c r="T4">
        <v>1.3077225714918141</v>
      </c>
      <c r="U4">
        <v>1.3314041173314219</v>
      </c>
      <c r="V4">
        <v>1.3340348467412211</v>
      </c>
      <c r="W4">
        <v>1.36296071657827</v>
      </c>
      <c r="X4">
        <v>1.3506609100344267</v>
      </c>
      <c r="Y4">
        <v>1.3695137723221744</v>
      </c>
      <c r="Z4">
        <v>1.3633232402167337</v>
      </c>
      <c r="AA4">
        <v>1.3630169852008243</v>
      </c>
      <c r="AB4">
        <v>1.3821100708711715</v>
      </c>
      <c r="AC4">
        <v>1.3805274045269991</v>
      </c>
      <c r="AD4">
        <v>1.3717159676339088</v>
      </c>
      <c r="AE4">
        <v>1.3603501180352975</v>
      </c>
      <c r="AF4">
        <v>1.3558609595652364</v>
      </c>
      <c r="AG4">
        <v>1.3324865957569805</v>
      </c>
      <c r="AH4">
        <v>1.2924046525905166</v>
      </c>
      <c r="AI4">
        <v>1.2685304596004088</v>
      </c>
      <c r="AJ4">
        <v>1.2481365466975718</v>
      </c>
      <c r="AK4">
        <v>1.2327999908149252</v>
      </c>
      <c r="AL4">
        <v>1.1571624130278624</v>
      </c>
      <c r="AM4">
        <v>1.1360367732267806</v>
      </c>
      <c r="AN4">
        <v>1.0811651055896783</v>
      </c>
      <c r="AO4">
        <v>1.0775772178981968</v>
      </c>
      <c r="AP4">
        <v>1.1158523728356855</v>
      </c>
      <c r="AQ4">
        <v>1.1221849274257349</v>
      </c>
      <c r="AR4">
        <v>1.1016216600941227</v>
      </c>
      <c r="AS4">
        <v>1.1126714285714283</v>
      </c>
      <c r="AT4">
        <v>1.1236636363636363</v>
      </c>
      <c r="AU4">
        <v>1.1234347826086957</v>
      </c>
      <c r="AV4">
        <v>1.076025</v>
      </c>
      <c r="AW4">
        <v>1.0869782608695651</v>
      </c>
      <c r="AX4">
        <v>1.08774375</v>
      </c>
      <c r="AY4">
        <v>1.1114631578947367</v>
      </c>
      <c r="AZ4">
        <v>1.1102238095238095</v>
      </c>
      <c r="BA4">
        <v>1.133809090909091</v>
      </c>
      <c r="BB4">
        <v>1.1294500000000003</v>
      </c>
      <c r="BC4">
        <v>1.1237523809523808</v>
      </c>
      <c r="BD4">
        <v>1.1066</v>
      </c>
      <c r="BE4">
        <v>1.1210818181818183</v>
      </c>
      <c r="BF4">
        <v>1.1209227272727271</v>
      </c>
      <c r="BG4">
        <v>1.1038857142857144</v>
      </c>
      <c r="BH4">
        <v>1.08137619047619</v>
      </c>
      <c r="BI4">
        <v>1.0550260869565218</v>
      </c>
      <c r="BJ4">
        <v>1.0659812500000003</v>
      </c>
      <c r="BK4">
        <v>1.0658611111111111</v>
      </c>
      <c r="BL4">
        <v>1.0689636363636366</v>
      </c>
      <c r="BM4">
        <v>1.0713380952380953</v>
      </c>
      <c r="BN4">
        <v>1.1055263157894737</v>
      </c>
      <c r="BO4">
        <v>1.1221761904761904</v>
      </c>
      <c r="BP4">
        <v>1.1496</v>
      </c>
      <c r="BQ4">
        <v>1.1805086956521738</v>
      </c>
      <c r="BR4">
        <v>1.1913363636363636</v>
      </c>
      <c r="BS4">
        <v>1.1760523809523813</v>
      </c>
      <c r="BT4">
        <v>1.1731904761904761</v>
      </c>
      <c r="BU4">
        <v>1.183809090909091</v>
      </c>
      <c r="BV4">
        <v>1.2217187499999997</v>
      </c>
      <c r="BW4">
        <v>1.2376052631578947</v>
      </c>
      <c r="BX4">
        <v>1.2329285714285714</v>
      </c>
      <c r="BY4">
        <v>1.2283999999999999</v>
      </c>
      <c r="BZ4">
        <v>1.1813526315789475</v>
      </c>
      <c r="CA4">
        <v>1.1673666666666669</v>
      </c>
      <c r="CB4">
        <v>1.1683904761904762</v>
      </c>
      <c r="CC4">
        <v>1.154821739130435</v>
      </c>
      <c r="CD4">
        <v>1.1661142857142857</v>
      </c>
      <c r="CE4">
        <v>1.1498045454545454</v>
      </c>
      <c r="CF4">
        <v>1.136652380952381</v>
      </c>
      <c r="CG4">
        <v>1.138359090909091</v>
      </c>
      <c r="CH4">
        <v>1.1427416666666665</v>
      </c>
      <c r="CI4">
        <v>1.135505</v>
      </c>
      <c r="CJ4">
        <v>1.1317666666666668</v>
      </c>
      <c r="CK4">
        <v>1.1241571428571429</v>
      </c>
      <c r="CL4">
        <v>1.1184111111111112</v>
      </c>
      <c r="CM4">
        <v>1.1282900000000002</v>
      </c>
      <c r="CN4">
        <v>1.1225227272727274</v>
      </c>
      <c r="CO4">
        <v>1.1125869565217392</v>
      </c>
      <c r="CP4">
        <v>1.1015200000000001</v>
      </c>
      <c r="CQ4">
        <v>1.1038782608695654</v>
      </c>
      <c r="CR4">
        <v>1.1050199999999997</v>
      </c>
      <c r="CS4">
        <v>1.1106142857142858</v>
      </c>
      <c r="CT4">
        <v>1.1105684210526316</v>
      </c>
      <c r="CU4">
        <v>1.0917894736842104</v>
      </c>
      <c r="CV4">
        <v>1.1063100000000001</v>
      </c>
      <c r="CW4">
        <v>1.0886714285714287</v>
      </c>
      <c r="CX4">
        <v>1.0888318181818182</v>
      </c>
      <c r="CY4">
        <v>1.126090476190476</v>
      </c>
      <c r="CZ4">
        <v>1.1428782608695651</v>
      </c>
      <c r="DA4">
        <v>1.1826904761904762</v>
      </c>
      <c r="DB4">
        <v>1.1810565217391304</v>
      </c>
      <c r="DC4">
        <v>1.18</v>
      </c>
      <c r="DD4">
        <v>1.18</v>
      </c>
      <c r="DE4">
        <v>1.18</v>
      </c>
      <c r="DF4">
        <f t="shared" ref="DF4:EK4" si="22">AVERAGEIFS(25:25,$29:$29,DF$1)</f>
        <v>1.1991666666666667</v>
      </c>
      <c r="DG4">
        <f t="shared" si="22"/>
        <v>1.1991666666666667</v>
      </c>
      <c r="DH4">
        <f t="shared" si="22"/>
        <v>1.1991666666666667</v>
      </c>
      <c r="DI4">
        <f t="shared" si="22"/>
        <v>1.1991666666666667</v>
      </c>
      <c r="DJ4">
        <f t="shared" si="22"/>
        <v>1.1991666666666667</v>
      </c>
      <c r="DK4">
        <f t="shared" si="22"/>
        <v>1.1991666666666667</v>
      </c>
      <c r="DL4">
        <f t="shared" si="22"/>
        <v>1.1991666666666667</v>
      </c>
      <c r="DM4">
        <f t="shared" si="22"/>
        <v>1.1991666666666667</v>
      </c>
      <c r="DN4">
        <f t="shared" si="22"/>
        <v>1.1991666666666667</v>
      </c>
      <c r="DO4">
        <f t="shared" si="22"/>
        <v>1.1991666666666667</v>
      </c>
      <c r="DP4">
        <f t="shared" si="22"/>
        <v>1.1991666666666667</v>
      </c>
      <c r="DQ4">
        <f t="shared" si="22"/>
        <v>1.1991666666666667</v>
      </c>
      <c r="DR4">
        <f t="shared" si="22"/>
        <v>1.22</v>
      </c>
      <c r="DS4">
        <f t="shared" si="22"/>
        <v>1.22</v>
      </c>
      <c r="DT4">
        <f t="shared" si="22"/>
        <v>1.22</v>
      </c>
      <c r="DU4">
        <f t="shared" si="22"/>
        <v>1.22</v>
      </c>
      <c r="DV4">
        <f t="shared" si="22"/>
        <v>1.22</v>
      </c>
      <c r="DW4">
        <f t="shared" si="22"/>
        <v>1.22</v>
      </c>
      <c r="DX4">
        <f t="shared" si="22"/>
        <v>1.22</v>
      </c>
      <c r="DY4">
        <f t="shared" si="22"/>
        <v>1.22</v>
      </c>
      <c r="DZ4">
        <f t="shared" si="22"/>
        <v>1.22</v>
      </c>
      <c r="EA4">
        <f t="shared" si="22"/>
        <v>1.22</v>
      </c>
      <c r="EB4">
        <f t="shared" si="22"/>
        <v>1.22</v>
      </c>
      <c r="EC4">
        <f t="shared" si="22"/>
        <v>1.22</v>
      </c>
      <c r="ED4">
        <f t="shared" si="22"/>
        <v>1.24</v>
      </c>
      <c r="EE4">
        <f t="shared" si="22"/>
        <v>1.24</v>
      </c>
      <c r="EF4">
        <f t="shared" si="22"/>
        <v>1.24</v>
      </c>
      <c r="EG4">
        <f t="shared" si="22"/>
        <v>1.24</v>
      </c>
      <c r="EH4">
        <f t="shared" si="22"/>
        <v>1.24</v>
      </c>
      <c r="EI4">
        <f t="shared" si="22"/>
        <v>1.24</v>
      </c>
      <c r="EJ4">
        <f t="shared" si="22"/>
        <v>1.24</v>
      </c>
      <c r="EK4">
        <f t="shared" si="22"/>
        <v>1.24</v>
      </c>
      <c r="EL4">
        <f t="shared" ref="EL4:FQ4" si="23">AVERAGEIFS(25:25,$29:$29,EL$1)</f>
        <v>1.24</v>
      </c>
      <c r="EM4">
        <f t="shared" si="23"/>
        <v>1.24</v>
      </c>
      <c r="EN4">
        <f t="shared" si="23"/>
        <v>1.24</v>
      </c>
      <c r="EO4">
        <f t="shared" si="23"/>
        <v>1.24</v>
      </c>
      <c r="EP4">
        <f t="shared" si="23"/>
        <v>1.24</v>
      </c>
      <c r="EQ4">
        <f t="shared" si="23"/>
        <v>1.24</v>
      </c>
      <c r="ER4">
        <f t="shared" si="23"/>
        <v>1.24</v>
      </c>
      <c r="ES4">
        <f t="shared" si="23"/>
        <v>1.24</v>
      </c>
      <c r="ET4">
        <f t="shared" si="23"/>
        <v>1.24</v>
      </c>
      <c r="EU4">
        <f t="shared" si="23"/>
        <v>1.24</v>
      </c>
      <c r="EV4">
        <f t="shared" si="23"/>
        <v>1.24</v>
      </c>
      <c r="EW4">
        <f t="shared" si="23"/>
        <v>1.24</v>
      </c>
      <c r="EX4">
        <f t="shared" si="23"/>
        <v>1.24</v>
      </c>
      <c r="EY4">
        <f t="shared" si="23"/>
        <v>1.24</v>
      </c>
      <c r="EZ4">
        <f t="shared" si="23"/>
        <v>1.24</v>
      </c>
      <c r="FA4">
        <f t="shared" si="23"/>
        <v>1.24</v>
      </c>
      <c r="FB4">
        <f t="shared" si="23"/>
        <v>1.24</v>
      </c>
      <c r="FC4">
        <f t="shared" si="23"/>
        <v>1.24</v>
      </c>
      <c r="FD4">
        <f t="shared" si="23"/>
        <v>1.24</v>
      </c>
      <c r="FE4">
        <f t="shared" si="23"/>
        <v>1.24</v>
      </c>
      <c r="FF4">
        <f t="shared" si="23"/>
        <v>1.24</v>
      </c>
      <c r="FG4">
        <f t="shared" si="23"/>
        <v>1.24</v>
      </c>
      <c r="FH4">
        <f t="shared" si="23"/>
        <v>1.24</v>
      </c>
      <c r="FI4">
        <f t="shared" si="23"/>
        <v>1.24</v>
      </c>
      <c r="FJ4">
        <f t="shared" si="23"/>
        <v>1.24</v>
      </c>
      <c r="FK4">
        <f t="shared" si="23"/>
        <v>1.24</v>
      </c>
      <c r="FL4">
        <f t="shared" si="23"/>
        <v>1.24</v>
      </c>
      <c r="FM4">
        <f t="shared" si="23"/>
        <v>1.24</v>
      </c>
      <c r="FN4">
        <f t="shared" si="23"/>
        <v>1.24</v>
      </c>
      <c r="FO4">
        <f t="shared" si="23"/>
        <v>1.24</v>
      </c>
      <c r="FP4">
        <f t="shared" si="23"/>
        <v>1.24</v>
      </c>
      <c r="FQ4">
        <f t="shared" si="23"/>
        <v>1.24</v>
      </c>
      <c r="FR4">
        <f t="shared" ref="FR4:GW4" si="24">AVERAGEIFS(25:25,$29:$29,FR$1)</f>
        <v>1.24</v>
      </c>
      <c r="FS4">
        <f t="shared" si="24"/>
        <v>1.24</v>
      </c>
      <c r="FT4">
        <f t="shared" si="24"/>
        <v>1.24</v>
      </c>
      <c r="FU4">
        <f t="shared" si="24"/>
        <v>1.24</v>
      </c>
      <c r="FV4">
        <f t="shared" si="24"/>
        <v>1.24</v>
      </c>
      <c r="FW4">
        <f t="shared" si="24"/>
        <v>1.24</v>
      </c>
      <c r="FX4">
        <f t="shared" si="24"/>
        <v>1.24</v>
      </c>
      <c r="FY4">
        <f t="shared" si="24"/>
        <v>1.24</v>
      </c>
      <c r="FZ4">
        <f t="shared" si="24"/>
        <v>1.24</v>
      </c>
      <c r="GA4">
        <f t="shared" si="24"/>
        <v>1.24</v>
      </c>
      <c r="GB4">
        <f t="shared" si="24"/>
        <v>1.24</v>
      </c>
      <c r="GC4">
        <f t="shared" si="24"/>
        <v>1.24</v>
      </c>
      <c r="GD4">
        <f t="shared" si="24"/>
        <v>1.24</v>
      </c>
      <c r="GE4">
        <f t="shared" si="24"/>
        <v>1.24</v>
      </c>
      <c r="GF4">
        <f t="shared" si="24"/>
        <v>1.24</v>
      </c>
      <c r="GG4">
        <f t="shared" si="24"/>
        <v>1.24</v>
      </c>
      <c r="GH4">
        <f t="shared" si="24"/>
        <v>1.24</v>
      </c>
      <c r="GI4">
        <f t="shared" si="24"/>
        <v>1.24</v>
      </c>
      <c r="GJ4">
        <f t="shared" si="24"/>
        <v>1.24</v>
      </c>
      <c r="GK4">
        <f t="shared" si="24"/>
        <v>1.24</v>
      </c>
      <c r="GL4">
        <f t="shared" si="24"/>
        <v>1.24</v>
      </c>
      <c r="GM4">
        <f t="shared" si="24"/>
        <v>1.24</v>
      </c>
      <c r="GN4">
        <f t="shared" si="24"/>
        <v>1.24</v>
      </c>
      <c r="GO4">
        <f t="shared" si="24"/>
        <v>1.24</v>
      </c>
      <c r="GP4">
        <f t="shared" si="24"/>
        <v>1.24</v>
      </c>
      <c r="GQ4">
        <f t="shared" si="24"/>
        <v>1.24</v>
      </c>
      <c r="GR4">
        <f t="shared" si="24"/>
        <v>1.24</v>
      </c>
      <c r="GS4">
        <f t="shared" si="24"/>
        <v>1.24</v>
      </c>
      <c r="GT4">
        <f t="shared" si="24"/>
        <v>1.24</v>
      </c>
      <c r="GU4">
        <f t="shared" si="24"/>
        <v>1.24</v>
      </c>
      <c r="GV4">
        <f t="shared" si="24"/>
        <v>1.24</v>
      </c>
      <c r="GW4">
        <f t="shared" si="24"/>
        <v>1.24</v>
      </c>
      <c r="GX4">
        <f t="shared" ref="GX4:IC4" si="25">AVERAGEIFS(25:25,$29:$29,GX$1)</f>
        <v>1.24</v>
      </c>
      <c r="GY4">
        <f t="shared" si="25"/>
        <v>1.24</v>
      </c>
      <c r="GZ4">
        <f t="shared" si="25"/>
        <v>1.24</v>
      </c>
      <c r="HA4">
        <f t="shared" si="25"/>
        <v>1.24</v>
      </c>
      <c r="HB4">
        <f t="shared" si="25"/>
        <v>1.24</v>
      </c>
      <c r="HC4">
        <f t="shared" si="25"/>
        <v>1.24</v>
      </c>
      <c r="HD4">
        <f t="shared" si="25"/>
        <v>1.24</v>
      </c>
      <c r="HE4">
        <f t="shared" si="25"/>
        <v>1.24</v>
      </c>
      <c r="HF4">
        <f t="shared" si="25"/>
        <v>1.24</v>
      </c>
      <c r="HG4">
        <f t="shared" si="25"/>
        <v>1.24</v>
      </c>
      <c r="HH4">
        <f t="shared" si="25"/>
        <v>1.24</v>
      </c>
      <c r="HI4">
        <f t="shared" si="25"/>
        <v>1.24</v>
      </c>
      <c r="HJ4">
        <f t="shared" si="25"/>
        <v>1.24</v>
      </c>
      <c r="HK4">
        <f t="shared" si="25"/>
        <v>1.24</v>
      </c>
      <c r="HL4">
        <f t="shared" si="25"/>
        <v>1.24</v>
      </c>
      <c r="HM4">
        <f t="shared" si="25"/>
        <v>1.24</v>
      </c>
      <c r="HN4">
        <f t="shared" si="25"/>
        <v>1.24</v>
      </c>
      <c r="HO4">
        <f t="shared" si="25"/>
        <v>1.24</v>
      </c>
      <c r="HP4">
        <f t="shared" si="25"/>
        <v>1.24</v>
      </c>
      <c r="HQ4">
        <f t="shared" si="25"/>
        <v>1.24</v>
      </c>
      <c r="HR4">
        <f t="shared" si="25"/>
        <v>1.24</v>
      </c>
      <c r="HS4">
        <f t="shared" si="25"/>
        <v>1.24</v>
      </c>
      <c r="HT4">
        <f t="shared" si="25"/>
        <v>1.24</v>
      </c>
      <c r="HU4">
        <f t="shared" si="25"/>
        <v>1.24</v>
      </c>
      <c r="HV4">
        <f t="shared" si="25"/>
        <v>1.24</v>
      </c>
      <c r="HW4">
        <f t="shared" si="25"/>
        <v>1.24</v>
      </c>
      <c r="HX4">
        <f t="shared" si="25"/>
        <v>1.24</v>
      </c>
      <c r="HY4">
        <f t="shared" si="25"/>
        <v>1.24</v>
      </c>
      <c r="HZ4">
        <f t="shared" si="25"/>
        <v>1.24</v>
      </c>
      <c r="IA4">
        <f t="shared" si="25"/>
        <v>1.24</v>
      </c>
      <c r="IB4">
        <f t="shared" si="25"/>
        <v>1.24</v>
      </c>
      <c r="IC4">
        <f t="shared" si="25"/>
        <v>1.24</v>
      </c>
      <c r="ID4">
        <f t="shared" ref="ID4:JI4" si="26">AVERAGEIFS(25:25,$29:$29,ID$1)</f>
        <v>1.24</v>
      </c>
      <c r="IE4">
        <f t="shared" si="26"/>
        <v>1.24</v>
      </c>
      <c r="IF4">
        <f t="shared" si="26"/>
        <v>1.24</v>
      </c>
      <c r="IG4">
        <f t="shared" si="26"/>
        <v>1.24</v>
      </c>
      <c r="IH4">
        <f t="shared" si="26"/>
        <v>1.24</v>
      </c>
      <c r="II4">
        <f t="shared" si="26"/>
        <v>1.24</v>
      </c>
      <c r="IJ4">
        <f t="shared" si="26"/>
        <v>1.24</v>
      </c>
      <c r="IK4">
        <f t="shared" si="26"/>
        <v>1.24</v>
      </c>
      <c r="IL4">
        <f t="shared" si="26"/>
        <v>1.24</v>
      </c>
      <c r="IM4">
        <f t="shared" si="26"/>
        <v>1.24</v>
      </c>
      <c r="IN4">
        <f t="shared" si="26"/>
        <v>1.24</v>
      </c>
      <c r="IO4">
        <f t="shared" si="26"/>
        <v>1.24</v>
      </c>
      <c r="IP4">
        <f t="shared" si="26"/>
        <v>1.24</v>
      </c>
      <c r="IQ4">
        <f t="shared" si="26"/>
        <v>1.24</v>
      </c>
      <c r="IR4">
        <f t="shared" si="26"/>
        <v>1.24</v>
      </c>
      <c r="IS4">
        <f t="shared" si="26"/>
        <v>1.24</v>
      </c>
      <c r="IT4">
        <f t="shared" si="26"/>
        <v>1.24</v>
      </c>
      <c r="IU4">
        <f t="shared" si="26"/>
        <v>1.24</v>
      </c>
      <c r="IV4">
        <f t="shared" si="26"/>
        <v>1.24</v>
      </c>
      <c r="IW4">
        <f t="shared" si="26"/>
        <v>1.24</v>
      </c>
      <c r="IX4">
        <f t="shared" si="26"/>
        <v>1.24</v>
      </c>
      <c r="IY4">
        <f t="shared" si="26"/>
        <v>1.24</v>
      </c>
      <c r="IZ4">
        <f t="shared" si="26"/>
        <v>1.24</v>
      </c>
      <c r="JA4">
        <f t="shared" si="26"/>
        <v>1.24</v>
      </c>
      <c r="JB4">
        <f t="shared" si="26"/>
        <v>1.24</v>
      </c>
      <c r="JC4">
        <f t="shared" si="26"/>
        <v>1.24</v>
      </c>
      <c r="JD4">
        <f t="shared" si="26"/>
        <v>1.24</v>
      </c>
      <c r="JE4">
        <f t="shared" si="26"/>
        <v>1.24</v>
      </c>
      <c r="JF4">
        <f t="shared" si="26"/>
        <v>1.24</v>
      </c>
      <c r="JG4">
        <f t="shared" si="26"/>
        <v>1.24</v>
      </c>
      <c r="JH4">
        <f t="shared" si="26"/>
        <v>1.24</v>
      </c>
      <c r="JI4">
        <f t="shared" si="26"/>
        <v>1.24</v>
      </c>
      <c r="JJ4">
        <f t="shared" ref="JJ4:KC4" si="27">AVERAGEIFS(25:25,$29:$29,JJ$1)</f>
        <v>1.24</v>
      </c>
      <c r="JK4">
        <f t="shared" si="27"/>
        <v>1.24</v>
      </c>
      <c r="JL4">
        <f t="shared" si="27"/>
        <v>1.24</v>
      </c>
      <c r="JM4">
        <f t="shared" si="27"/>
        <v>1.24</v>
      </c>
      <c r="JN4">
        <f t="shared" si="27"/>
        <v>1.24</v>
      </c>
      <c r="JO4">
        <f t="shared" si="27"/>
        <v>1.24</v>
      </c>
      <c r="JP4">
        <f t="shared" si="27"/>
        <v>1.24</v>
      </c>
      <c r="JQ4">
        <f t="shared" si="27"/>
        <v>1.24</v>
      </c>
      <c r="JR4">
        <f t="shared" si="27"/>
        <v>1.24</v>
      </c>
      <c r="JS4">
        <f t="shared" si="27"/>
        <v>1.24</v>
      </c>
      <c r="JT4">
        <f t="shared" si="27"/>
        <v>1.24</v>
      </c>
      <c r="JU4">
        <f t="shared" si="27"/>
        <v>1.24</v>
      </c>
      <c r="JV4">
        <f t="shared" si="27"/>
        <v>1.24</v>
      </c>
      <c r="JW4">
        <f t="shared" si="27"/>
        <v>1.24</v>
      </c>
      <c r="JX4">
        <f t="shared" si="27"/>
        <v>1.24</v>
      </c>
      <c r="JY4">
        <f t="shared" si="27"/>
        <v>1.24</v>
      </c>
      <c r="JZ4">
        <f t="shared" si="27"/>
        <v>1.24</v>
      </c>
      <c r="KA4">
        <f t="shared" si="27"/>
        <v>1.24</v>
      </c>
      <c r="KB4">
        <f t="shared" si="27"/>
        <v>1.24</v>
      </c>
      <c r="KC4">
        <f t="shared" si="27"/>
        <v>1.24</v>
      </c>
    </row>
    <row r="5" spans="1:289" x14ac:dyDescent="0.25">
      <c r="A5" t="s">
        <v>4</v>
      </c>
      <c r="B5">
        <v>116.46</v>
      </c>
      <c r="C5">
        <v>117.02</v>
      </c>
      <c r="D5">
        <v>107.46</v>
      </c>
      <c r="E5">
        <v>103.59</v>
      </c>
      <c r="F5">
        <v>95.83</v>
      </c>
      <c r="G5">
        <v>87.19</v>
      </c>
      <c r="H5">
        <v>88.24</v>
      </c>
      <c r="I5">
        <v>91</v>
      </c>
      <c r="J5">
        <v>88.96</v>
      </c>
      <c r="K5">
        <v>81.849999999999994</v>
      </c>
      <c r="L5">
        <v>85.89</v>
      </c>
      <c r="M5">
        <v>92.88</v>
      </c>
      <c r="N5">
        <v>92.77</v>
      </c>
      <c r="O5">
        <v>94.94</v>
      </c>
      <c r="P5">
        <v>90.98</v>
      </c>
      <c r="Q5">
        <v>87.76</v>
      </c>
      <c r="R5">
        <v>87.71</v>
      </c>
      <c r="S5">
        <v>82.754319462007103</v>
      </c>
      <c r="T5">
        <v>77.259210828830902</v>
      </c>
      <c r="U5">
        <v>76.959999999999994</v>
      </c>
      <c r="V5">
        <v>77.612499999999997</v>
      </c>
      <c r="W5">
        <v>79.412499999999994</v>
      </c>
      <c r="X5">
        <v>82.25</v>
      </c>
      <c r="Y5">
        <v>84.337500000000006</v>
      </c>
      <c r="Z5">
        <v>81.61</v>
      </c>
      <c r="AA5">
        <v>76.290000000000006</v>
      </c>
      <c r="AB5">
        <v>73.34</v>
      </c>
      <c r="AC5">
        <v>72.819999999999993</v>
      </c>
      <c r="AD5">
        <v>73.69</v>
      </c>
      <c r="AE5">
        <v>71.48</v>
      </c>
      <c r="AF5">
        <v>68.75</v>
      </c>
      <c r="AG5">
        <v>68.94</v>
      </c>
      <c r="AH5">
        <v>65.94</v>
      </c>
      <c r="AI5">
        <v>63.71</v>
      </c>
      <c r="AJ5">
        <v>62.55</v>
      </c>
      <c r="AK5">
        <v>62.44</v>
      </c>
      <c r="AL5">
        <v>62.1</v>
      </c>
      <c r="AM5">
        <v>61.4</v>
      </c>
      <c r="AN5">
        <v>60.115000000000002</v>
      </c>
      <c r="AO5">
        <v>57.814285714285703</v>
      </c>
      <c r="AP5">
        <v>60.397368421052597</v>
      </c>
      <c r="AQ5">
        <v>58.840909090909101</v>
      </c>
      <c r="AR5">
        <v>59.130434782608702</v>
      </c>
      <c r="AS5">
        <v>58.572499999999998</v>
      </c>
      <c r="AT5">
        <v>54.7454545454545</v>
      </c>
      <c r="AU5">
        <v>52.313636363636398</v>
      </c>
      <c r="AV5">
        <v>52.571428571428598</v>
      </c>
      <c r="AW5">
        <v>52.127499999999998</v>
      </c>
      <c r="AX5">
        <v>49.815624999999997</v>
      </c>
      <c r="AY5">
        <v>50.707500000000003</v>
      </c>
      <c r="AZ5">
        <v>52.19</v>
      </c>
      <c r="BA5">
        <v>50.91</v>
      </c>
      <c r="BB5">
        <v>51.48</v>
      </c>
      <c r="BC5">
        <v>53.17</v>
      </c>
      <c r="BD5">
        <v>62.29</v>
      </c>
      <c r="BE5">
        <v>67.373913043478296</v>
      </c>
      <c r="BF5">
        <v>72.900000000000006</v>
      </c>
      <c r="BG5">
        <v>93.17</v>
      </c>
      <c r="BH5">
        <v>100.01</v>
      </c>
      <c r="BI5">
        <v>86.32</v>
      </c>
      <c r="BJ5">
        <v>83.73</v>
      </c>
      <c r="BK5">
        <v>80.41</v>
      </c>
      <c r="BL5">
        <v>80.55</v>
      </c>
      <c r="BM5">
        <v>84.642105263157902</v>
      </c>
      <c r="BN5">
        <v>74.52</v>
      </c>
      <c r="BO5">
        <v>80.9522727272727</v>
      </c>
      <c r="BP5">
        <v>87.530952380952399</v>
      </c>
      <c r="BQ5">
        <v>95.89</v>
      </c>
      <c r="BR5">
        <v>96.869047619047606</v>
      </c>
      <c r="BS5">
        <v>97.140909090909105</v>
      </c>
      <c r="BT5">
        <v>96.627272727272697</v>
      </c>
      <c r="BU5">
        <v>102.155</v>
      </c>
      <c r="BV5">
        <v>106.77608695652199</v>
      </c>
      <c r="BW5">
        <v>104.705</v>
      </c>
      <c r="BX5">
        <v>95.85</v>
      </c>
      <c r="BY5">
        <v>94.207499999999996</v>
      </c>
      <c r="BZ5">
        <v>105.44545454545499</v>
      </c>
      <c r="CA5">
        <v>114.75</v>
      </c>
      <c r="CB5">
        <v>119.57</v>
      </c>
      <c r="CC5">
        <v>117.34</v>
      </c>
      <c r="CD5">
        <v>114.16</v>
      </c>
      <c r="CE5">
        <v>108.73</v>
      </c>
      <c r="CF5">
        <v>100.73</v>
      </c>
      <c r="CG5">
        <v>101.37</v>
      </c>
      <c r="CH5">
        <v>98.56</v>
      </c>
      <c r="CI5">
        <v>95.42</v>
      </c>
      <c r="CJ5">
        <v>93.12</v>
      </c>
      <c r="CK5">
        <v>86.77</v>
      </c>
      <c r="CL5">
        <v>82.32</v>
      </c>
      <c r="CM5">
        <v>72.489999999999995</v>
      </c>
      <c r="CN5">
        <v>72.08</v>
      </c>
      <c r="CO5">
        <v>65.55</v>
      </c>
      <c r="CP5">
        <v>65.95</v>
      </c>
      <c r="CQ5">
        <v>69.2</v>
      </c>
      <c r="CR5">
        <v>66.989999999999995</v>
      </c>
      <c r="CS5">
        <v>66.180000000000007</v>
      </c>
      <c r="CT5">
        <v>69.66</v>
      </c>
      <c r="CU5">
        <v>67.64</v>
      </c>
      <c r="CV5">
        <v>66.739999999999995</v>
      </c>
      <c r="CW5">
        <v>58.55</v>
      </c>
      <c r="CX5">
        <v>52.49</v>
      </c>
      <c r="CY5">
        <v>52.21</v>
      </c>
      <c r="CZ5">
        <v>51.56</v>
      </c>
      <c r="DA5">
        <v>50.14</v>
      </c>
      <c r="DB5">
        <v>54.6</v>
      </c>
      <c r="DC5" s="6">
        <v>58.96</v>
      </c>
      <c r="DD5" s="6">
        <v>58.96</v>
      </c>
      <c r="DE5" s="6">
        <v>58.96</v>
      </c>
      <c r="DF5">
        <f t="shared" ref="DF5:EK6" si="28">AVERAGEIFS(26:26,$29:$29,DF$1)</f>
        <v>63.69</v>
      </c>
      <c r="DG5">
        <f t="shared" si="28"/>
        <v>63.69</v>
      </c>
      <c r="DH5">
        <f t="shared" si="28"/>
        <v>63.69</v>
      </c>
      <c r="DI5">
        <f t="shared" si="28"/>
        <v>63.69</v>
      </c>
      <c r="DJ5">
        <f t="shared" si="28"/>
        <v>63.69</v>
      </c>
      <c r="DK5">
        <f t="shared" si="28"/>
        <v>63.69</v>
      </c>
      <c r="DL5">
        <f t="shared" si="28"/>
        <v>63.69</v>
      </c>
      <c r="DM5">
        <f t="shared" si="28"/>
        <v>63.69</v>
      </c>
      <c r="DN5">
        <f t="shared" si="28"/>
        <v>63.69</v>
      </c>
      <c r="DO5">
        <f t="shared" si="28"/>
        <v>63.69</v>
      </c>
      <c r="DP5">
        <f t="shared" si="28"/>
        <v>63.69</v>
      </c>
      <c r="DQ5">
        <f t="shared" si="28"/>
        <v>63.69</v>
      </c>
      <c r="DR5">
        <f t="shared" si="28"/>
        <v>69.608006562500009</v>
      </c>
      <c r="DS5">
        <f t="shared" si="28"/>
        <v>69.608006562500009</v>
      </c>
      <c r="DT5">
        <f t="shared" si="28"/>
        <v>69.608006562500009</v>
      </c>
      <c r="DU5">
        <f t="shared" si="28"/>
        <v>69.608006562500009</v>
      </c>
      <c r="DV5">
        <f t="shared" si="28"/>
        <v>69.608006562500009</v>
      </c>
      <c r="DW5">
        <f t="shared" si="28"/>
        <v>69.608006562500009</v>
      </c>
      <c r="DX5">
        <f t="shared" si="28"/>
        <v>69.608006562500009</v>
      </c>
      <c r="DY5">
        <f t="shared" si="28"/>
        <v>69.608006562500009</v>
      </c>
      <c r="DZ5">
        <f t="shared" si="28"/>
        <v>69.608006562500009</v>
      </c>
      <c r="EA5">
        <f t="shared" si="28"/>
        <v>69.608006562500009</v>
      </c>
      <c r="EB5">
        <f t="shared" si="28"/>
        <v>69.608006562500009</v>
      </c>
      <c r="EC5">
        <f t="shared" si="28"/>
        <v>69.608006562500009</v>
      </c>
      <c r="ED5">
        <f t="shared" si="28"/>
        <v>74.273750000000007</v>
      </c>
      <c r="EE5">
        <f t="shared" si="28"/>
        <v>74.273750000000007</v>
      </c>
      <c r="EF5">
        <f t="shared" si="28"/>
        <v>74.273750000000007</v>
      </c>
      <c r="EG5">
        <f t="shared" si="28"/>
        <v>74.273750000000007</v>
      </c>
      <c r="EH5">
        <f t="shared" si="28"/>
        <v>74.273750000000007</v>
      </c>
      <c r="EI5">
        <f t="shared" si="28"/>
        <v>74.273750000000007</v>
      </c>
      <c r="EJ5">
        <f t="shared" si="28"/>
        <v>74.273750000000007</v>
      </c>
      <c r="EK5">
        <f t="shared" si="28"/>
        <v>74.273750000000007</v>
      </c>
      <c r="EL5">
        <f t="shared" ref="EL5:FQ6" si="29">AVERAGEIFS(26:26,$29:$29,EL$1)</f>
        <v>74.273750000000007</v>
      </c>
      <c r="EM5">
        <f t="shared" si="29"/>
        <v>74.273750000000007</v>
      </c>
      <c r="EN5">
        <f t="shared" si="29"/>
        <v>74.273750000000007</v>
      </c>
      <c r="EO5">
        <f t="shared" si="29"/>
        <v>74.273750000000007</v>
      </c>
      <c r="EP5">
        <f t="shared" si="29"/>
        <v>75.599999999999994</v>
      </c>
      <c r="EQ5">
        <f t="shared" si="29"/>
        <v>75.599999999999994</v>
      </c>
      <c r="ER5">
        <f t="shared" si="29"/>
        <v>75.599999999999994</v>
      </c>
      <c r="ES5">
        <f t="shared" si="29"/>
        <v>75.599999999999994</v>
      </c>
      <c r="ET5">
        <f t="shared" si="29"/>
        <v>75.599999999999994</v>
      </c>
      <c r="EU5">
        <f t="shared" si="29"/>
        <v>75.599999999999994</v>
      </c>
      <c r="EV5">
        <f t="shared" si="29"/>
        <v>75.599999999999994</v>
      </c>
      <c r="EW5">
        <f t="shared" si="29"/>
        <v>75.599999999999994</v>
      </c>
      <c r="EX5">
        <f t="shared" si="29"/>
        <v>75.599999999999994</v>
      </c>
      <c r="EY5">
        <f t="shared" si="29"/>
        <v>75.599999999999994</v>
      </c>
      <c r="EZ5">
        <f t="shared" si="29"/>
        <v>75.599999999999994</v>
      </c>
      <c r="FA5">
        <f t="shared" si="29"/>
        <v>75.599999999999994</v>
      </c>
      <c r="FB5">
        <f t="shared" si="29"/>
        <v>75.599999999999994</v>
      </c>
      <c r="FC5">
        <f t="shared" si="29"/>
        <v>75.599999999999994</v>
      </c>
      <c r="FD5">
        <f t="shared" si="29"/>
        <v>75.599999999999994</v>
      </c>
      <c r="FE5">
        <f t="shared" si="29"/>
        <v>75.599999999999994</v>
      </c>
      <c r="FF5">
        <f t="shared" si="29"/>
        <v>75.599999999999994</v>
      </c>
      <c r="FG5">
        <f t="shared" si="29"/>
        <v>75.599999999999994</v>
      </c>
      <c r="FH5">
        <f t="shared" si="29"/>
        <v>75.599999999999994</v>
      </c>
      <c r="FI5">
        <f t="shared" si="29"/>
        <v>75.599999999999994</v>
      </c>
      <c r="FJ5">
        <f t="shared" si="29"/>
        <v>75.599999999999994</v>
      </c>
      <c r="FK5">
        <f t="shared" si="29"/>
        <v>75.599999999999994</v>
      </c>
      <c r="FL5">
        <f t="shared" si="29"/>
        <v>75.599999999999994</v>
      </c>
      <c r="FM5">
        <f t="shared" si="29"/>
        <v>75.599999999999994</v>
      </c>
      <c r="FN5">
        <f t="shared" si="29"/>
        <v>75.599999999999994</v>
      </c>
      <c r="FO5">
        <f t="shared" si="29"/>
        <v>75.599999999999994</v>
      </c>
      <c r="FP5">
        <f t="shared" si="29"/>
        <v>75.599999999999994</v>
      </c>
      <c r="FQ5">
        <f t="shared" si="29"/>
        <v>75.599999999999994</v>
      </c>
      <c r="FR5">
        <f t="shared" ref="FR5:GW6" si="30">AVERAGEIFS(26:26,$29:$29,FR$1)</f>
        <v>75.599999999999994</v>
      </c>
      <c r="FS5">
        <f t="shared" si="30"/>
        <v>75.599999999999994</v>
      </c>
      <c r="FT5">
        <f t="shared" si="30"/>
        <v>75.599999999999994</v>
      </c>
      <c r="FU5">
        <f t="shared" si="30"/>
        <v>75.599999999999994</v>
      </c>
      <c r="FV5">
        <f t="shared" si="30"/>
        <v>75.599999999999994</v>
      </c>
      <c r="FW5">
        <f t="shared" si="30"/>
        <v>75.599999999999994</v>
      </c>
      <c r="FX5">
        <f t="shared" si="30"/>
        <v>75.599999999999994</v>
      </c>
      <c r="FY5">
        <f t="shared" si="30"/>
        <v>75.599999999999994</v>
      </c>
      <c r="FZ5">
        <f t="shared" si="30"/>
        <v>75.599999999999994</v>
      </c>
      <c r="GA5">
        <f t="shared" si="30"/>
        <v>75.599999999999994</v>
      </c>
      <c r="GB5">
        <f t="shared" si="30"/>
        <v>75.599999999999994</v>
      </c>
      <c r="GC5">
        <f t="shared" si="30"/>
        <v>75.599999999999994</v>
      </c>
      <c r="GD5">
        <f t="shared" si="30"/>
        <v>75.599999999999994</v>
      </c>
      <c r="GE5">
        <f t="shared" si="30"/>
        <v>75.599999999999994</v>
      </c>
      <c r="GF5">
        <f t="shared" si="30"/>
        <v>75.599999999999994</v>
      </c>
      <c r="GG5">
        <f t="shared" si="30"/>
        <v>75.599999999999994</v>
      </c>
      <c r="GH5">
        <f t="shared" si="30"/>
        <v>75.599999999999994</v>
      </c>
      <c r="GI5">
        <f t="shared" si="30"/>
        <v>75.599999999999994</v>
      </c>
      <c r="GJ5">
        <f t="shared" si="30"/>
        <v>75.599999999999994</v>
      </c>
      <c r="GK5">
        <f t="shared" si="30"/>
        <v>75.599999999999994</v>
      </c>
      <c r="GL5">
        <f t="shared" si="30"/>
        <v>75.599999999999994</v>
      </c>
      <c r="GM5">
        <f t="shared" si="30"/>
        <v>75.599999999999994</v>
      </c>
      <c r="GN5">
        <f t="shared" si="30"/>
        <v>75.599999999999994</v>
      </c>
      <c r="GO5">
        <f t="shared" si="30"/>
        <v>75.599999999999994</v>
      </c>
      <c r="GP5">
        <f t="shared" si="30"/>
        <v>75.599999999999994</v>
      </c>
      <c r="GQ5">
        <f t="shared" si="30"/>
        <v>75.599999999999994</v>
      </c>
      <c r="GR5">
        <f t="shared" si="30"/>
        <v>75.599999999999994</v>
      </c>
      <c r="GS5">
        <f t="shared" si="30"/>
        <v>75.599999999999994</v>
      </c>
      <c r="GT5">
        <f t="shared" si="30"/>
        <v>75.599999999999994</v>
      </c>
      <c r="GU5">
        <f t="shared" si="30"/>
        <v>75.599999999999994</v>
      </c>
      <c r="GV5">
        <f t="shared" si="30"/>
        <v>75.599999999999994</v>
      </c>
      <c r="GW5">
        <f t="shared" si="30"/>
        <v>75.599999999999994</v>
      </c>
      <c r="GX5">
        <f t="shared" ref="GX5:IC6" si="31">AVERAGEIFS(26:26,$29:$29,GX$1)</f>
        <v>75.599999999999994</v>
      </c>
      <c r="GY5">
        <f t="shared" si="31"/>
        <v>75.599999999999994</v>
      </c>
      <c r="GZ5">
        <f t="shared" si="31"/>
        <v>75.599999999999994</v>
      </c>
      <c r="HA5">
        <f t="shared" si="31"/>
        <v>75.599999999999994</v>
      </c>
      <c r="HB5">
        <f t="shared" si="31"/>
        <v>75.599999999999994</v>
      </c>
      <c r="HC5">
        <f t="shared" si="31"/>
        <v>75.599999999999994</v>
      </c>
      <c r="HD5">
        <f t="shared" si="31"/>
        <v>75.599999999999994</v>
      </c>
      <c r="HE5">
        <f t="shared" si="31"/>
        <v>75.599999999999994</v>
      </c>
      <c r="HF5">
        <f t="shared" si="31"/>
        <v>75.599999999999994</v>
      </c>
      <c r="HG5">
        <f t="shared" si="31"/>
        <v>75.599999999999994</v>
      </c>
      <c r="HH5">
        <f t="shared" si="31"/>
        <v>75.599999999999994</v>
      </c>
      <c r="HI5">
        <f t="shared" si="31"/>
        <v>75.599999999999994</v>
      </c>
      <c r="HJ5">
        <f t="shared" si="31"/>
        <v>75.599999999999994</v>
      </c>
      <c r="HK5">
        <f t="shared" si="31"/>
        <v>75.599999999999994</v>
      </c>
      <c r="HL5">
        <f t="shared" si="31"/>
        <v>75.599999999999994</v>
      </c>
      <c r="HM5">
        <f t="shared" si="31"/>
        <v>75.599999999999994</v>
      </c>
      <c r="HN5">
        <f t="shared" si="31"/>
        <v>75.599999999999994</v>
      </c>
      <c r="HO5">
        <f t="shared" si="31"/>
        <v>75.599999999999994</v>
      </c>
      <c r="HP5">
        <f t="shared" si="31"/>
        <v>75.599999999999994</v>
      </c>
      <c r="HQ5">
        <f t="shared" si="31"/>
        <v>75.599999999999994</v>
      </c>
      <c r="HR5">
        <f t="shared" si="31"/>
        <v>75.599999999999994</v>
      </c>
      <c r="HS5">
        <f t="shared" si="31"/>
        <v>75.599999999999994</v>
      </c>
      <c r="HT5">
        <f t="shared" si="31"/>
        <v>75.599999999999994</v>
      </c>
      <c r="HU5">
        <f t="shared" si="31"/>
        <v>75.599999999999994</v>
      </c>
      <c r="HV5">
        <f t="shared" si="31"/>
        <v>75.599999999999994</v>
      </c>
      <c r="HW5">
        <f t="shared" si="31"/>
        <v>75.599999999999994</v>
      </c>
      <c r="HX5">
        <f t="shared" si="31"/>
        <v>75.599999999999994</v>
      </c>
      <c r="HY5">
        <f t="shared" si="31"/>
        <v>75.599999999999994</v>
      </c>
      <c r="HZ5">
        <f t="shared" si="31"/>
        <v>75.599999999999994</v>
      </c>
      <c r="IA5">
        <f t="shared" si="31"/>
        <v>75.599999999999994</v>
      </c>
      <c r="IB5">
        <f t="shared" si="31"/>
        <v>75.599999999999994</v>
      </c>
      <c r="IC5">
        <f t="shared" si="31"/>
        <v>75.599999999999994</v>
      </c>
      <c r="ID5">
        <f t="shared" ref="ID5:JI6" si="32">AVERAGEIFS(26:26,$29:$29,ID$1)</f>
        <v>75.599999999999994</v>
      </c>
      <c r="IE5">
        <f t="shared" si="32"/>
        <v>75.599999999999994</v>
      </c>
      <c r="IF5">
        <f t="shared" si="32"/>
        <v>75.599999999999994</v>
      </c>
      <c r="IG5">
        <f t="shared" si="32"/>
        <v>75.599999999999994</v>
      </c>
      <c r="IH5">
        <f t="shared" si="32"/>
        <v>75.599999999999994</v>
      </c>
      <c r="II5">
        <f t="shared" si="32"/>
        <v>75.599999999999994</v>
      </c>
      <c r="IJ5">
        <f t="shared" si="32"/>
        <v>75.599999999999994</v>
      </c>
      <c r="IK5">
        <f t="shared" si="32"/>
        <v>75.599999999999994</v>
      </c>
      <c r="IL5">
        <f t="shared" si="32"/>
        <v>75.599999999999994</v>
      </c>
      <c r="IM5">
        <f t="shared" si="32"/>
        <v>75.599999999999994</v>
      </c>
      <c r="IN5">
        <f t="shared" si="32"/>
        <v>75.599999999999994</v>
      </c>
      <c r="IO5">
        <f t="shared" si="32"/>
        <v>75.599999999999994</v>
      </c>
      <c r="IP5">
        <f t="shared" si="32"/>
        <v>75.599999999999994</v>
      </c>
      <c r="IQ5">
        <f t="shared" si="32"/>
        <v>75.599999999999994</v>
      </c>
      <c r="IR5">
        <f t="shared" si="32"/>
        <v>75.599999999999994</v>
      </c>
      <c r="IS5">
        <f t="shared" si="32"/>
        <v>75.599999999999994</v>
      </c>
      <c r="IT5">
        <f t="shared" si="32"/>
        <v>75.599999999999994</v>
      </c>
      <c r="IU5">
        <f t="shared" si="32"/>
        <v>75.599999999999994</v>
      </c>
      <c r="IV5">
        <f t="shared" si="32"/>
        <v>75.599999999999994</v>
      </c>
      <c r="IW5">
        <f t="shared" si="32"/>
        <v>75.599999999999994</v>
      </c>
      <c r="IX5">
        <f t="shared" si="32"/>
        <v>75.599999999999994</v>
      </c>
      <c r="IY5">
        <f t="shared" si="32"/>
        <v>75.599999999999994</v>
      </c>
      <c r="IZ5">
        <f t="shared" si="32"/>
        <v>75.599999999999994</v>
      </c>
      <c r="JA5">
        <f t="shared" si="32"/>
        <v>75.599999999999994</v>
      </c>
      <c r="JB5">
        <f t="shared" si="32"/>
        <v>75.599999999999994</v>
      </c>
      <c r="JC5">
        <f t="shared" si="32"/>
        <v>75.599999999999994</v>
      </c>
      <c r="JD5">
        <f t="shared" si="32"/>
        <v>75.599999999999994</v>
      </c>
      <c r="JE5">
        <f t="shared" si="32"/>
        <v>75.599999999999994</v>
      </c>
      <c r="JF5">
        <f t="shared" si="32"/>
        <v>75.599999999999994</v>
      </c>
      <c r="JG5">
        <f t="shared" si="32"/>
        <v>75.599999999999994</v>
      </c>
      <c r="JH5">
        <f t="shared" si="32"/>
        <v>75.599999999999994</v>
      </c>
      <c r="JI5">
        <f t="shared" si="32"/>
        <v>75.599999999999994</v>
      </c>
      <c r="JJ5">
        <f t="shared" ref="JJ5:KC6" si="33">AVERAGEIFS(26:26,$29:$29,JJ$1)</f>
        <v>75.599999999999994</v>
      </c>
      <c r="JK5">
        <f t="shared" si="33"/>
        <v>75.599999999999994</v>
      </c>
      <c r="JL5">
        <f t="shared" si="33"/>
        <v>75.599999999999994</v>
      </c>
      <c r="JM5">
        <f t="shared" si="33"/>
        <v>75.599999999999994</v>
      </c>
      <c r="JN5">
        <f t="shared" si="33"/>
        <v>75.599999999999994</v>
      </c>
      <c r="JO5">
        <f t="shared" si="33"/>
        <v>75.599999999999994</v>
      </c>
      <c r="JP5">
        <f t="shared" si="33"/>
        <v>75.599999999999994</v>
      </c>
      <c r="JQ5">
        <f t="shared" si="33"/>
        <v>75.599999999999994</v>
      </c>
      <c r="JR5">
        <f t="shared" si="33"/>
        <v>75.599999999999994</v>
      </c>
      <c r="JS5">
        <f t="shared" si="33"/>
        <v>75.599999999999994</v>
      </c>
      <c r="JT5">
        <f t="shared" si="33"/>
        <v>75.599999999999994</v>
      </c>
      <c r="JU5">
        <f t="shared" si="33"/>
        <v>75.599999999999994</v>
      </c>
      <c r="JV5">
        <f t="shared" si="33"/>
        <v>75.599999999999994</v>
      </c>
      <c r="JW5">
        <f t="shared" si="33"/>
        <v>75.599999999999994</v>
      </c>
      <c r="JX5">
        <f t="shared" si="33"/>
        <v>75.599999999999994</v>
      </c>
      <c r="JY5">
        <f t="shared" si="33"/>
        <v>75.599999999999994</v>
      </c>
      <c r="JZ5">
        <f t="shared" si="33"/>
        <v>75.599999999999994</v>
      </c>
      <c r="KA5">
        <f t="shared" si="33"/>
        <v>75.599999999999994</v>
      </c>
      <c r="KB5">
        <f t="shared" si="33"/>
        <v>75.599999999999994</v>
      </c>
      <c r="KC5">
        <f t="shared" si="33"/>
        <v>75.599999999999994</v>
      </c>
    </row>
    <row r="6" spans="1:289" x14ac:dyDescent="0.25">
      <c r="A6" t="s">
        <v>15</v>
      </c>
      <c r="B6">
        <v>8.2424999999999997</v>
      </c>
      <c r="C6">
        <v>9.1</v>
      </c>
      <c r="D6">
        <v>9.48</v>
      </c>
      <c r="E6">
        <v>9.4775000000000009</v>
      </c>
      <c r="F6">
        <v>9.2460000000000004</v>
      </c>
      <c r="G6">
        <v>8.6374999999999993</v>
      </c>
      <c r="H6">
        <v>8.73</v>
      </c>
      <c r="I6">
        <v>8.85</v>
      </c>
      <c r="J6">
        <v>9.58</v>
      </c>
      <c r="K6">
        <v>10.112500000000001</v>
      </c>
      <c r="L6">
        <v>10.290000000000001</v>
      </c>
      <c r="M6">
        <v>10.5625</v>
      </c>
      <c r="N6">
        <v>10.36</v>
      </c>
      <c r="O6">
        <v>10.08</v>
      </c>
      <c r="P6">
        <v>10.172499999999999</v>
      </c>
      <c r="Q6">
        <v>10.344999999999999</v>
      </c>
      <c r="R6">
        <v>10.036</v>
      </c>
      <c r="S6">
        <v>10.07</v>
      </c>
      <c r="T6">
        <v>9.9849999999999994</v>
      </c>
      <c r="U6">
        <v>10.044</v>
      </c>
      <c r="V6">
        <v>10.327500000000001</v>
      </c>
      <c r="W6">
        <v>10.738000000000001</v>
      </c>
      <c r="X6">
        <v>10.91</v>
      </c>
      <c r="Y6">
        <v>11.286666666666667</v>
      </c>
      <c r="Z6">
        <v>10.713999999999999</v>
      </c>
      <c r="AA6">
        <v>9.6974999999999998</v>
      </c>
      <c r="AB6">
        <v>9.4574999999999996</v>
      </c>
      <c r="AC6">
        <v>8.5025000000000013</v>
      </c>
      <c r="AD6">
        <v>7.9139999999999997</v>
      </c>
      <c r="AE6">
        <v>7.0625</v>
      </c>
      <c r="AF6">
        <v>6.5939999999999994</v>
      </c>
      <c r="AG6">
        <v>7.0124999999999993</v>
      </c>
      <c r="AH6">
        <v>8.2050000000000001</v>
      </c>
      <c r="AI6">
        <v>8.5</v>
      </c>
      <c r="AJ6">
        <v>8.4250000000000007</v>
      </c>
      <c r="AK6">
        <v>8.3625000000000007</v>
      </c>
      <c r="AL6">
        <v>6.8075000000000001</v>
      </c>
      <c r="AM6">
        <v>7.2774999999999999</v>
      </c>
      <c r="AN6">
        <v>6.9075000000000006</v>
      </c>
      <c r="AO6">
        <v>6.7900000000000009</v>
      </c>
      <c r="AP6">
        <v>6.6949999999999994</v>
      </c>
      <c r="AQ6">
        <v>6.6549999999999994</v>
      </c>
      <c r="AR6">
        <v>6.6980000000000004</v>
      </c>
      <c r="AS6">
        <v>6.4550000000000001</v>
      </c>
      <c r="AT6">
        <v>6.3</v>
      </c>
      <c r="AU6">
        <v>6.0520000000000005</v>
      </c>
      <c r="AV6">
        <v>5.5250000000000004</v>
      </c>
      <c r="AW6">
        <v>5.25</v>
      </c>
      <c r="AX6">
        <v>4.415</v>
      </c>
      <c r="AY6">
        <v>4.0175000000000001</v>
      </c>
      <c r="AZ6">
        <v>3.9039999999999999</v>
      </c>
      <c r="BA6">
        <v>3.9424999999999999</v>
      </c>
      <c r="BB6">
        <v>4.28</v>
      </c>
      <c r="BC6">
        <v>4.7060000000000004</v>
      </c>
      <c r="BD6">
        <v>4.665</v>
      </c>
      <c r="BE6">
        <v>4.165</v>
      </c>
      <c r="BF6">
        <v>4.1100000000000003</v>
      </c>
      <c r="BG6">
        <v>5.2524999999999995</v>
      </c>
      <c r="BH6">
        <v>5.6549999999999994</v>
      </c>
      <c r="BI6">
        <v>5.3624999999999998</v>
      </c>
      <c r="BJ6">
        <v>6.1124999999999998</v>
      </c>
      <c r="BK6">
        <v>6.2475000000000005</v>
      </c>
      <c r="BL6">
        <v>5.08</v>
      </c>
      <c r="BM6">
        <v>4.99</v>
      </c>
      <c r="BN6">
        <v>5.1925000000000008</v>
      </c>
      <c r="BO6">
        <v>4.9180000000000001</v>
      </c>
      <c r="BP6">
        <v>4.9824999999999999</v>
      </c>
      <c r="BQ6">
        <v>5.5439999999999996</v>
      </c>
      <c r="BR6">
        <v>5.9349999999999996</v>
      </c>
      <c r="BS6">
        <v>6.1750000000000007</v>
      </c>
      <c r="BT6">
        <v>6.56</v>
      </c>
      <c r="BU6">
        <v>7.4633333333333338</v>
      </c>
      <c r="BV6">
        <v>6.7624999999999993</v>
      </c>
      <c r="BW6">
        <v>6.5925000000000002</v>
      </c>
      <c r="BX6">
        <v>6.7839999999999989</v>
      </c>
      <c r="BY6">
        <v>6.8424999999999994</v>
      </c>
      <c r="BZ6">
        <v>7.4139999999999997</v>
      </c>
      <c r="CA6">
        <v>7.4725000000000001</v>
      </c>
      <c r="CB6">
        <v>7.6074999999999999</v>
      </c>
      <c r="CC6">
        <v>7.9099999999999993</v>
      </c>
      <c r="CD6">
        <v>9.4750000000000014</v>
      </c>
      <c r="CE6">
        <v>9.0525000000000002</v>
      </c>
      <c r="CF6">
        <v>8.2140000000000004</v>
      </c>
      <c r="CG6">
        <v>8.0166666666666675</v>
      </c>
      <c r="CH6">
        <v>7.4259999999999993</v>
      </c>
      <c r="CI6">
        <v>5.9924999999999997</v>
      </c>
      <c r="CJ6">
        <v>5.2675000000000001</v>
      </c>
      <c r="CK6">
        <v>4.9349999999999996</v>
      </c>
      <c r="CL6">
        <v>4.4640000000000004</v>
      </c>
      <c r="CM6">
        <v>3.6324999999999998</v>
      </c>
      <c r="CN6">
        <v>3.65</v>
      </c>
      <c r="CO6">
        <v>3.6339999999999995</v>
      </c>
      <c r="CP6">
        <v>4.1124999999999998</v>
      </c>
      <c r="CQ6">
        <v>4.9119999999999999</v>
      </c>
      <c r="CR6">
        <v>5.1099999999999994</v>
      </c>
      <c r="CS6">
        <v>4.8600000000000003</v>
      </c>
      <c r="CT6">
        <v>3.7619999999999996</v>
      </c>
      <c r="CU6">
        <v>2.9275000000000002</v>
      </c>
      <c r="CV6">
        <v>2.8200000000000003</v>
      </c>
      <c r="CW6">
        <v>2.2160000000000002</v>
      </c>
      <c r="CX6">
        <v>1.6025</v>
      </c>
      <c r="CY6">
        <v>1.6724999999999999</v>
      </c>
      <c r="CZ6">
        <v>1.7959999999999998</v>
      </c>
      <c r="DA6">
        <v>2.6399999999999997</v>
      </c>
      <c r="DB6">
        <v>3.7433333333333336</v>
      </c>
      <c r="DC6">
        <v>3.7433333333333336</v>
      </c>
      <c r="DD6">
        <v>3.7433333333333336</v>
      </c>
      <c r="DE6">
        <v>3.7433333333333336</v>
      </c>
      <c r="DF6">
        <f t="shared" si="28"/>
        <v>3.6644888619437905</v>
      </c>
      <c r="DG6">
        <f t="shared" si="28"/>
        <v>3.6644888619437905</v>
      </c>
      <c r="DH6">
        <f t="shared" si="28"/>
        <v>3.6644888619437905</v>
      </c>
      <c r="DI6">
        <f t="shared" si="28"/>
        <v>3.6644888619437905</v>
      </c>
      <c r="DJ6">
        <f t="shared" si="28"/>
        <v>3.6644888619437905</v>
      </c>
      <c r="DK6">
        <f t="shared" si="28"/>
        <v>3.6644888619437905</v>
      </c>
      <c r="DL6">
        <f t="shared" si="28"/>
        <v>3.6644888619437905</v>
      </c>
      <c r="DM6">
        <f t="shared" si="28"/>
        <v>3.6644888619437905</v>
      </c>
      <c r="DN6">
        <f t="shared" si="28"/>
        <v>3.6644888619437905</v>
      </c>
      <c r="DO6">
        <f t="shared" si="28"/>
        <v>3.6644888619437905</v>
      </c>
      <c r="DP6">
        <f t="shared" si="28"/>
        <v>3.6644888619437905</v>
      </c>
      <c r="DQ6">
        <f t="shared" si="28"/>
        <v>3.6644888619437905</v>
      </c>
      <c r="DR6">
        <f t="shared" si="28"/>
        <v>4.8857242008872808</v>
      </c>
      <c r="DS6">
        <f t="shared" si="28"/>
        <v>4.8857242008872808</v>
      </c>
      <c r="DT6">
        <f t="shared" si="28"/>
        <v>4.8857242008872808</v>
      </c>
      <c r="DU6">
        <f t="shared" si="28"/>
        <v>4.8857242008872808</v>
      </c>
      <c r="DV6">
        <f t="shared" si="28"/>
        <v>4.8857242008872808</v>
      </c>
      <c r="DW6">
        <f t="shared" si="28"/>
        <v>4.8857242008872808</v>
      </c>
      <c r="DX6">
        <f t="shared" si="28"/>
        <v>4.8857242008872808</v>
      </c>
      <c r="DY6">
        <f t="shared" si="28"/>
        <v>4.8857242008872808</v>
      </c>
      <c r="DZ6">
        <f t="shared" si="28"/>
        <v>4.8857242008872808</v>
      </c>
      <c r="EA6">
        <f t="shared" si="28"/>
        <v>4.8857242008872808</v>
      </c>
      <c r="EB6">
        <f t="shared" si="28"/>
        <v>4.8857242008872808</v>
      </c>
      <c r="EC6">
        <f t="shared" si="28"/>
        <v>4.8857242008872808</v>
      </c>
      <c r="ED6">
        <f t="shared" si="28"/>
        <v>5.0566427475164755</v>
      </c>
      <c r="EE6">
        <f t="shared" si="28"/>
        <v>5.0566427475164755</v>
      </c>
      <c r="EF6">
        <f t="shared" si="28"/>
        <v>5.0566427475164755</v>
      </c>
      <c r="EG6">
        <f t="shared" si="28"/>
        <v>5.0566427475164755</v>
      </c>
      <c r="EH6">
        <f t="shared" si="28"/>
        <v>5.0566427475164755</v>
      </c>
      <c r="EI6">
        <f t="shared" si="28"/>
        <v>5.0566427475164755</v>
      </c>
      <c r="EJ6">
        <f t="shared" si="28"/>
        <v>5.0566427475164755</v>
      </c>
      <c r="EK6">
        <f t="shared" si="28"/>
        <v>5.0566427475164755</v>
      </c>
      <c r="EL6">
        <f t="shared" si="29"/>
        <v>5.0566427475164755</v>
      </c>
      <c r="EM6">
        <f t="shared" si="29"/>
        <v>5.0566427475164755</v>
      </c>
      <c r="EN6">
        <f t="shared" si="29"/>
        <v>5.0566427475164755</v>
      </c>
      <c r="EO6">
        <f t="shared" si="29"/>
        <v>5.0566427475164755</v>
      </c>
      <c r="EP6">
        <f t="shared" si="29"/>
        <v>5.2919003701523133</v>
      </c>
      <c r="EQ6">
        <f t="shared" si="29"/>
        <v>5.2919003701523133</v>
      </c>
      <c r="ER6">
        <f t="shared" si="29"/>
        <v>5.2919003701523133</v>
      </c>
      <c r="ES6">
        <f t="shared" si="29"/>
        <v>5.2919003701523133</v>
      </c>
      <c r="ET6">
        <f t="shared" si="29"/>
        <v>5.2919003701523133</v>
      </c>
      <c r="EU6">
        <f t="shared" si="29"/>
        <v>5.2919003701523133</v>
      </c>
      <c r="EV6">
        <f t="shared" si="29"/>
        <v>5.2919003701523133</v>
      </c>
      <c r="EW6">
        <f t="shared" si="29"/>
        <v>5.2919003701523133</v>
      </c>
      <c r="EX6">
        <f t="shared" si="29"/>
        <v>5.2919003701523133</v>
      </c>
      <c r="EY6">
        <f t="shared" si="29"/>
        <v>5.2919003701523133</v>
      </c>
      <c r="EZ6">
        <f t="shared" si="29"/>
        <v>5.2919003701523133</v>
      </c>
      <c r="FA6">
        <f t="shared" si="29"/>
        <v>5.2919003701523133</v>
      </c>
      <c r="FB6">
        <f t="shared" si="29"/>
        <v>4.2294080664150133</v>
      </c>
      <c r="FC6">
        <f t="shared" si="29"/>
        <v>4.2294080664150133</v>
      </c>
      <c r="FD6">
        <f t="shared" si="29"/>
        <v>4.2294080664150133</v>
      </c>
      <c r="FE6">
        <f t="shared" si="29"/>
        <v>4.2294080664150133</v>
      </c>
      <c r="FF6">
        <f t="shared" si="29"/>
        <v>4.2294080664150133</v>
      </c>
      <c r="FG6">
        <f t="shared" si="29"/>
        <v>4.2294080664150133</v>
      </c>
      <c r="FH6">
        <f t="shared" si="29"/>
        <v>4.2294080664150133</v>
      </c>
      <c r="FI6">
        <f t="shared" si="29"/>
        <v>4.2294080664150133</v>
      </c>
      <c r="FJ6">
        <f t="shared" si="29"/>
        <v>4.2294080664150133</v>
      </c>
      <c r="FK6">
        <f t="shared" si="29"/>
        <v>4.2294080664150133</v>
      </c>
      <c r="FL6">
        <f t="shared" si="29"/>
        <v>4.2294080664150133</v>
      </c>
      <c r="FM6">
        <f t="shared" si="29"/>
        <v>4.2294080664150133</v>
      </c>
      <c r="FN6">
        <f t="shared" si="29"/>
        <v>4.3224550438761433</v>
      </c>
      <c r="FO6">
        <f t="shared" si="29"/>
        <v>4.3224550438761433</v>
      </c>
      <c r="FP6">
        <f t="shared" si="29"/>
        <v>4.3224550438761433</v>
      </c>
      <c r="FQ6">
        <f t="shared" si="29"/>
        <v>4.3224550438761433</v>
      </c>
      <c r="FR6">
        <f t="shared" si="30"/>
        <v>4.3224550438761433</v>
      </c>
      <c r="FS6">
        <f t="shared" si="30"/>
        <v>4.3224550438761433</v>
      </c>
      <c r="FT6">
        <f t="shared" si="30"/>
        <v>4.3224550438761433</v>
      </c>
      <c r="FU6">
        <f t="shared" si="30"/>
        <v>4.3224550438761433</v>
      </c>
      <c r="FV6">
        <f t="shared" si="30"/>
        <v>4.3224550438761433</v>
      </c>
      <c r="FW6">
        <f t="shared" si="30"/>
        <v>4.3224550438761433</v>
      </c>
      <c r="FX6">
        <f t="shared" si="30"/>
        <v>4.3224550438761433</v>
      </c>
      <c r="FY6">
        <f t="shared" si="30"/>
        <v>4.3224550438761433</v>
      </c>
      <c r="FZ6">
        <f t="shared" si="30"/>
        <v>4.4175490548414187</v>
      </c>
      <c r="GA6">
        <f t="shared" si="30"/>
        <v>4.4175490548414187</v>
      </c>
      <c r="GB6">
        <f t="shared" si="30"/>
        <v>4.4175490548414187</v>
      </c>
      <c r="GC6">
        <f t="shared" si="30"/>
        <v>4.4175490548414187</v>
      </c>
      <c r="GD6">
        <f t="shared" si="30"/>
        <v>4.4175490548414187</v>
      </c>
      <c r="GE6">
        <f t="shared" si="30"/>
        <v>4.4175490548414187</v>
      </c>
      <c r="GF6">
        <f t="shared" si="30"/>
        <v>4.4175490548414187</v>
      </c>
      <c r="GG6">
        <f t="shared" si="30"/>
        <v>4.4175490548414187</v>
      </c>
      <c r="GH6">
        <f t="shared" si="30"/>
        <v>4.4175490548414187</v>
      </c>
      <c r="GI6">
        <f t="shared" si="30"/>
        <v>4.4175490548414187</v>
      </c>
      <c r="GJ6">
        <f t="shared" si="30"/>
        <v>4.4175490548414187</v>
      </c>
      <c r="GK6">
        <f t="shared" si="30"/>
        <v>4.4175490548414187</v>
      </c>
      <c r="GL6">
        <f t="shared" si="30"/>
        <v>4.51473513404793</v>
      </c>
      <c r="GM6">
        <f t="shared" si="30"/>
        <v>4.51473513404793</v>
      </c>
      <c r="GN6">
        <f t="shared" si="30"/>
        <v>4.51473513404793</v>
      </c>
      <c r="GO6">
        <f t="shared" si="30"/>
        <v>4.51473513404793</v>
      </c>
      <c r="GP6">
        <f t="shared" si="30"/>
        <v>4.51473513404793</v>
      </c>
      <c r="GQ6">
        <f t="shared" si="30"/>
        <v>4.51473513404793</v>
      </c>
      <c r="GR6">
        <f t="shared" si="30"/>
        <v>4.51473513404793</v>
      </c>
      <c r="GS6">
        <f t="shared" si="30"/>
        <v>4.51473513404793</v>
      </c>
      <c r="GT6">
        <f t="shared" si="30"/>
        <v>4.51473513404793</v>
      </c>
      <c r="GU6">
        <f t="shared" si="30"/>
        <v>4.51473513404793</v>
      </c>
      <c r="GV6">
        <f t="shared" si="30"/>
        <v>4.51473513404793</v>
      </c>
      <c r="GW6">
        <f t="shared" si="30"/>
        <v>4.51473513404793</v>
      </c>
      <c r="GX6">
        <f t="shared" si="31"/>
        <v>4.6140593069969844</v>
      </c>
      <c r="GY6">
        <f t="shared" si="31"/>
        <v>4.6140593069969844</v>
      </c>
      <c r="GZ6">
        <f t="shared" si="31"/>
        <v>4.6140593069969844</v>
      </c>
      <c r="HA6">
        <f t="shared" si="31"/>
        <v>4.6140593069969844</v>
      </c>
      <c r="HB6">
        <f t="shared" si="31"/>
        <v>4.6140593069969844</v>
      </c>
      <c r="HC6">
        <f t="shared" si="31"/>
        <v>4.6140593069969844</v>
      </c>
      <c r="HD6">
        <f t="shared" si="31"/>
        <v>4.6140593069969844</v>
      </c>
      <c r="HE6">
        <f t="shared" si="31"/>
        <v>4.6140593069969844</v>
      </c>
      <c r="HF6">
        <f t="shared" si="31"/>
        <v>4.6140593069969844</v>
      </c>
      <c r="HG6">
        <f t="shared" si="31"/>
        <v>4.6140593069969844</v>
      </c>
      <c r="HH6">
        <f t="shared" si="31"/>
        <v>4.6140593069969844</v>
      </c>
      <c r="HI6">
        <f t="shared" si="31"/>
        <v>4.6140593069969844</v>
      </c>
      <c r="HJ6">
        <f t="shared" si="31"/>
        <v>4.7155686117509186</v>
      </c>
      <c r="HK6">
        <f t="shared" si="31"/>
        <v>4.7155686117509186</v>
      </c>
      <c r="HL6">
        <f t="shared" si="31"/>
        <v>4.7155686117509186</v>
      </c>
      <c r="HM6">
        <f t="shared" si="31"/>
        <v>4.7155686117509186</v>
      </c>
      <c r="HN6">
        <f t="shared" si="31"/>
        <v>4.7155686117509186</v>
      </c>
      <c r="HO6">
        <f t="shared" si="31"/>
        <v>4.7155686117509186</v>
      </c>
      <c r="HP6">
        <f t="shared" si="31"/>
        <v>4.7155686117509186</v>
      </c>
      <c r="HQ6">
        <f t="shared" si="31"/>
        <v>4.7155686117509186</v>
      </c>
      <c r="HR6">
        <f t="shared" si="31"/>
        <v>4.7155686117509186</v>
      </c>
      <c r="HS6">
        <f t="shared" si="31"/>
        <v>4.7155686117509186</v>
      </c>
      <c r="HT6">
        <f t="shared" si="31"/>
        <v>4.7155686117509186</v>
      </c>
      <c r="HU6">
        <f t="shared" si="31"/>
        <v>4.7155686117509186</v>
      </c>
      <c r="HV6">
        <f t="shared" si="31"/>
        <v>4.8193111212094388</v>
      </c>
      <c r="HW6">
        <f t="shared" si="31"/>
        <v>4.8193111212094388</v>
      </c>
      <c r="HX6">
        <f t="shared" si="31"/>
        <v>4.8193111212094388</v>
      </c>
      <c r="HY6">
        <f t="shared" si="31"/>
        <v>4.8193111212094388</v>
      </c>
      <c r="HZ6">
        <f t="shared" si="31"/>
        <v>4.8193111212094388</v>
      </c>
      <c r="IA6">
        <f t="shared" si="31"/>
        <v>4.8193111212094388</v>
      </c>
      <c r="IB6">
        <f t="shared" si="31"/>
        <v>4.8193111212094388</v>
      </c>
      <c r="IC6">
        <f t="shared" si="31"/>
        <v>4.8193111212094388</v>
      </c>
      <c r="ID6">
        <f t="shared" si="32"/>
        <v>4.8193111212094388</v>
      </c>
      <c r="IE6">
        <f t="shared" si="32"/>
        <v>4.8193111212094388</v>
      </c>
      <c r="IF6">
        <f t="shared" si="32"/>
        <v>4.8193111212094388</v>
      </c>
      <c r="IG6">
        <f t="shared" si="32"/>
        <v>4.8193111212094388</v>
      </c>
      <c r="IH6">
        <f t="shared" si="32"/>
        <v>4.9253359658760463</v>
      </c>
      <c r="II6">
        <f t="shared" si="32"/>
        <v>4.9253359658760463</v>
      </c>
      <c r="IJ6">
        <f t="shared" si="32"/>
        <v>4.9253359658760463</v>
      </c>
      <c r="IK6">
        <f t="shared" si="32"/>
        <v>4.9253359658760463</v>
      </c>
      <c r="IL6">
        <f t="shared" si="32"/>
        <v>4.9253359658760463</v>
      </c>
      <c r="IM6">
        <f t="shared" si="32"/>
        <v>4.9253359658760463</v>
      </c>
      <c r="IN6">
        <f t="shared" si="32"/>
        <v>4.9253359658760463</v>
      </c>
      <c r="IO6">
        <f t="shared" si="32"/>
        <v>4.9253359658760463</v>
      </c>
      <c r="IP6">
        <f t="shared" si="32"/>
        <v>4.9253359658760463</v>
      </c>
      <c r="IQ6">
        <f t="shared" si="32"/>
        <v>4.9253359658760463</v>
      </c>
      <c r="IR6">
        <f t="shared" si="32"/>
        <v>4.9253359658760463</v>
      </c>
      <c r="IS6">
        <f t="shared" si="32"/>
        <v>4.9253359658760463</v>
      </c>
      <c r="IT6">
        <f t="shared" si="32"/>
        <v>5.0336933571253191</v>
      </c>
      <c r="IU6">
        <f t="shared" si="32"/>
        <v>5.0336933571253191</v>
      </c>
      <c r="IV6">
        <f t="shared" si="32"/>
        <v>5.0336933571253191</v>
      </c>
      <c r="IW6">
        <f t="shared" si="32"/>
        <v>5.0336933571253191</v>
      </c>
      <c r="IX6">
        <f t="shared" si="32"/>
        <v>5.0336933571253191</v>
      </c>
      <c r="IY6">
        <f t="shared" si="32"/>
        <v>5.0336933571253191</v>
      </c>
      <c r="IZ6">
        <f t="shared" si="32"/>
        <v>5.0336933571253191</v>
      </c>
      <c r="JA6">
        <f t="shared" si="32"/>
        <v>5.0336933571253191</v>
      </c>
      <c r="JB6">
        <f t="shared" si="32"/>
        <v>5.0336933571253191</v>
      </c>
      <c r="JC6">
        <f t="shared" si="32"/>
        <v>5.0336933571253191</v>
      </c>
      <c r="JD6">
        <f t="shared" si="32"/>
        <v>5.0336933571253191</v>
      </c>
      <c r="JE6">
        <f t="shared" si="32"/>
        <v>5.0336933571253191</v>
      </c>
      <c r="JF6">
        <f t="shared" si="32"/>
        <v>5.144434610982076</v>
      </c>
      <c r="JG6">
        <f t="shared" si="32"/>
        <v>5.144434610982076</v>
      </c>
      <c r="JH6">
        <f t="shared" si="32"/>
        <v>5.144434610982076</v>
      </c>
      <c r="JI6">
        <f t="shared" si="32"/>
        <v>5.144434610982076</v>
      </c>
      <c r="JJ6">
        <f t="shared" si="33"/>
        <v>5.144434610982076</v>
      </c>
      <c r="JK6">
        <f t="shared" si="33"/>
        <v>5.144434610982076</v>
      </c>
      <c r="JL6">
        <f t="shared" si="33"/>
        <v>5.144434610982076</v>
      </c>
      <c r="JM6">
        <f t="shared" si="33"/>
        <v>5.144434610982076</v>
      </c>
      <c r="JN6">
        <f t="shared" si="33"/>
        <v>5.144434610982076</v>
      </c>
      <c r="JO6">
        <f t="shared" si="33"/>
        <v>5.144434610982076</v>
      </c>
      <c r="JP6">
        <f t="shared" si="33"/>
        <v>5.144434610982076</v>
      </c>
      <c r="JQ6">
        <f t="shared" si="33"/>
        <v>5.144434610982076</v>
      </c>
      <c r="JR6">
        <f t="shared" si="33"/>
        <v>5.2576121724236815</v>
      </c>
      <c r="JS6">
        <f t="shared" si="33"/>
        <v>5.2576121724236815</v>
      </c>
      <c r="JT6">
        <f t="shared" si="33"/>
        <v>5.2576121724236815</v>
      </c>
      <c r="JU6">
        <f t="shared" si="33"/>
        <v>5.2576121724236815</v>
      </c>
      <c r="JV6">
        <f t="shared" si="33"/>
        <v>5.2576121724236815</v>
      </c>
      <c r="JW6">
        <f t="shared" si="33"/>
        <v>5.2576121724236815</v>
      </c>
      <c r="JX6">
        <f t="shared" si="33"/>
        <v>5.2576121724236815</v>
      </c>
      <c r="JY6">
        <f t="shared" si="33"/>
        <v>5.2576121724236815</v>
      </c>
      <c r="JZ6">
        <f t="shared" si="33"/>
        <v>5.2576121724236815</v>
      </c>
      <c r="KA6">
        <f t="shared" si="33"/>
        <v>5.2576121724236815</v>
      </c>
      <c r="KB6">
        <f t="shared" si="33"/>
        <v>5.2576121724236815</v>
      </c>
      <c r="KC6">
        <f t="shared" si="33"/>
        <v>5.2576121724236815</v>
      </c>
    </row>
    <row r="7" spans="1:289" x14ac:dyDescent="0.25">
      <c r="A7" s="3" t="s">
        <v>8</v>
      </c>
      <c r="B7">
        <v>1.9436173102561278</v>
      </c>
      <c r="C7">
        <v>1.8848108751666282</v>
      </c>
      <c r="D7">
        <v>1.8260044400771285</v>
      </c>
      <c r="E7">
        <v>1.7437808528622287</v>
      </c>
      <c r="F7">
        <v>1.6615572656473292</v>
      </c>
      <c r="G7">
        <v>1.5793336784324294</v>
      </c>
      <c r="H7">
        <v>1.5575268478729338</v>
      </c>
      <c r="I7">
        <v>1.5357200173134384</v>
      </c>
      <c r="J7">
        <v>1.5139131867539433</v>
      </c>
      <c r="K7">
        <v>1.3870450898512774</v>
      </c>
      <c r="L7">
        <v>1.260176992948612</v>
      </c>
      <c r="M7">
        <v>1.1333088960459463</v>
      </c>
      <c r="N7">
        <v>1.1432146024812073</v>
      </c>
      <c r="O7">
        <v>1.1531203089164681</v>
      </c>
      <c r="P7">
        <v>1.1630260153517289</v>
      </c>
      <c r="Q7">
        <v>1.2611454631017895</v>
      </c>
      <c r="R7">
        <v>1.3592649108518502</v>
      </c>
      <c r="S7">
        <v>1.4573843586019108</v>
      </c>
      <c r="T7">
        <v>1.591837447446343</v>
      </c>
      <c r="U7">
        <v>1.726290536290775</v>
      </c>
      <c r="V7">
        <v>1.860743625135207</v>
      </c>
      <c r="W7">
        <v>2.0804498255434489</v>
      </c>
      <c r="X7">
        <v>2.3001560259516913</v>
      </c>
      <c r="Y7">
        <v>2.5198622263599328</v>
      </c>
      <c r="Z7">
        <v>2.5915738216038195</v>
      </c>
      <c r="AA7">
        <v>2.6632854168477067</v>
      </c>
      <c r="AB7">
        <v>2.7349970120915934</v>
      </c>
      <c r="AC7">
        <v>2.782227370760193</v>
      </c>
      <c r="AD7">
        <v>2.8294577294287926</v>
      </c>
      <c r="AE7">
        <v>2.8766880880973922</v>
      </c>
      <c r="AF7">
        <v>2.9357212591378095</v>
      </c>
      <c r="AG7">
        <v>2.9947544301782263</v>
      </c>
      <c r="AH7">
        <v>3.0537876012186431</v>
      </c>
      <c r="AI7">
        <v>3.067899327988949</v>
      </c>
      <c r="AJ7">
        <v>3.0820110547592541</v>
      </c>
      <c r="AK7">
        <v>3.09612278152956</v>
      </c>
      <c r="AL7">
        <v>3.2048302733372687</v>
      </c>
      <c r="AM7">
        <v>3.3135377651449787</v>
      </c>
      <c r="AN7">
        <v>3.4222452569526873</v>
      </c>
      <c r="AO7">
        <v>3.4125454996045952</v>
      </c>
      <c r="AP7">
        <v>3.4028457422565026</v>
      </c>
      <c r="AQ7">
        <v>3.39314598490841</v>
      </c>
      <c r="AR7">
        <v>3.3125235037356191</v>
      </c>
      <c r="AS7">
        <v>3.2319010225628269</v>
      </c>
      <c r="AT7">
        <v>3.1512785413900359</v>
      </c>
      <c r="AU7">
        <v>3.1025924393096447</v>
      </c>
      <c r="AV7">
        <v>3.0539063372292539</v>
      </c>
      <c r="AW7">
        <v>3.0052202351488635</v>
      </c>
      <c r="AX7">
        <v>2.9123189690569844</v>
      </c>
      <c r="AY7">
        <v>2.8194177029651049</v>
      </c>
      <c r="AZ7">
        <v>2.7265164368732253</v>
      </c>
      <c r="BA7">
        <v>2.8265798463583232</v>
      </c>
      <c r="BB7">
        <v>2.926643255843421</v>
      </c>
      <c r="BC7">
        <v>3.0267066653285184</v>
      </c>
      <c r="BD7">
        <v>2.9384115512137696</v>
      </c>
      <c r="BE7">
        <v>2.8501164370990204</v>
      </c>
      <c r="BF7">
        <v>2.7618213229842716</v>
      </c>
      <c r="BG7">
        <v>2.8400020384509372</v>
      </c>
      <c r="BH7">
        <v>2.9181827539176033</v>
      </c>
      <c r="BI7">
        <v>2.9963634693842689</v>
      </c>
      <c r="BJ7">
        <v>3.0190539627900073</v>
      </c>
      <c r="BK7">
        <v>3.0417444561957461</v>
      </c>
      <c r="BL7">
        <v>3.0644349496014853</v>
      </c>
      <c r="BM7">
        <v>3.0157438763064341</v>
      </c>
      <c r="BN7">
        <v>2.9670528030113843</v>
      </c>
      <c r="BO7">
        <v>2.9183617297163331</v>
      </c>
      <c r="BP7">
        <v>3.0658845687534373</v>
      </c>
      <c r="BQ7">
        <v>3.2134074077905397</v>
      </c>
      <c r="BR7">
        <v>3.3609302468276439</v>
      </c>
      <c r="BS7">
        <v>3.3613157538428422</v>
      </c>
      <c r="BT7">
        <v>3.361701260858041</v>
      </c>
      <c r="BU7">
        <v>3.3620867678732398</v>
      </c>
      <c r="BV7">
        <v>3.3527244452488287</v>
      </c>
      <c r="BW7">
        <v>3.3433621226244181</v>
      </c>
      <c r="BX7">
        <v>3.3339998000000075</v>
      </c>
      <c r="BY7">
        <v>3.2853393666666713</v>
      </c>
      <c r="BZ7">
        <v>3.236678933333335</v>
      </c>
      <c r="CA7">
        <v>3.1880184999999996</v>
      </c>
      <c r="CB7">
        <v>3.1014579999999987</v>
      </c>
      <c r="CC7">
        <v>3.0148974999999978</v>
      </c>
      <c r="CD7">
        <v>2.9283369999999973</v>
      </c>
      <c r="CE7">
        <v>2.8434902999999978</v>
      </c>
      <c r="CF7">
        <v>2.7586435999999992</v>
      </c>
      <c r="CG7">
        <v>2.6737969000000006</v>
      </c>
      <c r="CH7">
        <v>2.6574175666666666</v>
      </c>
      <c r="CI7">
        <v>2.6410382333333331</v>
      </c>
      <c r="CJ7">
        <v>2.6246588999999996</v>
      </c>
      <c r="CK7">
        <v>2.6048519666666659</v>
      </c>
      <c r="CL7">
        <v>2.5850450333333321</v>
      </c>
      <c r="CM7">
        <v>2.5652380999999984</v>
      </c>
      <c r="CN7">
        <v>2.5109586999999993</v>
      </c>
      <c r="CO7">
        <v>2.4566792999999998</v>
      </c>
      <c r="CP7">
        <v>2.4023999000000003</v>
      </c>
      <c r="CQ7">
        <v>2.4204930333333334</v>
      </c>
      <c r="CR7">
        <v>2.4385861666666671</v>
      </c>
      <c r="CS7">
        <v>2.4566793000000007</v>
      </c>
      <c r="CT7">
        <v>1.2995403770204805</v>
      </c>
      <c r="CU7">
        <v>0.14240145404096038</v>
      </c>
      <c r="CV7">
        <v>-1.0147374689385598</v>
      </c>
      <c r="CW7">
        <v>-3.8921645035973889</v>
      </c>
      <c r="CX7">
        <v>-6.7695915382562175</v>
      </c>
      <c r="CY7">
        <v>-9.6470185729150462</v>
      </c>
      <c r="CZ7" s="4">
        <f>CX7</f>
        <v>-6.7695915382562175</v>
      </c>
      <c r="DA7" s="4">
        <v>-4</v>
      </c>
      <c r="DB7" s="4">
        <v>-3</v>
      </c>
      <c r="DC7">
        <v>-2</v>
      </c>
      <c r="DD7">
        <v>-2</v>
      </c>
      <c r="DE7">
        <v>-2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2</v>
      </c>
      <c r="DP7">
        <v>2</v>
      </c>
      <c r="DQ7">
        <v>2</v>
      </c>
      <c r="DR7">
        <v>2</v>
      </c>
      <c r="DS7">
        <v>2</v>
      </c>
      <c r="DT7">
        <v>2</v>
      </c>
      <c r="DU7">
        <v>2</v>
      </c>
      <c r="DV7">
        <v>2</v>
      </c>
      <c r="DW7">
        <v>2</v>
      </c>
      <c r="DX7">
        <v>2</v>
      </c>
      <c r="DY7">
        <v>2</v>
      </c>
      <c r="DZ7">
        <v>2</v>
      </c>
      <c r="EA7">
        <v>2</v>
      </c>
      <c r="EB7">
        <v>2</v>
      </c>
      <c r="EC7">
        <v>2</v>
      </c>
      <c r="ED7">
        <v>2</v>
      </c>
      <c r="EE7">
        <v>2</v>
      </c>
      <c r="EF7">
        <v>2</v>
      </c>
      <c r="EG7">
        <v>2</v>
      </c>
      <c r="EH7">
        <v>2</v>
      </c>
      <c r="EI7">
        <v>2</v>
      </c>
      <c r="EJ7">
        <v>2</v>
      </c>
      <c r="EK7">
        <v>2</v>
      </c>
      <c r="EL7">
        <v>2</v>
      </c>
      <c r="EM7">
        <v>2</v>
      </c>
      <c r="EN7">
        <v>2</v>
      </c>
      <c r="EO7">
        <v>2</v>
      </c>
      <c r="EP7">
        <v>2</v>
      </c>
      <c r="EQ7">
        <v>2</v>
      </c>
      <c r="ER7">
        <v>2</v>
      </c>
      <c r="ES7">
        <v>2</v>
      </c>
      <c r="ET7">
        <v>2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2</v>
      </c>
      <c r="FK7">
        <v>2</v>
      </c>
      <c r="FL7">
        <v>2</v>
      </c>
      <c r="FM7">
        <v>2</v>
      </c>
      <c r="FN7">
        <v>2</v>
      </c>
      <c r="FO7">
        <v>2</v>
      </c>
      <c r="FP7">
        <v>2</v>
      </c>
      <c r="FQ7">
        <v>2</v>
      </c>
      <c r="FR7">
        <v>2</v>
      </c>
      <c r="FS7">
        <v>2</v>
      </c>
      <c r="FT7">
        <v>2</v>
      </c>
      <c r="FU7">
        <v>2</v>
      </c>
      <c r="FV7">
        <v>2</v>
      </c>
      <c r="FW7">
        <v>2</v>
      </c>
      <c r="FX7">
        <v>2</v>
      </c>
      <c r="FY7">
        <v>2</v>
      </c>
      <c r="FZ7">
        <v>2</v>
      </c>
      <c r="GA7">
        <v>2</v>
      </c>
      <c r="GB7">
        <v>2</v>
      </c>
      <c r="GC7">
        <v>2</v>
      </c>
      <c r="GD7">
        <v>2</v>
      </c>
      <c r="GE7">
        <v>2</v>
      </c>
      <c r="GF7">
        <v>2</v>
      </c>
      <c r="GG7">
        <v>2</v>
      </c>
      <c r="GH7">
        <v>2</v>
      </c>
      <c r="GI7">
        <v>2</v>
      </c>
      <c r="GJ7">
        <v>2</v>
      </c>
      <c r="GK7">
        <v>2</v>
      </c>
      <c r="GL7">
        <v>2</v>
      </c>
      <c r="GM7">
        <v>2</v>
      </c>
      <c r="GN7">
        <v>2</v>
      </c>
      <c r="GO7">
        <v>2</v>
      </c>
      <c r="GP7">
        <v>2</v>
      </c>
      <c r="GQ7">
        <v>2</v>
      </c>
      <c r="GR7">
        <v>2</v>
      </c>
      <c r="GS7">
        <v>2</v>
      </c>
      <c r="GT7">
        <v>2</v>
      </c>
      <c r="GU7">
        <v>2</v>
      </c>
      <c r="GV7">
        <v>2</v>
      </c>
      <c r="GW7">
        <v>2</v>
      </c>
      <c r="GX7">
        <v>2</v>
      </c>
      <c r="GY7">
        <v>2</v>
      </c>
      <c r="GZ7">
        <v>2</v>
      </c>
      <c r="HA7">
        <v>2</v>
      </c>
      <c r="HB7">
        <v>2</v>
      </c>
      <c r="HC7">
        <v>2</v>
      </c>
      <c r="HD7">
        <v>2</v>
      </c>
      <c r="HE7">
        <v>2</v>
      </c>
      <c r="HF7">
        <v>2</v>
      </c>
      <c r="HG7">
        <v>2</v>
      </c>
      <c r="HH7">
        <v>2</v>
      </c>
      <c r="HI7">
        <v>2</v>
      </c>
      <c r="HJ7">
        <v>2</v>
      </c>
      <c r="HK7">
        <v>2</v>
      </c>
      <c r="HL7">
        <v>2</v>
      </c>
      <c r="HM7">
        <v>2</v>
      </c>
      <c r="HN7">
        <v>2</v>
      </c>
      <c r="HO7">
        <v>2</v>
      </c>
      <c r="HP7">
        <v>2</v>
      </c>
      <c r="HQ7">
        <v>2</v>
      </c>
      <c r="HR7">
        <v>2</v>
      </c>
      <c r="HS7">
        <v>2</v>
      </c>
      <c r="HT7">
        <v>2</v>
      </c>
      <c r="HU7">
        <v>2</v>
      </c>
      <c r="HV7">
        <v>2</v>
      </c>
      <c r="HW7">
        <v>2</v>
      </c>
      <c r="HX7">
        <v>2</v>
      </c>
      <c r="HY7">
        <v>2</v>
      </c>
      <c r="HZ7">
        <v>2</v>
      </c>
      <c r="IA7">
        <v>2</v>
      </c>
      <c r="IB7">
        <v>2</v>
      </c>
      <c r="IC7">
        <v>2</v>
      </c>
      <c r="ID7">
        <v>2</v>
      </c>
      <c r="IE7">
        <v>2</v>
      </c>
      <c r="IF7">
        <v>2</v>
      </c>
      <c r="IG7">
        <v>2</v>
      </c>
      <c r="IH7">
        <v>2</v>
      </c>
      <c r="II7">
        <v>2</v>
      </c>
      <c r="IJ7">
        <v>2</v>
      </c>
      <c r="IK7">
        <v>2</v>
      </c>
      <c r="IL7">
        <v>2</v>
      </c>
      <c r="IM7">
        <v>2</v>
      </c>
      <c r="IN7">
        <v>2</v>
      </c>
      <c r="IO7">
        <v>2</v>
      </c>
      <c r="IP7">
        <v>2</v>
      </c>
      <c r="IQ7">
        <v>2</v>
      </c>
      <c r="IR7">
        <v>2</v>
      </c>
      <c r="IS7">
        <v>2</v>
      </c>
      <c r="IT7">
        <v>2</v>
      </c>
      <c r="IU7">
        <v>2</v>
      </c>
      <c r="IV7">
        <v>2</v>
      </c>
      <c r="IW7">
        <v>2</v>
      </c>
      <c r="IX7">
        <v>2</v>
      </c>
      <c r="IY7">
        <v>2</v>
      </c>
      <c r="IZ7">
        <v>2</v>
      </c>
      <c r="JA7">
        <v>2</v>
      </c>
      <c r="JB7">
        <v>2</v>
      </c>
      <c r="JC7">
        <v>2</v>
      </c>
      <c r="JD7">
        <v>2</v>
      </c>
      <c r="JE7">
        <v>2</v>
      </c>
      <c r="JF7">
        <v>2</v>
      </c>
      <c r="JG7">
        <v>2</v>
      </c>
      <c r="JH7">
        <v>2</v>
      </c>
      <c r="JI7">
        <v>2</v>
      </c>
      <c r="JJ7">
        <v>2</v>
      </c>
      <c r="JK7">
        <v>2</v>
      </c>
      <c r="JL7">
        <v>2</v>
      </c>
      <c r="JM7">
        <v>2</v>
      </c>
      <c r="JN7">
        <v>2</v>
      </c>
      <c r="JO7">
        <v>2</v>
      </c>
      <c r="JP7">
        <v>2</v>
      </c>
      <c r="JQ7">
        <v>2</v>
      </c>
      <c r="JR7">
        <v>2</v>
      </c>
      <c r="JS7">
        <v>2</v>
      </c>
      <c r="JT7">
        <v>2</v>
      </c>
      <c r="JU7">
        <v>2</v>
      </c>
      <c r="JV7">
        <v>2</v>
      </c>
      <c r="JW7">
        <v>2</v>
      </c>
      <c r="JX7">
        <v>2</v>
      </c>
      <c r="JY7">
        <v>2</v>
      </c>
      <c r="JZ7">
        <v>2</v>
      </c>
      <c r="KA7">
        <v>2</v>
      </c>
      <c r="KB7">
        <v>2</v>
      </c>
      <c r="KC7">
        <v>2</v>
      </c>
    </row>
    <row r="8" spans="1:289" x14ac:dyDescent="0.25">
      <c r="A8" s="3" t="s">
        <v>11</v>
      </c>
      <c r="B8">
        <f>IF(B7&lt;1,B7,0)</f>
        <v>0</v>
      </c>
      <c r="C8">
        <f t="shared" ref="C8:BN8" si="34">IF(C7&lt;1,C7,0)</f>
        <v>0</v>
      </c>
      <c r="D8">
        <f t="shared" si="34"/>
        <v>0</v>
      </c>
      <c r="E8">
        <f t="shared" si="34"/>
        <v>0</v>
      </c>
      <c r="F8">
        <f t="shared" si="34"/>
        <v>0</v>
      </c>
      <c r="G8">
        <f t="shared" si="34"/>
        <v>0</v>
      </c>
      <c r="H8">
        <f t="shared" si="34"/>
        <v>0</v>
      </c>
      <c r="I8">
        <f t="shared" si="34"/>
        <v>0</v>
      </c>
      <c r="J8">
        <f t="shared" si="34"/>
        <v>0</v>
      </c>
      <c r="K8">
        <f t="shared" si="34"/>
        <v>0</v>
      </c>
      <c r="L8">
        <f t="shared" si="34"/>
        <v>0</v>
      </c>
      <c r="M8">
        <f t="shared" si="34"/>
        <v>0</v>
      </c>
      <c r="N8">
        <f t="shared" si="34"/>
        <v>0</v>
      </c>
      <c r="O8">
        <f t="shared" si="34"/>
        <v>0</v>
      </c>
      <c r="P8">
        <f t="shared" si="34"/>
        <v>0</v>
      </c>
      <c r="Q8">
        <f t="shared" si="34"/>
        <v>0</v>
      </c>
      <c r="R8">
        <f t="shared" si="34"/>
        <v>0</v>
      </c>
      <c r="S8">
        <f t="shared" si="34"/>
        <v>0</v>
      </c>
      <c r="T8">
        <f t="shared" si="34"/>
        <v>0</v>
      </c>
      <c r="U8">
        <f t="shared" si="34"/>
        <v>0</v>
      </c>
      <c r="V8">
        <f t="shared" si="34"/>
        <v>0</v>
      </c>
      <c r="W8">
        <f t="shared" si="34"/>
        <v>0</v>
      </c>
      <c r="X8">
        <f t="shared" si="34"/>
        <v>0</v>
      </c>
      <c r="Y8">
        <f t="shared" si="34"/>
        <v>0</v>
      </c>
      <c r="Z8">
        <f t="shared" si="34"/>
        <v>0</v>
      </c>
      <c r="AA8">
        <f t="shared" si="34"/>
        <v>0</v>
      </c>
      <c r="AB8">
        <f t="shared" si="34"/>
        <v>0</v>
      </c>
      <c r="AC8">
        <f t="shared" si="34"/>
        <v>0</v>
      </c>
      <c r="AD8">
        <f t="shared" si="34"/>
        <v>0</v>
      </c>
      <c r="AE8">
        <f t="shared" si="34"/>
        <v>0</v>
      </c>
      <c r="AF8">
        <f t="shared" si="34"/>
        <v>0</v>
      </c>
      <c r="AG8">
        <f t="shared" si="34"/>
        <v>0</v>
      </c>
      <c r="AH8">
        <f t="shared" si="34"/>
        <v>0</v>
      </c>
      <c r="AI8">
        <f t="shared" si="34"/>
        <v>0</v>
      </c>
      <c r="AJ8">
        <f t="shared" si="34"/>
        <v>0</v>
      </c>
      <c r="AK8">
        <f t="shared" si="34"/>
        <v>0</v>
      </c>
      <c r="AL8">
        <f t="shared" si="34"/>
        <v>0</v>
      </c>
      <c r="AM8">
        <f t="shared" si="34"/>
        <v>0</v>
      </c>
      <c r="AN8">
        <f t="shared" si="34"/>
        <v>0</v>
      </c>
      <c r="AO8">
        <f t="shared" si="34"/>
        <v>0</v>
      </c>
      <c r="AP8">
        <f t="shared" si="34"/>
        <v>0</v>
      </c>
      <c r="AQ8">
        <f t="shared" si="34"/>
        <v>0</v>
      </c>
      <c r="AR8">
        <f t="shared" si="34"/>
        <v>0</v>
      </c>
      <c r="AS8">
        <f t="shared" si="34"/>
        <v>0</v>
      </c>
      <c r="AT8">
        <f t="shared" si="34"/>
        <v>0</v>
      </c>
      <c r="AU8">
        <f t="shared" si="34"/>
        <v>0</v>
      </c>
      <c r="AV8">
        <f t="shared" si="34"/>
        <v>0</v>
      </c>
      <c r="AW8">
        <f t="shared" si="34"/>
        <v>0</v>
      </c>
      <c r="AX8">
        <f t="shared" si="34"/>
        <v>0</v>
      </c>
      <c r="AY8">
        <f t="shared" si="34"/>
        <v>0</v>
      </c>
      <c r="AZ8">
        <f t="shared" si="34"/>
        <v>0</v>
      </c>
      <c r="BA8">
        <f t="shared" si="34"/>
        <v>0</v>
      </c>
      <c r="BB8">
        <f t="shared" si="34"/>
        <v>0</v>
      </c>
      <c r="BC8">
        <f t="shared" si="34"/>
        <v>0</v>
      </c>
      <c r="BD8">
        <f t="shared" si="34"/>
        <v>0</v>
      </c>
      <c r="BE8">
        <f t="shared" si="34"/>
        <v>0</v>
      </c>
      <c r="BF8">
        <f t="shared" si="34"/>
        <v>0</v>
      </c>
      <c r="BG8">
        <f t="shared" si="34"/>
        <v>0</v>
      </c>
      <c r="BH8">
        <f t="shared" si="34"/>
        <v>0</v>
      </c>
      <c r="BI8">
        <f t="shared" si="34"/>
        <v>0</v>
      </c>
      <c r="BJ8">
        <f t="shared" si="34"/>
        <v>0</v>
      </c>
      <c r="BK8">
        <f t="shared" si="34"/>
        <v>0</v>
      </c>
      <c r="BL8">
        <f t="shared" si="34"/>
        <v>0</v>
      </c>
      <c r="BM8">
        <f t="shared" si="34"/>
        <v>0</v>
      </c>
      <c r="BN8">
        <f t="shared" si="34"/>
        <v>0</v>
      </c>
      <c r="BO8">
        <f t="shared" ref="BO8:DB8" si="35">IF(BO7&lt;1,BO7,0)</f>
        <v>0</v>
      </c>
      <c r="BP8">
        <f t="shared" si="35"/>
        <v>0</v>
      </c>
      <c r="BQ8">
        <f t="shared" si="35"/>
        <v>0</v>
      </c>
      <c r="BR8">
        <f t="shared" si="35"/>
        <v>0</v>
      </c>
      <c r="BS8">
        <f t="shared" si="35"/>
        <v>0</v>
      </c>
      <c r="BT8">
        <f t="shared" si="35"/>
        <v>0</v>
      </c>
      <c r="BU8">
        <f t="shared" si="35"/>
        <v>0</v>
      </c>
      <c r="BV8">
        <f t="shared" si="35"/>
        <v>0</v>
      </c>
      <c r="BW8">
        <f t="shared" si="35"/>
        <v>0</v>
      </c>
      <c r="BX8">
        <f t="shared" si="35"/>
        <v>0</v>
      </c>
      <c r="BY8">
        <f t="shared" si="35"/>
        <v>0</v>
      </c>
      <c r="BZ8">
        <f t="shared" si="35"/>
        <v>0</v>
      </c>
      <c r="CA8">
        <f t="shared" si="35"/>
        <v>0</v>
      </c>
      <c r="CB8">
        <f t="shared" si="35"/>
        <v>0</v>
      </c>
      <c r="CC8">
        <f t="shared" si="35"/>
        <v>0</v>
      </c>
      <c r="CD8">
        <f t="shared" si="35"/>
        <v>0</v>
      </c>
      <c r="CE8">
        <f t="shared" si="35"/>
        <v>0</v>
      </c>
      <c r="CF8">
        <f t="shared" si="35"/>
        <v>0</v>
      </c>
      <c r="CG8">
        <f t="shared" si="35"/>
        <v>0</v>
      </c>
      <c r="CH8">
        <f t="shared" si="35"/>
        <v>0</v>
      </c>
      <c r="CI8">
        <f t="shared" si="35"/>
        <v>0</v>
      </c>
      <c r="CJ8">
        <f t="shared" si="35"/>
        <v>0</v>
      </c>
      <c r="CK8">
        <f t="shared" si="35"/>
        <v>0</v>
      </c>
      <c r="CL8">
        <f t="shared" si="35"/>
        <v>0</v>
      </c>
      <c r="CM8">
        <f t="shared" si="35"/>
        <v>0</v>
      </c>
      <c r="CN8">
        <f t="shared" si="35"/>
        <v>0</v>
      </c>
      <c r="CO8">
        <f t="shared" si="35"/>
        <v>0</v>
      </c>
      <c r="CP8">
        <f t="shared" si="35"/>
        <v>0</v>
      </c>
      <c r="CQ8">
        <f t="shared" si="35"/>
        <v>0</v>
      </c>
      <c r="CR8">
        <f t="shared" si="35"/>
        <v>0</v>
      </c>
      <c r="CS8">
        <f t="shared" si="35"/>
        <v>0</v>
      </c>
      <c r="CT8">
        <f t="shared" si="35"/>
        <v>0</v>
      </c>
      <c r="CU8">
        <f t="shared" si="35"/>
        <v>0.14240145404096038</v>
      </c>
      <c r="CV8">
        <f t="shared" si="35"/>
        <v>-1.0147374689385598</v>
      </c>
      <c r="CW8">
        <f t="shared" si="35"/>
        <v>-3.8921645035973889</v>
      </c>
      <c r="CX8">
        <f t="shared" si="35"/>
        <v>-6.7695915382562175</v>
      </c>
      <c r="CY8">
        <f t="shared" si="35"/>
        <v>-9.6470185729150462</v>
      </c>
      <c r="CZ8">
        <f t="shared" si="35"/>
        <v>-6.7695915382562175</v>
      </c>
      <c r="DA8">
        <f t="shared" si="35"/>
        <v>-4</v>
      </c>
      <c r="DB8">
        <f t="shared" si="35"/>
        <v>-3</v>
      </c>
      <c r="DC8">
        <f t="shared" ref="DC8:EH8" si="36">IF(DC7&lt;1,DC7,0)</f>
        <v>-2</v>
      </c>
      <c r="DD8">
        <f t="shared" si="36"/>
        <v>-2</v>
      </c>
      <c r="DE8">
        <f t="shared" si="36"/>
        <v>-2</v>
      </c>
      <c r="DF8">
        <f t="shared" si="36"/>
        <v>0</v>
      </c>
      <c r="DG8">
        <f t="shared" si="36"/>
        <v>0</v>
      </c>
      <c r="DH8">
        <f t="shared" si="36"/>
        <v>0</v>
      </c>
      <c r="DI8">
        <f t="shared" si="36"/>
        <v>0</v>
      </c>
      <c r="DJ8">
        <f t="shared" si="36"/>
        <v>0</v>
      </c>
      <c r="DK8">
        <f t="shared" si="36"/>
        <v>0</v>
      </c>
      <c r="DL8">
        <f t="shared" si="36"/>
        <v>0</v>
      </c>
      <c r="DM8">
        <f t="shared" si="36"/>
        <v>0</v>
      </c>
      <c r="DN8">
        <f t="shared" si="36"/>
        <v>0</v>
      </c>
      <c r="DO8">
        <f t="shared" si="36"/>
        <v>0</v>
      </c>
      <c r="DP8">
        <f t="shared" si="36"/>
        <v>0</v>
      </c>
      <c r="DQ8">
        <f t="shared" si="36"/>
        <v>0</v>
      </c>
      <c r="DR8">
        <f t="shared" si="36"/>
        <v>0</v>
      </c>
      <c r="DS8">
        <f t="shared" si="36"/>
        <v>0</v>
      </c>
      <c r="DT8">
        <f t="shared" si="36"/>
        <v>0</v>
      </c>
      <c r="DU8">
        <f t="shared" si="36"/>
        <v>0</v>
      </c>
      <c r="DV8">
        <f t="shared" si="36"/>
        <v>0</v>
      </c>
      <c r="DW8">
        <f t="shared" si="36"/>
        <v>0</v>
      </c>
      <c r="DX8">
        <f t="shared" si="36"/>
        <v>0</v>
      </c>
      <c r="DY8">
        <f t="shared" si="36"/>
        <v>0</v>
      </c>
      <c r="DZ8">
        <f t="shared" si="36"/>
        <v>0</v>
      </c>
      <c r="EA8">
        <f t="shared" si="36"/>
        <v>0</v>
      </c>
      <c r="EB8">
        <f t="shared" si="36"/>
        <v>0</v>
      </c>
      <c r="EC8">
        <f t="shared" si="36"/>
        <v>0</v>
      </c>
      <c r="ED8">
        <f t="shared" si="36"/>
        <v>0</v>
      </c>
      <c r="EE8">
        <f t="shared" si="36"/>
        <v>0</v>
      </c>
      <c r="EF8">
        <f t="shared" si="36"/>
        <v>0</v>
      </c>
      <c r="EG8">
        <f t="shared" si="36"/>
        <v>0</v>
      </c>
      <c r="EH8">
        <f t="shared" si="36"/>
        <v>0</v>
      </c>
      <c r="EI8">
        <f t="shared" ref="EI8:FN8" si="37">IF(EI7&lt;1,EI7,0)</f>
        <v>0</v>
      </c>
      <c r="EJ8">
        <f t="shared" si="37"/>
        <v>0</v>
      </c>
      <c r="EK8">
        <f t="shared" si="37"/>
        <v>0</v>
      </c>
      <c r="EL8">
        <f t="shared" si="37"/>
        <v>0</v>
      </c>
      <c r="EM8">
        <f t="shared" si="37"/>
        <v>0</v>
      </c>
      <c r="EN8">
        <f t="shared" si="37"/>
        <v>0</v>
      </c>
      <c r="EO8">
        <f t="shared" si="37"/>
        <v>0</v>
      </c>
      <c r="EP8">
        <f t="shared" si="37"/>
        <v>0</v>
      </c>
      <c r="EQ8">
        <f t="shared" si="37"/>
        <v>0</v>
      </c>
      <c r="ER8">
        <f t="shared" si="37"/>
        <v>0</v>
      </c>
      <c r="ES8">
        <f t="shared" si="37"/>
        <v>0</v>
      </c>
      <c r="ET8">
        <f t="shared" si="37"/>
        <v>0</v>
      </c>
      <c r="EU8">
        <f t="shared" si="37"/>
        <v>0</v>
      </c>
      <c r="EV8">
        <f t="shared" si="37"/>
        <v>0</v>
      </c>
      <c r="EW8">
        <f t="shared" si="37"/>
        <v>0</v>
      </c>
      <c r="EX8">
        <f t="shared" si="37"/>
        <v>0</v>
      </c>
      <c r="EY8">
        <f t="shared" si="37"/>
        <v>0</v>
      </c>
      <c r="EZ8">
        <f t="shared" si="37"/>
        <v>0</v>
      </c>
      <c r="FA8">
        <f t="shared" si="37"/>
        <v>0</v>
      </c>
      <c r="FB8">
        <f t="shared" si="37"/>
        <v>0</v>
      </c>
      <c r="FC8">
        <f t="shared" si="37"/>
        <v>0</v>
      </c>
      <c r="FD8">
        <f t="shared" si="37"/>
        <v>0</v>
      </c>
      <c r="FE8">
        <f t="shared" si="37"/>
        <v>0</v>
      </c>
      <c r="FF8">
        <f t="shared" si="37"/>
        <v>0</v>
      </c>
      <c r="FG8">
        <f t="shared" si="37"/>
        <v>0</v>
      </c>
      <c r="FH8">
        <f t="shared" si="37"/>
        <v>0</v>
      </c>
      <c r="FI8">
        <f t="shared" si="37"/>
        <v>0</v>
      </c>
      <c r="FJ8">
        <f t="shared" si="37"/>
        <v>0</v>
      </c>
      <c r="FK8">
        <f t="shared" si="37"/>
        <v>0</v>
      </c>
      <c r="FL8">
        <f t="shared" si="37"/>
        <v>0</v>
      </c>
      <c r="FM8">
        <f t="shared" si="37"/>
        <v>0</v>
      </c>
      <c r="FN8">
        <f t="shared" si="37"/>
        <v>0</v>
      </c>
      <c r="FO8">
        <f t="shared" ref="FO8:GT8" si="38">IF(FO7&lt;1,FO7,0)</f>
        <v>0</v>
      </c>
      <c r="FP8">
        <f t="shared" si="38"/>
        <v>0</v>
      </c>
      <c r="FQ8">
        <f t="shared" si="38"/>
        <v>0</v>
      </c>
      <c r="FR8">
        <f t="shared" si="38"/>
        <v>0</v>
      </c>
      <c r="FS8">
        <f t="shared" si="38"/>
        <v>0</v>
      </c>
      <c r="FT8">
        <f t="shared" si="38"/>
        <v>0</v>
      </c>
      <c r="FU8">
        <f t="shared" si="38"/>
        <v>0</v>
      </c>
      <c r="FV8">
        <f t="shared" si="38"/>
        <v>0</v>
      </c>
      <c r="FW8">
        <f t="shared" si="38"/>
        <v>0</v>
      </c>
      <c r="FX8">
        <f t="shared" si="38"/>
        <v>0</v>
      </c>
      <c r="FY8">
        <f t="shared" si="38"/>
        <v>0</v>
      </c>
      <c r="FZ8">
        <f t="shared" si="38"/>
        <v>0</v>
      </c>
      <c r="GA8">
        <f t="shared" si="38"/>
        <v>0</v>
      </c>
      <c r="GB8">
        <f t="shared" si="38"/>
        <v>0</v>
      </c>
      <c r="GC8">
        <f t="shared" si="38"/>
        <v>0</v>
      </c>
      <c r="GD8">
        <f t="shared" si="38"/>
        <v>0</v>
      </c>
      <c r="GE8">
        <f t="shared" si="38"/>
        <v>0</v>
      </c>
      <c r="GF8">
        <f t="shared" si="38"/>
        <v>0</v>
      </c>
      <c r="GG8">
        <f t="shared" si="38"/>
        <v>0</v>
      </c>
      <c r="GH8">
        <f t="shared" si="38"/>
        <v>0</v>
      </c>
      <c r="GI8">
        <f t="shared" si="38"/>
        <v>0</v>
      </c>
      <c r="GJ8">
        <f t="shared" si="38"/>
        <v>0</v>
      </c>
      <c r="GK8">
        <f t="shared" si="38"/>
        <v>0</v>
      </c>
      <c r="GL8">
        <f t="shared" si="38"/>
        <v>0</v>
      </c>
      <c r="GM8">
        <f t="shared" si="38"/>
        <v>0</v>
      </c>
      <c r="GN8">
        <f t="shared" si="38"/>
        <v>0</v>
      </c>
      <c r="GO8">
        <f t="shared" si="38"/>
        <v>0</v>
      </c>
      <c r="GP8">
        <f t="shared" si="38"/>
        <v>0</v>
      </c>
      <c r="GQ8">
        <f t="shared" si="38"/>
        <v>0</v>
      </c>
      <c r="GR8">
        <f t="shared" si="38"/>
        <v>0</v>
      </c>
      <c r="GS8">
        <f t="shared" si="38"/>
        <v>0</v>
      </c>
      <c r="GT8">
        <f t="shared" si="38"/>
        <v>0</v>
      </c>
      <c r="GU8">
        <f t="shared" ref="GU8:HZ8" si="39">IF(GU7&lt;1,GU7,0)</f>
        <v>0</v>
      </c>
      <c r="GV8">
        <f t="shared" si="39"/>
        <v>0</v>
      </c>
      <c r="GW8">
        <f t="shared" si="39"/>
        <v>0</v>
      </c>
      <c r="GX8">
        <f t="shared" si="39"/>
        <v>0</v>
      </c>
      <c r="GY8">
        <f t="shared" si="39"/>
        <v>0</v>
      </c>
      <c r="GZ8">
        <f t="shared" si="39"/>
        <v>0</v>
      </c>
      <c r="HA8">
        <f t="shared" si="39"/>
        <v>0</v>
      </c>
      <c r="HB8">
        <f t="shared" si="39"/>
        <v>0</v>
      </c>
      <c r="HC8">
        <f t="shared" si="39"/>
        <v>0</v>
      </c>
      <c r="HD8">
        <f t="shared" si="39"/>
        <v>0</v>
      </c>
      <c r="HE8">
        <f t="shared" si="39"/>
        <v>0</v>
      </c>
      <c r="HF8">
        <f t="shared" si="39"/>
        <v>0</v>
      </c>
      <c r="HG8">
        <f t="shared" si="39"/>
        <v>0</v>
      </c>
      <c r="HH8">
        <f t="shared" si="39"/>
        <v>0</v>
      </c>
      <c r="HI8">
        <f t="shared" si="39"/>
        <v>0</v>
      </c>
      <c r="HJ8">
        <f t="shared" si="39"/>
        <v>0</v>
      </c>
      <c r="HK8">
        <f t="shared" si="39"/>
        <v>0</v>
      </c>
      <c r="HL8">
        <f t="shared" si="39"/>
        <v>0</v>
      </c>
      <c r="HM8">
        <f t="shared" si="39"/>
        <v>0</v>
      </c>
      <c r="HN8">
        <f t="shared" si="39"/>
        <v>0</v>
      </c>
      <c r="HO8">
        <f t="shared" si="39"/>
        <v>0</v>
      </c>
      <c r="HP8">
        <f t="shared" si="39"/>
        <v>0</v>
      </c>
      <c r="HQ8">
        <f t="shared" si="39"/>
        <v>0</v>
      </c>
      <c r="HR8">
        <f t="shared" si="39"/>
        <v>0</v>
      </c>
      <c r="HS8">
        <f t="shared" si="39"/>
        <v>0</v>
      </c>
      <c r="HT8">
        <f t="shared" si="39"/>
        <v>0</v>
      </c>
      <c r="HU8">
        <f t="shared" si="39"/>
        <v>0</v>
      </c>
      <c r="HV8">
        <f t="shared" si="39"/>
        <v>0</v>
      </c>
      <c r="HW8">
        <f t="shared" si="39"/>
        <v>0</v>
      </c>
      <c r="HX8">
        <f t="shared" si="39"/>
        <v>0</v>
      </c>
      <c r="HY8">
        <f t="shared" si="39"/>
        <v>0</v>
      </c>
      <c r="HZ8">
        <f t="shared" si="39"/>
        <v>0</v>
      </c>
      <c r="IA8">
        <f t="shared" ref="IA8:JF8" si="40">IF(IA7&lt;1,IA7,0)</f>
        <v>0</v>
      </c>
      <c r="IB8">
        <f t="shared" si="40"/>
        <v>0</v>
      </c>
      <c r="IC8">
        <f t="shared" si="40"/>
        <v>0</v>
      </c>
      <c r="ID8">
        <f t="shared" si="40"/>
        <v>0</v>
      </c>
      <c r="IE8">
        <f t="shared" si="40"/>
        <v>0</v>
      </c>
      <c r="IF8">
        <f t="shared" si="40"/>
        <v>0</v>
      </c>
      <c r="IG8">
        <f t="shared" si="40"/>
        <v>0</v>
      </c>
      <c r="IH8">
        <f t="shared" si="40"/>
        <v>0</v>
      </c>
      <c r="II8">
        <f t="shared" si="40"/>
        <v>0</v>
      </c>
      <c r="IJ8">
        <f t="shared" si="40"/>
        <v>0</v>
      </c>
      <c r="IK8">
        <f t="shared" si="40"/>
        <v>0</v>
      </c>
      <c r="IL8">
        <f t="shared" si="40"/>
        <v>0</v>
      </c>
      <c r="IM8">
        <f t="shared" si="40"/>
        <v>0</v>
      </c>
      <c r="IN8">
        <f t="shared" si="40"/>
        <v>0</v>
      </c>
      <c r="IO8">
        <f t="shared" si="40"/>
        <v>0</v>
      </c>
      <c r="IP8">
        <f t="shared" si="40"/>
        <v>0</v>
      </c>
      <c r="IQ8">
        <f t="shared" si="40"/>
        <v>0</v>
      </c>
      <c r="IR8">
        <f t="shared" si="40"/>
        <v>0</v>
      </c>
      <c r="IS8">
        <f t="shared" si="40"/>
        <v>0</v>
      </c>
      <c r="IT8">
        <f t="shared" si="40"/>
        <v>0</v>
      </c>
      <c r="IU8">
        <f t="shared" si="40"/>
        <v>0</v>
      </c>
      <c r="IV8">
        <f t="shared" si="40"/>
        <v>0</v>
      </c>
      <c r="IW8">
        <f t="shared" si="40"/>
        <v>0</v>
      </c>
      <c r="IX8">
        <f t="shared" si="40"/>
        <v>0</v>
      </c>
      <c r="IY8">
        <f t="shared" si="40"/>
        <v>0</v>
      </c>
      <c r="IZ8">
        <f t="shared" si="40"/>
        <v>0</v>
      </c>
      <c r="JA8">
        <f t="shared" si="40"/>
        <v>0</v>
      </c>
      <c r="JB8">
        <f t="shared" si="40"/>
        <v>0</v>
      </c>
      <c r="JC8">
        <f t="shared" si="40"/>
        <v>0</v>
      </c>
      <c r="JD8">
        <f t="shared" si="40"/>
        <v>0</v>
      </c>
      <c r="JE8">
        <f t="shared" si="40"/>
        <v>0</v>
      </c>
      <c r="JF8">
        <f t="shared" si="40"/>
        <v>0</v>
      </c>
      <c r="JG8">
        <f t="shared" ref="JG8:KC8" si="41">IF(JG7&lt;1,JG7,0)</f>
        <v>0</v>
      </c>
      <c r="JH8">
        <f t="shared" si="41"/>
        <v>0</v>
      </c>
      <c r="JI8">
        <f t="shared" si="41"/>
        <v>0</v>
      </c>
      <c r="JJ8">
        <f t="shared" si="41"/>
        <v>0</v>
      </c>
      <c r="JK8">
        <f t="shared" si="41"/>
        <v>0</v>
      </c>
      <c r="JL8">
        <f t="shared" si="41"/>
        <v>0</v>
      </c>
      <c r="JM8">
        <f t="shared" si="41"/>
        <v>0</v>
      </c>
      <c r="JN8">
        <f t="shared" si="41"/>
        <v>0</v>
      </c>
      <c r="JO8">
        <f t="shared" si="41"/>
        <v>0</v>
      </c>
      <c r="JP8">
        <f t="shared" si="41"/>
        <v>0</v>
      </c>
      <c r="JQ8">
        <f t="shared" si="41"/>
        <v>0</v>
      </c>
      <c r="JR8">
        <f t="shared" si="41"/>
        <v>0</v>
      </c>
      <c r="JS8">
        <f t="shared" si="41"/>
        <v>0</v>
      </c>
      <c r="JT8">
        <f t="shared" si="41"/>
        <v>0</v>
      </c>
      <c r="JU8">
        <f t="shared" si="41"/>
        <v>0</v>
      </c>
      <c r="JV8">
        <f t="shared" si="41"/>
        <v>0</v>
      </c>
      <c r="JW8">
        <f t="shared" si="41"/>
        <v>0</v>
      </c>
      <c r="JX8">
        <f t="shared" si="41"/>
        <v>0</v>
      </c>
      <c r="JY8">
        <f t="shared" si="41"/>
        <v>0</v>
      </c>
      <c r="JZ8">
        <f t="shared" si="41"/>
        <v>0</v>
      </c>
      <c r="KA8">
        <f t="shared" si="41"/>
        <v>0</v>
      </c>
      <c r="KB8">
        <f t="shared" si="41"/>
        <v>0</v>
      </c>
      <c r="KC8">
        <f t="shared" si="41"/>
        <v>0</v>
      </c>
    </row>
    <row r="9" spans="1:289" x14ac:dyDescent="0.25">
      <c r="A9" t="s">
        <v>12</v>
      </c>
      <c r="B9">
        <v>359.6271375</v>
      </c>
      <c r="C9">
        <v>376.22136875000001</v>
      </c>
      <c r="D9">
        <v>386.14925000000005</v>
      </c>
      <c r="E9">
        <v>403.17723750000005</v>
      </c>
      <c r="F9">
        <v>403.75115625000001</v>
      </c>
      <c r="G9">
        <v>372.22662000000003</v>
      </c>
      <c r="H9">
        <v>351.06847500000003</v>
      </c>
      <c r="I9">
        <v>357.85056000000003</v>
      </c>
      <c r="J9">
        <v>382.12528125</v>
      </c>
      <c r="K9">
        <v>410.89266250000003</v>
      </c>
      <c r="L9">
        <v>427.02757000000003</v>
      </c>
      <c r="M9">
        <v>431.7166166666666</v>
      </c>
      <c r="N9">
        <v>423.9896875</v>
      </c>
      <c r="O9">
        <v>446.51176250000003</v>
      </c>
      <c r="P9">
        <v>441.01218000000006</v>
      </c>
      <c r="Q9">
        <v>458.29545000000002</v>
      </c>
      <c r="R9">
        <v>454.97385000000003</v>
      </c>
      <c r="S9">
        <v>452.44874999999996</v>
      </c>
      <c r="T9">
        <v>478.17549375000004</v>
      </c>
      <c r="U9">
        <v>485.55379999999997</v>
      </c>
      <c r="V9">
        <v>495.4801875</v>
      </c>
      <c r="W9">
        <v>518.03011249999997</v>
      </c>
      <c r="X9">
        <v>530.19771500000002</v>
      </c>
      <c r="Y9">
        <v>537.7053166666667</v>
      </c>
      <c r="Z9">
        <v>532.24482999999998</v>
      </c>
      <c r="AA9">
        <v>541.93338437499995</v>
      </c>
      <c r="AB9">
        <v>524.04735625000001</v>
      </c>
      <c r="AC9">
        <v>469.05152500000003</v>
      </c>
      <c r="AD9">
        <v>402.28640000000001</v>
      </c>
      <c r="AE9">
        <v>371.90017499999999</v>
      </c>
      <c r="AF9">
        <v>365.45383750000002</v>
      </c>
      <c r="AG9">
        <v>375.93203</v>
      </c>
      <c r="AH9">
        <v>406.48823125000001</v>
      </c>
      <c r="AI9">
        <v>411.50738000000001</v>
      </c>
      <c r="AJ9">
        <v>387.9138375</v>
      </c>
      <c r="AK9">
        <v>375.17068749999999</v>
      </c>
      <c r="AL9">
        <v>320.06926250000004</v>
      </c>
      <c r="AM9">
        <v>332.076975</v>
      </c>
      <c r="AN9">
        <v>335.97727499999996</v>
      </c>
      <c r="AO9">
        <v>343.35273750000005</v>
      </c>
      <c r="AP9">
        <v>356.23840250000001</v>
      </c>
      <c r="AQ9">
        <v>347.42600625</v>
      </c>
      <c r="AR9">
        <v>323.31086999999997</v>
      </c>
      <c r="AS9">
        <v>308.22225000000003</v>
      </c>
      <c r="AT9">
        <v>285.14254375000002</v>
      </c>
      <c r="AU9">
        <v>271.17466999999999</v>
      </c>
      <c r="AV9">
        <v>243.51397499999999</v>
      </c>
      <c r="AW9">
        <v>236.62155000000001</v>
      </c>
      <c r="AX9">
        <v>198.15871249999998</v>
      </c>
      <c r="AY9">
        <v>164.74980000000002</v>
      </c>
      <c r="AZ9">
        <v>181.87166250000001</v>
      </c>
      <c r="BA9">
        <v>199.70515499999999</v>
      </c>
      <c r="BB9">
        <v>227.51163124999997</v>
      </c>
      <c r="BC9">
        <v>228.09441250000003</v>
      </c>
      <c r="BD9">
        <v>220.50038000000001</v>
      </c>
      <c r="BE9">
        <v>218.345125</v>
      </c>
      <c r="BF9">
        <v>234.95506999999998</v>
      </c>
      <c r="BG9">
        <v>235.83091875</v>
      </c>
      <c r="BH9">
        <v>268.24530625</v>
      </c>
      <c r="BI9">
        <v>316.81850625000004</v>
      </c>
      <c r="BJ9">
        <v>351.26023750000002</v>
      </c>
      <c r="BK9">
        <v>412.69965000000002</v>
      </c>
      <c r="BL9">
        <v>401.89788499999997</v>
      </c>
      <c r="BM9">
        <v>327.45131249999997</v>
      </c>
      <c r="BN9">
        <v>307.42680000000001</v>
      </c>
      <c r="BO9">
        <v>300.83553999999992</v>
      </c>
      <c r="BP9">
        <v>298.40809999999999</v>
      </c>
      <c r="BQ9">
        <v>305.06503125000006</v>
      </c>
      <c r="BR9">
        <v>318.43914499999994</v>
      </c>
      <c r="BS9">
        <v>296.45792500000005</v>
      </c>
      <c r="BT9">
        <v>326.98084999999998</v>
      </c>
      <c r="BU9">
        <v>367.56368124999995</v>
      </c>
      <c r="BV9">
        <v>431.84009999999995</v>
      </c>
      <c r="BW9">
        <v>412.35577499999999</v>
      </c>
      <c r="BX9">
        <v>389.85887000000002</v>
      </c>
      <c r="BY9">
        <v>388.99829375000002</v>
      </c>
      <c r="BZ9">
        <v>387.27648750000003</v>
      </c>
      <c r="CA9">
        <v>433.77583000000004</v>
      </c>
      <c r="CB9">
        <v>408.39031249999999</v>
      </c>
      <c r="CC9">
        <v>408.34485000000006</v>
      </c>
      <c r="CD9">
        <v>430.76023750000002</v>
      </c>
      <c r="CE9">
        <v>418.81842499999999</v>
      </c>
      <c r="CF9">
        <v>382.87915000000004</v>
      </c>
      <c r="CG9">
        <v>326.58625000000001</v>
      </c>
      <c r="CH9">
        <v>314.21551875</v>
      </c>
      <c r="CI9">
        <v>315.52390000000003</v>
      </c>
      <c r="CJ9">
        <v>318.64855999999997</v>
      </c>
      <c r="CK9">
        <v>305.35566249999999</v>
      </c>
      <c r="CL9">
        <v>295.96278000000001</v>
      </c>
      <c r="CM9">
        <v>279.560475</v>
      </c>
      <c r="CN9">
        <v>246.6103875</v>
      </c>
      <c r="CO9">
        <v>234.160145</v>
      </c>
      <c r="CP9">
        <v>235.53129375</v>
      </c>
      <c r="CQ9">
        <v>226.25415000000001</v>
      </c>
      <c r="CR9">
        <v>229.89010500000001</v>
      </c>
      <c r="CS9">
        <v>224.70808333333335</v>
      </c>
      <c r="CT9">
        <v>256.93060000000003</v>
      </c>
      <c r="CU9">
        <v>266.43094374999998</v>
      </c>
      <c r="CV9">
        <v>218.87007499999999</v>
      </c>
      <c r="CW9">
        <v>165.01195000000001</v>
      </c>
      <c r="CX9">
        <v>161.55252999999999</v>
      </c>
      <c r="CY9">
        <v>173.47106250000002</v>
      </c>
      <c r="CZ9">
        <v>191.14311000000001</v>
      </c>
      <c r="DA9">
        <v>223.13136249999999</v>
      </c>
      <c r="DB9">
        <v>241.47714999999999</v>
      </c>
    </row>
    <row r="11" spans="1:289" x14ac:dyDescent="0.25">
      <c r="A11" t="s">
        <v>7</v>
      </c>
      <c r="B11">
        <v>61.227699999999999</v>
      </c>
    </row>
    <row r="12" spans="1:289" x14ac:dyDescent="0.25">
      <c r="A12" t="s">
        <v>10</v>
      </c>
    </row>
    <row r="13" spans="1:289" x14ac:dyDescent="0.25">
      <c r="A13" t="s">
        <v>18</v>
      </c>
      <c r="B13">
        <v>0.62411099999999997</v>
      </c>
    </row>
    <row r="14" spans="1:289" x14ac:dyDescent="0.25">
      <c r="A14" t="s">
        <v>0</v>
      </c>
    </row>
    <row r="15" spans="1:289" x14ac:dyDescent="0.25">
      <c r="A15" t="s">
        <v>19</v>
      </c>
      <c r="B15">
        <v>0.62875999999999999</v>
      </c>
    </row>
    <row r="16" spans="1:289" x14ac:dyDescent="0.25">
      <c r="A16" t="s">
        <v>16</v>
      </c>
      <c r="B16">
        <v>27.317240000000002</v>
      </c>
    </row>
    <row r="17" spans="1:289" x14ac:dyDescent="0.25">
      <c r="A17" t="s">
        <v>9</v>
      </c>
    </row>
    <row r="19" spans="1:289" x14ac:dyDescent="0.25">
      <c r="A19" t="s">
        <v>13</v>
      </c>
      <c r="B19" s="5">
        <f>B9</f>
        <v>359.6271375</v>
      </c>
      <c r="C19">
        <f>$B$11+$B$12*B19+$B$13*C3+$B$14*C4+$B$15*C5+$B$16*B6+$B$17*C8</f>
        <v>434.67511857857141</v>
      </c>
      <c r="D19">
        <f t="shared" ref="D19:BO19" si="42">$B$11+$B$12*C19+$B$13*D3+$B$14*D4+$B$15*D5+$B$16*C6+$B$17*D8</f>
        <v>455.35046976954521</v>
      </c>
      <c r="E19">
        <f t="shared" si="42"/>
        <v>460.51097904850002</v>
      </c>
      <c r="F19">
        <f t="shared" si="42"/>
        <v>449.35874603043499</v>
      </c>
      <c r="G19">
        <f t="shared" si="42"/>
        <v>428.28266153857146</v>
      </c>
      <c r="H19">
        <f t="shared" si="42"/>
        <v>417.03351881363631</v>
      </c>
      <c r="I19">
        <f t="shared" si="42"/>
        <v>427.66110594000003</v>
      </c>
      <c r="J19">
        <f t="shared" si="42"/>
        <v>429.68302905749999</v>
      </c>
      <c r="K19">
        <f t="shared" si="42"/>
        <v>444.2747446908698</v>
      </c>
      <c r="L19">
        <f t="shared" si="42"/>
        <v>459.94983845727268</v>
      </c>
      <c r="M19">
        <f t="shared" si="42"/>
        <v>469.17163849150006</v>
      </c>
      <c r="N19">
        <f t="shared" si="42"/>
        <v>478.60420186454525</v>
      </c>
      <c r="O19">
        <f t="shared" si="42"/>
        <v>476.64988246450002</v>
      </c>
      <c r="P19">
        <f t="shared" si="42"/>
        <v>461.96794964000003</v>
      </c>
      <c r="Q19">
        <f t="shared" si="42"/>
        <v>458.49800431181848</v>
      </c>
      <c r="R19">
        <f t="shared" si="42"/>
        <v>463.273344261739</v>
      </c>
      <c r="S19">
        <f t="shared" si="42"/>
        <v>451.7682117549316</v>
      </c>
      <c r="T19">
        <f t="shared" si="42"/>
        <v>452.11660294725766</v>
      </c>
      <c r="U19">
        <f t="shared" si="42"/>
        <v>451.63390442818155</v>
      </c>
      <c r="V19">
        <f t="shared" si="42"/>
        <v>454.06585546714314</v>
      </c>
      <c r="W19">
        <f t="shared" si="42"/>
        <v>461.60475782217401</v>
      </c>
      <c r="X19">
        <f t="shared" si="42"/>
        <v>473.72727243428551</v>
      </c>
      <c r="Y19">
        <f t="shared" si="42"/>
        <v>481.35969571400005</v>
      </c>
      <c r="Z19">
        <f t="shared" si="42"/>
        <v>487.90338935333335</v>
      </c>
      <c r="AA19">
        <f t="shared" si="42"/>
        <v>469.78222767</v>
      </c>
      <c r="AB19">
        <f t="shared" si="42"/>
        <v>439.27941470000002</v>
      </c>
      <c r="AC19">
        <f t="shared" si="42"/>
        <v>432.63972519000004</v>
      </c>
      <c r="AD19">
        <f t="shared" si="42"/>
        <v>408.27835198000002</v>
      </c>
      <c r="AE19">
        <f t="shared" si="42"/>
        <v>392.17939973</v>
      </c>
      <c r="AF19">
        <f t="shared" si="42"/>
        <v>364.15035227999999</v>
      </c>
      <c r="AG19">
        <f t="shared" si="42"/>
        <v>348.31368808000002</v>
      </c>
      <c r="AH19">
        <f t="shared" si="42"/>
        <v>355.00124463999998</v>
      </c>
      <c r="AI19">
        <f t="shared" si="42"/>
        <v>379.89012077000001</v>
      </c>
      <c r="AJ19">
        <f t="shared" si="42"/>
        <v>381.70844484000003</v>
      </c>
      <c r="AK19">
        <f t="shared" si="42"/>
        <v>369.53606003000004</v>
      </c>
      <c r="AL19">
        <f t="shared" si="42"/>
        <v>358.71513127000003</v>
      </c>
      <c r="AM19">
        <f t="shared" si="42"/>
        <v>321.95042552999996</v>
      </c>
      <c r="AN19">
        <f t="shared" si="42"/>
        <v>332.64597419</v>
      </c>
      <c r="AO19">
        <f t="shared" si="42"/>
        <v>323.33879787571425</v>
      </c>
      <c r="AP19">
        <f t="shared" si="42"/>
        <v>324.97981512842102</v>
      </c>
      <c r="AQ19">
        <f t="shared" si="42"/>
        <v>320.02051154000003</v>
      </c>
      <c r="AR19">
        <f t="shared" si="42"/>
        <v>315.07186594391305</v>
      </c>
      <c r="AS19">
        <f t="shared" si="42"/>
        <v>310.35359450999999</v>
      </c>
      <c r="AT19">
        <f t="shared" si="42"/>
        <v>301.46523983999998</v>
      </c>
      <c r="AU19">
        <f t="shared" si="42"/>
        <v>296.25125532000004</v>
      </c>
      <c r="AV19">
        <f t="shared" si="42"/>
        <v>287.32945852857142</v>
      </c>
      <c r="AW19">
        <f t="shared" si="42"/>
        <v>268.47260482000002</v>
      </c>
      <c r="AX19">
        <f t="shared" si="42"/>
        <v>255.18790117500001</v>
      </c>
      <c r="AY19">
        <f t="shared" si="42"/>
        <v>234.43664749999999</v>
      </c>
      <c r="AZ19">
        <f t="shared" si="42"/>
        <v>228.17371287000003</v>
      </c>
      <c r="BA19">
        <f t="shared" si="42"/>
        <v>226.25306631000001</v>
      </c>
      <c r="BB19">
        <f t="shared" si="42"/>
        <v>230.70883492999997</v>
      </c>
      <c r="BC19">
        <f t="shared" si="42"/>
        <v>241.83355768000001</v>
      </c>
      <c r="BD19">
        <f t="shared" si="42"/>
        <v>257.07677461000003</v>
      </c>
      <c r="BE19">
        <f t="shared" si="42"/>
        <v>259.82112770521741</v>
      </c>
      <c r="BF19">
        <f t="shared" si="42"/>
        <v>249.66829569000001</v>
      </c>
      <c r="BG19">
        <f t="shared" si="42"/>
        <v>263.12016563000003</v>
      </c>
      <c r="BH19">
        <f t="shared" si="42"/>
        <v>296.57750554</v>
      </c>
      <c r="BI19">
        <f t="shared" si="42"/>
        <v>303.72693716999999</v>
      </c>
      <c r="BJ19">
        <f t="shared" si="42"/>
        <v>294.61992709000003</v>
      </c>
      <c r="BK19">
        <f t="shared" si="42"/>
        <v>313.39484048999998</v>
      </c>
      <c r="BL19">
        <f t="shared" si="42"/>
        <v>314.97382357000004</v>
      </c>
      <c r="BM19">
        <f t="shared" si="42"/>
        <v>286.28425008526318</v>
      </c>
      <c r="BN19">
        <f t="shared" si="42"/>
        <v>276.14444937000002</v>
      </c>
      <c r="BO19">
        <f t="shared" si="42"/>
        <v>283.23658449000004</v>
      </c>
      <c r="BP19">
        <f t="shared" ref="BP19:EA19" si="43">$B$11+$B$12*BO19+$B$13*BP3+$B$14*BP4+$B$15*BP5+$B$16*BO6+$B$17*BP8</f>
        <v>280.99781252904762</v>
      </c>
      <c r="BQ19">
        <f t="shared" si="43"/>
        <v>289.68822677000003</v>
      </c>
      <c r="BR19">
        <f t="shared" si="43"/>
        <v>308.00782370095237</v>
      </c>
      <c r="BS19">
        <f t="shared" si="43"/>
        <v>320.39511321999998</v>
      </c>
      <c r="BT19">
        <f t="shared" si="43"/>
        <v>329.71764626999999</v>
      </c>
      <c r="BU19">
        <f t="shared" si="43"/>
        <v>344.73393950999997</v>
      </c>
      <c r="BV19">
        <f t="shared" si="43"/>
        <v>375.29931819144946</v>
      </c>
      <c r="BW19">
        <f t="shared" si="43"/>
        <v>352.62419292000004</v>
      </c>
      <c r="BX19">
        <f t="shared" si="43"/>
        <v>343.05542665000007</v>
      </c>
      <c r="BY19">
        <f t="shared" si="43"/>
        <v>350.48683478999999</v>
      </c>
      <c r="BZ19">
        <f t="shared" si="43"/>
        <v>362.28390685000028</v>
      </c>
      <c r="CA19">
        <f t="shared" si="43"/>
        <v>382.83483345000002</v>
      </c>
      <c r="CB19">
        <f t="shared" si="43"/>
        <v>386.99543194</v>
      </c>
      <c r="CC19">
        <f t="shared" si="43"/>
        <v>388.46353912999996</v>
      </c>
      <c r="CD19">
        <f t="shared" si="43"/>
        <v>398.30370345999995</v>
      </c>
      <c r="CE19">
        <f t="shared" si="43"/>
        <v>438.64583597000006</v>
      </c>
      <c r="CF19">
        <f t="shared" si="43"/>
        <v>412.52532377</v>
      </c>
      <c r="CG19">
        <f t="shared" si="43"/>
        <v>384.58621762000001</v>
      </c>
      <c r="CH19">
        <f t="shared" si="43"/>
        <v>379.18255190333338</v>
      </c>
      <c r="CI19">
        <f t="shared" si="43"/>
        <v>364.10604187000001</v>
      </c>
      <c r="CJ19">
        <f t="shared" si="43"/>
        <v>324.92360341</v>
      </c>
      <c r="CK19">
        <f t="shared" si="43"/>
        <v>304.11547010000004</v>
      </c>
      <c r="CL19">
        <f t="shared" si="43"/>
        <v>291.81635143</v>
      </c>
      <c r="CM19">
        <f t="shared" si="43"/>
        <v>268.25689806000003</v>
      </c>
      <c r="CN19">
        <f t="shared" si="43"/>
        <v>245.72169910000002</v>
      </c>
      <c r="CO19">
        <f t="shared" si="43"/>
        <v>239.12942075000001</v>
      </c>
      <c r="CP19">
        <f t="shared" si="43"/>
        <v>240.86611078999999</v>
      </c>
      <c r="CQ19">
        <f t="shared" si="43"/>
        <v>254.13351157</v>
      </c>
      <c r="CR19">
        <f t="shared" si="43"/>
        <v>276.68733942</v>
      </c>
      <c r="CS19">
        <f t="shared" si="43"/>
        <v>283.52784255</v>
      </c>
      <c r="CT19">
        <f t="shared" si="43"/>
        <v>277.48236759999998</v>
      </c>
      <c r="CU19">
        <f t="shared" si="43"/>
        <v>240.85058828000001</v>
      </c>
      <c r="CV19">
        <f t="shared" si="43"/>
        <v>203.74554327999999</v>
      </c>
      <c r="CW19">
        <f t="shared" si="43"/>
        <v>189.64296554000001</v>
      </c>
      <c r="CX19">
        <f t="shared" si="43"/>
        <v>174.12623945999999</v>
      </c>
      <c r="CY19">
        <f t="shared" si="43"/>
        <v>162.75188893000001</v>
      </c>
      <c r="CZ19">
        <f t="shared" si="43"/>
        <v>166.05284141000001</v>
      </c>
      <c r="DA19">
        <f t="shared" si="43"/>
        <v>169.4386423</v>
      </c>
      <c r="DB19">
        <f t="shared" si="43"/>
        <v>193.32023058999999</v>
      </c>
      <c r="DC19">
        <f t="shared" si="43"/>
        <v>228.01780866666667</v>
      </c>
      <c r="DD19">
        <f t="shared" si="43"/>
        <v>228.01780866666667</v>
      </c>
      <c r="DE19">
        <f t="shared" si="43"/>
        <v>228.01780866666667</v>
      </c>
      <c r="DF19">
        <f t="shared" si="43"/>
        <v>231.61595446666666</v>
      </c>
      <c r="DG19">
        <f t="shared" si="43"/>
        <v>229.46214111904538</v>
      </c>
      <c r="DH19">
        <f t="shared" si="43"/>
        <v>229.46214111904538</v>
      </c>
      <c r="DI19">
        <f t="shared" si="43"/>
        <v>229.46214111904538</v>
      </c>
      <c r="DJ19">
        <f t="shared" si="43"/>
        <v>229.46214111904538</v>
      </c>
      <c r="DK19">
        <f t="shared" si="43"/>
        <v>229.46214111904538</v>
      </c>
      <c r="DL19">
        <f t="shared" si="43"/>
        <v>229.46214111904538</v>
      </c>
      <c r="DM19">
        <f t="shared" si="43"/>
        <v>229.46214111904538</v>
      </c>
      <c r="DN19">
        <f t="shared" si="43"/>
        <v>229.46214111904538</v>
      </c>
      <c r="DO19">
        <f t="shared" si="43"/>
        <v>229.46214111904538</v>
      </c>
      <c r="DP19">
        <f t="shared" si="43"/>
        <v>229.46214111904538</v>
      </c>
      <c r="DQ19">
        <f t="shared" si="43"/>
        <v>229.46214111904538</v>
      </c>
      <c r="DR19">
        <f t="shared" si="43"/>
        <v>233.18314692528287</v>
      </c>
      <c r="DS19">
        <f t="shared" si="43"/>
        <v>266.54392577568353</v>
      </c>
      <c r="DT19">
        <f t="shared" si="43"/>
        <v>266.54392577568353</v>
      </c>
      <c r="DU19">
        <f t="shared" si="43"/>
        <v>266.54392577568353</v>
      </c>
      <c r="DV19">
        <f t="shared" si="43"/>
        <v>266.54392577568353</v>
      </c>
      <c r="DW19">
        <f t="shared" si="43"/>
        <v>266.54392577568353</v>
      </c>
      <c r="DX19">
        <f t="shared" si="43"/>
        <v>266.54392577568353</v>
      </c>
      <c r="DY19">
        <f t="shared" si="43"/>
        <v>266.54392577568353</v>
      </c>
      <c r="DZ19">
        <f t="shared" si="43"/>
        <v>266.54392577568353</v>
      </c>
      <c r="EA19">
        <f t="shared" si="43"/>
        <v>266.54392577568353</v>
      </c>
      <c r="EB19">
        <f t="shared" ref="EB19:GM19" si="44">$B$11+$B$12*EA19+$B$13*EB3+$B$14*EB4+$B$15*EB5+$B$16*EA6+$B$17*EB8</f>
        <v>266.54392577568353</v>
      </c>
      <c r="EC19">
        <f t="shared" si="44"/>
        <v>266.54392577568353</v>
      </c>
      <c r="ED19">
        <f t="shared" si="44"/>
        <v>269.47755861944609</v>
      </c>
      <c r="EE19">
        <f t="shared" si="44"/>
        <v>274.14658157816694</v>
      </c>
      <c r="EF19">
        <f t="shared" si="44"/>
        <v>274.14658157816694</v>
      </c>
      <c r="EG19">
        <f t="shared" si="44"/>
        <v>274.14658157816694</v>
      </c>
      <c r="EH19">
        <f t="shared" si="44"/>
        <v>274.14658157816694</v>
      </c>
      <c r="EI19">
        <f t="shared" si="44"/>
        <v>274.14658157816694</v>
      </c>
      <c r="EJ19">
        <f t="shared" si="44"/>
        <v>274.14658157816694</v>
      </c>
      <c r="EK19">
        <f t="shared" si="44"/>
        <v>274.14658157816694</v>
      </c>
      <c r="EL19">
        <f t="shared" si="44"/>
        <v>274.14658157816694</v>
      </c>
      <c r="EM19">
        <f t="shared" si="44"/>
        <v>274.14658157816694</v>
      </c>
      <c r="EN19">
        <f t="shared" si="44"/>
        <v>274.14658157816694</v>
      </c>
      <c r="EO19">
        <f t="shared" si="44"/>
        <v>274.14658157816694</v>
      </c>
      <c r="EP19">
        <f t="shared" si="44"/>
        <v>274.98047452816695</v>
      </c>
      <c r="EQ19">
        <f t="shared" si="44"/>
        <v>281.40706346753961</v>
      </c>
      <c r="ER19">
        <f t="shared" si="44"/>
        <v>281.40706346753961</v>
      </c>
      <c r="ES19">
        <f t="shared" si="44"/>
        <v>281.40706346753961</v>
      </c>
      <c r="ET19">
        <f t="shared" si="44"/>
        <v>281.40706346753961</v>
      </c>
      <c r="EU19">
        <f t="shared" si="44"/>
        <v>281.40706346753961</v>
      </c>
      <c r="EV19">
        <f t="shared" si="44"/>
        <v>281.40706346753961</v>
      </c>
      <c r="EW19">
        <f t="shared" si="44"/>
        <v>281.40706346753961</v>
      </c>
      <c r="EX19">
        <f t="shared" si="44"/>
        <v>281.40706346753961</v>
      </c>
      <c r="EY19">
        <f t="shared" si="44"/>
        <v>281.40706346753961</v>
      </c>
      <c r="EZ19">
        <f t="shared" si="44"/>
        <v>281.40706346753961</v>
      </c>
      <c r="FA19">
        <f t="shared" si="44"/>
        <v>281.40706346753961</v>
      </c>
      <c r="FB19">
        <f t="shared" si="44"/>
        <v>282.02493335753957</v>
      </c>
      <c r="FC19">
        <f t="shared" si="44"/>
        <v>253.00057609819487</v>
      </c>
      <c r="FD19">
        <f t="shared" si="44"/>
        <v>253.00057609819487</v>
      </c>
      <c r="FE19">
        <f t="shared" si="44"/>
        <v>253.00057609819487</v>
      </c>
      <c r="FF19">
        <f t="shared" si="44"/>
        <v>253.00057609819487</v>
      </c>
      <c r="FG19">
        <f t="shared" si="44"/>
        <v>253.00057609819487</v>
      </c>
      <c r="FH19">
        <f t="shared" si="44"/>
        <v>253.00057609819487</v>
      </c>
      <c r="FI19">
        <f t="shared" si="44"/>
        <v>253.00057609819487</v>
      </c>
      <c r="FJ19">
        <f t="shared" si="44"/>
        <v>253.00057609819487</v>
      </c>
      <c r="FK19">
        <f t="shared" si="44"/>
        <v>253.00057609819487</v>
      </c>
      <c r="FL19">
        <f t="shared" si="44"/>
        <v>253.00057609819487</v>
      </c>
      <c r="FM19">
        <f t="shared" si="44"/>
        <v>253.00057609819487</v>
      </c>
      <c r="FN19">
        <f t="shared" si="44"/>
        <v>253.63203912577487</v>
      </c>
      <c r="FO19">
        <f t="shared" si="44"/>
        <v>256.17382574035514</v>
      </c>
      <c r="FP19">
        <f t="shared" si="44"/>
        <v>256.17382574035514</v>
      </c>
      <c r="FQ19">
        <f t="shared" si="44"/>
        <v>256.17382574035514</v>
      </c>
      <c r="FR19">
        <f t="shared" si="44"/>
        <v>256.17382574035514</v>
      </c>
      <c r="FS19">
        <f t="shared" si="44"/>
        <v>256.17382574035514</v>
      </c>
      <c r="FT19">
        <f t="shared" si="44"/>
        <v>256.17382574035514</v>
      </c>
      <c r="FU19">
        <f t="shared" si="44"/>
        <v>256.17382574035514</v>
      </c>
      <c r="FV19">
        <f t="shared" si="44"/>
        <v>256.17382574035514</v>
      </c>
      <c r="FW19">
        <f t="shared" si="44"/>
        <v>256.17382574035514</v>
      </c>
      <c r="FX19">
        <f t="shared" si="44"/>
        <v>256.17382574035514</v>
      </c>
      <c r="FY19">
        <f t="shared" si="44"/>
        <v>256.17382574035514</v>
      </c>
      <c r="FZ19">
        <f t="shared" si="44"/>
        <v>256.81918095454193</v>
      </c>
      <c r="GA19">
        <f t="shared" si="44"/>
        <v>259.41688687464296</v>
      </c>
      <c r="GB19">
        <f t="shared" si="44"/>
        <v>259.41688687464296</v>
      </c>
      <c r="GC19">
        <f t="shared" si="44"/>
        <v>259.41688687464296</v>
      </c>
      <c r="GD19">
        <f t="shared" si="44"/>
        <v>259.41688687464296</v>
      </c>
      <c r="GE19">
        <f t="shared" si="44"/>
        <v>259.41688687464296</v>
      </c>
      <c r="GF19">
        <f t="shared" si="44"/>
        <v>259.41688687464296</v>
      </c>
      <c r="GG19">
        <f t="shared" si="44"/>
        <v>259.41688687464296</v>
      </c>
      <c r="GH19">
        <f t="shared" si="44"/>
        <v>259.41688687464296</v>
      </c>
      <c r="GI19">
        <f t="shared" si="44"/>
        <v>259.41688687464296</v>
      </c>
      <c r="GJ19">
        <f t="shared" si="44"/>
        <v>259.41688687464296</v>
      </c>
      <c r="GK19">
        <f t="shared" si="44"/>
        <v>259.41688687464296</v>
      </c>
      <c r="GL19">
        <f t="shared" si="44"/>
        <v>260.07643990354183</v>
      </c>
      <c r="GM19">
        <f t="shared" si="44"/>
        <v>262.73129535388512</v>
      </c>
      <c r="GN19">
        <f t="shared" ref="GN19:IY19" si="45">$B$11+$B$12*GM19+$B$13*GN3+$B$14*GN4+$B$15*GN5+$B$16*GM6+$B$17*GN8</f>
        <v>262.73129535388512</v>
      </c>
      <c r="GO19">
        <f t="shared" si="45"/>
        <v>262.73129535388512</v>
      </c>
      <c r="GP19">
        <f t="shared" si="45"/>
        <v>262.73129535388512</v>
      </c>
      <c r="GQ19">
        <f t="shared" si="45"/>
        <v>262.73129535388512</v>
      </c>
      <c r="GR19">
        <f t="shared" si="45"/>
        <v>262.73129535388512</v>
      </c>
      <c r="GS19">
        <f t="shared" si="45"/>
        <v>262.73129535388512</v>
      </c>
      <c r="GT19">
        <f t="shared" si="45"/>
        <v>262.73129535388512</v>
      </c>
      <c r="GU19">
        <f t="shared" si="45"/>
        <v>262.73129535388512</v>
      </c>
      <c r="GV19">
        <f t="shared" si="45"/>
        <v>262.73129535388512</v>
      </c>
      <c r="GW19">
        <f t="shared" si="45"/>
        <v>262.73129535388512</v>
      </c>
      <c r="GX19">
        <f t="shared" si="45"/>
        <v>263.40535854941976</v>
      </c>
      <c r="GY19">
        <f t="shared" si="45"/>
        <v>266.11862081967058</v>
      </c>
      <c r="GZ19">
        <f t="shared" si="45"/>
        <v>266.11862081967058</v>
      </c>
      <c r="HA19">
        <f t="shared" si="45"/>
        <v>266.11862081967058</v>
      </c>
      <c r="HB19">
        <f t="shared" si="45"/>
        <v>266.11862081967058</v>
      </c>
      <c r="HC19">
        <f t="shared" si="45"/>
        <v>266.11862081967058</v>
      </c>
      <c r="HD19">
        <f t="shared" si="45"/>
        <v>266.11862081967058</v>
      </c>
      <c r="HE19">
        <f t="shared" si="45"/>
        <v>266.11862081967058</v>
      </c>
      <c r="HF19">
        <f t="shared" si="45"/>
        <v>266.11862081967058</v>
      </c>
      <c r="HG19">
        <f t="shared" si="45"/>
        <v>266.11862081967058</v>
      </c>
      <c r="HH19">
        <f t="shared" si="45"/>
        <v>266.11862081967058</v>
      </c>
      <c r="HI19">
        <f t="shared" si="45"/>
        <v>266.11862081967058</v>
      </c>
      <c r="HJ19">
        <f t="shared" si="45"/>
        <v>266.80751340550694</v>
      </c>
      <c r="HK19">
        <f t="shared" si="45"/>
        <v>269.58046744570333</v>
      </c>
      <c r="HL19">
        <f t="shared" si="45"/>
        <v>269.58046744570333</v>
      </c>
      <c r="HM19">
        <f t="shared" si="45"/>
        <v>269.58046744570333</v>
      </c>
      <c r="HN19">
        <f t="shared" si="45"/>
        <v>269.58046744570333</v>
      </c>
      <c r="HO19">
        <f t="shared" si="45"/>
        <v>269.58046744570333</v>
      </c>
      <c r="HP19">
        <f t="shared" si="45"/>
        <v>269.58046744570333</v>
      </c>
      <c r="HQ19">
        <f t="shared" si="45"/>
        <v>269.58046744570333</v>
      </c>
      <c r="HR19">
        <f t="shared" si="45"/>
        <v>269.58046744570333</v>
      </c>
      <c r="HS19">
        <f t="shared" si="45"/>
        <v>269.58046744570333</v>
      </c>
      <c r="HT19">
        <f t="shared" si="45"/>
        <v>269.58046744570333</v>
      </c>
      <c r="HU19">
        <f t="shared" si="45"/>
        <v>269.58046744570333</v>
      </c>
      <c r="HV19">
        <f t="shared" si="45"/>
        <v>270.28451566842818</v>
      </c>
      <c r="HW19">
        <f t="shared" si="45"/>
        <v>273.11847469750882</v>
      </c>
      <c r="HX19">
        <f t="shared" si="45"/>
        <v>273.11847469750882</v>
      </c>
      <c r="HY19">
        <f t="shared" si="45"/>
        <v>273.11847469750882</v>
      </c>
      <c r="HZ19">
        <f t="shared" si="45"/>
        <v>273.11847469750882</v>
      </c>
      <c r="IA19">
        <f t="shared" si="45"/>
        <v>273.11847469750882</v>
      </c>
      <c r="IB19">
        <f t="shared" si="45"/>
        <v>273.11847469750882</v>
      </c>
      <c r="IC19">
        <f t="shared" si="45"/>
        <v>273.11847469750882</v>
      </c>
      <c r="ID19">
        <f t="shared" si="45"/>
        <v>273.11847469750882</v>
      </c>
      <c r="IE19">
        <f t="shared" si="45"/>
        <v>273.11847469750882</v>
      </c>
      <c r="IF19">
        <f t="shared" si="45"/>
        <v>273.11847469750882</v>
      </c>
      <c r="IG19">
        <f t="shared" si="45"/>
        <v>273.11847469750882</v>
      </c>
      <c r="IH19">
        <f t="shared" si="45"/>
        <v>273.8380119811336</v>
      </c>
      <c r="II19">
        <f t="shared" si="45"/>
        <v>276.73431810885404</v>
      </c>
      <c r="IJ19">
        <f t="shared" si="45"/>
        <v>276.73431810885404</v>
      </c>
      <c r="IK19">
        <f t="shared" si="45"/>
        <v>276.73431810885404</v>
      </c>
      <c r="IL19">
        <f t="shared" si="45"/>
        <v>276.73431810885404</v>
      </c>
      <c r="IM19">
        <f t="shared" si="45"/>
        <v>276.73431810885404</v>
      </c>
      <c r="IN19">
        <f t="shared" si="45"/>
        <v>276.73431810885404</v>
      </c>
      <c r="IO19">
        <f t="shared" si="45"/>
        <v>276.73431810885404</v>
      </c>
      <c r="IP19">
        <f t="shared" si="45"/>
        <v>276.73431810885404</v>
      </c>
      <c r="IQ19">
        <f t="shared" si="45"/>
        <v>276.73431810885404</v>
      </c>
      <c r="IR19">
        <f t="shared" si="45"/>
        <v>276.73431810885404</v>
      </c>
      <c r="IS19">
        <f t="shared" si="45"/>
        <v>276.73431810885404</v>
      </c>
      <c r="IT19">
        <f t="shared" si="45"/>
        <v>277.4696852127185</v>
      </c>
      <c r="IU19">
        <f t="shared" si="45"/>
        <v>280.42971007524875</v>
      </c>
      <c r="IV19">
        <f t="shared" si="45"/>
        <v>280.42971007524875</v>
      </c>
      <c r="IW19">
        <f t="shared" si="45"/>
        <v>280.42971007524875</v>
      </c>
      <c r="IX19">
        <f t="shared" si="45"/>
        <v>280.42971007524875</v>
      </c>
      <c r="IY19">
        <f t="shared" si="45"/>
        <v>280.42971007524875</v>
      </c>
      <c r="IZ19">
        <f t="shared" ref="IZ19:KC19" si="46">$B$11+$B$12*IY19+$B$13*IZ3+$B$14*IZ4+$B$15*IZ5+$B$16*IY6+$B$17*IZ8</f>
        <v>280.42971007524875</v>
      </c>
      <c r="JA19">
        <f t="shared" si="46"/>
        <v>280.42971007524875</v>
      </c>
      <c r="JB19">
        <f t="shared" si="46"/>
        <v>280.42971007524875</v>
      </c>
      <c r="JC19">
        <f t="shared" si="46"/>
        <v>280.42971007524875</v>
      </c>
      <c r="JD19">
        <f t="shared" si="46"/>
        <v>280.42971007524875</v>
      </c>
      <c r="JE19">
        <f t="shared" si="46"/>
        <v>280.42971007524875</v>
      </c>
      <c r="JF19">
        <f t="shared" si="46"/>
        <v>281.1812552553983</v>
      </c>
      <c r="JG19">
        <f t="shared" si="46"/>
        <v>284.20640066490427</v>
      </c>
      <c r="JH19">
        <f t="shared" si="46"/>
        <v>284.20640066490427</v>
      </c>
      <c r="JI19">
        <f t="shared" si="46"/>
        <v>284.20640066490427</v>
      </c>
      <c r="JJ19">
        <f t="shared" si="46"/>
        <v>284.20640066490427</v>
      </c>
      <c r="JK19">
        <f t="shared" si="46"/>
        <v>284.20640066490427</v>
      </c>
      <c r="JL19">
        <f t="shared" si="46"/>
        <v>284.20640066490427</v>
      </c>
      <c r="JM19">
        <f t="shared" si="46"/>
        <v>284.20640066490427</v>
      </c>
      <c r="JN19">
        <f t="shared" si="46"/>
        <v>284.20640066490427</v>
      </c>
      <c r="JO19">
        <f t="shared" si="46"/>
        <v>284.20640066490427</v>
      </c>
      <c r="JP19">
        <f t="shared" si="46"/>
        <v>284.20640066490427</v>
      </c>
      <c r="JQ19">
        <f t="shared" si="46"/>
        <v>284.20640066490427</v>
      </c>
      <c r="JR19">
        <f t="shared" si="46"/>
        <v>284.97447983901708</v>
      </c>
      <c r="JS19">
        <f t="shared" si="46"/>
        <v>288.06617844753214</v>
      </c>
      <c r="JT19">
        <f t="shared" si="46"/>
        <v>288.06617844753214</v>
      </c>
      <c r="JU19">
        <f t="shared" si="46"/>
        <v>288.06617844753214</v>
      </c>
      <c r="JV19">
        <f t="shared" si="46"/>
        <v>288.06617844753214</v>
      </c>
      <c r="JW19">
        <f t="shared" si="46"/>
        <v>288.06617844753214</v>
      </c>
      <c r="JX19">
        <f t="shared" si="46"/>
        <v>288.06617844753214</v>
      </c>
      <c r="JY19">
        <f t="shared" si="46"/>
        <v>288.06617844753214</v>
      </c>
      <c r="JZ19">
        <f t="shared" si="46"/>
        <v>288.06617844753214</v>
      </c>
      <c r="KA19">
        <f t="shared" si="46"/>
        <v>288.06617844753214</v>
      </c>
      <c r="KB19">
        <f t="shared" si="46"/>
        <v>288.06617844753214</v>
      </c>
      <c r="KC19">
        <f t="shared" si="46"/>
        <v>288.06617844753214</v>
      </c>
    </row>
    <row r="20" spans="1:289" x14ac:dyDescent="0.25">
      <c r="C20">
        <f>ABS(C19/C9-1)</f>
        <v>0.15537062666797663</v>
      </c>
      <c r="D20">
        <f t="shared" ref="D20:BO20" si="47">ABS(D19/D9-1)</f>
        <v>0.17920847902603754</v>
      </c>
      <c r="E20">
        <f t="shared" si="47"/>
        <v>0.14220480775157851</v>
      </c>
      <c r="F20">
        <f t="shared" si="47"/>
        <v>0.1129596511971227</v>
      </c>
      <c r="G20">
        <f t="shared" si="47"/>
        <v>0.1505965412644894</v>
      </c>
      <c r="H20">
        <f t="shared" si="47"/>
        <v>0.18789794160138218</v>
      </c>
      <c r="I20">
        <f t="shared" si="47"/>
        <v>0.19508295848412249</v>
      </c>
      <c r="J20">
        <f t="shared" si="47"/>
        <v>0.12445590527779293</v>
      </c>
      <c r="K20">
        <f t="shared" si="47"/>
        <v>8.1242828693417701E-2</v>
      </c>
      <c r="L20">
        <f t="shared" si="47"/>
        <v>7.7096353421097996E-2</v>
      </c>
      <c r="M20">
        <f t="shared" si="47"/>
        <v>8.675835114716679E-2</v>
      </c>
      <c r="N20">
        <f t="shared" si="47"/>
        <v>0.12881094982892782</v>
      </c>
      <c r="O20">
        <f t="shared" si="47"/>
        <v>6.7496810824776432E-2</v>
      </c>
      <c r="P20">
        <f t="shared" si="47"/>
        <v>4.7517439631712621E-2</v>
      </c>
      <c r="Q20">
        <f t="shared" si="47"/>
        <v>4.4197321142602775E-4</v>
      </c>
      <c r="R20">
        <f t="shared" si="47"/>
        <v>1.8241695125420954E-2</v>
      </c>
      <c r="S20">
        <f t="shared" si="47"/>
        <v>1.5041222791937203E-3</v>
      </c>
      <c r="T20">
        <f t="shared" si="47"/>
        <v>5.4496500015884353E-2</v>
      </c>
      <c r="U20">
        <f t="shared" si="47"/>
        <v>6.9858161076730152E-2</v>
      </c>
      <c r="V20">
        <f t="shared" si="47"/>
        <v>8.3584234198782914E-2</v>
      </c>
      <c r="W20">
        <f t="shared" si="47"/>
        <v>0.10892292420129523</v>
      </c>
      <c r="X20">
        <f t="shared" si="47"/>
        <v>0.10650827223145332</v>
      </c>
      <c r="Y20">
        <f t="shared" si="47"/>
        <v>0.1047890344509953</v>
      </c>
      <c r="Z20">
        <f t="shared" si="47"/>
        <v>8.3310232711263033E-2</v>
      </c>
      <c r="AA20">
        <f t="shared" si="47"/>
        <v>0.13313657874797713</v>
      </c>
      <c r="AB20">
        <f t="shared" si="47"/>
        <v>0.16175626217559036</v>
      </c>
      <c r="AC20">
        <f t="shared" si="47"/>
        <v>7.7628571424002923E-2</v>
      </c>
      <c r="AD20">
        <f t="shared" si="47"/>
        <v>1.489474160697446E-2</v>
      </c>
      <c r="AE20">
        <f t="shared" si="47"/>
        <v>5.452867756784463E-2</v>
      </c>
      <c r="AF20">
        <f t="shared" si="47"/>
        <v>3.5667575114737282E-3</v>
      </c>
      <c r="AG20">
        <f t="shared" si="47"/>
        <v>7.3466317621299737E-2</v>
      </c>
      <c r="AH20">
        <f t="shared" si="47"/>
        <v>0.1266629207238581</v>
      </c>
      <c r="AI20">
        <f t="shared" si="47"/>
        <v>7.6832787859114515E-2</v>
      </c>
      <c r="AJ20">
        <f t="shared" si="47"/>
        <v>1.5996832440915321E-2</v>
      </c>
      <c r="AK20">
        <f t="shared" si="47"/>
        <v>1.50188371792771E-2</v>
      </c>
      <c r="AL20">
        <f t="shared" si="47"/>
        <v>0.12074220582177886</v>
      </c>
      <c r="AM20">
        <f t="shared" si="47"/>
        <v>3.0494584787156831E-2</v>
      </c>
      <c r="AN20">
        <f t="shared" si="47"/>
        <v>9.9152563517873604E-3</v>
      </c>
      <c r="AO20">
        <f t="shared" si="47"/>
        <v>5.8289733671588406E-2</v>
      </c>
      <c r="AP20">
        <f t="shared" si="47"/>
        <v>8.7746259673896265E-2</v>
      </c>
      <c r="AQ20">
        <f t="shared" si="47"/>
        <v>7.8881529352985758E-2</v>
      </c>
      <c r="AR20">
        <f t="shared" si="47"/>
        <v>2.5483226271009407E-2</v>
      </c>
      <c r="AS20">
        <f t="shared" si="47"/>
        <v>6.9149599355657898E-3</v>
      </c>
      <c r="AT20">
        <f t="shared" si="47"/>
        <v>5.7243987078655412E-2</v>
      </c>
      <c r="AU20">
        <f t="shared" si="47"/>
        <v>9.2473922140294373E-2</v>
      </c>
      <c r="AV20">
        <f t="shared" si="47"/>
        <v>0.17993005751957947</v>
      </c>
      <c r="AW20">
        <f t="shared" si="47"/>
        <v>0.1346075825299935</v>
      </c>
      <c r="AX20">
        <f t="shared" si="47"/>
        <v>0.28779551479473819</v>
      </c>
      <c r="AY20">
        <f t="shared" si="47"/>
        <v>0.42298593078716906</v>
      </c>
      <c r="AZ20">
        <f t="shared" si="47"/>
        <v>0.25458639203894684</v>
      </c>
      <c r="BA20">
        <f t="shared" si="47"/>
        <v>0.13293553343678099</v>
      </c>
      <c r="BB20">
        <f t="shared" si="47"/>
        <v>1.4052924074403839E-2</v>
      </c>
      <c r="BC20">
        <f t="shared" si="47"/>
        <v>6.0234466199385661E-2</v>
      </c>
      <c r="BD20">
        <f t="shared" si="47"/>
        <v>0.16587905476625497</v>
      </c>
      <c r="BE20">
        <f t="shared" si="47"/>
        <v>0.18995616552106398</v>
      </c>
      <c r="BF20">
        <f t="shared" si="47"/>
        <v>6.2621443708365421E-2</v>
      </c>
      <c r="BG20">
        <f t="shared" si="47"/>
        <v>0.11571530579893508</v>
      </c>
      <c r="BH20">
        <f t="shared" si="47"/>
        <v>0.10562048479459651</v>
      </c>
      <c r="BI20">
        <f t="shared" si="47"/>
        <v>4.1321983475515633E-2</v>
      </c>
      <c r="BJ20">
        <f t="shared" si="47"/>
        <v>0.16124885302453273</v>
      </c>
      <c r="BK20">
        <f t="shared" si="47"/>
        <v>0.2406224708695538</v>
      </c>
      <c r="BL20">
        <f t="shared" si="47"/>
        <v>0.21628394842137555</v>
      </c>
      <c r="BM20">
        <f t="shared" si="47"/>
        <v>0.12571964393862922</v>
      </c>
      <c r="BN20">
        <f t="shared" si="47"/>
        <v>0.10175544432040406</v>
      </c>
      <c r="BO20">
        <f t="shared" si="47"/>
        <v>5.850025402583714E-2</v>
      </c>
      <c r="BP20">
        <f t="shared" ref="BP20:DB20" si="48">ABS(BP19/BP9-1)</f>
        <v>5.8343883664526475E-2</v>
      </c>
      <c r="BQ20">
        <f t="shared" si="48"/>
        <v>5.0405005178711493E-2</v>
      </c>
      <c r="BR20">
        <f t="shared" si="48"/>
        <v>3.2757660177261116E-2</v>
      </c>
      <c r="BS20">
        <f t="shared" si="48"/>
        <v>8.0743964662101542E-2</v>
      </c>
      <c r="BT20">
        <f t="shared" si="48"/>
        <v>8.3698977172517175E-3</v>
      </c>
      <c r="BU20">
        <f t="shared" si="48"/>
        <v>6.2110983496414196E-2</v>
      </c>
      <c r="BV20">
        <f t="shared" si="48"/>
        <v>0.13092990161995266</v>
      </c>
      <c r="BW20">
        <f t="shared" si="48"/>
        <v>0.14485448173970639</v>
      </c>
      <c r="BX20">
        <f t="shared" si="48"/>
        <v>0.12005227263394047</v>
      </c>
      <c r="BY20">
        <f t="shared" si="48"/>
        <v>9.9001614091270063E-2</v>
      </c>
      <c r="BZ20">
        <f t="shared" si="48"/>
        <v>6.4534206068990296E-2</v>
      </c>
      <c r="CA20">
        <f t="shared" si="48"/>
        <v>0.11743622633377249</v>
      </c>
      <c r="CB20">
        <f t="shared" si="48"/>
        <v>5.2388315552906239E-2</v>
      </c>
      <c r="CC20">
        <f t="shared" si="48"/>
        <v>4.868755139191816E-2</v>
      </c>
      <c r="CD20">
        <f t="shared" si="48"/>
        <v>7.534709848886656E-2</v>
      </c>
      <c r="CE20">
        <f t="shared" si="48"/>
        <v>4.7341305411766621E-2</v>
      </c>
      <c r="CF20">
        <f t="shared" si="48"/>
        <v>7.7429585209850105E-2</v>
      </c>
      <c r="CG20">
        <f t="shared" si="48"/>
        <v>0.17759464037447992</v>
      </c>
      <c r="CH20">
        <f t="shared" si="48"/>
        <v>0.20675946691551927</v>
      </c>
      <c r="CI20">
        <f t="shared" si="48"/>
        <v>0.15397293792958311</v>
      </c>
      <c r="CJ20">
        <f t="shared" si="48"/>
        <v>1.9692677757589871E-2</v>
      </c>
      <c r="CK20">
        <f t="shared" si="48"/>
        <v>4.0614684851306704E-3</v>
      </c>
      <c r="CL20">
        <f t="shared" si="48"/>
        <v>1.4009966286977038E-2</v>
      </c>
      <c r="CM20">
        <f t="shared" si="48"/>
        <v>4.0433387230437212E-2</v>
      </c>
      <c r="CN20">
        <f t="shared" si="48"/>
        <v>3.6036130067715888E-3</v>
      </c>
      <c r="CO20">
        <f t="shared" si="48"/>
        <v>2.1221697441295984E-2</v>
      </c>
      <c r="CP20">
        <f t="shared" si="48"/>
        <v>2.2650141113148781E-2</v>
      </c>
      <c r="CQ20">
        <f t="shared" si="48"/>
        <v>0.12322143735264079</v>
      </c>
      <c r="CR20">
        <f t="shared" si="48"/>
        <v>0.2035635001341185</v>
      </c>
      <c r="CS20">
        <f t="shared" si="48"/>
        <v>0.26176076242621438</v>
      </c>
      <c r="CT20">
        <f t="shared" si="48"/>
        <v>7.9989567610864398E-2</v>
      </c>
      <c r="CU20">
        <f t="shared" si="48"/>
        <v>9.6011203165660697E-2</v>
      </c>
      <c r="CV20">
        <f t="shared" si="48"/>
        <v>6.9102784928455785E-2</v>
      </c>
      <c r="CW20">
        <f t="shared" si="48"/>
        <v>0.14926807143361431</v>
      </c>
      <c r="CX20">
        <f t="shared" si="48"/>
        <v>7.7830470745335889E-2</v>
      </c>
      <c r="CY20">
        <f t="shared" si="48"/>
        <v>6.1792286364764748E-2</v>
      </c>
      <c r="CZ20">
        <f t="shared" si="48"/>
        <v>0.13126431075647971</v>
      </c>
      <c r="DA20">
        <f t="shared" si="48"/>
        <v>0.24063278061146598</v>
      </c>
      <c r="DB20">
        <f t="shared" si="48"/>
        <v>0.19942640291224245</v>
      </c>
    </row>
    <row r="23" spans="1:289" x14ac:dyDescent="0.25">
      <c r="A23" s="9" t="s">
        <v>14</v>
      </c>
      <c r="B23" s="9">
        <v>2012</v>
      </c>
      <c r="C23" s="9">
        <v>2013</v>
      </c>
      <c r="D23" s="9">
        <v>2014</v>
      </c>
      <c r="E23" s="9">
        <v>2015</v>
      </c>
      <c r="F23" s="9">
        <v>2016</v>
      </c>
      <c r="G23" s="9">
        <v>2017</v>
      </c>
      <c r="H23" s="9">
        <v>2018</v>
      </c>
      <c r="I23" s="9">
        <v>2019</v>
      </c>
      <c r="J23" s="9">
        <v>2020</v>
      </c>
      <c r="K23" s="9">
        <v>2021</v>
      </c>
      <c r="L23" s="9">
        <v>2022</v>
      </c>
      <c r="M23" s="9">
        <v>2023</v>
      </c>
      <c r="N23" s="9">
        <v>2024</v>
      </c>
      <c r="O23" s="9">
        <v>2025</v>
      </c>
      <c r="P23" s="9">
        <v>2026</v>
      </c>
      <c r="Q23" s="9">
        <v>2027</v>
      </c>
      <c r="R23" s="9">
        <v>2028</v>
      </c>
      <c r="S23" s="9">
        <v>2029</v>
      </c>
      <c r="T23" s="9">
        <v>2030</v>
      </c>
      <c r="U23" s="9">
        <v>2031</v>
      </c>
      <c r="V23" s="9">
        <v>2032</v>
      </c>
      <c r="W23" s="9">
        <v>2033</v>
      </c>
      <c r="X23" s="9">
        <v>2034</v>
      </c>
      <c r="Y23" s="9">
        <v>2035</v>
      </c>
    </row>
    <row r="24" spans="1:289" x14ac:dyDescent="0.25">
      <c r="A24" t="s">
        <v>5</v>
      </c>
      <c r="K24">
        <v>45</v>
      </c>
      <c r="L24">
        <f>K24</f>
        <v>45</v>
      </c>
      <c r="M24">
        <f>L24</f>
        <v>45</v>
      </c>
      <c r="N24">
        <f>M24</f>
        <v>45</v>
      </c>
      <c r="O24" s="7">
        <f>N24*1.022</f>
        <v>45.99</v>
      </c>
      <c r="P24" s="7">
        <f t="shared" ref="P24:Y24" si="49">O24*1.022</f>
        <v>47.001780000000004</v>
      </c>
      <c r="Q24" s="7">
        <f t="shared" si="49"/>
        <v>48.035819160000003</v>
      </c>
      <c r="R24" s="7">
        <f t="shared" si="49"/>
        <v>49.092607181520002</v>
      </c>
      <c r="S24" s="7">
        <f t="shared" si="49"/>
        <v>50.172644539513442</v>
      </c>
      <c r="T24" s="7">
        <f t="shared" si="49"/>
        <v>51.276442719382736</v>
      </c>
      <c r="U24" s="7">
        <f t="shared" si="49"/>
        <v>52.404524459209156</v>
      </c>
      <c r="V24" s="7">
        <f t="shared" si="49"/>
        <v>53.557423997311759</v>
      </c>
      <c r="W24" s="7">
        <f t="shared" si="49"/>
        <v>54.73568732525262</v>
      </c>
      <c r="X24" s="7">
        <f t="shared" si="49"/>
        <v>55.939872446408181</v>
      </c>
      <c r="Y24" s="7">
        <f t="shared" si="49"/>
        <v>57.170549640229162</v>
      </c>
    </row>
    <row r="25" spans="1:289" x14ac:dyDescent="0.25">
      <c r="A25" t="s">
        <v>6</v>
      </c>
      <c r="K25" s="8">
        <v>1.1991666666666667</v>
      </c>
      <c r="L25">
        <v>1.22</v>
      </c>
      <c r="M25">
        <v>1.24</v>
      </c>
      <c r="N25">
        <v>1.24</v>
      </c>
      <c r="O25">
        <f>N25</f>
        <v>1.24</v>
      </c>
      <c r="P25">
        <f t="shared" ref="P25:Y25" si="50">O25</f>
        <v>1.24</v>
      </c>
      <c r="Q25">
        <f t="shared" si="50"/>
        <v>1.24</v>
      </c>
      <c r="R25">
        <f t="shared" si="50"/>
        <v>1.24</v>
      </c>
      <c r="S25">
        <f t="shared" si="50"/>
        <v>1.24</v>
      </c>
      <c r="T25">
        <f t="shared" si="50"/>
        <v>1.24</v>
      </c>
      <c r="U25">
        <f t="shared" si="50"/>
        <v>1.24</v>
      </c>
      <c r="V25">
        <f t="shared" si="50"/>
        <v>1.24</v>
      </c>
      <c r="W25">
        <f t="shared" si="50"/>
        <v>1.24</v>
      </c>
      <c r="X25">
        <f t="shared" si="50"/>
        <v>1.24</v>
      </c>
      <c r="Y25">
        <f t="shared" si="50"/>
        <v>1.24</v>
      </c>
    </row>
    <row r="26" spans="1:289" x14ac:dyDescent="0.25">
      <c r="A26" t="s">
        <v>4</v>
      </c>
      <c r="K26" s="7">
        <v>63.69</v>
      </c>
      <c r="L26" s="7">
        <v>69.608006562500009</v>
      </c>
      <c r="M26" s="7">
        <v>74.273750000000007</v>
      </c>
      <c r="N26" s="7">
        <v>75.599999999999994</v>
      </c>
      <c r="O26" s="7">
        <v>75.599999999999994</v>
      </c>
      <c r="P26" s="7">
        <v>75.599999999999994</v>
      </c>
      <c r="Q26" s="7">
        <v>75.599999999999994</v>
      </c>
      <c r="R26" s="7">
        <v>75.599999999999994</v>
      </c>
      <c r="S26" s="7">
        <v>75.599999999999994</v>
      </c>
      <c r="T26" s="7">
        <v>75.599999999999994</v>
      </c>
      <c r="U26" s="7">
        <v>75.599999999999994</v>
      </c>
      <c r="V26" s="7">
        <v>75.599999999999994</v>
      </c>
      <c r="W26" s="7">
        <v>75.599999999999994</v>
      </c>
      <c r="X26" s="7">
        <v>75.599999999999994</v>
      </c>
      <c r="Y26" s="7">
        <v>75.599999999999994</v>
      </c>
    </row>
    <row r="27" spans="1:289" x14ac:dyDescent="0.25">
      <c r="A27" t="s">
        <v>17</v>
      </c>
      <c r="K27" s="7">
        <v>3.6644888619437905</v>
      </c>
      <c r="L27" s="7">
        <v>4.8857242008872808</v>
      </c>
      <c r="M27" s="7">
        <v>5.0566427475164755</v>
      </c>
      <c r="N27" s="7">
        <v>5.2919003701523133</v>
      </c>
      <c r="O27" s="7">
        <v>4.2294080664150133</v>
      </c>
      <c r="P27" s="7">
        <v>4.3224550438761433</v>
      </c>
      <c r="Q27" s="7">
        <v>4.4175490548414187</v>
      </c>
      <c r="R27" s="7">
        <v>4.51473513404793</v>
      </c>
      <c r="S27" s="7">
        <v>4.6140593069969844</v>
      </c>
      <c r="T27" s="7">
        <v>4.7155686117509186</v>
      </c>
      <c r="U27" s="7">
        <v>4.8193111212094388</v>
      </c>
      <c r="V27" s="7">
        <v>4.9253359658760463</v>
      </c>
      <c r="W27" s="7">
        <v>5.0336933571253191</v>
      </c>
      <c r="X27" s="7">
        <v>5.144434610982076</v>
      </c>
      <c r="Y27" s="7">
        <v>5.2576121724236815</v>
      </c>
    </row>
    <row r="29" spans="1:289" x14ac:dyDescent="0.25">
      <c r="B29">
        <v>2012</v>
      </c>
      <c r="C29">
        <f>B29+1</f>
        <v>2013</v>
      </c>
      <c r="D29">
        <f t="shared" ref="D29:J29" si="51">C29+1</f>
        <v>2014</v>
      </c>
      <c r="E29">
        <f t="shared" si="51"/>
        <v>2015</v>
      </c>
      <c r="F29">
        <f t="shared" si="51"/>
        <v>2016</v>
      </c>
      <c r="G29">
        <f t="shared" si="51"/>
        <v>2017</v>
      </c>
      <c r="H29">
        <f>G29+1</f>
        <v>2018</v>
      </c>
      <c r="I29">
        <f t="shared" si="51"/>
        <v>2019</v>
      </c>
      <c r="J29">
        <f t="shared" si="51"/>
        <v>2020</v>
      </c>
      <c r="K29">
        <f t="shared" ref="K29:Y29" si="52">J29+1</f>
        <v>2021</v>
      </c>
      <c r="L29">
        <f t="shared" si="52"/>
        <v>2022</v>
      </c>
      <c r="M29">
        <f t="shared" si="52"/>
        <v>2023</v>
      </c>
      <c r="N29">
        <f t="shared" si="52"/>
        <v>2024</v>
      </c>
      <c r="O29">
        <f t="shared" si="52"/>
        <v>2025</v>
      </c>
      <c r="P29">
        <f t="shared" si="52"/>
        <v>2026</v>
      </c>
      <c r="Q29">
        <f t="shared" si="52"/>
        <v>2027</v>
      </c>
      <c r="R29">
        <f t="shared" si="52"/>
        <v>2028</v>
      </c>
      <c r="S29">
        <f t="shared" si="52"/>
        <v>2029</v>
      </c>
      <c r="T29">
        <f t="shared" si="52"/>
        <v>2030</v>
      </c>
      <c r="U29">
        <f t="shared" si="52"/>
        <v>2031</v>
      </c>
      <c r="V29">
        <f t="shared" si="52"/>
        <v>2032</v>
      </c>
      <c r="W29">
        <f t="shared" si="52"/>
        <v>2033</v>
      </c>
      <c r="X29">
        <f t="shared" si="52"/>
        <v>2034</v>
      </c>
      <c r="Y29">
        <f t="shared" si="52"/>
        <v>2035</v>
      </c>
    </row>
    <row r="30" spans="1:289" x14ac:dyDescent="0.25">
      <c r="A30" t="s">
        <v>12</v>
      </c>
      <c r="B30">
        <f t="shared" ref="B30:J30" si="53">AVERAGEIFS(9:9,1:1,B$29)</f>
        <v>388.48616128472219</v>
      </c>
      <c r="C30">
        <f t="shared" si="53"/>
        <v>476.86452545138883</v>
      </c>
      <c r="D30">
        <f t="shared" si="53"/>
        <v>430.32747286458334</v>
      </c>
      <c r="E30">
        <f t="shared" si="53"/>
        <v>308.59387645833334</v>
      </c>
      <c r="F30">
        <f t="shared" si="53"/>
        <v>224.56555666666668</v>
      </c>
      <c r="G30">
        <f t="shared" si="53"/>
        <v>334.54051312499996</v>
      </c>
      <c r="H30">
        <f t="shared" si="53"/>
        <v>401.65704843750001</v>
      </c>
      <c r="I30">
        <f t="shared" si="53"/>
        <v>268.86842173611109</v>
      </c>
      <c r="J30">
        <f t="shared" si="53"/>
        <v>210.89097597222224</v>
      </c>
    </row>
    <row r="31" spans="1:289" x14ac:dyDescent="0.25">
      <c r="A31" t="s">
        <v>13</v>
      </c>
      <c r="B31">
        <f t="shared" ref="B31:Y31" si="54">AVERAGEIFS(19:19,1:1,B$29)</f>
        <v>436.2982489930335</v>
      </c>
      <c r="C31">
        <f t="shared" si="54"/>
        <v>463.77247359254807</v>
      </c>
      <c r="D31">
        <f t="shared" si="54"/>
        <v>402.38853493861114</v>
      </c>
      <c r="E31">
        <f t="shared" si="54"/>
        <v>313.38288954138494</v>
      </c>
      <c r="F31">
        <f t="shared" si="54"/>
        <v>253.88204390085141</v>
      </c>
      <c r="G31">
        <f t="shared" si="54"/>
        <v>303.5162030912719</v>
      </c>
      <c r="H31">
        <f t="shared" si="54"/>
        <v>381.34204706178747</v>
      </c>
      <c r="I31">
        <f t="shared" si="54"/>
        <v>289.37223674611113</v>
      </c>
      <c r="J31">
        <f t="shared" si="54"/>
        <v>205.1220611158333</v>
      </c>
      <c r="K31" s="10">
        <f t="shared" si="54"/>
        <v>229.64162556468054</v>
      </c>
      <c r="L31" s="10">
        <f t="shared" si="54"/>
        <v>263.76386087148342</v>
      </c>
      <c r="M31" s="10">
        <f t="shared" si="54"/>
        <v>273.75749633160689</v>
      </c>
      <c r="N31" s="10">
        <f t="shared" si="54"/>
        <v>280.87151438925849</v>
      </c>
      <c r="O31" s="10">
        <f t="shared" si="54"/>
        <v>255.41927253647358</v>
      </c>
      <c r="P31" s="10">
        <f t="shared" si="54"/>
        <v>255.96201018914007</v>
      </c>
      <c r="Q31" s="10">
        <f t="shared" si="54"/>
        <v>259.20041138130114</v>
      </c>
      <c r="R31" s="10">
        <f t="shared" si="54"/>
        <v>262.51005739968974</v>
      </c>
      <c r="S31" s="10">
        <f t="shared" si="54"/>
        <v>265.89251563048293</v>
      </c>
      <c r="T31" s="10">
        <f t="shared" si="54"/>
        <v>269.34938794235359</v>
      </c>
      <c r="U31" s="10">
        <f t="shared" si="54"/>
        <v>272.88231144508541</v>
      </c>
      <c r="V31" s="10">
        <f t="shared" si="54"/>
        <v>276.49295926487736</v>
      </c>
      <c r="W31" s="10">
        <f t="shared" si="54"/>
        <v>280.18304133670455</v>
      </c>
      <c r="X31" s="10">
        <f t="shared" si="54"/>
        <v>283.95430521411214</v>
      </c>
      <c r="Y31" s="10">
        <f t="shared" si="54"/>
        <v>287.80853689682266</v>
      </c>
    </row>
    <row r="32" spans="1:289" x14ac:dyDescent="0.25">
      <c r="B32">
        <f t="shared" ref="B32:I32" si="55">ABS(B31/B30-1)</f>
        <v>0.12307282079288728</v>
      </c>
      <c r="C32">
        <f t="shared" si="55"/>
        <v>2.7454447039121033E-2</v>
      </c>
      <c r="D32">
        <f t="shared" si="55"/>
        <v>6.492482978135139E-2</v>
      </c>
      <c r="E32">
        <f t="shared" si="55"/>
        <v>1.5518820846395665E-2</v>
      </c>
      <c r="F32">
        <f t="shared" si="55"/>
        <v>0.13054756779865673</v>
      </c>
      <c r="G32">
        <f t="shared" si="55"/>
        <v>9.2737079117637178E-2</v>
      </c>
      <c r="H32">
        <f t="shared" si="55"/>
        <v>5.0577978040571292E-2</v>
      </c>
      <c r="I32">
        <f t="shared" si="55"/>
        <v>7.6259662170829801E-2</v>
      </c>
      <c r="J32">
        <f>ABS(J31/J30-1)</f>
        <v>2.7354963055170267E-2</v>
      </c>
    </row>
    <row r="33" spans="11:22" x14ac:dyDescent="0.25">
      <c r="K33" s="7">
        <f>K31</f>
        <v>229.64162556468054</v>
      </c>
      <c r="L33" s="7">
        <f t="shared" ref="L33:T33" si="56">L31</f>
        <v>263.76386087148342</v>
      </c>
      <c r="M33" s="7">
        <f t="shared" si="56"/>
        <v>273.75749633160689</v>
      </c>
      <c r="N33" s="7">
        <f t="shared" si="56"/>
        <v>280.87151438925849</v>
      </c>
      <c r="O33" s="7">
        <f t="shared" si="56"/>
        <v>255.41927253647358</v>
      </c>
      <c r="P33" s="7">
        <f t="shared" si="56"/>
        <v>255.96201018914007</v>
      </c>
      <c r="Q33" s="7">
        <f t="shared" si="56"/>
        <v>259.20041138130114</v>
      </c>
      <c r="R33" s="7">
        <f t="shared" si="56"/>
        <v>262.51005739968974</v>
      </c>
      <c r="S33" s="7">
        <f t="shared" si="56"/>
        <v>265.89251563048293</v>
      </c>
      <c r="T33" s="7">
        <f t="shared" si="56"/>
        <v>269.34938794235359</v>
      </c>
      <c r="V33" s="7">
        <f>Y31</f>
        <v>287.80853689682266</v>
      </c>
    </row>
    <row r="51" spans="10:25" x14ac:dyDescent="0.25"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0:25" x14ac:dyDescent="0.25">
      <c r="J52" s="7"/>
      <c r="K52" s="7">
        <v>63.69</v>
      </c>
      <c r="L52" s="7">
        <v>69.608006562500009</v>
      </c>
      <c r="M52" s="7">
        <v>74.273750000000007</v>
      </c>
      <c r="N52" s="7">
        <v>75.599999999999994</v>
      </c>
      <c r="O52" s="7">
        <v>75.599999999999994</v>
      </c>
      <c r="P52" s="7">
        <v>75.599999999999994</v>
      </c>
      <c r="Q52" s="7">
        <v>75.599999999999994</v>
      </c>
      <c r="R52" s="7">
        <v>75.599999999999994</v>
      </c>
      <c r="S52" s="7">
        <v>75.599999999999994</v>
      </c>
      <c r="T52" s="7">
        <v>75.599999999999994</v>
      </c>
      <c r="U52" s="7">
        <v>75.599999999999994</v>
      </c>
      <c r="V52" s="7">
        <v>75.599999999999994</v>
      </c>
      <c r="W52" s="7">
        <v>75.599999999999994</v>
      </c>
      <c r="X52" s="7">
        <v>75.599999999999994</v>
      </c>
      <c r="Y52" s="7">
        <v>75.599999999999994</v>
      </c>
    </row>
    <row r="53" spans="10:25" x14ac:dyDescent="0.25">
      <c r="J53" s="7"/>
      <c r="K53" s="7">
        <v>57.589999999999989</v>
      </c>
      <c r="L53" s="7">
        <v>63.308006562500005</v>
      </c>
      <c r="M53" s="7">
        <v>69.073750000000004</v>
      </c>
      <c r="N53" s="7">
        <v>70.5</v>
      </c>
      <c r="O53" s="7">
        <v>70.5</v>
      </c>
      <c r="P53" s="7">
        <v>70.5</v>
      </c>
      <c r="Q53" s="7">
        <v>70.5</v>
      </c>
      <c r="R53" s="7">
        <v>70.5</v>
      </c>
      <c r="S53" s="7">
        <v>70.5</v>
      </c>
      <c r="T53" s="7">
        <v>70.5</v>
      </c>
      <c r="U53" s="7">
        <v>70.5</v>
      </c>
      <c r="V53" s="7">
        <v>70.5</v>
      </c>
      <c r="W53" s="7">
        <v>70.5</v>
      </c>
      <c r="X53" s="7">
        <v>70.5</v>
      </c>
      <c r="Y53" s="7">
        <v>70.5</v>
      </c>
    </row>
    <row r="54" spans="10:25" x14ac:dyDescent="0.25">
      <c r="K54">
        <v>53.089999999999989</v>
      </c>
      <c r="L54">
        <v>58.208006562500003</v>
      </c>
      <c r="M54">
        <v>63.973750000000003</v>
      </c>
      <c r="N54">
        <v>65.299999999999983</v>
      </c>
      <c r="O54">
        <v>65.299999999999983</v>
      </c>
      <c r="P54">
        <v>65.299999999999983</v>
      </c>
      <c r="Q54">
        <v>65.299999999999983</v>
      </c>
      <c r="R54">
        <v>65.299999999999983</v>
      </c>
      <c r="S54">
        <v>65.299999999999983</v>
      </c>
      <c r="T54">
        <v>65.299999999999983</v>
      </c>
      <c r="U54">
        <v>65.299999999999983</v>
      </c>
      <c r="V54">
        <v>65.299999999999983</v>
      </c>
      <c r="W54">
        <v>65.299999999999983</v>
      </c>
      <c r="X54">
        <v>65.299999999999983</v>
      </c>
      <c r="Y54">
        <v>65.299999999999983</v>
      </c>
    </row>
    <row r="55" spans="10:25" x14ac:dyDescent="0.25"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0:25" x14ac:dyDescent="0.25">
      <c r="K56" s="7">
        <v>3.6644888619437905</v>
      </c>
      <c r="L56" s="7">
        <v>4.8857242008872808</v>
      </c>
      <c r="M56" s="7">
        <v>5.0566427475164755</v>
      </c>
      <c r="N56" s="7">
        <v>5.2919003701523133</v>
      </c>
      <c r="O56" s="7">
        <v>4.2294080664150133</v>
      </c>
      <c r="P56" s="7">
        <f t="shared" ref="P56" si="57">O56*1.022</f>
        <v>4.3224550438761433</v>
      </c>
      <c r="Q56" s="7">
        <f t="shared" ref="Q56" si="58">P56*1.022</f>
        <v>4.4175490548414187</v>
      </c>
      <c r="R56" s="7">
        <f t="shared" ref="R56" si="59">Q56*1.022</f>
        <v>4.51473513404793</v>
      </c>
      <c r="S56" s="7">
        <f t="shared" ref="S56" si="60">R56*1.022</f>
        <v>4.6140593069969844</v>
      </c>
      <c r="T56" s="7">
        <f t="shared" ref="T56" si="61">S56*1.022</f>
        <v>4.7155686117509186</v>
      </c>
      <c r="U56" s="7">
        <f t="shared" ref="U56" si="62">T56*1.022</f>
        <v>4.8193111212094388</v>
      </c>
      <c r="V56" s="7">
        <f t="shared" ref="V56" si="63">U56*1.022</f>
        <v>4.9253359658760463</v>
      </c>
      <c r="W56" s="7">
        <f t="shared" ref="W56" si="64">V56*1.022</f>
        <v>5.0336933571253191</v>
      </c>
      <c r="X56" s="7">
        <f t="shared" ref="X56" si="65">W56*1.022</f>
        <v>5.144434610982076</v>
      </c>
      <c r="Y56" s="7">
        <f t="shared" ref="Y56" si="66">X56*1.022</f>
        <v>5.2576121724236815</v>
      </c>
    </row>
    <row r="58" spans="10:25" x14ac:dyDescent="0.25">
      <c r="K58" s="7">
        <f>40/45*K56</f>
        <v>3.2573234328389247</v>
      </c>
      <c r="L58" s="7">
        <f t="shared" ref="L58:Y58" si="67">40/45*L56</f>
        <v>4.3428659563442498</v>
      </c>
      <c r="M58" s="7">
        <f t="shared" si="67"/>
        <v>4.4947935533479777</v>
      </c>
      <c r="N58" s="7">
        <f t="shared" si="67"/>
        <v>4.7039114401353892</v>
      </c>
      <c r="O58" s="7">
        <f t="shared" si="67"/>
        <v>3.7594738368133451</v>
      </c>
      <c r="P58" s="7">
        <f t="shared" si="67"/>
        <v>3.8421822612232384</v>
      </c>
      <c r="Q58" s="7">
        <f t="shared" si="67"/>
        <v>3.9267102709701498</v>
      </c>
      <c r="R58" s="7">
        <f t="shared" si="67"/>
        <v>4.0130978969314928</v>
      </c>
      <c r="S58" s="7">
        <f t="shared" si="67"/>
        <v>4.1013860506639856</v>
      </c>
      <c r="T58" s="7">
        <f t="shared" si="67"/>
        <v>4.1916165437785944</v>
      </c>
      <c r="U58" s="7">
        <f t="shared" si="67"/>
        <v>4.2838321077417234</v>
      </c>
      <c r="V58" s="7">
        <f t="shared" si="67"/>
        <v>4.3780764141120407</v>
      </c>
      <c r="W58" s="7">
        <f t="shared" si="67"/>
        <v>4.4743940952225056</v>
      </c>
      <c r="X58" s="7">
        <f t="shared" si="67"/>
        <v>4.5728307653174003</v>
      </c>
      <c r="Y58" s="7">
        <f t="shared" si="67"/>
        <v>4.6734330421543833</v>
      </c>
    </row>
    <row r="59" spans="10:25" x14ac:dyDescent="0.25">
      <c r="K59" s="7">
        <f>35/45*K56</f>
        <v>2.8501580037340593</v>
      </c>
      <c r="L59" s="7">
        <f t="shared" ref="L59:Y59" si="68">35/45*L56</f>
        <v>3.8000077118012183</v>
      </c>
      <c r="M59" s="7">
        <f t="shared" si="68"/>
        <v>3.9329443591794808</v>
      </c>
      <c r="N59" s="7">
        <f t="shared" si="68"/>
        <v>4.115922510118466</v>
      </c>
      <c r="O59" s="7">
        <f t="shared" si="68"/>
        <v>3.2895396072116769</v>
      </c>
      <c r="P59" s="7">
        <f t="shared" si="68"/>
        <v>3.3619094785703338</v>
      </c>
      <c r="Q59" s="7">
        <f t="shared" si="68"/>
        <v>3.4358714870988813</v>
      </c>
      <c r="R59" s="7">
        <f t="shared" si="68"/>
        <v>3.5114606598150568</v>
      </c>
      <c r="S59" s="7">
        <f t="shared" si="68"/>
        <v>3.5887127943309878</v>
      </c>
      <c r="T59" s="7">
        <f t="shared" si="68"/>
        <v>3.6676644758062702</v>
      </c>
      <c r="U59" s="7">
        <f t="shared" si="68"/>
        <v>3.748353094274008</v>
      </c>
      <c r="V59" s="7">
        <f t="shared" si="68"/>
        <v>3.8308168623480361</v>
      </c>
      <c r="W59" s="7">
        <f t="shared" si="68"/>
        <v>3.9150948333196927</v>
      </c>
      <c r="X59" s="7">
        <f t="shared" si="68"/>
        <v>4.0012269196527255</v>
      </c>
      <c r="Y59" s="7">
        <f t="shared" si="68"/>
        <v>4.0892539118850859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4D</dc:creator>
  <cp:lastModifiedBy>Николай Пильник</cp:lastModifiedBy>
  <dcterms:created xsi:type="dcterms:W3CDTF">2020-12-02T13:13:59Z</dcterms:created>
  <dcterms:modified xsi:type="dcterms:W3CDTF">2020-12-03T21:50:46Z</dcterms:modified>
</cp:coreProperties>
</file>