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7987d645a4d9c/Documents/Main Documents/project/results/CBS benchmark/"/>
    </mc:Choice>
  </mc:AlternateContent>
  <xr:revisionPtr revIDLastSave="4" documentId="8_{C2A3257A-1BE4-473B-A8A8-A4B2340B8D02}" xr6:coauthVersionLast="43" xr6:coauthVersionMax="43" xr10:uidLastSave="{413A8E60-D353-4287-9276-C6942BF56263}"/>
  <bookViews>
    <workbookView xWindow="2273" yWindow="833" windowWidth="13252" windowHeight="13005" xr2:uid="{53FA4891-00AE-4580-98B9-A7939CD8F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" i="1" l="1"/>
  <c r="I19" i="1" l="1"/>
  <c r="Q6" i="1" s="1"/>
  <c r="I4" i="1"/>
  <c r="M3" i="1"/>
  <c r="M4" i="1"/>
  <c r="M5" i="1"/>
  <c r="M6" i="1"/>
  <c r="M7" i="1"/>
  <c r="M8" i="1"/>
  <c r="M9" i="1"/>
  <c r="M10" i="1"/>
  <c r="M11" i="1"/>
  <c r="M12" i="1"/>
  <c r="M13" i="1"/>
  <c r="M1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S12" i="1" l="1"/>
  <c r="O14" i="1"/>
  <c r="S14" i="1" s="1"/>
  <c r="O10" i="1"/>
  <c r="S10" i="1" s="1"/>
  <c r="O6" i="1"/>
  <c r="O2" i="1"/>
  <c r="S2" i="1" s="1"/>
  <c r="P12" i="1"/>
  <c r="P8" i="1"/>
  <c r="P4" i="1"/>
  <c r="Q13" i="1"/>
  <c r="Q9" i="1"/>
  <c r="Q5" i="1"/>
  <c r="O13" i="1"/>
  <c r="S13" i="1" s="1"/>
  <c r="O9" i="1"/>
  <c r="S9" i="1" s="1"/>
  <c r="O5" i="1"/>
  <c r="P2" i="1"/>
  <c r="P11" i="1"/>
  <c r="P7" i="1"/>
  <c r="P3" i="1"/>
  <c r="Q12" i="1"/>
  <c r="Q8" i="1"/>
  <c r="Q4" i="1"/>
  <c r="O12" i="1"/>
  <c r="O8" i="1"/>
  <c r="S8" i="1" s="1"/>
  <c r="O4" i="1"/>
  <c r="S4" i="1" s="1"/>
  <c r="P14" i="1"/>
  <c r="P10" i="1"/>
  <c r="P6" i="1"/>
  <c r="Q2" i="1"/>
  <c r="Q11" i="1"/>
  <c r="Q7" i="1"/>
  <c r="Q3" i="1"/>
  <c r="O11" i="1"/>
  <c r="S11" i="1" s="1"/>
  <c r="O7" i="1"/>
  <c r="S7" i="1" s="1"/>
  <c r="O3" i="1"/>
  <c r="S3" i="1" s="1"/>
  <c r="P13" i="1"/>
  <c r="P9" i="1"/>
  <c r="P5" i="1"/>
  <c r="S5" i="1" s="1"/>
  <c r="Q14" i="1"/>
  <c r="Q10" i="1"/>
</calcChain>
</file>

<file path=xl/sharedStrings.xml><?xml version="1.0" encoding="utf-8"?>
<sst xmlns="http://schemas.openxmlformats.org/spreadsheetml/2006/main" count="25" uniqueCount="24">
  <si>
    <t>R</t>
    <phoneticPr fontId="2" type="noConversion"/>
  </si>
  <si>
    <t>E(NCO-Ar)/HF/avtz</t>
    <phoneticPr fontId="2" type="noConversion"/>
  </si>
  <si>
    <t>E(NCO-Ar)/corr/avtz</t>
    <phoneticPr fontId="2" type="noConversion"/>
  </si>
  <si>
    <t>E(NCO)/HF/avtz</t>
    <phoneticPr fontId="2" type="noConversion"/>
  </si>
  <si>
    <t>E(NCO)/corr/avtz</t>
    <phoneticPr fontId="2" type="noConversion"/>
  </si>
  <si>
    <t>E(Ar)/HF/avtz</t>
    <phoneticPr fontId="2" type="noConversion"/>
  </si>
  <si>
    <t>E(Ar)/corr/avtz</t>
    <phoneticPr fontId="2" type="noConversion"/>
  </si>
  <si>
    <t>E(NCO-Ar)/HF/avqz</t>
    <phoneticPr fontId="2" type="noConversion"/>
  </si>
  <si>
    <t>E(NCO-Ar)/corr/avqz</t>
    <phoneticPr fontId="2" type="noConversion"/>
  </si>
  <si>
    <t>E(NCO)/HF/avqz</t>
    <phoneticPr fontId="2" type="noConversion"/>
  </si>
  <si>
    <t>E(NCO)/corr/avqz</t>
    <phoneticPr fontId="2" type="noConversion"/>
  </si>
  <si>
    <t>E(Ar)/HF/avqz</t>
    <phoneticPr fontId="2" type="noConversion"/>
  </si>
  <si>
    <t>E(Ar)/corr/avqz</t>
    <phoneticPr fontId="2" type="noConversion"/>
  </si>
  <si>
    <t>tz</t>
    <phoneticPr fontId="2" type="noConversion"/>
  </si>
  <si>
    <t>qz</t>
    <phoneticPr fontId="2" type="noConversion"/>
  </si>
  <si>
    <t>E(NCO-Ar)/corr/cbs</t>
    <phoneticPr fontId="2" type="noConversion"/>
  </si>
  <si>
    <t>E(NCO)/corr/cbs</t>
    <phoneticPr fontId="2" type="noConversion"/>
  </si>
  <si>
    <t>E(Ar)/corr/cbs</t>
    <phoneticPr fontId="2" type="noConversion"/>
  </si>
  <si>
    <t>E(NCO-Ar)/HF/cbs</t>
    <phoneticPr fontId="2" type="noConversion"/>
  </si>
  <si>
    <t>E(NCO)/HF/cbs</t>
    <phoneticPr fontId="2" type="noConversion"/>
  </si>
  <si>
    <t>E(Ar)/HF/cbs</t>
    <phoneticPr fontId="2" type="noConversion"/>
  </si>
  <si>
    <t>exp(-1.54*X)</t>
    <phoneticPr fontId="2" type="noConversion"/>
  </si>
  <si>
    <t>exp(-1.54*(X+1))</t>
    <phoneticPr fontId="2" type="noConversion"/>
  </si>
  <si>
    <t>E(int)/cbs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</si>
</sst>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5" borderId="0" xfId="4">
      <alignment vertical="center"/>
    </xf>
    <xf numFmtId="0" fontId="1" fillId="4" borderId="0" xfId="3">
      <alignment vertical="center"/>
    </xf>
    <xf numFmtId="0" fontId="1" fillId="3" borderId="0" xfId="2">
      <alignment vertical="center"/>
    </xf>
    <xf numFmtId="0" fontId="1" fillId="2" borderId="0" xfId="1">
      <alignment vertical="center"/>
    </xf>
  </cellXfs>
  <cellStyles count="5">
    <cellStyle name="20% - 着色 2" xfId="1" builtinId="34"/>
    <cellStyle name="20% - 着色 4" xfId="2" builtinId="42"/>
    <cellStyle name="20% - 着色 5" xfId="3" builtinId="46"/>
    <cellStyle name="20% - 着色 6" xfId="4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CB6C-C593-4279-8745-4A9A9EC32240}">
  <dimension ref="A1:S29"/>
  <sheetViews>
    <sheetView tabSelected="1" topLeftCell="J1" workbookViewId="0">
      <selection activeCell="S7" sqref="S7"/>
    </sheetView>
  </sheetViews>
  <sheetFormatPr defaultRowHeight="13.9" x14ac:dyDescent="0.4"/>
  <cols>
    <col min="2" max="2" width="21.86328125" customWidth="1"/>
    <col min="3" max="3" width="18" customWidth="1"/>
    <col min="4" max="4" width="14.3984375" customWidth="1"/>
    <col min="5" max="5" width="16.1328125" customWidth="1"/>
    <col min="6" max="6" width="14.265625" customWidth="1"/>
    <col min="7" max="7" width="15.1328125" customWidth="1"/>
    <col min="8" max="8" width="1" customWidth="1"/>
    <col min="9" max="9" width="14.33203125" customWidth="1"/>
    <col min="10" max="10" width="1.265625" customWidth="1"/>
    <col min="11" max="11" width="17.46484375" customWidth="1"/>
    <col min="12" max="12" width="15.33203125" customWidth="1"/>
    <col min="13" max="13" width="12.73046875" customWidth="1"/>
    <col min="14" max="14" width="1.06640625" customWidth="1"/>
    <col min="15" max="15" width="16.796875" customWidth="1"/>
    <col min="16" max="16" width="13.46484375" customWidth="1"/>
    <col min="17" max="17" width="11.46484375" customWidth="1"/>
    <col min="18" max="18" width="1.265625" customWidth="1"/>
    <col min="19" max="19" width="10.19921875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/>
      <c r="I1" t="s">
        <v>13</v>
      </c>
      <c r="J1" s="4"/>
      <c r="K1" t="s">
        <v>15</v>
      </c>
      <c r="L1" t="s">
        <v>16</v>
      </c>
      <c r="M1" t="s">
        <v>17</v>
      </c>
      <c r="N1" s="3"/>
      <c r="O1" t="s">
        <v>18</v>
      </c>
      <c r="P1" t="s">
        <v>19</v>
      </c>
      <c r="Q1" t="s">
        <v>20</v>
      </c>
      <c r="R1" s="5"/>
      <c r="S1" t="s">
        <v>23</v>
      </c>
    </row>
    <row r="2" spans="1:19" x14ac:dyDescent="0.4">
      <c r="A2" s="1">
        <v>3</v>
      </c>
      <c r="B2">
        <v>-693.854496169188</v>
      </c>
      <c r="C2">
        <v>-0.83222124965400002</v>
      </c>
      <c r="D2">
        <v>-167.18144930211</v>
      </c>
      <c r="E2">
        <v>-0.58079428507399999</v>
      </c>
      <c r="F2">
        <v>-526.81348167221995</v>
      </c>
      <c r="G2">
        <v>-0.23725567027899999</v>
      </c>
      <c r="H2" s="2"/>
      <c r="I2">
        <v>3</v>
      </c>
      <c r="J2" s="4"/>
      <c r="K2">
        <f>($I$17^3*C17-$I$2^3*C2)/($I$17^3-$I$2^3)</f>
        <v>-0.92625715834502698</v>
      </c>
      <c r="L2">
        <f>($I$17^3*E17-$I$2^3*E2)/($I$17^3-$I$2^3)</f>
        <v>-0.63329484121151336</v>
      </c>
      <c r="M2">
        <f>($I$17^3*G17-$I$2^3*G2)/($I$17^3-$I$2^3)</f>
        <v>-0.27492476670624322</v>
      </c>
      <c r="N2" s="3"/>
      <c r="O2">
        <f>($I$19*B2-$I$4*B17)/($I$19-$I$4)</f>
        <v>-693.87228561281825</v>
      </c>
      <c r="P2">
        <f>($I$19*D2-$I$4*D17)/($I$19-$I$4)</f>
        <v>-167.19447591775358</v>
      </c>
      <c r="Q2">
        <f>($I$19*F2-$I$4*F17)/($I$19-$I$4)</f>
        <v>-526.81774650690011</v>
      </c>
      <c r="R2" s="5"/>
      <c r="S2">
        <f>(K2+O2-L2-P2-M2-Q2)*219474.63067</f>
        <v>26753.795376511054</v>
      </c>
    </row>
    <row r="3" spans="1:19" x14ac:dyDescent="0.4">
      <c r="A3" s="1">
        <v>3.5</v>
      </c>
      <c r="B3">
        <v>-693.97128632696501</v>
      </c>
      <c r="C3">
        <v>-0.82162595796500004</v>
      </c>
      <c r="D3">
        <v>-167.18140504474201</v>
      </c>
      <c r="E3">
        <v>-0.58053911129500002</v>
      </c>
      <c r="F3">
        <v>-526.81344039644796</v>
      </c>
      <c r="G3">
        <v>-0.23599302975</v>
      </c>
      <c r="H3" s="2"/>
      <c r="I3" t="s">
        <v>21</v>
      </c>
      <c r="J3" s="4"/>
      <c r="K3">
        <f t="shared" ref="K3:K14" si="0">($I$17^3*C18-$I$2^3*C3)/($I$17^3-$I$2^3)</f>
        <v>-0.91447803206316214</v>
      </c>
      <c r="L3">
        <f t="shared" ref="L3:L14" si="1">($I$17^3*E18-$I$2^3*E3)/($I$17^3-$I$2^3)</f>
        <v>-0.63321588854905397</v>
      </c>
      <c r="M3">
        <f t="shared" ref="M3:M14" si="2">($I$17^3*G18-$I$2^3*G3)/($I$17^3-$I$2^3)</f>
        <v>-0.27497820018027025</v>
      </c>
      <c r="N3" s="3"/>
      <c r="O3">
        <f t="shared" ref="O3:O14" si="3">($I$19*B3-$I$4*B18)/($I$19-$I$4)</f>
        <v>-693.98871411972038</v>
      </c>
      <c r="P3">
        <f t="shared" ref="P3:P14" si="4">($I$19*D3-$I$4*D18)/($I$19-$I$4)</f>
        <v>-167.19446442563347</v>
      </c>
      <c r="Q3">
        <f t="shared" ref="Q3:Q14" si="5">($I$19*F3-$I$4*F18)/($I$19-$I$4)</f>
        <v>-526.81774974931375</v>
      </c>
      <c r="R3" s="5"/>
      <c r="S3">
        <f t="shared" ref="S3:S14" si="6">(K3+O3-L3-P3-M3-Q3)*219474.63067</f>
        <v>3778.4997993003121</v>
      </c>
    </row>
    <row r="4" spans="1:19" x14ac:dyDescent="0.4">
      <c r="A4" s="1">
        <v>4</v>
      </c>
      <c r="B4">
        <v>-693.99116670463195</v>
      </c>
      <c r="C4">
        <v>-0.81813216285599999</v>
      </c>
      <c r="D4">
        <v>-167.18137719487601</v>
      </c>
      <c r="E4">
        <v>-0.58041914082099999</v>
      </c>
      <c r="F4">
        <v>-526.81340960586601</v>
      </c>
      <c r="G4">
        <v>-0.23565015269699999</v>
      </c>
      <c r="H4" s="2"/>
      <c r="I4">
        <f>EXP(-1.54*$I$2)</f>
        <v>9.8527960611872571E-3</v>
      </c>
      <c r="J4" s="4"/>
      <c r="K4">
        <f t="shared" si="0"/>
        <v>-0.91059635394789185</v>
      </c>
      <c r="L4">
        <f t="shared" si="1"/>
        <v>-0.63319136796218922</v>
      </c>
      <c r="M4">
        <f t="shared" si="2"/>
        <v>-0.27496604970716221</v>
      </c>
      <c r="N4" s="3"/>
      <c r="O4">
        <f t="shared" si="3"/>
        <v>-694.00857798470417</v>
      </c>
      <c r="P4">
        <f t="shared" si="4"/>
        <v>-167.19446275692226</v>
      </c>
      <c r="Q4">
        <f t="shared" si="5"/>
        <v>-526.81775072720893</v>
      </c>
      <c r="R4" s="5"/>
      <c r="S4">
        <f t="shared" si="6"/>
        <v>262.61525508657513</v>
      </c>
    </row>
    <row r="5" spans="1:19" x14ac:dyDescent="0.4">
      <c r="A5" s="1">
        <v>4.2</v>
      </c>
      <c r="B5">
        <v>-693.993080327293</v>
      </c>
      <c r="C5">
        <v>-0.81744489544999999</v>
      </c>
      <c r="D5">
        <v>-167.18135502965899</v>
      </c>
      <c r="E5">
        <v>-0.58038767089400001</v>
      </c>
      <c r="F5">
        <v>-526.81340162203605</v>
      </c>
      <c r="G5">
        <v>-0.23559168816199999</v>
      </c>
      <c r="H5" s="2"/>
      <c r="J5" s="4"/>
      <c r="K5">
        <f t="shared" si="0"/>
        <v>-0.90982232001735153</v>
      </c>
      <c r="L5">
        <f t="shared" si="1"/>
        <v>-0.63317696494632436</v>
      </c>
      <c r="M5">
        <f t="shared" si="2"/>
        <v>-0.27494977009583788</v>
      </c>
      <c r="N5" s="3"/>
      <c r="O5">
        <f t="shared" si="3"/>
        <v>-694.01052649709993</v>
      </c>
      <c r="P5">
        <f t="shared" si="4"/>
        <v>-167.19446697480657</v>
      </c>
      <c r="Q5">
        <f t="shared" si="5"/>
        <v>-526.81775102080076</v>
      </c>
      <c r="R5" s="5"/>
      <c r="S5">
        <f t="shared" si="6"/>
        <v>-0.8968760136185947</v>
      </c>
    </row>
    <row r="6" spans="1:19" x14ac:dyDescent="0.4">
      <c r="A6" s="1">
        <v>4.4000000000000004</v>
      </c>
      <c r="B6">
        <v>-693.99395873465801</v>
      </c>
      <c r="C6">
        <v>-0.81695645998999999</v>
      </c>
      <c r="D6">
        <v>-167.181330888823</v>
      </c>
      <c r="E6">
        <v>-0.58035918757299998</v>
      </c>
      <c r="F6">
        <v>-526.81339470129103</v>
      </c>
      <c r="G6">
        <v>-0.23554724121699999</v>
      </c>
      <c r="H6" s="2"/>
      <c r="J6" s="4"/>
      <c r="K6">
        <f t="shared" si="0"/>
        <v>-0.90929781490286488</v>
      </c>
      <c r="L6">
        <f t="shared" si="1"/>
        <v>-0.63316784874662158</v>
      </c>
      <c r="M6">
        <f t="shared" si="2"/>
        <v>-0.27494277521224325</v>
      </c>
      <c r="N6" s="3"/>
      <c r="O6">
        <f t="shared" si="3"/>
        <v>-694.0114449106627</v>
      </c>
      <c r="P6">
        <f t="shared" si="4"/>
        <v>-167.19447218346187</v>
      </c>
      <c r="Q6">
        <f t="shared" si="5"/>
        <v>-526.81775081951355</v>
      </c>
      <c r="R6" s="5"/>
      <c r="S6">
        <f>(K6+O6-L6-P6-M6-Q6)*219474.63067</f>
        <v>-89.786770982907697</v>
      </c>
    </row>
    <row r="7" spans="1:19" x14ac:dyDescent="0.4">
      <c r="A7" s="1">
        <v>4.5</v>
      </c>
      <c r="B7">
        <v>-693.99419451364804</v>
      </c>
      <c r="C7">
        <v>-0.81676709824899996</v>
      </c>
      <c r="D7">
        <v>-167.181319968168</v>
      </c>
      <c r="E7">
        <v>-0.58034625693899999</v>
      </c>
      <c r="F7">
        <v>-526.813390809015</v>
      </c>
      <c r="G7">
        <v>-0.23552936220500001</v>
      </c>
      <c r="H7" s="2"/>
      <c r="J7" s="4"/>
      <c r="K7">
        <f t="shared" si="0"/>
        <v>-0.90910466983818916</v>
      </c>
      <c r="L7">
        <f t="shared" si="1"/>
        <v>-0.63316511447500012</v>
      </c>
      <c r="M7">
        <f t="shared" si="2"/>
        <v>-0.27494186234943246</v>
      </c>
      <c r="N7" s="3"/>
      <c r="O7">
        <f t="shared" si="3"/>
        <v>-694.01169992285975</v>
      </c>
      <c r="P7">
        <f t="shared" si="4"/>
        <v>-167.1944743316167</v>
      </c>
      <c r="Q7">
        <f t="shared" si="5"/>
        <v>-526.81775072328799</v>
      </c>
      <c r="R7" s="5"/>
      <c r="S7">
        <f t="shared" si="6"/>
        <v>-103.71514409071025</v>
      </c>
    </row>
    <row r="8" spans="1:19" x14ac:dyDescent="0.4">
      <c r="A8" s="1">
        <v>4.5999999999999996</v>
      </c>
      <c r="B8">
        <v>-693.99435065761497</v>
      </c>
      <c r="C8">
        <v>-0.81660726361299996</v>
      </c>
      <c r="D8">
        <v>-167.181310491548</v>
      </c>
      <c r="E8">
        <v>-0.58033448566000001</v>
      </c>
      <c r="F8">
        <v>-526.813386680039</v>
      </c>
      <c r="G8">
        <v>-0.23551411444500001</v>
      </c>
      <c r="H8" s="2"/>
      <c r="J8" s="4"/>
      <c r="K8">
        <f t="shared" si="0"/>
        <v>-0.90894663939332421</v>
      </c>
      <c r="L8">
        <f t="shared" si="1"/>
        <v>-0.63316480460486491</v>
      </c>
      <c r="M8">
        <f t="shared" si="2"/>
        <v>-0.27494177407224324</v>
      </c>
      <c r="N8" s="3"/>
      <c r="O8">
        <f t="shared" si="3"/>
        <v>-694.01187366453223</v>
      </c>
      <c r="P8">
        <f t="shared" si="4"/>
        <v>-167.19447598229775</v>
      </c>
      <c r="Q8">
        <f t="shared" si="5"/>
        <v>-526.81775070718913</v>
      </c>
      <c r="R8" s="5"/>
      <c r="S8">
        <f t="shared" si="6"/>
        <v>-106.89199389586274</v>
      </c>
    </row>
    <row r="9" spans="1:19" x14ac:dyDescent="0.4">
      <c r="A9" s="1">
        <v>4.8</v>
      </c>
      <c r="B9">
        <v>-693.99452042311395</v>
      </c>
      <c r="C9">
        <v>-0.81635853629599997</v>
      </c>
      <c r="D9">
        <v>-167.18129657054101</v>
      </c>
      <c r="E9">
        <v>-0.58031521727599999</v>
      </c>
      <c r="F9">
        <v>-526.81337865600301</v>
      </c>
      <c r="G9">
        <v>-0.23549043838</v>
      </c>
      <c r="H9" s="2"/>
      <c r="J9" s="4"/>
      <c r="K9">
        <f t="shared" si="0"/>
        <v>-0.90871030163567579</v>
      </c>
      <c r="L9">
        <f t="shared" si="1"/>
        <v>-0.6331662752461622</v>
      </c>
      <c r="M9">
        <f t="shared" si="2"/>
        <v>-0.27494182307881077</v>
      </c>
      <c r="N9" s="3"/>
      <c r="O9">
        <f t="shared" si="3"/>
        <v>-694.01207173574176</v>
      </c>
      <c r="P9">
        <f t="shared" si="4"/>
        <v>-167.19447800715335</v>
      </c>
      <c r="Q9">
        <f t="shared" si="5"/>
        <v>-526.81775095925877</v>
      </c>
      <c r="R9" s="5"/>
      <c r="S9">
        <f t="shared" si="6"/>
        <v>-97.660205902661374</v>
      </c>
    </row>
    <row r="10" spans="1:19" x14ac:dyDescent="0.4">
      <c r="A10" s="1">
        <v>5</v>
      </c>
      <c r="B10">
        <v>-693.99459259715297</v>
      </c>
      <c r="C10">
        <v>-0.81618305738899999</v>
      </c>
      <c r="D10">
        <v>-167.18128888640001</v>
      </c>
      <c r="E10">
        <v>-0.58030216337499996</v>
      </c>
      <c r="F10">
        <v>-526.81337218095405</v>
      </c>
      <c r="G10">
        <v>-0.235473870025</v>
      </c>
      <c r="H10" s="2"/>
      <c r="J10" s="4"/>
      <c r="K10">
        <f t="shared" si="0"/>
        <v>-0.90854592510791887</v>
      </c>
      <c r="L10">
        <f t="shared" si="1"/>
        <v>-0.63316760734299993</v>
      </c>
      <c r="M10">
        <f t="shared" si="2"/>
        <v>-0.27494026279472972</v>
      </c>
      <c r="N10" s="3"/>
      <c r="O10">
        <f t="shared" si="3"/>
        <v>-694.01216215134787</v>
      </c>
      <c r="P10">
        <f t="shared" si="4"/>
        <v>-167.19447893304707</v>
      </c>
      <c r="Q10">
        <f t="shared" si="5"/>
        <v>-526.81775137071418</v>
      </c>
      <c r="R10" s="5"/>
      <c r="S10">
        <f t="shared" si="6"/>
        <v>-81.184227018471461</v>
      </c>
    </row>
    <row r="11" spans="1:19" x14ac:dyDescent="0.4">
      <c r="A11" s="1">
        <v>5.5</v>
      </c>
      <c r="B11">
        <v>-693.99463949456901</v>
      </c>
      <c r="C11">
        <v>-0.81593868646500001</v>
      </c>
      <c r="D11">
        <v>-167.18128390547099</v>
      </c>
      <c r="E11">
        <v>-0.58028941222899999</v>
      </c>
      <c r="F11">
        <v>-526.81336386057501</v>
      </c>
      <c r="G11">
        <v>-0.23544989684299999</v>
      </c>
      <c r="H11" s="2"/>
      <c r="J11" s="4"/>
      <c r="K11">
        <f t="shared" si="0"/>
        <v>-0.90830273514305404</v>
      </c>
      <c r="L11">
        <f t="shared" si="1"/>
        <v>-0.63316173338445947</v>
      </c>
      <c r="M11">
        <f t="shared" si="2"/>
        <v>-0.27493150401964872</v>
      </c>
      <c r="N11" s="3"/>
      <c r="O11">
        <f t="shared" si="3"/>
        <v>-694.0122229176767</v>
      </c>
      <c r="P11">
        <f t="shared" si="4"/>
        <v>-167.19447858882043</v>
      </c>
      <c r="Q11">
        <f t="shared" si="5"/>
        <v>-526.81775069814887</v>
      </c>
      <c r="R11" s="5"/>
      <c r="S11">
        <f t="shared" si="6"/>
        <v>-44.581540752435664</v>
      </c>
    </row>
    <row r="12" spans="1:19" x14ac:dyDescent="0.4">
      <c r="A12" s="1">
        <v>6</v>
      </c>
      <c r="B12">
        <v>-693.99464102611705</v>
      </c>
      <c r="C12">
        <v>-0.815824393762</v>
      </c>
      <c r="D12">
        <v>-167.181281132951</v>
      </c>
      <c r="E12">
        <v>-0.58028348322400003</v>
      </c>
      <c r="F12">
        <v>-526.81336041951897</v>
      </c>
      <c r="G12">
        <v>-0.23543526953300001</v>
      </c>
      <c r="H12" s="2"/>
      <c r="J12" s="4"/>
      <c r="K12">
        <f t="shared" si="0"/>
        <v>-0.90818995039421624</v>
      </c>
      <c r="L12">
        <f t="shared" si="1"/>
        <v>-0.63315561227567563</v>
      </c>
      <c r="M12">
        <f t="shared" si="2"/>
        <v>-0.27492575350272974</v>
      </c>
      <c r="N12" s="3"/>
      <c r="O12">
        <f t="shared" si="3"/>
        <v>-694.01222716897087</v>
      </c>
      <c r="P12">
        <f t="shared" si="4"/>
        <v>-167.19447787406281</v>
      </c>
      <c r="Q12">
        <f t="shared" si="5"/>
        <v>-526.81774890518068</v>
      </c>
      <c r="R12" s="5"/>
      <c r="S12">
        <f t="shared" si="6"/>
        <v>-23.917103705835263</v>
      </c>
    </row>
    <row r="13" spans="1:19" x14ac:dyDescent="0.4">
      <c r="A13" s="1">
        <v>6.5</v>
      </c>
      <c r="B13">
        <v>-693.99463615934803</v>
      </c>
      <c r="C13">
        <v>-0.81576094591899995</v>
      </c>
      <c r="D13">
        <v>-167.18127734640899</v>
      </c>
      <c r="E13">
        <v>-0.580276409035</v>
      </c>
      <c r="F13">
        <v>-526.813358583325</v>
      </c>
      <c r="G13">
        <v>-0.23542462283500001</v>
      </c>
      <c r="H13" s="2"/>
      <c r="J13" s="4"/>
      <c r="K13">
        <f t="shared" si="0"/>
        <v>-0.90814156466581075</v>
      </c>
      <c r="L13">
        <f t="shared" si="1"/>
        <v>-0.63315637898094612</v>
      </c>
      <c r="M13">
        <f t="shared" si="2"/>
        <v>-0.27492475417337842</v>
      </c>
      <c r="N13" s="3"/>
      <c r="O13">
        <f t="shared" si="3"/>
        <v>-694.01222692917929</v>
      </c>
      <c r="P13">
        <f t="shared" si="4"/>
        <v>-167.19447832532745</v>
      </c>
      <c r="Q13">
        <f t="shared" si="5"/>
        <v>-526.81774799842083</v>
      </c>
      <c r="R13" s="5"/>
      <c r="S13">
        <f t="shared" si="6"/>
        <v>-13.396060386934156</v>
      </c>
    </row>
    <row r="14" spans="1:19" x14ac:dyDescent="0.4">
      <c r="A14" s="1">
        <v>7</v>
      </c>
      <c r="B14">
        <v>-693.99463142935804</v>
      </c>
      <c r="C14">
        <v>-0.81572393613899996</v>
      </c>
      <c r="D14">
        <v>-167.18127439813301</v>
      </c>
      <c r="E14">
        <v>-0.58027079722899999</v>
      </c>
      <c r="F14">
        <v>-526.81335679444396</v>
      </c>
      <c r="G14">
        <v>-0.23541724063700001</v>
      </c>
      <c r="H14" s="2"/>
      <c r="J14" s="4"/>
      <c r="K14">
        <f t="shared" si="0"/>
        <v>-0.90811862436040536</v>
      </c>
      <c r="L14">
        <f t="shared" si="1"/>
        <v>-0.63315855449775682</v>
      </c>
      <c r="M14">
        <f t="shared" si="2"/>
        <v>-0.27492440221278375</v>
      </c>
      <c r="N14" s="3"/>
      <c r="O14">
        <f t="shared" si="3"/>
        <v>-694.01222703034102</v>
      </c>
      <c r="P14">
        <f t="shared" si="4"/>
        <v>-167.19447877087384</v>
      </c>
      <c r="Q14">
        <f t="shared" si="5"/>
        <v>-526.81774789859674</v>
      </c>
      <c r="R14" s="5"/>
      <c r="S14">
        <f t="shared" si="6"/>
        <v>-7.9073461861469161</v>
      </c>
    </row>
    <row r="15" spans="1:19" x14ac:dyDescent="0.4">
      <c r="H15" s="2"/>
      <c r="J15" s="4"/>
      <c r="N15" s="3"/>
      <c r="R15" s="5"/>
    </row>
    <row r="16" spans="1:19" x14ac:dyDescent="0.4">
      <c r="A16" t="s">
        <v>0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s="2"/>
      <c r="I16" t="s">
        <v>14</v>
      </c>
      <c r="J16" s="4"/>
      <c r="N16" s="3"/>
      <c r="R16" s="5"/>
    </row>
    <row r="17" spans="1:18" x14ac:dyDescent="0.4">
      <c r="A17" s="1">
        <v>3</v>
      </c>
      <c r="B17">
        <v>-693.868471892299</v>
      </c>
      <c r="C17">
        <v>-0.88658575936600004</v>
      </c>
      <c r="D17">
        <v>-167.19168325754401</v>
      </c>
      <c r="E17">
        <v>-0.61114616909099995</v>
      </c>
      <c r="F17">
        <v>-526.81683220694401</v>
      </c>
      <c r="G17">
        <v>-0.25903311665099998</v>
      </c>
      <c r="H17" s="2"/>
      <c r="I17">
        <v>4</v>
      </c>
      <c r="J17" s="4"/>
      <c r="N17" s="3"/>
      <c r="R17" s="5"/>
    </row>
    <row r="18" spans="1:18" x14ac:dyDescent="0.4">
      <c r="A18" s="1">
        <v>3.5</v>
      </c>
      <c r="B18">
        <v>-693.98497793031402</v>
      </c>
      <c r="C18">
        <v>-0.87530606330299998</v>
      </c>
      <c r="D18">
        <v>-167.19166474117401</v>
      </c>
      <c r="E18">
        <v>-0.61099287314499995</v>
      </c>
      <c r="F18">
        <v>-526.81682590549997</v>
      </c>
      <c r="G18">
        <v>-0.25853133140500001</v>
      </c>
      <c r="H18" s="2"/>
      <c r="I18" t="s">
        <v>22</v>
      </c>
      <c r="J18" s="4"/>
      <c r="N18" s="3"/>
      <c r="R18" s="5"/>
    </row>
    <row r="19" spans="1:18" x14ac:dyDescent="0.4">
      <c r="A19" s="1">
        <v>4</v>
      </c>
      <c r="B19">
        <v>-694.00484533530505</v>
      </c>
      <c r="C19">
        <v>-0.87158802333100005</v>
      </c>
      <c r="D19">
        <v>-167.19165745971799</v>
      </c>
      <c r="E19">
        <v>-0.61092808463699999</v>
      </c>
      <c r="F19">
        <v>-526.81682007283405</v>
      </c>
      <c r="G19">
        <v>-0.25837965565600002</v>
      </c>
      <c r="H19" s="2"/>
      <c r="I19">
        <f>EXP(-1.54*$I$17)</f>
        <v>2.1122532717327142E-3</v>
      </c>
      <c r="J19" s="4"/>
      <c r="N19" s="3"/>
      <c r="R19" s="5"/>
    </row>
    <row r="20" spans="1:18" x14ac:dyDescent="0.4">
      <c r="A20" s="1">
        <v>4.2</v>
      </c>
      <c r="B20">
        <v>-694.00678636800103</v>
      </c>
      <c r="C20">
        <v>-0.87085059402800002</v>
      </c>
      <c r="D20">
        <v>-167.191656021564</v>
      </c>
      <c r="E20">
        <v>-0.61090648151799998</v>
      </c>
      <c r="F20">
        <v>-526.81681859190303</v>
      </c>
      <c r="G20">
        <v>-0.25834557928000002</v>
      </c>
      <c r="H20" s="2"/>
      <c r="J20" s="4"/>
      <c r="N20" s="3"/>
      <c r="R20" s="5"/>
    </row>
    <row r="21" spans="1:18" x14ac:dyDescent="0.4">
      <c r="A21" s="1">
        <v>4.4000000000000004</v>
      </c>
      <c r="B21">
        <v>-694.00769620499102</v>
      </c>
      <c r="C21">
        <v>-0.87034130579900004</v>
      </c>
      <c r="D21">
        <v>-167.191654938243</v>
      </c>
      <c r="E21">
        <v>-0.61088919481399995</v>
      </c>
      <c r="F21">
        <v>-526.81681695009104</v>
      </c>
      <c r="G21">
        <v>-0.25832278430799999</v>
      </c>
      <c r="H21" s="2"/>
      <c r="J21" s="4"/>
      <c r="N21" s="3"/>
      <c r="R21" s="5"/>
    </row>
    <row r="22" spans="1:18" x14ac:dyDescent="0.4">
      <c r="A22" s="1">
        <v>4.5</v>
      </c>
      <c r="B22">
        <v>-694.007947093952</v>
      </c>
      <c r="C22">
        <v>-0.87014975682399998</v>
      </c>
      <c r="D22">
        <v>-167.19165428469199</v>
      </c>
      <c r="E22">
        <v>-0.61088215895200004</v>
      </c>
      <c r="F22">
        <v>-526.81681604006405</v>
      </c>
      <c r="G22">
        <v>-0.25831471385100002</v>
      </c>
      <c r="H22" s="2"/>
      <c r="J22" s="4"/>
      <c r="N22" s="3"/>
      <c r="R22" s="5"/>
    </row>
    <row r="23" spans="1:18" x14ac:dyDescent="0.4">
      <c r="A23" s="1">
        <v>4.5999999999999996</v>
      </c>
      <c r="B23">
        <v>-694.00811706300897</v>
      </c>
      <c r="C23">
        <v>-0.86999096523599995</v>
      </c>
      <c r="D23">
        <v>-167.19165354988999</v>
      </c>
      <c r="E23">
        <v>-0.61087701380000003</v>
      </c>
      <c r="F23">
        <v>-526.81681514224204</v>
      </c>
      <c r="G23">
        <v>-0.258308230167</v>
      </c>
      <c r="H23" s="2"/>
      <c r="J23" s="4"/>
      <c r="N23" s="3"/>
      <c r="R23" s="5"/>
    </row>
    <row r="24" spans="1:18" x14ac:dyDescent="0.4">
      <c r="A24" s="1">
        <v>4.8</v>
      </c>
      <c r="B24">
        <v>-694.00830906600902</v>
      </c>
      <c r="C24">
        <v>-0.86974940063299999</v>
      </c>
      <c r="D24">
        <v>-167.19165215625401</v>
      </c>
      <c r="E24">
        <v>-0.61086973516499998</v>
      </c>
      <c r="F24">
        <v>-526.816813620071</v>
      </c>
      <c r="G24">
        <v>-0.25829827015899998</v>
      </c>
      <c r="H24" s="2"/>
      <c r="J24" s="4"/>
      <c r="N24" s="3"/>
      <c r="R24" s="5"/>
    </row>
    <row r="25" spans="1:18" x14ac:dyDescent="0.4">
      <c r="A25" s="1">
        <v>5</v>
      </c>
      <c r="B25">
        <v>-694.00839557096799</v>
      </c>
      <c r="C25">
        <v>-0.869580340289</v>
      </c>
      <c r="D25">
        <v>-167.19165123631899</v>
      </c>
      <c r="E25">
        <v>-0.61086499816899997</v>
      </c>
      <c r="F25">
        <v>-526.81681255519004</v>
      </c>
      <c r="G25">
        <v>-0.25829037834500002</v>
      </c>
      <c r="H25" s="2"/>
      <c r="J25" s="4"/>
      <c r="N25" s="3"/>
      <c r="R25" s="5"/>
    </row>
    <row r="26" spans="1:18" x14ac:dyDescent="0.4">
      <c r="A26" s="1">
        <v>5.5</v>
      </c>
      <c r="B26">
        <v>-694.00845336406405</v>
      </c>
      <c r="C26">
        <v>-0.86933665210699995</v>
      </c>
      <c r="D26">
        <v>-167.19164989807101</v>
      </c>
      <c r="E26">
        <v>-0.61085622289700003</v>
      </c>
      <c r="F26">
        <v>-526.81681024307795</v>
      </c>
      <c r="G26">
        <v>-0.25827520099200002</v>
      </c>
      <c r="H26" s="2"/>
      <c r="J26" s="4"/>
      <c r="N26" s="3"/>
      <c r="R26" s="5"/>
    </row>
    <row r="27" spans="1:18" x14ac:dyDescent="0.4">
      <c r="A27" s="1">
        <v>6</v>
      </c>
      <c r="B27">
        <v>-694.00845703229595</v>
      </c>
      <c r="C27">
        <v>-0.86922323119</v>
      </c>
      <c r="D27">
        <v>-167.19164874216801</v>
      </c>
      <c r="E27">
        <v>-0.61085018283199999</v>
      </c>
      <c r="F27">
        <v>-526.81680809679096</v>
      </c>
      <c r="G27">
        <v>-0.25826570557799999</v>
      </c>
      <c r="H27" s="2"/>
      <c r="J27" s="4"/>
      <c r="N27" s="3"/>
      <c r="R27" s="5"/>
    </row>
    <row r="28" spans="1:18" x14ac:dyDescent="0.4">
      <c r="A28" s="1">
        <v>6.5</v>
      </c>
      <c r="B28">
        <v>-694.00845580056796</v>
      </c>
      <c r="C28">
        <v>-0.86916849113200001</v>
      </c>
      <c r="D28">
        <v>-167.191648284927</v>
      </c>
      <c r="E28">
        <v>-0.61084764166000005</v>
      </c>
      <c r="F28">
        <v>-526.81680699077799</v>
      </c>
      <c r="G28">
        <v>-0.25826063626500001</v>
      </c>
      <c r="H28" s="2"/>
      <c r="J28" s="4"/>
      <c r="N28" s="3"/>
      <c r="R28" s="5"/>
    </row>
    <row r="29" spans="1:18" x14ac:dyDescent="0.4">
      <c r="A29" s="1">
        <v>7</v>
      </c>
      <c r="B29">
        <v>-694.00845486602202</v>
      </c>
      <c r="C29">
        <v>-0.86913961526700001</v>
      </c>
      <c r="D29">
        <v>-167.19164800290201</v>
      </c>
      <c r="E29">
        <v>-0.61084653190000004</v>
      </c>
      <c r="F29">
        <v>-526.816806528852</v>
      </c>
      <c r="G29">
        <v>-0.25825731842299998</v>
      </c>
      <c r="H29" s="2"/>
      <c r="J29" s="4"/>
      <c r="N29" s="3"/>
      <c r="R29" s="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黄浔坤</dc:creator>
  <cp:lastModifiedBy>黄浔坤</cp:lastModifiedBy>
  <dcterms:created xsi:type="dcterms:W3CDTF">2019-01-08T07:31:28Z</dcterms:created>
  <dcterms:modified xsi:type="dcterms:W3CDTF">2019-05-02T09:25:20Z</dcterms:modified>
</cp:coreProperties>
</file>