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dmin\Desktop\"/>
    </mc:Choice>
  </mc:AlternateContent>
  <bookViews>
    <workbookView xWindow="0" yWindow="0" windowWidth="21570" windowHeight="10215"/>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 i="11" l="1"/>
  <c r="H26" i="11"/>
  <c r="H23" i="11"/>
  <c r="H22" i="11"/>
  <c r="H21" i="11"/>
  <c r="H16" i="11"/>
  <c r="H15" i="11"/>
  <c r="H14" i="11"/>
  <c r="H20" i="11"/>
  <c r="B13" i="12" l="1"/>
  <c r="H41" i="11" l="1"/>
  <c r="H40" i="11"/>
  <c r="H39" i="11"/>
  <c r="H38" i="11"/>
  <c r="H37" i="11"/>
  <c r="H36" i="11"/>
  <c r="H35" i="11"/>
  <c r="H34" i="11"/>
  <c r="H33" i="11"/>
  <c r="H32" i="11"/>
  <c r="H31" i="11"/>
  <c r="H30" i="11"/>
  <c r="H29" i="11"/>
  <c r="H28" i="11"/>
  <c r="H25" i="11"/>
  <c r="H24" i="11"/>
  <c r="H19" i="11"/>
  <c r="H18" i="11"/>
  <c r="H17"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U6" i="11" l="1"/>
  <c r="BV5" i="11"/>
  <c r="AO6" i="11"/>
  <c r="BW5" i="11" l="1"/>
  <c r="BV6" i="11"/>
  <c r="AP6" i="11"/>
  <c r="BW6" i="11" l="1"/>
  <c r="BX5" i="11"/>
  <c r="AQ6" i="11"/>
  <c r="BX6" i="11" l="1"/>
  <c r="BY5" i="11"/>
  <c r="AR6" i="11"/>
  <c r="BZ5" i="11" l="1"/>
  <c r="BY6" i="11"/>
  <c r="CA5" i="11" l="1"/>
  <c r="BZ6" i="11"/>
  <c r="CA6" i="11" l="1"/>
  <c r="CB5" i="11"/>
  <c r="CA4" i="11"/>
  <c r="CC5" i="11" l="1"/>
  <c r="CB6" i="11"/>
  <c r="CD5" i="11" l="1"/>
  <c r="CC6" i="11"/>
  <c r="CD6" i="11" l="1"/>
  <c r="CE5" i="11"/>
  <c r="CF5" i="11" l="1"/>
  <c r="CE6" i="11"/>
  <c r="CF6" i="11" l="1"/>
  <c r="CG5" i="11"/>
  <c r="CG6" i="11" l="1"/>
  <c r="CH5" i="11"/>
  <c r="CI5" i="11" l="1"/>
  <c r="CH4" i="11"/>
  <c r="CH6" i="11"/>
  <c r="CI6" i="11" l="1"/>
  <c r="CJ5" i="11"/>
  <c r="CJ6" i="11" l="1"/>
  <c r="CK5" i="11"/>
  <c r="CK6" i="11" l="1"/>
  <c r="CL5" i="11"/>
  <c r="CL6" i="11" l="1"/>
  <c r="CM5" i="11"/>
  <c r="CM6" i="11" l="1"/>
  <c r="CN5" i="11"/>
  <c r="CN6" i="11" l="1"/>
  <c r="CO5" i="11"/>
  <c r="CO4" i="11" l="1"/>
  <c r="CO6" i="11"/>
  <c r="CP5" i="11"/>
  <c r="CQ5" i="11" l="1"/>
  <c r="CP6" i="11"/>
  <c r="CQ6" i="11" l="1"/>
  <c r="CR5" i="11"/>
  <c r="CS5" i="11" l="1"/>
  <c r="CR6" i="11"/>
  <c r="CS6" i="11" l="1"/>
  <c r="CT5" i="11"/>
  <c r="CT6" i="11" l="1"/>
  <c r="CU5" i="11"/>
  <c r="CV5" i="11" l="1"/>
  <c r="CU6" i="11"/>
  <c r="CW5" i="11" l="1"/>
  <c r="CV4" i="11"/>
  <c r="CV6" i="11"/>
  <c r="CW6" i="11" l="1"/>
  <c r="CX5" i="11"/>
  <c r="CY5" i="11" l="1"/>
  <c r="CX6" i="11"/>
  <c r="CZ5" i="11" l="1"/>
  <c r="CY6" i="11"/>
  <c r="CZ6" i="11" l="1"/>
  <c r="DA5" i="11"/>
  <c r="DA6" i="11" l="1"/>
  <c r="DB5" i="11"/>
  <c r="DB6" i="11" l="1"/>
  <c r="DC5" i="11"/>
  <c r="DC4" i="11" l="1"/>
  <c r="DD5" i="11"/>
  <c r="DC6" i="11"/>
  <c r="DD6" i="11" l="1"/>
  <c r="DE5" i="11"/>
  <c r="DE6" i="11" l="1"/>
  <c r="DF5" i="11"/>
  <c r="DG5" i="11" l="1"/>
  <c r="DF6" i="11"/>
  <c r="DH5" i="11" l="1"/>
  <c r="DG6" i="11"/>
  <c r="DI5" i="11" l="1"/>
  <c r="DH6" i="11"/>
  <c r="DI6" i="11" l="1"/>
  <c r="DJ5" i="11"/>
  <c r="DJ4" i="11" l="1"/>
  <c r="DJ6" i="11"/>
  <c r="DK5" i="11"/>
  <c r="DK6" i="11" l="1"/>
  <c r="DL5" i="11"/>
  <c r="DL6" i="11" l="1"/>
  <c r="DM5" i="11"/>
  <c r="DM6" i="11" l="1"/>
  <c r="DN5" i="11"/>
  <c r="DO5" i="11" l="1"/>
  <c r="DN6" i="11"/>
  <c r="DP5" i="11" l="1"/>
  <c r="DO6" i="11"/>
  <c r="DQ5" i="11" l="1"/>
  <c r="DP6" i="11"/>
  <c r="DQ4" i="11" l="1"/>
  <c r="DR5" i="11"/>
  <c r="DQ6" i="11"/>
  <c r="DS5" i="11" l="1"/>
  <c r="DR6" i="11"/>
  <c r="DS6" i="11" l="1"/>
  <c r="DT5" i="11"/>
  <c r="DU5" i="11" l="1"/>
  <c r="DT6" i="11"/>
  <c r="DV5" i="11" l="1"/>
  <c r="DU6" i="11"/>
  <c r="DW5" i="11" l="1"/>
  <c r="DV6" i="11"/>
  <c r="DX5" i="11" l="1"/>
  <c r="DW6" i="11"/>
  <c r="DY5" i="11" l="1"/>
  <c r="DX4" i="11"/>
  <c r="DX6" i="11"/>
  <c r="DZ5" i="11" l="1"/>
  <c r="DY6" i="11"/>
  <c r="EA5" i="11" l="1"/>
  <c r="DZ6" i="11"/>
  <c r="EA6" i="11" l="1"/>
  <c r="EB5" i="11"/>
  <c r="EB6" i="11" l="1"/>
  <c r="EC5" i="11"/>
  <c r="ED5" i="11" l="1"/>
  <c r="ED6" i="11" s="1"/>
  <c r="EC6" i="11"/>
</calcChain>
</file>

<file path=xl/comments1.xml><?xml version="1.0" encoding="utf-8"?>
<comments xmlns="http://schemas.openxmlformats.org/spreadsheetml/2006/main">
  <authors>
    <author>Vertex42.com Templates</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<sst xmlns="http://schemas.openxmlformats.org/spreadsheetml/2006/main" count="47" uniqueCount="47">
  <si>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</si>
  <si>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</si>
  <si>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</si>
  <si>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</si>
  <si>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</si>
  <si>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</si>
  <si>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</si>
  <si>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</si>
  <si>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</si>
  <si>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</si>
  <si>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</si>
  <si>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</si>
  <si>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</si>
  <si>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</si>
  <si>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</si>
  <si>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</si>
  <si>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</si>
  <si>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</si>
  <si>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</si>
  <si>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</si>
  <si>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</si>
  <si>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</si>
  <si>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O</t>
  </si>
  <si>
    <t>Conceptualizing of 3 topic</t>
  </si>
  <si>
    <t>Client Interveiw</t>
  </si>
  <si>
    <t>Presentation of the Topics</t>
  </si>
  <si>
    <t>CP Research Title survey</t>
  </si>
  <si>
    <t xml:space="preserve">Operational Requirements </t>
  </si>
  <si>
    <t>Client-Preference for house and building architectural designs: A web application for AEVG Builders</t>
  </si>
  <si>
    <t>Planning</t>
  </si>
  <si>
    <t>Diagram</t>
  </si>
  <si>
    <t>VTOC/HIPO</t>
  </si>
  <si>
    <t>Flowchart</t>
  </si>
  <si>
    <t>Context and DFD</t>
  </si>
  <si>
    <t>ERD</t>
  </si>
  <si>
    <t>Database Schema</t>
  </si>
  <si>
    <t xml:space="preserve">Use Case </t>
  </si>
  <si>
    <t>Development</t>
  </si>
  <si>
    <t>CP Research Title servey for Professor</t>
  </si>
  <si>
    <t>CP Research aproved Title Presentation</t>
  </si>
  <si>
    <t>CHAPTER I - INTRODUCTION</t>
  </si>
  <si>
    <t>Purpose and Description</t>
  </si>
  <si>
    <t>General and Specific Objectives</t>
  </si>
  <si>
    <t>Scope and Limitations</t>
  </si>
  <si>
    <t>CHAPTER II - LITERATURE REVIEW</t>
  </si>
  <si>
    <t>CHAPTER III - TECHNICAL BACKGROUND</t>
  </si>
  <si>
    <t xml:space="preserve">Project Context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</si>
</sst>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59999389629810485"/>
        <bgColor indexed="65"/>
      </patternFill>
    </fill>
    <fill>
      <patternFill patternType="solid">
        <fgColor theme="6" tint="0.79998168889431442"/>
        <bgColor indexed="6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5">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xf numFmtId="0" fontId="10" fillId="13" borderId="0" applyNumberFormat="0" applyBorder="0" applyAlignment="0" applyProtection="0"/>
    <xf numFmtId="0" fontId="10" fillId="14" borderId="0" applyNumberFormat="0" applyBorder="0" applyAlignment="0" applyProtection="0"/>
  </cellStyleXfs>
  <cellXfs count="102">
    <xf numFmtId="0" fontId="0" fillId="0" borderId="0" xfId="0"/>
    <xf numFmtId="0" fontId="1" fillId="0" borderId="0" xfId="0" applyFont="1" applyAlignment="1">
      <alignment horizontal="left"/>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1"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9" borderId="2" xfId="0" applyFont="1" applyFill="1" applyBorder="1" applyAlignment="1">
      <alignment horizontal="left" vertical="center" indent="2"/>
    </xf>
    <xf numFmtId="0" fontId="0"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10" fillId="14" borderId="2" xfId="4" applyBorder="1" applyAlignment="1">
      <alignment horizontal="center" vertical="center"/>
    </xf>
    <xf numFmtId="9" fontId="10" fillId="14" borderId="2" xfId="4" applyNumberFormat="1" applyBorder="1" applyAlignment="1">
      <alignment horizontal="center" vertical="center"/>
    </xf>
    <xf numFmtId="164" fontId="10" fillId="14" borderId="2" xfId="4" applyNumberFormat="1" applyBorder="1" applyAlignment="1">
      <alignment horizontal="center" vertical="center"/>
    </xf>
    <xf numFmtId="0" fontId="10" fillId="13" borderId="2" xfId="3" applyBorder="1" applyAlignment="1">
      <alignment horizontal="center" vertical="center"/>
    </xf>
    <xf numFmtId="9" fontId="10" fillId="13" borderId="2" xfId="3" applyNumberFormat="1" applyBorder="1" applyAlignment="1">
      <alignment horizontal="center" vertical="center"/>
    </xf>
    <xf numFmtId="164" fontId="10" fillId="13" borderId="2" xfId="3" applyNumberFormat="1" applyBorder="1" applyAlignment="1">
      <alignment horizontal="center" vertical="center"/>
    </xf>
    <xf numFmtId="0" fontId="0" fillId="13" borderId="2" xfId="3" applyFont="1" applyBorder="1" applyAlignment="1">
      <alignment horizontal="left" vertical="center" indent="1"/>
    </xf>
    <xf numFmtId="0" fontId="10" fillId="14" borderId="2" xfId="4" applyBorder="1" applyAlignment="1">
      <alignment horizontal="left" vertical="center" indent="2"/>
    </xf>
    <xf numFmtId="0" fontId="0" fillId="14" borderId="2" xfId="4" applyFont="1" applyBorder="1" applyAlignment="1">
      <alignment horizontal="left" vertical="center" indent="2"/>
    </xf>
    <xf numFmtId="0" fontId="29" fillId="0" borderId="0" xfId="1" applyFont="1" applyAlignment="1" applyProtection="1">
      <alignment vertical="center"/>
    </xf>
  </cellXfs>
  <cellStyles count="5">
    <cellStyle name="20% - Accent3" xfId="4" builtinId="38"/>
    <cellStyle name="40% - Accent2" xfId="3" builtinId="35"/>
    <cellStyle name="Hyperlink" xfId="1" builtinId="8" customBuiltin="1"/>
    <cellStyle name="Normal" xfId="0" builtinId="0"/>
    <cellStyle name="Percent" xfId="2" builtinId="5"/>
  </cellStyles>
  <dxfs count="4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D45"/>
  <sheetViews>
    <sheetView showGridLines="0" tabSelected="1" showRuler="0" zoomScale="85" zoomScaleNormal="85" zoomScalePageLayoutView="70" workbookViewId="0">
      <pane ySplit="6" topLeftCell="A7" activePane="bottomLeft" state="frozen"/>
      <selection pane="bottomLeft" activeCell="S29" sqref="S29"/>
    </sheetView>
  </sheetViews>
  <sheetFormatPr defaultRowHeight="15" x14ac:dyDescent="0.25"/>
  <cols>
    <col min="1" max="1" width="2.7109375" customWidth="1"/>
    <col min="2" max="2" width="19.85546875" customWidth="1"/>
    <col min="3" max="3" width="9.140625" customWidth="1"/>
    <col min="4" max="4" width="10.7109375" customWidth="1"/>
    <col min="5" max="5" width="10.42578125" style="4" customWidth="1"/>
    <col min="6" max="6" width="10.42578125" customWidth="1"/>
    <col min="7" max="7" width="2.7109375" customWidth="1"/>
    <col min="8" max="8" width="6.140625" hidden="1" customWidth="1"/>
    <col min="9" max="78" width="2.5703125" customWidth="1"/>
    <col min="79" max="134" width="4.140625" customWidth="1"/>
  </cols>
  <sheetData>
    <row r="1" spans="1:134" ht="28.5" x14ac:dyDescent="0.45">
      <c r="B1" s="15" t="s">
        <v>28</v>
      </c>
      <c r="C1" s="1"/>
      <c r="D1" s="70"/>
      <c r="E1" s="3"/>
      <c r="F1" s="82"/>
      <c r="H1" s="70"/>
      <c r="I1" s="7"/>
      <c r="J1" s="101"/>
      <c r="K1" s="101"/>
      <c r="L1" s="101"/>
      <c r="M1" s="101"/>
      <c r="N1" s="101"/>
      <c r="O1" s="101"/>
      <c r="P1" s="101"/>
      <c r="Q1" s="101"/>
      <c r="R1" s="101"/>
      <c r="S1" s="101"/>
      <c r="T1" s="101"/>
      <c r="U1" s="101"/>
      <c r="V1" s="101"/>
      <c r="W1" s="101"/>
      <c r="X1" s="101"/>
      <c r="Y1" s="101"/>
      <c r="Z1" s="101"/>
      <c r="AA1" s="101"/>
    </row>
    <row r="2" spans="1:134" ht="19.5" customHeight="1" x14ac:dyDescent="0.3">
      <c r="B2" s="8"/>
      <c r="D2" s="5" t="s">
        <v>1</v>
      </c>
      <c r="E2" s="90">
        <v>44637</v>
      </c>
      <c r="F2" s="91"/>
    </row>
    <row r="3" spans="1:134" ht="19.5" customHeight="1" x14ac:dyDescent="0.3">
      <c r="B3" s="8"/>
      <c r="D3" s="5" t="s">
        <v>20</v>
      </c>
      <c r="E3" s="90">
        <v>44743</v>
      </c>
      <c r="F3" s="91"/>
    </row>
    <row r="4" spans="1:134" ht="19.5" customHeight="1" x14ac:dyDescent="0.25">
      <c r="D4" s="5" t="s">
        <v>6</v>
      </c>
      <c r="E4" s="6">
        <v>1</v>
      </c>
      <c r="I4" s="87">
        <f>I5</f>
        <v>44634</v>
      </c>
      <c r="J4" s="88"/>
      <c r="K4" s="88"/>
      <c r="L4" s="88"/>
      <c r="M4" s="88"/>
      <c r="N4" s="88"/>
      <c r="O4" s="89"/>
      <c r="P4" s="87">
        <f>P5</f>
        <v>44641</v>
      </c>
      <c r="Q4" s="88"/>
      <c r="R4" s="88"/>
      <c r="S4" s="88"/>
      <c r="T4" s="88"/>
      <c r="U4" s="88"/>
      <c r="V4" s="89"/>
      <c r="W4" s="87">
        <f>W5</f>
        <v>44648</v>
      </c>
      <c r="X4" s="88"/>
      <c r="Y4" s="88"/>
      <c r="Z4" s="88"/>
      <c r="AA4" s="88"/>
      <c r="AB4" s="88"/>
      <c r="AC4" s="89"/>
      <c r="AD4" s="87">
        <f>AD5</f>
        <v>44655</v>
      </c>
      <c r="AE4" s="88"/>
      <c r="AF4" s="88"/>
      <c r="AG4" s="88"/>
      <c r="AH4" s="88"/>
      <c r="AI4" s="88"/>
      <c r="AJ4" s="89"/>
      <c r="AK4" s="87">
        <f>AK5</f>
        <v>44662</v>
      </c>
      <c r="AL4" s="88"/>
      <c r="AM4" s="88"/>
      <c r="AN4" s="88"/>
      <c r="AO4" s="88"/>
      <c r="AP4" s="88"/>
      <c r="AQ4" s="89"/>
      <c r="AR4" s="87">
        <f>AR5</f>
        <v>44669</v>
      </c>
      <c r="AS4" s="88"/>
      <c r="AT4" s="88"/>
      <c r="AU4" s="88"/>
      <c r="AV4" s="88"/>
      <c r="AW4" s="88"/>
      <c r="AX4" s="89"/>
      <c r="AY4" s="87">
        <f>AY5</f>
        <v>44676</v>
      </c>
      <c r="AZ4" s="88"/>
      <c r="BA4" s="88"/>
      <c r="BB4" s="88"/>
      <c r="BC4" s="88"/>
      <c r="BD4" s="88"/>
      <c r="BE4" s="89"/>
      <c r="BF4" s="87">
        <f>BF5</f>
        <v>44683</v>
      </c>
      <c r="BG4" s="88"/>
      <c r="BH4" s="88"/>
      <c r="BI4" s="88"/>
      <c r="BJ4" s="88"/>
      <c r="BK4" s="88"/>
      <c r="BL4" s="89"/>
      <c r="BM4" s="87">
        <f>BM5</f>
        <v>44690</v>
      </c>
      <c r="BN4" s="88"/>
      <c r="BO4" s="88"/>
      <c r="BP4" s="88"/>
      <c r="BQ4" s="88"/>
      <c r="BR4" s="88"/>
      <c r="BS4" s="89"/>
      <c r="BT4" s="87">
        <f>BT5</f>
        <v>44697</v>
      </c>
      <c r="BU4" s="88"/>
      <c r="BV4" s="88"/>
      <c r="BW4" s="88"/>
      <c r="BX4" s="88"/>
      <c r="BY4" s="88"/>
      <c r="BZ4" s="89"/>
      <c r="CA4" s="87">
        <f>CA5</f>
        <v>44704</v>
      </c>
      <c r="CB4" s="88"/>
      <c r="CC4" s="88"/>
      <c r="CD4" s="88"/>
      <c r="CE4" s="88"/>
      <c r="CF4" s="88"/>
      <c r="CG4" s="89"/>
      <c r="CH4" s="87">
        <f>CH5</f>
        <v>44711</v>
      </c>
      <c r="CI4" s="88"/>
      <c r="CJ4" s="88"/>
      <c r="CK4" s="88"/>
      <c r="CL4" s="88"/>
      <c r="CM4" s="88"/>
      <c r="CN4" s="89"/>
      <c r="CO4" s="87">
        <f>CO5</f>
        <v>44718</v>
      </c>
      <c r="CP4" s="88"/>
      <c r="CQ4" s="88"/>
      <c r="CR4" s="88"/>
      <c r="CS4" s="88"/>
      <c r="CT4" s="88"/>
      <c r="CU4" s="89"/>
      <c r="CV4" s="87">
        <f>CV5</f>
        <v>44725</v>
      </c>
      <c r="CW4" s="88"/>
      <c r="CX4" s="88"/>
      <c r="CY4" s="88"/>
      <c r="CZ4" s="88"/>
      <c r="DA4" s="88"/>
      <c r="DB4" s="89"/>
      <c r="DC4" s="87">
        <f>DC5</f>
        <v>44732</v>
      </c>
      <c r="DD4" s="88"/>
      <c r="DE4" s="88"/>
      <c r="DF4" s="88"/>
      <c r="DG4" s="88"/>
      <c r="DH4" s="88"/>
      <c r="DI4" s="89"/>
      <c r="DJ4" s="87">
        <f>DJ5</f>
        <v>44739</v>
      </c>
      <c r="DK4" s="88"/>
      <c r="DL4" s="88"/>
      <c r="DM4" s="88"/>
      <c r="DN4" s="88"/>
      <c r="DO4" s="88"/>
      <c r="DP4" s="89"/>
      <c r="DQ4" s="87">
        <f>DQ5</f>
        <v>44746</v>
      </c>
      <c r="DR4" s="88"/>
      <c r="DS4" s="88"/>
      <c r="DT4" s="88"/>
      <c r="DU4" s="88"/>
      <c r="DV4" s="88"/>
      <c r="DW4" s="89"/>
      <c r="DX4" s="87">
        <f>DX5</f>
        <v>44753</v>
      </c>
      <c r="DY4" s="88"/>
      <c r="DZ4" s="88"/>
      <c r="EA4" s="88"/>
      <c r="EB4" s="88"/>
      <c r="EC4" s="88"/>
      <c r="ED4" s="89"/>
    </row>
    <row r="5" spans="1:134" x14ac:dyDescent="0.25">
      <c r="A5" s="5"/>
      <c r="G5" s="5"/>
      <c r="I5" s="12">
        <f>E2-WEEKDAY(E2,1)+2+7*(E4-1)</f>
        <v>44634</v>
      </c>
      <c r="J5" s="11">
        <f>I5+1</f>
        <v>44635</v>
      </c>
      <c r="K5" s="11">
        <f t="shared" ref="K5:AX5" si="0">J5+1</f>
        <v>44636</v>
      </c>
      <c r="L5" s="11">
        <f t="shared" si="0"/>
        <v>44637</v>
      </c>
      <c r="M5" s="11">
        <f t="shared" si="0"/>
        <v>44638</v>
      </c>
      <c r="N5" s="11">
        <f t="shared" si="0"/>
        <v>44639</v>
      </c>
      <c r="O5" s="13">
        <f t="shared" si="0"/>
        <v>44640</v>
      </c>
      <c r="P5" s="12">
        <f>O5+1</f>
        <v>44641</v>
      </c>
      <c r="Q5" s="11">
        <f>P5+1</f>
        <v>44642</v>
      </c>
      <c r="R5" s="11">
        <f t="shared" si="0"/>
        <v>44643</v>
      </c>
      <c r="S5" s="11">
        <f t="shared" si="0"/>
        <v>44644</v>
      </c>
      <c r="T5" s="11">
        <f t="shared" si="0"/>
        <v>44645</v>
      </c>
      <c r="U5" s="11">
        <f t="shared" si="0"/>
        <v>44646</v>
      </c>
      <c r="V5" s="13">
        <f t="shared" si="0"/>
        <v>44647</v>
      </c>
      <c r="W5" s="12">
        <f>V5+1</f>
        <v>44648</v>
      </c>
      <c r="X5" s="11">
        <f>W5+1</f>
        <v>44649</v>
      </c>
      <c r="Y5" s="11">
        <f t="shared" si="0"/>
        <v>44650</v>
      </c>
      <c r="Z5" s="11">
        <f t="shared" si="0"/>
        <v>44651</v>
      </c>
      <c r="AA5" s="11">
        <f t="shared" si="0"/>
        <v>44652</v>
      </c>
      <c r="AB5" s="11">
        <f t="shared" si="0"/>
        <v>44653</v>
      </c>
      <c r="AC5" s="13">
        <f t="shared" si="0"/>
        <v>44654</v>
      </c>
      <c r="AD5" s="12">
        <f>AC5+1</f>
        <v>44655</v>
      </c>
      <c r="AE5" s="11">
        <f>AD5+1</f>
        <v>44656</v>
      </c>
      <c r="AF5" s="11">
        <f t="shared" si="0"/>
        <v>44657</v>
      </c>
      <c r="AG5" s="11">
        <f t="shared" si="0"/>
        <v>44658</v>
      </c>
      <c r="AH5" s="11">
        <f t="shared" si="0"/>
        <v>44659</v>
      </c>
      <c r="AI5" s="11">
        <f t="shared" si="0"/>
        <v>44660</v>
      </c>
      <c r="AJ5" s="13">
        <f t="shared" si="0"/>
        <v>44661</v>
      </c>
      <c r="AK5" s="12">
        <f>AJ5+1</f>
        <v>44662</v>
      </c>
      <c r="AL5" s="11">
        <f>AK5+1</f>
        <v>44663</v>
      </c>
      <c r="AM5" s="11">
        <f t="shared" si="0"/>
        <v>44664</v>
      </c>
      <c r="AN5" s="11">
        <f t="shared" si="0"/>
        <v>44665</v>
      </c>
      <c r="AO5" s="11">
        <f t="shared" si="0"/>
        <v>44666</v>
      </c>
      <c r="AP5" s="11">
        <f t="shared" si="0"/>
        <v>44667</v>
      </c>
      <c r="AQ5" s="13">
        <f t="shared" si="0"/>
        <v>44668</v>
      </c>
      <c r="AR5" s="12">
        <f>AQ5+1</f>
        <v>44669</v>
      </c>
      <c r="AS5" s="11">
        <f>AR5+1</f>
        <v>44670</v>
      </c>
      <c r="AT5" s="11">
        <f t="shared" si="0"/>
        <v>44671</v>
      </c>
      <c r="AU5" s="11">
        <f t="shared" si="0"/>
        <v>44672</v>
      </c>
      <c r="AV5" s="11">
        <f t="shared" si="0"/>
        <v>44673</v>
      </c>
      <c r="AW5" s="11">
        <f t="shared" si="0"/>
        <v>44674</v>
      </c>
      <c r="AX5" s="13">
        <f t="shared" si="0"/>
        <v>44675</v>
      </c>
      <c r="AY5" s="12">
        <f>AX5+1</f>
        <v>44676</v>
      </c>
      <c r="AZ5" s="11">
        <f>AY5+1</f>
        <v>44677</v>
      </c>
      <c r="BA5" s="11">
        <f t="shared" ref="BA5:BE5" si="1">AZ5+1</f>
        <v>44678</v>
      </c>
      <c r="BB5" s="11">
        <f t="shared" si="1"/>
        <v>44679</v>
      </c>
      <c r="BC5" s="11">
        <f t="shared" si="1"/>
        <v>44680</v>
      </c>
      <c r="BD5" s="11">
        <f t="shared" si="1"/>
        <v>44681</v>
      </c>
      <c r="BE5" s="13">
        <f t="shared" si="1"/>
        <v>44682</v>
      </c>
      <c r="BF5" s="12">
        <f>BE5+1</f>
        <v>44683</v>
      </c>
      <c r="BG5" s="11">
        <f>BF5+1</f>
        <v>44684</v>
      </c>
      <c r="BH5" s="11">
        <f t="shared" ref="BH5:BL5" si="2">BG5+1</f>
        <v>44685</v>
      </c>
      <c r="BI5" s="11">
        <f t="shared" si="2"/>
        <v>44686</v>
      </c>
      <c r="BJ5" s="11">
        <f t="shared" si="2"/>
        <v>44687</v>
      </c>
      <c r="BK5" s="11">
        <f t="shared" si="2"/>
        <v>44688</v>
      </c>
      <c r="BL5" s="13">
        <f t="shared" si="2"/>
        <v>44689</v>
      </c>
      <c r="BM5" s="12">
        <f>BL5+1</f>
        <v>44690</v>
      </c>
      <c r="BN5" s="11">
        <f>BM5+1</f>
        <v>44691</v>
      </c>
      <c r="BO5" s="11">
        <f t="shared" ref="BO5" si="3">BN5+1</f>
        <v>44692</v>
      </c>
      <c r="BP5" s="11">
        <f t="shared" ref="BP5" si="4">BO5+1</f>
        <v>44693</v>
      </c>
      <c r="BQ5" s="11">
        <f t="shared" ref="BQ5" si="5">BP5+1</f>
        <v>44694</v>
      </c>
      <c r="BR5" s="11">
        <f t="shared" ref="BR5" si="6">BQ5+1</f>
        <v>44695</v>
      </c>
      <c r="BS5" s="13">
        <f t="shared" ref="BS5" si="7">BR5+1</f>
        <v>44696</v>
      </c>
      <c r="BT5" s="12">
        <f>BS5+1</f>
        <v>44697</v>
      </c>
      <c r="BU5" s="11">
        <f>BT5+1</f>
        <v>44698</v>
      </c>
      <c r="BV5" s="11">
        <f t="shared" ref="BV5" si="8">BU5+1</f>
        <v>44699</v>
      </c>
      <c r="BW5" s="11">
        <f t="shared" ref="BW5" si="9">BV5+1</f>
        <v>44700</v>
      </c>
      <c r="BX5" s="11">
        <f t="shared" ref="BX5" si="10">BW5+1</f>
        <v>44701</v>
      </c>
      <c r="BY5" s="11">
        <f t="shared" ref="BY5" si="11">BX5+1</f>
        <v>44702</v>
      </c>
      <c r="BZ5" s="13">
        <f t="shared" ref="BZ5" si="12">BY5+1</f>
        <v>44703</v>
      </c>
      <c r="CA5" s="12">
        <f>BZ5+1</f>
        <v>44704</v>
      </c>
      <c r="CB5" s="11">
        <f>CA5+1</f>
        <v>44705</v>
      </c>
      <c r="CC5" s="11">
        <f t="shared" ref="CC5" si="13">CB5+1</f>
        <v>44706</v>
      </c>
      <c r="CD5" s="11">
        <f t="shared" ref="CD5" si="14">CC5+1</f>
        <v>44707</v>
      </c>
      <c r="CE5" s="11">
        <f t="shared" ref="CE5" si="15">CD5+1</f>
        <v>44708</v>
      </c>
      <c r="CF5" s="11">
        <f t="shared" ref="CF5" si="16">CE5+1</f>
        <v>44709</v>
      </c>
      <c r="CG5" s="13">
        <f t="shared" ref="CG5" si="17">CF5+1</f>
        <v>44710</v>
      </c>
      <c r="CH5" s="12">
        <f>CG5+1</f>
        <v>44711</v>
      </c>
      <c r="CI5" s="11">
        <f>CH5+1</f>
        <v>44712</v>
      </c>
      <c r="CJ5" s="11">
        <f t="shared" ref="CJ5" si="18">CI5+1</f>
        <v>44713</v>
      </c>
      <c r="CK5" s="11">
        <f t="shared" ref="CK5" si="19">CJ5+1</f>
        <v>44714</v>
      </c>
      <c r="CL5" s="11">
        <f t="shared" ref="CL5" si="20">CK5+1</f>
        <v>44715</v>
      </c>
      <c r="CM5" s="11">
        <f t="shared" ref="CM5" si="21">CL5+1</f>
        <v>44716</v>
      </c>
      <c r="CN5" s="13">
        <f t="shared" ref="CN5" si="22">CM5+1</f>
        <v>44717</v>
      </c>
      <c r="CO5" s="12">
        <f>CN5+1</f>
        <v>44718</v>
      </c>
      <c r="CP5" s="11">
        <f>CO5+1</f>
        <v>44719</v>
      </c>
      <c r="CQ5" s="11">
        <f t="shared" ref="CQ5" si="23">CP5+1</f>
        <v>44720</v>
      </c>
      <c r="CR5" s="11">
        <f t="shared" ref="CR5" si="24">CQ5+1</f>
        <v>44721</v>
      </c>
      <c r="CS5" s="11">
        <f t="shared" ref="CS5" si="25">CR5+1</f>
        <v>44722</v>
      </c>
      <c r="CT5" s="11">
        <f t="shared" ref="CT5" si="26">CS5+1</f>
        <v>44723</v>
      </c>
      <c r="CU5" s="13">
        <f t="shared" ref="CU5" si="27">CT5+1</f>
        <v>44724</v>
      </c>
      <c r="CV5" s="12">
        <f>CU5+1</f>
        <v>44725</v>
      </c>
      <c r="CW5" s="11">
        <f>CV5+1</f>
        <v>44726</v>
      </c>
      <c r="CX5" s="11">
        <f t="shared" ref="CX5" si="28">CW5+1</f>
        <v>44727</v>
      </c>
      <c r="CY5" s="11">
        <f t="shared" ref="CY5" si="29">CX5+1</f>
        <v>44728</v>
      </c>
      <c r="CZ5" s="11">
        <f t="shared" ref="CZ5" si="30">CY5+1</f>
        <v>44729</v>
      </c>
      <c r="DA5" s="11">
        <f t="shared" ref="DA5" si="31">CZ5+1</f>
        <v>44730</v>
      </c>
      <c r="DB5" s="13">
        <f t="shared" ref="DB5" si="32">DA5+1</f>
        <v>44731</v>
      </c>
      <c r="DC5" s="12">
        <f>DB5+1</f>
        <v>44732</v>
      </c>
      <c r="DD5" s="11">
        <f>DC5+1</f>
        <v>44733</v>
      </c>
      <c r="DE5" s="11">
        <f t="shared" ref="DE5" si="33">DD5+1</f>
        <v>44734</v>
      </c>
      <c r="DF5" s="11">
        <f t="shared" ref="DF5" si="34">DE5+1</f>
        <v>44735</v>
      </c>
      <c r="DG5" s="11">
        <f t="shared" ref="DG5" si="35">DF5+1</f>
        <v>44736</v>
      </c>
      <c r="DH5" s="11">
        <f t="shared" ref="DH5" si="36">DG5+1</f>
        <v>44737</v>
      </c>
      <c r="DI5" s="13">
        <f t="shared" ref="DI5" si="37">DH5+1</f>
        <v>44738</v>
      </c>
      <c r="DJ5" s="12">
        <f>DI5+1</f>
        <v>44739</v>
      </c>
      <c r="DK5" s="11">
        <f>DJ5+1</f>
        <v>44740</v>
      </c>
      <c r="DL5" s="11">
        <f t="shared" ref="DL5" si="38">DK5+1</f>
        <v>44741</v>
      </c>
      <c r="DM5" s="11">
        <f t="shared" ref="DM5" si="39">DL5+1</f>
        <v>44742</v>
      </c>
      <c r="DN5" s="11">
        <f t="shared" ref="DN5" si="40">DM5+1</f>
        <v>44743</v>
      </c>
      <c r="DO5" s="11">
        <f t="shared" ref="DO5" si="41">DN5+1</f>
        <v>44744</v>
      </c>
      <c r="DP5" s="13">
        <f t="shared" ref="DP5" si="42">DO5+1</f>
        <v>44745</v>
      </c>
      <c r="DQ5" s="12">
        <f>DP5+1</f>
        <v>44746</v>
      </c>
      <c r="DR5" s="11">
        <f>DQ5+1</f>
        <v>44747</v>
      </c>
      <c r="DS5" s="11">
        <f t="shared" ref="DS5" si="43">DR5+1</f>
        <v>44748</v>
      </c>
      <c r="DT5" s="11">
        <f t="shared" ref="DT5" si="44">DS5+1</f>
        <v>44749</v>
      </c>
      <c r="DU5" s="11">
        <f t="shared" ref="DU5" si="45">DT5+1</f>
        <v>44750</v>
      </c>
      <c r="DV5" s="11">
        <f t="shared" ref="DV5" si="46">DU5+1</f>
        <v>44751</v>
      </c>
      <c r="DW5" s="13">
        <f t="shared" ref="DW5" si="47">DV5+1</f>
        <v>44752</v>
      </c>
      <c r="DX5" s="12">
        <f>DW5+1</f>
        <v>44753</v>
      </c>
      <c r="DY5" s="11">
        <f>DX5+1</f>
        <v>44754</v>
      </c>
      <c r="DZ5" s="11">
        <f t="shared" ref="DZ5" si="48">DY5+1</f>
        <v>44755</v>
      </c>
      <c r="EA5" s="11">
        <f t="shared" ref="EA5" si="49">DZ5+1</f>
        <v>44756</v>
      </c>
      <c r="EB5" s="11">
        <f t="shared" ref="EB5" si="50">EA5+1</f>
        <v>44757</v>
      </c>
      <c r="EC5" s="11">
        <f t="shared" ref="EC5" si="51">EB5+1</f>
        <v>44758</v>
      </c>
      <c r="ED5" s="13">
        <f t="shared" ref="ED5" si="52">EC5+1</f>
        <v>44759</v>
      </c>
    </row>
    <row r="6" spans="1:134" ht="29.25" customHeight="1" thickBot="1" x14ac:dyDescent="0.3">
      <c r="A6" s="18"/>
      <c r="B6" s="9" t="s">
        <v>7</v>
      </c>
      <c r="C6" s="10" t="s">
        <v>22</v>
      </c>
      <c r="D6" s="10"/>
      <c r="E6" s="10" t="s">
        <v>3</v>
      </c>
      <c r="F6" s="10" t="s">
        <v>4</v>
      </c>
      <c r="G6" s="10"/>
      <c r="H6" s="10" t="s">
        <v>5</v>
      </c>
      <c r="I6" s="14" t="str">
        <f t="shared" ref="I6" si="53">LEFT(TEXT(I5,"ddd"),1)</f>
        <v>M</v>
      </c>
      <c r="J6" s="14" t="str">
        <f t="shared" ref="J6:AR6" si="54">LEFT(TEXT(J5,"ddd"),1)</f>
        <v>T</v>
      </c>
      <c r="K6" s="14" t="str">
        <f t="shared" si="54"/>
        <v>W</v>
      </c>
      <c r="L6" s="14" t="str">
        <f t="shared" si="54"/>
        <v>T</v>
      </c>
      <c r="M6" s="14" t="str">
        <f t="shared" si="54"/>
        <v>F</v>
      </c>
      <c r="N6" s="14" t="str">
        <f t="shared" si="54"/>
        <v>S</v>
      </c>
      <c r="O6" s="14" t="str">
        <f t="shared" si="54"/>
        <v>S</v>
      </c>
      <c r="P6" s="14" t="str">
        <f t="shared" si="54"/>
        <v>M</v>
      </c>
      <c r="Q6" s="14" t="str">
        <f t="shared" si="54"/>
        <v>T</v>
      </c>
      <c r="R6" s="14" t="str">
        <f t="shared" si="54"/>
        <v>W</v>
      </c>
      <c r="S6" s="14" t="str">
        <f t="shared" si="54"/>
        <v>T</v>
      </c>
      <c r="T6" s="14" t="str">
        <f t="shared" si="54"/>
        <v>F</v>
      </c>
      <c r="U6" s="14" t="str">
        <f t="shared" si="54"/>
        <v>S</v>
      </c>
      <c r="V6" s="14" t="str">
        <f t="shared" si="54"/>
        <v>S</v>
      </c>
      <c r="W6" s="14" t="str">
        <f t="shared" si="54"/>
        <v>M</v>
      </c>
      <c r="X6" s="14" t="str">
        <f t="shared" si="54"/>
        <v>T</v>
      </c>
      <c r="Y6" s="14" t="str">
        <f t="shared" si="54"/>
        <v>W</v>
      </c>
      <c r="Z6" s="14" t="str">
        <f t="shared" si="54"/>
        <v>T</v>
      </c>
      <c r="AA6" s="14" t="str">
        <f t="shared" si="54"/>
        <v>F</v>
      </c>
      <c r="AB6" s="14" t="str">
        <f t="shared" si="54"/>
        <v>S</v>
      </c>
      <c r="AC6" s="14" t="str">
        <f t="shared" si="54"/>
        <v>S</v>
      </c>
      <c r="AD6" s="14" t="str">
        <f t="shared" si="54"/>
        <v>M</v>
      </c>
      <c r="AE6" s="14" t="str">
        <f t="shared" si="54"/>
        <v>T</v>
      </c>
      <c r="AF6" s="14" t="str">
        <f t="shared" si="54"/>
        <v>W</v>
      </c>
      <c r="AG6" s="14" t="str">
        <f t="shared" si="54"/>
        <v>T</v>
      </c>
      <c r="AH6" s="14" t="str">
        <f t="shared" si="54"/>
        <v>F</v>
      </c>
      <c r="AI6" s="14" t="str">
        <f t="shared" si="54"/>
        <v>S</v>
      </c>
      <c r="AJ6" s="14" t="str">
        <f t="shared" si="54"/>
        <v>S</v>
      </c>
      <c r="AK6" s="14" t="str">
        <f t="shared" si="54"/>
        <v>M</v>
      </c>
      <c r="AL6" s="14" t="str">
        <f t="shared" si="54"/>
        <v>T</v>
      </c>
      <c r="AM6" s="14" t="str">
        <f t="shared" si="54"/>
        <v>W</v>
      </c>
      <c r="AN6" s="14" t="str">
        <f t="shared" si="54"/>
        <v>T</v>
      </c>
      <c r="AO6" s="14" t="str">
        <f t="shared" si="54"/>
        <v>F</v>
      </c>
      <c r="AP6" s="14" t="str">
        <f t="shared" si="54"/>
        <v>S</v>
      </c>
      <c r="AQ6" s="14" t="str">
        <f t="shared" si="54"/>
        <v>S</v>
      </c>
      <c r="AR6" s="14" t="str">
        <f t="shared" si="54"/>
        <v>M</v>
      </c>
      <c r="AS6" s="14" t="str">
        <f t="shared" ref="AS6:BL6" si="55">LEFT(TEXT(AS5,"ddd"),1)</f>
        <v>T</v>
      </c>
      <c r="AT6" s="14" t="str">
        <f t="shared" si="55"/>
        <v>W</v>
      </c>
      <c r="AU6" s="14" t="str">
        <f t="shared" si="55"/>
        <v>T</v>
      </c>
      <c r="AV6" s="14" t="str">
        <f t="shared" si="55"/>
        <v>F</v>
      </c>
      <c r="AW6" s="14" t="str">
        <f t="shared" si="55"/>
        <v>S</v>
      </c>
      <c r="AX6" s="14" t="str">
        <f t="shared" si="55"/>
        <v>S</v>
      </c>
      <c r="AY6" s="14" t="str">
        <f t="shared" si="55"/>
        <v>M</v>
      </c>
      <c r="AZ6" s="14" t="str">
        <f t="shared" si="55"/>
        <v>T</v>
      </c>
      <c r="BA6" s="14" t="str">
        <f t="shared" si="55"/>
        <v>W</v>
      </c>
      <c r="BB6" s="14" t="str">
        <f t="shared" si="55"/>
        <v>T</v>
      </c>
      <c r="BC6" s="14" t="str">
        <f t="shared" si="55"/>
        <v>F</v>
      </c>
      <c r="BD6" s="14" t="str">
        <f t="shared" si="55"/>
        <v>S</v>
      </c>
      <c r="BE6" s="14" t="str">
        <f t="shared" si="55"/>
        <v>S</v>
      </c>
      <c r="BF6" s="14" t="str">
        <f t="shared" si="55"/>
        <v>M</v>
      </c>
      <c r="BG6" s="14" t="str">
        <f t="shared" si="55"/>
        <v>T</v>
      </c>
      <c r="BH6" s="14" t="str">
        <f t="shared" si="55"/>
        <v>W</v>
      </c>
      <c r="BI6" s="14" t="str">
        <f t="shared" si="55"/>
        <v>T</v>
      </c>
      <c r="BJ6" s="14" t="str">
        <f t="shared" si="55"/>
        <v>F</v>
      </c>
      <c r="BK6" s="14" t="str">
        <f t="shared" si="55"/>
        <v>S</v>
      </c>
      <c r="BL6" s="14" t="str">
        <f t="shared" si="55"/>
        <v>S</v>
      </c>
      <c r="BM6" s="14" t="str">
        <f t="shared" ref="BM6:BZ6" si="56">LEFT(TEXT(BM5,"ddd"),1)</f>
        <v>M</v>
      </c>
      <c r="BN6" s="14" t="str">
        <f t="shared" si="56"/>
        <v>T</v>
      </c>
      <c r="BO6" s="14" t="str">
        <f t="shared" si="56"/>
        <v>W</v>
      </c>
      <c r="BP6" s="14" t="str">
        <f t="shared" si="56"/>
        <v>T</v>
      </c>
      <c r="BQ6" s="14" t="str">
        <f t="shared" si="56"/>
        <v>F</v>
      </c>
      <c r="BR6" s="14" t="str">
        <f t="shared" si="56"/>
        <v>S</v>
      </c>
      <c r="BS6" s="14" t="str">
        <f t="shared" si="56"/>
        <v>S</v>
      </c>
      <c r="BT6" s="14" t="str">
        <f t="shared" si="56"/>
        <v>M</v>
      </c>
      <c r="BU6" s="14" t="str">
        <f t="shared" si="56"/>
        <v>T</v>
      </c>
      <c r="BV6" s="14" t="str">
        <f t="shared" si="56"/>
        <v>W</v>
      </c>
      <c r="BW6" s="14" t="str">
        <f t="shared" si="56"/>
        <v>T</v>
      </c>
      <c r="BX6" s="14" t="str">
        <f t="shared" si="56"/>
        <v>F</v>
      </c>
      <c r="BY6" s="14" t="str">
        <f t="shared" si="56"/>
        <v>S</v>
      </c>
      <c r="BZ6" s="14" t="str">
        <f t="shared" si="56"/>
        <v>S</v>
      </c>
      <c r="CA6" s="14" t="str">
        <f t="shared" ref="CA6:CG6" si="57">LEFT(TEXT(CA5,"ddd"),1)</f>
        <v>M</v>
      </c>
      <c r="CB6" s="14" t="str">
        <f t="shared" si="57"/>
        <v>T</v>
      </c>
      <c r="CC6" s="14" t="str">
        <f t="shared" si="57"/>
        <v>W</v>
      </c>
      <c r="CD6" s="14" t="str">
        <f t="shared" si="57"/>
        <v>T</v>
      </c>
      <c r="CE6" s="14" t="str">
        <f t="shared" si="57"/>
        <v>F</v>
      </c>
      <c r="CF6" s="14" t="str">
        <f t="shared" si="57"/>
        <v>S</v>
      </c>
      <c r="CG6" s="14" t="str">
        <f t="shared" si="57"/>
        <v>S</v>
      </c>
      <c r="CH6" s="14" t="str">
        <f t="shared" ref="CH6:CU6" si="58">LEFT(TEXT(CH5,"ddd"),1)</f>
        <v>M</v>
      </c>
      <c r="CI6" s="14" t="str">
        <f t="shared" si="58"/>
        <v>T</v>
      </c>
      <c r="CJ6" s="14" t="str">
        <f t="shared" si="58"/>
        <v>W</v>
      </c>
      <c r="CK6" s="14" t="str">
        <f t="shared" si="58"/>
        <v>T</v>
      </c>
      <c r="CL6" s="14" t="str">
        <f t="shared" si="58"/>
        <v>F</v>
      </c>
      <c r="CM6" s="14" t="str">
        <f t="shared" si="58"/>
        <v>S</v>
      </c>
      <c r="CN6" s="14" t="str">
        <f t="shared" si="58"/>
        <v>S</v>
      </c>
      <c r="CO6" s="14" t="str">
        <f t="shared" si="58"/>
        <v>M</v>
      </c>
      <c r="CP6" s="14" t="str">
        <f t="shared" si="58"/>
        <v>T</v>
      </c>
      <c r="CQ6" s="14" t="str">
        <f t="shared" si="58"/>
        <v>W</v>
      </c>
      <c r="CR6" s="14" t="str">
        <f t="shared" si="58"/>
        <v>T</v>
      </c>
      <c r="CS6" s="14" t="str">
        <f t="shared" si="58"/>
        <v>F</v>
      </c>
      <c r="CT6" s="14" t="str">
        <f t="shared" si="58"/>
        <v>S</v>
      </c>
      <c r="CU6" s="14" t="str">
        <f t="shared" si="58"/>
        <v>S</v>
      </c>
      <c r="CV6" s="14" t="str">
        <f t="shared" ref="CV6:DW6" si="59">LEFT(TEXT(CV5,"ddd"),1)</f>
        <v>M</v>
      </c>
      <c r="CW6" s="14" t="str">
        <f t="shared" si="59"/>
        <v>T</v>
      </c>
      <c r="CX6" s="14" t="str">
        <f t="shared" si="59"/>
        <v>W</v>
      </c>
      <c r="CY6" s="14" t="str">
        <f t="shared" si="59"/>
        <v>T</v>
      </c>
      <c r="CZ6" s="14" t="str">
        <f t="shared" si="59"/>
        <v>F</v>
      </c>
      <c r="DA6" s="14" t="str">
        <f t="shared" si="59"/>
        <v>S</v>
      </c>
      <c r="DB6" s="14" t="str">
        <f t="shared" si="59"/>
        <v>S</v>
      </c>
      <c r="DC6" s="14" t="str">
        <f t="shared" si="59"/>
        <v>M</v>
      </c>
      <c r="DD6" s="14" t="str">
        <f t="shared" si="59"/>
        <v>T</v>
      </c>
      <c r="DE6" s="14" t="str">
        <f t="shared" si="59"/>
        <v>W</v>
      </c>
      <c r="DF6" s="14" t="str">
        <f t="shared" si="59"/>
        <v>T</v>
      </c>
      <c r="DG6" s="14" t="str">
        <f t="shared" si="59"/>
        <v>F</v>
      </c>
      <c r="DH6" s="14" t="str">
        <f t="shared" si="59"/>
        <v>S</v>
      </c>
      <c r="DI6" s="14" t="str">
        <f t="shared" si="59"/>
        <v>S</v>
      </c>
      <c r="DJ6" s="14" t="str">
        <f t="shared" si="59"/>
        <v>M</v>
      </c>
      <c r="DK6" s="14" t="str">
        <f t="shared" si="59"/>
        <v>T</v>
      </c>
      <c r="DL6" s="14" t="str">
        <f t="shared" si="59"/>
        <v>W</v>
      </c>
      <c r="DM6" s="14" t="str">
        <f t="shared" si="59"/>
        <v>T</v>
      </c>
      <c r="DN6" s="14" t="str">
        <f t="shared" si="59"/>
        <v>F</v>
      </c>
      <c r="DO6" s="14" t="str">
        <f t="shared" si="59"/>
        <v>S</v>
      </c>
      <c r="DP6" s="14" t="str">
        <f t="shared" si="59"/>
        <v>S</v>
      </c>
      <c r="DQ6" s="14" t="str">
        <f t="shared" si="59"/>
        <v>M</v>
      </c>
      <c r="DR6" s="14" t="str">
        <f t="shared" si="59"/>
        <v>T</v>
      </c>
      <c r="DS6" s="14" t="str">
        <f t="shared" si="59"/>
        <v>W</v>
      </c>
      <c r="DT6" s="14" t="str">
        <f t="shared" si="59"/>
        <v>T</v>
      </c>
      <c r="DU6" s="14" t="str">
        <f t="shared" si="59"/>
        <v>F</v>
      </c>
      <c r="DV6" s="14" t="str">
        <f t="shared" si="59"/>
        <v>S</v>
      </c>
      <c r="DW6" s="14" t="str">
        <f t="shared" si="59"/>
        <v>S</v>
      </c>
      <c r="DX6" s="14" t="str">
        <f t="shared" ref="DX6:ED6" si="60">LEFT(TEXT(DX5,"ddd"),1)</f>
        <v>M</v>
      </c>
      <c r="DY6" s="14" t="str">
        <f t="shared" si="60"/>
        <v>T</v>
      </c>
      <c r="DZ6" s="14" t="str">
        <f t="shared" si="60"/>
        <v>W</v>
      </c>
      <c r="EA6" s="14" t="str">
        <f t="shared" si="60"/>
        <v>T</v>
      </c>
      <c r="EB6" s="14" t="str">
        <f t="shared" si="60"/>
        <v>F</v>
      </c>
      <c r="EC6" s="14" t="str">
        <f t="shared" si="60"/>
        <v>S</v>
      </c>
      <c r="ED6" s="14" t="str">
        <f t="shared" si="60"/>
        <v>S</v>
      </c>
    </row>
    <row r="7" spans="1:134" s="2" customFormat="1" ht="21.75" thickBot="1" x14ac:dyDescent="0.3">
      <c r="A7" s="18"/>
      <c r="B7" s="19"/>
      <c r="C7" s="20"/>
      <c r="D7" s="21"/>
      <c r="E7" s="22"/>
      <c r="F7" s="23"/>
      <c r="G7" s="24"/>
      <c r="H7" s="24" t="str">
        <f t="shared" ref="H7:H41" si="61">IF(OR(ISBLANK(task_start),ISBLANK(task_end)),"",task_end-task_start+1)</f>
        <v/>
      </c>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row>
    <row r="8" spans="1:134" s="2" customFormat="1" ht="21.75" thickBot="1" x14ac:dyDescent="0.3">
      <c r="A8" s="18"/>
      <c r="B8" s="25" t="s">
        <v>29</v>
      </c>
      <c r="C8" s="26"/>
      <c r="D8" s="27"/>
      <c r="E8" s="28"/>
      <c r="F8" s="29"/>
      <c r="G8" s="24"/>
      <c r="H8" s="24" t="str">
        <f t="shared" si="61"/>
        <v/>
      </c>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row>
    <row r="9" spans="1:134" s="2" customFormat="1" ht="21.75" thickBot="1" x14ac:dyDescent="0.3">
      <c r="A9" s="18"/>
      <c r="B9" s="30" t="s">
        <v>23</v>
      </c>
      <c r="C9" s="31"/>
      <c r="D9" s="32"/>
      <c r="E9" s="33">
        <v>44637</v>
      </c>
      <c r="F9" s="34">
        <v>44644</v>
      </c>
      <c r="G9" s="24"/>
      <c r="H9" s="24">
        <f t="shared" si="61"/>
        <v>8</v>
      </c>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row>
    <row r="10" spans="1:134" s="2" customFormat="1" ht="21.75" thickBot="1" x14ac:dyDescent="0.3">
      <c r="A10" s="18"/>
      <c r="B10" s="30" t="s">
        <v>24</v>
      </c>
      <c r="C10" s="31"/>
      <c r="D10" s="32"/>
      <c r="E10" s="33">
        <v>44637</v>
      </c>
      <c r="F10" s="34">
        <v>44644</v>
      </c>
      <c r="G10" s="24"/>
      <c r="H10" s="24">
        <f t="shared" si="61"/>
        <v>8</v>
      </c>
      <c r="I10" s="66"/>
      <c r="J10" s="66"/>
      <c r="K10" s="66"/>
      <c r="L10" s="66"/>
      <c r="M10" s="66"/>
      <c r="N10" s="66"/>
      <c r="O10" s="66"/>
      <c r="P10" s="66"/>
      <c r="Q10" s="66"/>
      <c r="R10" s="66"/>
      <c r="S10" s="66"/>
      <c r="T10" s="66"/>
      <c r="U10" s="67"/>
      <c r="V10" s="67"/>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row>
    <row r="11" spans="1:134" s="2" customFormat="1" ht="21.75" thickBot="1" x14ac:dyDescent="0.3">
      <c r="A11" s="18"/>
      <c r="B11" s="30" t="s">
        <v>25</v>
      </c>
      <c r="C11" s="31"/>
      <c r="D11" s="32"/>
      <c r="E11" s="33">
        <v>44645</v>
      </c>
      <c r="F11" s="34">
        <v>44651</v>
      </c>
      <c r="G11" s="24"/>
      <c r="H11" s="24">
        <f t="shared" si="61"/>
        <v>7</v>
      </c>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row>
    <row r="12" spans="1:134" s="2" customFormat="1" ht="21.75" thickBot="1" x14ac:dyDescent="0.3">
      <c r="A12" s="18"/>
      <c r="B12" s="30" t="s">
        <v>26</v>
      </c>
      <c r="C12" s="31"/>
      <c r="D12" s="32"/>
      <c r="E12" s="33">
        <v>44652</v>
      </c>
      <c r="F12" s="34">
        <v>44658</v>
      </c>
      <c r="G12" s="24"/>
      <c r="H12" s="24">
        <f t="shared" si="61"/>
        <v>7</v>
      </c>
      <c r="I12" s="66"/>
      <c r="J12" s="66"/>
      <c r="K12" s="66"/>
      <c r="L12" s="66"/>
      <c r="M12" s="66"/>
      <c r="N12" s="66"/>
      <c r="O12" s="66"/>
      <c r="P12" s="66"/>
      <c r="Q12" s="66"/>
      <c r="R12" s="66"/>
      <c r="S12" s="66"/>
      <c r="T12" s="66"/>
      <c r="U12" s="66"/>
      <c r="V12" s="66"/>
      <c r="W12" s="66"/>
      <c r="X12" s="66"/>
      <c r="Y12" s="67"/>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row>
    <row r="13" spans="1:134" s="2" customFormat="1" ht="21.75" thickBot="1" x14ac:dyDescent="0.3">
      <c r="A13" s="18"/>
      <c r="B13" s="30" t="s">
        <v>38</v>
      </c>
      <c r="C13" s="31"/>
      <c r="D13" s="32"/>
      <c r="E13" s="33">
        <v>44659</v>
      </c>
      <c r="F13" s="34">
        <v>44671</v>
      </c>
      <c r="G13" s="24"/>
      <c r="H13" s="24">
        <f t="shared" si="61"/>
        <v>13</v>
      </c>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row>
    <row r="14" spans="1:134" s="2" customFormat="1" ht="21.75" thickBot="1" x14ac:dyDescent="0.3">
      <c r="A14" s="18"/>
      <c r="B14" s="30" t="s">
        <v>39</v>
      </c>
      <c r="C14" s="31"/>
      <c r="D14" s="32"/>
      <c r="E14" s="33">
        <v>44674</v>
      </c>
      <c r="F14" s="34">
        <v>44674</v>
      </c>
      <c r="G14" s="24"/>
      <c r="H14" s="24">
        <f t="shared" si="61"/>
        <v>1</v>
      </c>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row>
    <row r="15" spans="1:134" s="2" customFormat="1" ht="21.75" thickBot="1" x14ac:dyDescent="0.3">
      <c r="A15" s="18"/>
      <c r="B15" s="30" t="s">
        <v>27</v>
      </c>
      <c r="C15" s="31"/>
      <c r="D15" s="32"/>
      <c r="E15" s="33">
        <v>44674</v>
      </c>
      <c r="F15" s="34">
        <v>44679</v>
      </c>
      <c r="G15" s="24"/>
      <c r="H15" s="24">
        <f t="shared" si="61"/>
        <v>6</v>
      </c>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row>
    <row r="16" spans="1:134" s="2" customFormat="1" ht="21.75" thickBot="1" x14ac:dyDescent="0.3">
      <c r="A16" s="18"/>
      <c r="B16" s="98" t="s">
        <v>30</v>
      </c>
      <c r="C16" s="95"/>
      <c r="D16" s="96"/>
      <c r="E16" s="97"/>
      <c r="F16" s="97"/>
      <c r="G16" s="24"/>
      <c r="H16" s="24" t="str">
        <f t="shared" si="61"/>
        <v/>
      </c>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row>
    <row r="17" spans="1:134" s="2" customFormat="1" ht="21.75" thickBot="1" x14ac:dyDescent="0.3">
      <c r="A17" s="18"/>
      <c r="B17" s="35" t="s">
        <v>31</v>
      </c>
      <c r="C17" s="36"/>
      <c r="D17" s="37"/>
      <c r="E17" s="38">
        <v>44680</v>
      </c>
      <c r="F17" s="39">
        <v>44686</v>
      </c>
      <c r="G17" s="24"/>
      <c r="H17" s="24">
        <f t="shared" si="61"/>
        <v>7</v>
      </c>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row>
    <row r="18" spans="1:134" s="2" customFormat="1" ht="21.75" thickBot="1" x14ac:dyDescent="0.3">
      <c r="A18" s="18"/>
      <c r="B18" s="35" t="s">
        <v>32</v>
      </c>
      <c r="C18" s="36"/>
      <c r="D18" s="37"/>
      <c r="E18" s="38">
        <v>44680</v>
      </c>
      <c r="F18" s="39">
        <v>44686</v>
      </c>
      <c r="G18" s="24"/>
      <c r="H18" s="24">
        <f t="shared" si="61"/>
        <v>7</v>
      </c>
      <c r="I18" s="66"/>
      <c r="J18" s="66"/>
      <c r="K18" s="66"/>
      <c r="L18" s="66"/>
      <c r="M18" s="66"/>
      <c r="N18" s="66"/>
      <c r="O18" s="66"/>
      <c r="P18" s="66"/>
      <c r="Q18" s="66"/>
      <c r="R18" s="66"/>
      <c r="S18" s="66"/>
      <c r="T18" s="66"/>
      <c r="U18" s="66"/>
      <c r="V18" s="66"/>
      <c r="W18" s="66"/>
      <c r="X18" s="66"/>
      <c r="Y18" s="67"/>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row>
    <row r="19" spans="1:134" s="2" customFormat="1" ht="21.75" thickBot="1" x14ac:dyDescent="0.3">
      <c r="A19" s="18"/>
      <c r="B19" s="35" t="s">
        <v>33</v>
      </c>
      <c r="C19" s="36"/>
      <c r="D19" s="37"/>
      <c r="E19" s="38">
        <v>44680</v>
      </c>
      <c r="F19" s="39">
        <v>44686</v>
      </c>
      <c r="G19" s="24"/>
      <c r="H19" s="24">
        <f t="shared" si="61"/>
        <v>7</v>
      </c>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row>
    <row r="20" spans="1:134" s="2" customFormat="1" ht="21.75" thickBot="1" x14ac:dyDescent="0.3">
      <c r="A20" s="18"/>
      <c r="B20" s="35" t="s">
        <v>34</v>
      </c>
      <c r="C20" s="36"/>
      <c r="D20" s="37"/>
      <c r="E20" s="38">
        <v>44680</v>
      </c>
      <c r="F20" s="39">
        <v>44686</v>
      </c>
      <c r="G20" s="24"/>
      <c r="H20" s="24">
        <f t="shared" si="61"/>
        <v>7</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c r="DS20" s="66"/>
      <c r="DT20" s="66"/>
      <c r="DU20" s="66"/>
      <c r="DV20" s="66"/>
      <c r="DW20" s="66"/>
      <c r="DX20" s="66"/>
      <c r="DY20" s="66"/>
      <c r="DZ20" s="66"/>
      <c r="EA20" s="66"/>
      <c r="EB20" s="66"/>
      <c r="EC20" s="66"/>
      <c r="ED20" s="66"/>
    </row>
    <row r="21" spans="1:134" s="2" customFormat="1" ht="21.75" thickBot="1" x14ac:dyDescent="0.3">
      <c r="A21" s="18"/>
      <c r="B21" s="35" t="s">
        <v>35</v>
      </c>
      <c r="C21" s="36"/>
      <c r="D21" s="37"/>
      <c r="E21" s="38">
        <v>44682</v>
      </c>
      <c r="F21" s="39">
        <v>44686</v>
      </c>
      <c r="G21" s="24"/>
      <c r="H21" s="24">
        <f t="shared" si="61"/>
        <v>5</v>
      </c>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row>
    <row r="22" spans="1:134" s="2" customFormat="1" ht="21.75" thickBot="1" x14ac:dyDescent="0.3">
      <c r="A22" s="18"/>
      <c r="B22" s="35" t="s">
        <v>36</v>
      </c>
      <c r="C22" s="36"/>
      <c r="D22" s="37"/>
      <c r="E22" s="38">
        <v>44682</v>
      </c>
      <c r="F22" s="39">
        <v>44686</v>
      </c>
      <c r="G22" s="24"/>
      <c r="H22" s="24">
        <f t="shared" si="61"/>
        <v>5</v>
      </c>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row>
    <row r="23" spans="1:134" s="2" customFormat="1" ht="21.75" thickBot="1" x14ac:dyDescent="0.3">
      <c r="A23" s="18"/>
      <c r="B23" s="45" t="s">
        <v>37</v>
      </c>
      <c r="C23" s="46"/>
      <c r="D23" s="47"/>
      <c r="E23" s="48"/>
      <c r="F23" s="49"/>
      <c r="G23" s="24"/>
      <c r="H23" s="24" t="str">
        <f t="shared" si="61"/>
        <v/>
      </c>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row>
    <row r="24" spans="1:134" s="2" customFormat="1" ht="21.75" thickBot="1" x14ac:dyDescent="0.3">
      <c r="A24" s="18"/>
      <c r="B24" s="40" t="s">
        <v>40</v>
      </c>
      <c r="C24" s="41"/>
      <c r="D24" s="42"/>
      <c r="E24" s="43">
        <v>44686</v>
      </c>
      <c r="F24" s="44">
        <v>44693</v>
      </c>
      <c r="G24" s="24"/>
      <c r="H24" s="24">
        <f t="shared" si="61"/>
        <v>8</v>
      </c>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row>
    <row r="25" spans="1:134" s="2" customFormat="1" ht="21.75" thickBot="1" x14ac:dyDescent="0.3">
      <c r="A25" s="18"/>
      <c r="B25" s="40" t="s">
        <v>46</v>
      </c>
      <c r="C25" s="41"/>
      <c r="D25" s="42"/>
      <c r="E25" s="43">
        <v>44686</v>
      </c>
      <c r="F25" s="44">
        <v>44693</v>
      </c>
      <c r="G25" s="24"/>
      <c r="H25" s="24">
        <f t="shared" si="61"/>
        <v>8</v>
      </c>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row>
    <row r="26" spans="1:134" s="2" customFormat="1" ht="21.75" thickBot="1" x14ac:dyDescent="0.3">
      <c r="A26" s="18"/>
      <c r="B26" s="40" t="s">
        <v>41</v>
      </c>
      <c r="C26" s="41"/>
      <c r="D26" s="42"/>
      <c r="E26" s="43">
        <v>44693</v>
      </c>
      <c r="F26" s="44">
        <v>44700</v>
      </c>
      <c r="G26" s="24"/>
      <c r="H26" s="24">
        <f t="shared" si="61"/>
        <v>8</v>
      </c>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row>
    <row r="27" spans="1:134" s="2" customFormat="1" ht="21.75" thickBot="1" x14ac:dyDescent="0.3">
      <c r="A27" s="18"/>
      <c r="B27" s="40" t="s">
        <v>42</v>
      </c>
      <c r="C27" s="41"/>
      <c r="D27" s="42"/>
      <c r="E27" s="43">
        <v>44696</v>
      </c>
      <c r="F27" s="44">
        <v>44700</v>
      </c>
      <c r="G27" s="24"/>
      <c r="H27" s="24">
        <f t="shared" si="61"/>
        <v>5</v>
      </c>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row>
    <row r="28" spans="1:134" s="2" customFormat="1" ht="21.75" thickBot="1" x14ac:dyDescent="0.3">
      <c r="A28" s="18"/>
      <c r="B28" s="99" t="s">
        <v>43</v>
      </c>
      <c r="C28" s="92"/>
      <c r="D28" s="93"/>
      <c r="E28" s="94">
        <v>44700</v>
      </c>
      <c r="F28" s="94">
        <v>44705</v>
      </c>
      <c r="G28" s="24"/>
      <c r="H28" s="24">
        <f t="shared" si="61"/>
        <v>6</v>
      </c>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row>
    <row r="29" spans="1:134" s="2" customFormat="1" ht="21.75" thickBot="1" x14ac:dyDescent="0.3">
      <c r="A29" s="18"/>
      <c r="B29" s="100" t="s">
        <v>44</v>
      </c>
      <c r="C29" s="92"/>
      <c r="D29" s="93"/>
      <c r="E29" s="94">
        <v>44707</v>
      </c>
      <c r="F29" s="94">
        <v>44721</v>
      </c>
      <c r="G29" s="24"/>
      <c r="H29" s="24">
        <f t="shared" si="61"/>
        <v>15</v>
      </c>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row>
    <row r="30" spans="1:134" s="2" customFormat="1" ht="21.75" thickBot="1" x14ac:dyDescent="0.3">
      <c r="A30" s="18"/>
      <c r="B30" s="100" t="s">
        <v>45</v>
      </c>
      <c r="C30" s="92"/>
      <c r="D30" s="93"/>
      <c r="E30" s="94">
        <v>44721</v>
      </c>
      <c r="F30" s="94">
        <v>44733</v>
      </c>
      <c r="G30" s="24"/>
      <c r="H30" s="24">
        <f t="shared" si="61"/>
        <v>13</v>
      </c>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row>
    <row r="31" spans="1:134" s="2" customFormat="1" ht="21.75" thickBot="1" x14ac:dyDescent="0.3">
      <c r="A31" s="18"/>
      <c r="B31" s="99"/>
      <c r="C31" s="92"/>
      <c r="D31" s="93"/>
      <c r="E31" s="94"/>
      <c r="F31" s="94"/>
      <c r="G31" s="24"/>
      <c r="H31" s="24" t="str">
        <f t="shared" si="61"/>
        <v/>
      </c>
      <c r="I31" s="66"/>
      <c r="J31"/>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row>
    <row r="32" spans="1:134" s="2" customFormat="1" ht="21.75" thickBot="1" x14ac:dyDescent="0.3">
      <c r="A32" s="18"/>
      <c r="B32" s="50"/>
      <c r="C32" s="51"/>
      <c r="D32" s="52"/>
      <c r="E32" s="53"/>
      <c r="F32" s="54"/>
      <c r="G32" s="24"/>
      <c r="H32" s="24" t="str">
        <f t="shared" si="61"/>
        <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row>
    <row r="33" spans="1:134" s="2" customFormat="1" ht="21.75" thickBot="1" x14ac:dyDescent="0.3">
      <c r="A33" s="18"/>
      <c r="B33" s="55"/>
      <c r="C33" s="56"/>
      <c r="D33" s="57"/>
      <c r="E33" s="58"/>
      <c r="F33" s="59"/>
      <c r="G33" s="24"/>
      <c r="H33" s="24" t="str">
        <f t="shared" si="61"/>
        <v/>
      </c>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row>
    <row r="34" spans="1:134" s="2" customFormat="1" ht="21.75" thickBot="1" x14ac:dyDescent="0.3">
      <c r="A34" s="18"/>
      <c r="B34" s="55"/>
      <c r="C34" s="56"/>
      <c r="D34" s="57"/>
      <c r="E34" s="58"/>
      <c r="F34" s="59"/>
      <c r="G34" s="24"/>
      <c r="H34" s="24" t="str">
        <f t="shared" si="61"/>
        <v/>
      </c>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66"/>
      <c r="DS34" s="66"/>
      <c r="DT34" s="66"/>
      <c r="DU34" s="66"/>
      <c r="DV34" s="66"/>
      <c r="DW34" s="66"/>
      <c r="DX34" s="66"/>
      <c r="DY34" s="66"/>
      <c r="DZ34" s="66"/>
      <c r="EA34" s="66"/>
      <c r="EB34" s="66"/>
      <c r="EC34" s="66"/>
      <c r="ED34" s="66"/>
    </row>
    <row r="35" spans="1:134" s="2" customFormat="1" ht="21.75" thickBot="1" x14ac:dyDescent="0.3">
      <c r="A35" s="18"/>
      <c r="B35" s="55"/>
      <c r="C35" s="56"/>
      <c r="D35" s="57"/>
      <c r="E35" s="58"/>
      <c r="F35" s="59"/>
      <c r="G35" s="24"/>
      <c r="H35" s="24" t="str">
        <f t="shared" si="61"/>
        <v/>
      </c>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c r="DP35" s="66"/>
      <c r="DQ35" s="66"/>
      <c r="DR35" s="66"/>
      <c r="DS35" s="66"/>
      <c r="DT35" s="66"/>
      <c r="DU35" s="66"/>
      <c r="DV35" s="66"/>
      <c r="DW35" s="66"/>
      <c r="DX35" s="66"/>
      <c r="DY35" s="66"/>
      <c r="DZ35" s="66"/>
      <c r="EA35" s="66"/>
      <c r="EB35" s="66"/>
      <c r="EC35" s="66"/>
      <c r="ED35" s="66"/>
    </row>
    <row r="36" spans="1:134" s="2" customFormat="1" ht="21.75" thickBot="1" x14ac:dyDescent="0.3">
      <c r="A36" s="18"/>
      <c r="B36" s="55"/>
      <c r="C36" s="56"/>
      <c r="D36" s="57"/>
      <c r="E36" s="58"/>
      <c r="F36" s="59"/>
      <c r="G36" s="24"/>
      <c r="H36" s="24" t="str">
        <f t="shared" si="61"/>
        <v/>
      </c>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row>
    <row r="37" spans="1:134" s="2" customFormat="1" ht="21.75" thickBot="1" x14ac:dyDescent="0.3">
      <c r="A37" s="18"/>
      <c r="B37" s="55"/>
      <c r="C37" s="56"/>
      <c r="D37" s="57"/>
      <c r="E37" s="58"/>
      <c r="F37" s="59"/>
      <c r="G37" s="24"/>
      <c r="H37" s="24" t="str">
        <f t="shared" si="61"/>
        <v/>
      </c>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row>
    <row r="38" spans="1:134" s="2" customFormat="1" ht="21.75" thickBot="1" x14ac:dyDescent="0.3">
      <c r="A38" s="18"/>
      <c r="B38" s="19"/>
      <c r="C38" s="20"/>
      <c r="D38" s="21"/>
      <c r="E38" s="22"/>
      <c r="F38" s="23"/>
      <c r="G38" s="24"/>
      <c r="H38" s="24" t="str">
        <f t="shared" si="61"/>
        <v/>
      </c>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c r="DP38" s="66"/>
      <c r="DQ38" s="66"/>
      <c r="DR38" s="66"/>
      <c r="DS38" s="66"/>
      <c r="DT38" s="66"/>
      <c r="DU38" s="66"/>
      <c r="DV38" s="66"/>
      <c r="DW38" s="66"/>
      <c r="DX38" s="66"/>
      <c r="DY38" s="66"/>
      <c r="DZ38" s="66"/>
      <c r="EA38" s="66"/>
      <c r="EB38" s="66"/>
      <c r="EC38" s="66"/>
      <c r="ED38" s="66"/>
    </row>
    <row r="39" spans="1:134" s="2" customFormat="1" ht="21.75" thickBot="1" x14ac:dyDescent="0.3">
      <c r="A39" s="18"/>
      <c r="B39" s="19"/>
      <c r="C39" s="20"/>
      <c r="D39" s="21"/>
      <c r="E39" s="22"/>
      <c r="F39" s="23"/>
      <c r="G39" s="24"/>
      <c r="H39" s="24" t="str">
        <f t="shared" si="61"/>
        <v/>
      </c>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c r="DP39" s="66"/>
      <c r="DQ39" s="66"/>
      <c r="DR39" s="66"/>
      <c r="DS39" s="66"/>
      <c r="DT39" s="66"/>
      <c r="DU39" s="66"/>
      <c r="DV39" s="66"/>
      <c r="DW39" s="66"/>
      <c r="DX39" s="66"/>
      <c r="DY39" s="66"/>
      <c r="DZ39" s="66"/>
      <c r="EA39" s="66"/>
      <c r="EB39" s="66"/>
      <c r="EC39" s="66"/>
      <c r="ED39" s="66"/>
    </row>
    <row r="40" spans="1:134" s="2" customFormat="1" ht="21.75" thickBot="1" x14ac:dyDescent="0.3">
      <c r="A40" s="18"/>
      <c r="B40" s="19"/>
      <c r="C40" s="20"/>
      <c r="D40" s="21"/>
      <c r="E40" s="22"/>
      <c r="F40" s="23"/>
      <c r="G40" s="24"/>
      <c r="H40" s="24" t="str">
        <f t="shared" si="61"/>
        <v/>
      </c>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row>
    <row r="41" spans="1:134" s="2" customFormat="1" ht="21.75" thickBot="1" x14ac:dyDescent="0.3">
      <c r="A41" s="18"/>
      <c r="B41" s="60" t="s">
        <v>0</v>
      </c>
      <c r="C41" s="61"/>
      <c r="D41" s="62"/>
      <c r="E41" s="63"/>
      <c r="F41" s="64"/>
      <c r="G41" s="65"/>
      <c r="H41" s="65" t="str">
        <f t="shared" si="61"/>
        <v/>
      </c>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68"/>
      <c r="EA41" s="68"/>
      <c r="EB41" s="68"/>
      <c r="EC41" s="68"/>
      <c r="ED41" s="68"/>
    </row>
    <row r="42" spans="1:134" x14ac:dyDescent="0.25">
      <c r="A42" s="5"/>
      <c r="G42" s="5"/>
    </row>
    <row r="43" spans="1:134" x14ac:dyDescent="0.25">
      <c r="B43" s="16"/>
      <c r="C43" s="16"/>
      <c r="F43" s="81">
        <v>43113</v>
      </c>
    </row>
    <row r="44" spans="1:134" x14ac:dyDescent="0.25">
      <c r="B44" s="85"/>
      <c r="C44" s="17"/>
    </row>
    <row r="45" spans="1:134" x14ac:dyDescent="0.25">
      <c r="B45" s="84"/>
    </row>
  </sheetData>
  <mergeCells count="20">
    <mergeCell ref="CV4:DB4"/>
    <mergeCell ref="DC4:DI4"/>
    <mergeCell ref="DJ4:DP4"/>
    <mergeCell ref="DQ4:DW4"/>
    <mergeCell ref="DX4:ED4"/>
    <mergeCell ref="BM4:BS4"/>
    <mergeCell ref="BT4:BZ4"/>
    <mergeCell ref="CA4:CG4"/>
    <mergeCell ref="CH4:CN4"/>
    <mergeCell ref="CO4:CU4"/>
    <mergeCell ref="E2:F2"/>
    <mergeCell ref="I4:O4"/>
    <mergeCell ref="P4:V4"/>
    <mergeCell ref="W4:AC4"/>
    <mergeCell ref="AD4:AJ4"/>
    <mergeCell ref="E3:F3"/>
    <mergeCell ref="AK4:AQ4"/>
    <mergeCell ref="AR4:AX4"/>
    <mergeCell ref="AY4:BE4"/>
    <mergeCell ref="BF4:BL4"/>
  </mergeCells>
  <conditionalFormatting sqref="D7:D13 D24:D25 D17:D19 D28:D41">
    <cfRule type="dataBar" priority="5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ED13 I24:ED25 I17:ED19 I28:ED41">
    <cfRule type="expression" dxfId="32" priority="65">
      <formula>AND(task_start&lt;=I$5,ROUNDDOWN((task_end-task_start+1)*task_progress,0)+task_start-1&gt;=I$5)</formula>
    </cfRule>
    <cfRule type="expression" dxfId="31" priority="66" stopIfTrue="1">
      <formula>AND(task_end&gt;=I$5,task_start&lt;I$5+1)</formula>
    </cfRule>
  </conditionalFormatting>
  <conditionalFormatting sqref="I5:ED13 I24:ED25 I17:ED19 I28:ED41">
    <cfRule type="expression" dxfId="30" priority="67">
      <formula>AND(today&gt;=I$5,today&lt;I$5+1)</formula>
    </cfRule>
  </conditionalFormatting>
  <conditionalFormatting sqref="D20">
    <cfRule type="dataBar" priority="37">
      <dataBar>
        <cfvo type="num" val="0"/>
        <cfvo type="num" val="1"/>
        <color theme="0" tint="-0.249977111117893"/>
      </dataBar>
      <extLst>
        <ext xmlns:x14="http://schemas.microsoft.com/office/spreadsheetml/2009/9/main" uri="{B025F937-C7B1-47D3-B67F-A62EFF666E3E}">
          <x14:id>{039616B7-6D39-4421-A326-4D3057FDE201}</x14:id>
        </ext>
      </extLst>
    </cfRule>
  </conditionalFormatting>
  <conditionalFormatting sqref="I20:ED20">
    <cfRule type="expression" dxfId="29" priority="38">
      <formula>AND(task_start&lt;=I$5,ROUNDDOWN((task_end-task_start+1)*task_progress,0)+task_start-1&gt;=I$5)</formula>
    </cfRule>
    <cfRule type="expression" dxfId="28" priority="39" stopIfTrue="1">
      <formula>AND(task_end&gt;=I$5,task_start&lt;I$5+1)</formula>
    </cfRule>
  </conditionalFormatting>
  <conditionalFormatting sqref="I20:ED20">
    <cfRule type="expression" dxfId="27" priority="40">
      <formula>AND(today&gt;=I$5,today&lt;I$5+1)</formula>
    </cfRule>
  </conditionalFormatting>
  <conditionalFormatting sqref="D14">
    <cfRule type="dataBar" priority="29">
      <dataBar>
        <cfvo type="num" val="0"/>
        <cfvo type="num" val="1"/>
        <color theme="0" tint="-0.249977111117893"/>
      </dataBar>
      <extLst>
        <ext xmlns:x14="http://schemas.microsoft.com/office/spreadsheetml/2009/9/main" uri="{B025F937-C7B1-47D3-B67F-A62EFF666E3E}">
          <x14:id>{2A30BD13-3F72-4771-A4F4-BFE6694030AE}</x14:id>
        </ext>
      </extLst>
    </cfRule>
  </conditionalFormatting>
  <conditionalFormatting sqref="I14:ED14">
    <cfRule type="expression" dxfId="23" priority="30">
      <formula>AND(task_start&lt;=I$5,ROUNDDOWN((task_end-task_start+1)*task_progress,0)+task_start-1&gt;=I$5)</formula>
    </cfRule>
    <cfRule type="expression" dxfId="22" priority="31" stopIfTrue="1">
      <formula>AND(task_end&gt;=I$5,task_start&lt;I$5+1)</formula>
    </cfRule>
  </conditionalFormatting>
  <conditionalFormatting sqref="I14:ED14">
    <cfRule type="expression" dxfId="21" priority="32">
      <formula>AND(today&gt;=I$5,today&lt;I$5+1)</formula>
    </cfRule>
  </conditionalFormatting>
  <conditionalFormatting sqref="D15">
    <cfRule type="dataBar" priority="25">
      <dataBar>
        <cfvo type="num" val="0"/>
        <cfvo type="num" val="1"/>
        <color theme="0" tint="-0.249977111117893"/>
      </dataBar>
      <extLst>
        <ext xmlns:x14="http://schemas.microsoft.com/office/spreadsheetml/2009/9/main" uri="{B025F937-C7B1-47D3-B67F-A62EFF666E3E}">
          <x14:id>{FD447D14-DE59-4584-9CB5-AC90216475FE}</x14:id>
        </ext>
      </extLst>
    </cfRule>
  </conditionalFormatting>
  <conditionalFormatting sqref="I15:ED15">
    <cfRule type="expression" dxfId="20" priority="26">
      <formula>AND(task_start&lt;=I$5,ROUNDDOWN((task_end-task_start+1)*task_progress,0)+task_start-1&gt;=I$5)</formula>
    </cfRule>
    <cfRule type="expression" dxfId="19" priority="27" stopIfTrue="1">
      <formula>AND(task_end&gt;=I$5,task_start&lt;I$5+1)</formula>
    </cfRule>
  </conditionalFormatting>
  <conditionalFormatting sqref="I15:ED15">
    <cfRule type="expression" dxfId="18" priority="28">
      <formula>AND(today&gt;=I$5,today&lt;I$5+1)</formula>
    </cfRule>
  </conditionalFormatting>
  <conditionalFormatting sqref="D16">
    <cfRule type="dataBar" priority="21">
      <dataBar>
        <cfvo type="num" val="0"/>
        <cfvo type="num" val="1"/>
        <color theme="0" tint="-0.249977111117893"/>
      </dataBar>
      <extLst>
        <ext xmlns:x14="http://schemas.microsoft.com/office/spreadsheetml/2009/9/main" uri="{B025F937-C7B1-47D3-B67F-A62EFF666E3E}">
          <x14:id>{2631DBF3-F478-47AC-BC22-CADE6F192719}</x14:id>
        </ext>
      </extLst>
    </cfRule>
  </conditionalFormatting>
  <conditionalFormatting sqref="I16:ED16">
    <cfRule type="expression" dxfId="17" priority="22">
      <formula>AND(task_start&lt;=I$5,ROUNDDOWN((task_end-task_start+1)*task_progress,0)+task_start-1&gt;=I$5)</formula>
    </cfRule>
    <cfRule type="expression" dxfId="16" priority="23" stopIfTrue="1">
      <formula>AND(task_end&gt;=I$5,task_start&lt;I$5+1)</formula>
    </cfRule>
  </conditionalFormatting>
  <conditionalFormatting sqref="I16:ED16">
    <cfRule type="expression" dxfId="15" priority="24">
      <formula>AND(today&gt;=I$5,today&lt;I$5+1)</formula>
    </cfRule>
  </conditionalFormatting>
  <conditionalFormatting sqref="D21">
    <cfRule type="dataBar" priority="17">
      <dataBar>
        <cfvo type="num" val="0"/>
        <cfvo type="num" val="1"/>
        <color theme="0" tint="-0.249977111117893"/>
      </dataBar>
      <extLst>
        <ext xmlns:x14="http://schemas.microsoft.com/office/spreadsheetml/2009/9/main" uri="{B025F937-C7B1-47D3-B67F-A62EFF666E3E}">
          <x14:id>{81543528-3878-4C54-8EDF-F5701FD51C6E}</x14:id>
        </ext>
      </extLst>
    </cfRule>
  </conditionalFormatting>
  <conditionalFormatting sqref="I21:ED21">
    <cfRule type="expression" dxfId="14" priority="18">
      <formula>AND(task_start&lt;=I$5,ROUNDDOWN((task_end-task_start+1)*task_progress,0)+task_start-1&gt;=I$5)</formula>
    </cfRule>
    <cfRule type="expression" dxfId="13" priority="19" stopIfTrue="1">
      <formula>AND(task_end&gt;=I$5,task_start&lt;I$5+1)</formula>
    </cfRule>
  </conditionalFormatting>
  <conditionalFormatting sqref="I21:ED21">
    <cfRule type="expression" dxfId="12" priority="20">
      <formula>AND(today&gt;=I$5,today&lt;I$5+1)</formula>
    </cfRule>
  </conditionalFormatting>
  <conditionalFormatting sqref="D22">
    <cfRule type="dataBar" priority="13">
      <dataBar>
        <cfvo type="num" val="0"/>
        <cfvo type="num" val="1"/>
        <color theme="0" tint="-0.249977111117893"/>
      </dataBar>
      <extLst>
        <ext xmlns:x14="http://schemas.microsoft.com/office/spreadsheetml/2009/9/main" uri="{B025F937-C7B1-47D3-B67F-A62EFF666E3E}">
          <x14:id>{0FB11D4D-3EB9-4E01-822C-4A83CB438D1F}</x14:id>
        </ext>
      </extLst>
    </cfRule>
  </conditionalFormatting>
  <conditionalFormatting sqref="I22:ED22">
    <cfRule type="expression" dxfId="11" priority="14">
      <formula>AND(task_start&lt;=I$5,ROUNDDOWN((task_end-task_start+1)*task_progress,0)+task_start-1&gt;=I$5)</formula>
    </cfRule>
    <cfRule type="expression" dxfId="10" priority="15" stopIfTrue="1">
      <formula>AND(task_end&gt;=I$5,task_start&lt;I$5+1)</formula>
    </cfRule>
  </conditionalFormatting>
  <conditionalFormatting sqref="I22:ED22">
    <cfRule type="expression" dxfId="9" priority="16">
      <formula>AND(today&gt;=I$5,today&lt;I$5+1)</formula>
    </cfRule>
  </conditionalFormatting>
  <conditionalFormatting sqref="D23">
    <cfRule type="dataBar" priority="9">
      <dataBar>
        <cfvo type="num" val="0"/>
        <cfvo type="num" val="1"/>
        <color theme="0" tint="-0.249977111117893"/>
      </dataBar>
      <extLst>
        <ext xmlns:x14="http://schemas.microsoft.com/office/spreadsheetml/2009/9/main" uri="{B025F937-C7B1-47D3-B67F-A62EFF666E3E}">
          <x14:id>{4EE26548-C430-4A07-A9D6-4247CC406532}</x14:id>
        </ext>
      </extLst>
    </cfRule>
  </conditionalFormatting>
  <conditionalFormatting sqref="I23:ED23">
    <cfRule type="expression" dxfId="8" priority="10">
      <formula>AND(task_start&lt;=I$5,ROUNDDOWN((task_end-task_start+1)*task_progress,0)+task_start-1&gt;=I$5)</formula>
    </cfRule>
    <cfRule type="expression" dxfId="7" priority="11" stopIfTrue="1">
      <formula>AND(task_end&gt;=I$5,task_start&lt;I$5+1)</formula>
    </cfRule>
  </conditionalFormatting>
  <conditionalFormatting sqref="I23:ED23">
    <cfRule type="expression" dxfId="6" priority="12">
      <formula>AND(today&gt;=I$5,today&lt;I$5+1)</formula>
    </cfRule>
  </conditionalFormatting>
  <conditionalFormatting sqref="D26">
    <cfRule type="dataBar" priority="5">
      <dataBar>
        <cfvo type="num" val="0"/>
        <cfvo type="num" val="1"/>
        <color theme="0" tint="-0.249977111117893"/>
      </dataBar>
      <extLst>
        <ext xmlns:x14="http://schemas.microsoft.com/office/spreadsheetml/2009/9/main" uri="{B025F937-C7B1-47D3-B67F-A62EFF666E3E}">
          <x14:id>{3515891F-4ACC-4990-83E3-D7D2F73F4968}</x14:id>
        </ext>
      </extLst>
    </cfRule>
  </conditionalFormatting>
  <conditionalFormatting sqref="I26:ED26">
    <cfRule type="expression" dxfId="5" priority="6">
      <formula>AND(task_start&lt;=I$5,ROUNDDOWN((task_end-task_start+1)*task_progress,0)+task_start-1&gt;=I$5)</formula>
    </cfRule>
    <cfRule type="expression" dxfId="4" priority="7" stopIfTrue="1">
      <formula>AND(task_end&gt;=I$5,task_start&lt;I$5+1)</formula>
    </cfRule>
  </conditionalFormatting>
  <conditionalFormatting sqref="I26:ED26">
    <cfRule type="expression" dxfId="3" priority="8">
      <formula>AND(today&gt;=I$5,today&lt;I$5+1)</formula>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{4C008C55-CA9F-4C32-ADB0-F58BB250AC22}</x14:id>
        </ext>
      </extLst>
    </cfRule>
  </conditionalFormatting>
  <conditionalFormatting sqref="I27:ED27">
    <cfRule type="expression" dxfId="2" priority="2">
      <formula>AND(task_start&lt;=I$5,ROUNDDOWN((task_end-task_start+1)*task_progress,0)+task_start-1&gt;=I$5)</formula>
    </cfRule>
    <cfRule type="expression" dxfId="1" priority="3" stopIfTrue="1">
      <formula>AND(task_end&gt;=I$5,task_start&lt;I$5+1)</formula>
    </cfRule>
  </conditionalFormatting>
  <conditionalFormatting sqref="I27:ED27">
    <cfRule type="expression" dxfId="0" priority="4">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D24:D25 D17:D19 D28:D41</xm:sqref>
        </x14:conditionalFormatting>
        <x14:conditionalFormatting xmlns:xm="http://schemas.microsoft.com/office/excel/2006/main">
          <x14:cfRule type="dataBar" id="{039616B7-6D39-4421-A326-4D3057FDE201}">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2A30BD13-3F72-4771-A4F4-BFE6694030AE}">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FD447D14-DE59-4584-9CB5-AC90216475FE}">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2631DBF3-F478-47AC-BC22-CADE6F192719}">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81543528-3878-4C54-8EDF-F5701FD51C6E}">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FB11D4D-3EB9-4E01-822C-4A83CB438D1F}">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4EE26548-C430-4A07-A9D6-4247CC406532}">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3515891F-4ACC-4990-83E3-D7D2F73F4968}">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4C008C55-CA9F-4C32-ADB0-F58BB250AC22}">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showGridLines="0" zoomScaleNormal="100" workbookViewId="0"/>
  </sheetViews>
  <sheetFormatPr defaultRowHeight="12.75" x14ac:dyDescent="0.2"/>
  <cols>
    <col min="1" max="1" width="2.85546875" style="70" customWidth="1"/>
    <col min="2" max="2" width="87.140625" style="77" customWidth="1"/>
    <col min="3" max="16384" width="9.140625" style="70"/>
  </cols>
  <sheetData>
    <row r="1" spans="2:3" ht="46.5" customHeight="1" x14ac:dyDescent="0.2">
      <c r="B1" s="69"/>
    </row>
    <row r="2" spans="2:3" s="72" customFormat="1" ht="15.75" x14ac:dyDescent="0.25">
      <c r="B2" s="71" t="s">
        <v>10</v>
      </c>
      <c r="C2" s="71"/>
    </row>
    <row r="3" spans="2:3" s="74" customFormat="1" ht="13.5" customHeight="1" x14ac:dyDescent="0.25">
      <c r="B3" s="73" t="s">
        <v>15</v>
      </c>
      <c r="C3" s="73"/>
    </row>
    <row r="4" spans="2:3" x14ac:dyDescent="0.2">
      <c r="B4" s="83" t="s">
        <v>21</v>
      </c>
    </row>
    <row r="5" spans="2:3" x14ac:dyDescent="0.2">
      <c r="B5" s="69"/>
    </row>
    <row r="6" spans="2:3" s="75" customFormat="1" ht="26.25" x14ac:dyDescent="0.4">
      <c r="B6" s="78" t="s">
        <v>9</v>
      </c>
    </row>
    <row r="7" spans="2:3" ht="60" x14ac:dyDescent="0.2">
      <c r="B7" s="79" t="s">
        <v>18</v>
      </c>
    </row>
    <row r="8" spans="2:3" ht="15" x14ac:dyDescent="0.2">
      <c r="B8" s="76"/>
    </row>
    <row r="9" spans="2:3" s="75" customFormat="1" ht="26.25" x14ac:dyDescent="0.4">
      <c r="B9" s="78" t="s">
        <v>11</v>
      </c>
    </row>
    <row r="10" spans="2:3" ht="60" x14ac:dyDescent="0.2">
      <c r="B10" s="79" t="s">
        <v>19</v>
      </c>
    </row>
    <row r="11" spans="2:3" ht="14.25" x14ac:dyDescent="0.2">
      <c r="B11" s="80" t="s">
        <v>17</v>
      </c>
    </row>
    <row r="12" spans="2:3" ht="15" x14ac:dyDescent="0.2">
      <c r="B12" s="76"/>
    </row>
    <row r="13" spans="2:3" ht="14.25" x14ac:dyDescent="0.2">
      <c r="B13" s="86" t="str">
        <f>HYPERLINK("https://vertex42.link/HowToMakeAGanttChart","► Watch How This Gantt Chart Was Created")</f>
        <v>► Watch How This Gantt Chart Was Created</v>
      </c>
    </row>
    <row r="14" spans="2:3" ht="15" x14ac:dyDescent="0.2">
      <c r="B14" s="76"/>
    </row>
    <row r="15" spans="2:3" s="75" customFormat="1" ht="26.25" x14ac:dyDescent="0.4">
      <c r="B15" s="78" t="s">
        <v>8</v>
      </c>
    </row>
    <row r="16" spans="2:3" ht="30" x14ac:dyDescent="0.2">
      <c r="B16" s="79" t="s">
        <v>16</v>
      </c>
    </row>
    <row r="17" spans="2:2" ht="14.25" x14ac:dyDescent="0.2">
      <c r="B17" s="80" t="s">
        <v>2</v>
      </c>
    </row>
    <row r="18" spans="2:2" ht="15" x14ac:dyDescent="0.2">
      <c r="B18" s="76"/>
    </row>
    <row r="19" spans="2:2" s="75" customFormat="1" ht="26.25" x14ac:dyDescent="0.4">
      <c r="B19" s="78" t="s">
        <v>12</v>
      </c>
    </row>
    <row r="20" spans="2:2" ht="60" x14ac:dyDescent="0.2">
      <c r="B20" s="79" t="s">
        <v>13</v>
      </c>
    </row>
    <row r="21" spans="2:2" ht="15" x14ac:dyDescent="0.2">
      <c r="B21" s="76"/>
    </row>
    <row r="22" spans="2:2" ht="75" x14ac:dyDescent="0.2">
      <c r="B22" s="79" t="s">
        <v>14</v>
      </c>
    </row>
  </sheetData>
  <hyperlinks>
    <hyperlink ref="B17" r:id="rId1"/>
    <hyperlink ref="B11"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Admin</cp:lastModifiedBy>
  <cp:lastPrinted>2019-04-24T14:39:40Z</cp:lastPrinted>
  <dcterms:created xsi:type="dcterms:W3CDTF">2017-01-09T18:01:51Z</dcterms:created>
  <dcterms:modified xsi:type="dcterms:W3CDTF">2022-04-27T10:21:21Z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