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<sst xmlns="http://schemas.openxmlformats.org/spreadsheetml/2006/main" count="92" uniqueCount="63">
  <si>
    <t xml:space="preserve">Bill Of Materials for: TEAM 15 </t>
  </si>
  <si>
    <t>Last modified: 11/13/2024</t>
  </si>
  <si>
    <t>PCB version: 1</t>
  </si>
  <si>
    <t>BOM revision: 3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</si>
  <si>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</si>
  <si>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</si>
  <si>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</si>
  <si>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</si>
  <si>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</si>
  <si>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</si>
  <si>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</si>
  <si>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</si>
  <si>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</si>
  <si>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</si>
  <si>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</si>
  <si>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URL/Source</t>
  </si>
  <si>
    <t>A1</t>
  </si>
  <si>
    <t>P</t>
  </si>
  <si>
    <t>DORHEA</t>
  </si>
  <si>
    <t>ESP32-S3-WROOM-1-N16R8</t>
  </si>
  <si>
    <t xml:space="preserve">ESP32-S3-DevKit N16R8 </t>
  </si>
  <si>
    <t>Amazon</t>
  </si>
  <si>
    <t>B0C9H7Y66W</t>
  </si>
  <si>
    <t>N/A</t>
  </si>
  <si>
    <t>NP</t>
  </si>
  <si>
    <t>JST</t>
  </si>
  <si>
    <t>PHR-4</t>
  </si>
  <si>
    <t>JST PH 2mm Cable</t>
  </si>
  <si>
    <t>Adafruit</t>
  </si>
  <si>
    <t>SW1, SW2, SW3, SW4</t>
  </si>
  <si>
    <t>Omron</t>
  </si>
  <si>
    <t>B3F-1020</t>
  </si>
  <si>
    <t>Tactile button switch (6mm) (Pack of 20)</t>
  </si>
  <si>
    <t>Univison Technology Inc.</t>
  </si>
  <si>
    <t>UG-2864HSWEG01</t>
  </si>
  <si>
    <t>OLED Display (128x64)</t>
  </si>
  <si>
    <t>Adafruit Industries</t>
  </si>
  <si>
    <t>MicroSD Reader Module</t>
  </si>
  <si>
    <t>ADA254</t>
  </si>
  <si>
    <t>California JOS</t>
  </si>
  <si>
    <t>40 PCS M2F SS Jumper Cable Pack</t>
  </si>
  <si>
    <t>B0BRTKTV64</t>
  </si>
  <si>
    <t>J1</t>
  </si>
  <si>
    <t>Sullin Connector Solutions</t>
  </si>
  <si>
    <t>PPTC041LFBN_RC</t>
  </si>
  <si>
    <t>4 Pin Header Female Socket</t>
  </si>
  <si>
    <t>Digikey</t>
  </si>
  <si>
    <t>S7037-ND</t>
  </si>
  <si>
    <t>J2</t>
  </si>
  <si>
    <t>PPTC061LFBN_RC</t>
  </si>
  <si>
    <t>6 Pin Header Female Socket</t>
  </si>
  <si>
    <t>S7004-ND</t>
  </si>
  <si>
    <t>San Disk</t>
  </si>
  <si>
    <t>SDSQUAR-032G-GN6MA</t>
  </si>
  <si>
    <t>SanDisk Ultra microSD Card</t>
  </si>
  <si>
    <t>B073JWXGNT</t>
  </si>
  <si>
    <t>TOTAL:</t>
  </si>
  <si>
    <t>VERSION INFO</t>
  </si>
  <si>
    <t>Rev</t>
  </si>
  <si>
    <t>Date</t>
  </si>
  <si>
    <t>Notes</t>
  </si>
  <si>
    <t>Inserted all parts, need to go over review</t>
  </si>
  <si>
    <t>Initial BOM, most parts on here, havent filled out all PNs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</si>
</sst>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7">
    <font>
      <sz val="10.0"/>
      <color rgb="FF000000"/>
      <name val="Arial"/>
      <scheme val="minor"/>
    </font>
    <font>
      <color theme="1"/>
      <name val="Calibri"/>
    </font>
    <font>
      <b/>
      <color theme="1"/>
      <name val="Calibri"/>
    </font>
    <font>
      <sz val="10.0"/>
      <color rgb="FF333333"/>
      <name val="Calibri"/>
    </font>
    <font>
      <u/>
      <color rgb="FF0000FF"/>
    </font>
    <font>
      <color theme="1"/>
      <name val="Arial"/>
      <scheme val="minor"/>
    </font>
    <font>
      <sz val="10.0"/>
      <color rgb="FF0F111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quotePrefix="1" borderId="0" fillId="0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164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readingOrder="0" vertical="bottom"/>
    </xf>
    <xf borderId="0" fillId="3" fontId="3" numFmtId="164" xfId="0" applyAlignment="1" applyFill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3" xfId="0" applyAlignment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 vertical="bottom"/>
    </xf>
    <xf borderId="0" fillId="3" fontId="6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164" xfId="0" applyAlignment="1" applyFont="1" applyNumberFormat="1">
      <alignment readingOrder="0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readingOrder="0" vertical="bottom"/>
    </xf>
    <xf borderId="0" fillId="0" fontId="1" numFmtId="165" xfId="0" applyAlignment="1" applyFont="1" applyNumberFormat="1">
      <alignment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CKXJLP4B?ref=ppx_yo2ov_dt_b_fed_asin_title&amp;th=1" TargetMode="External"/><Relationship Id="rId2" Type="http://schemas.openxmlformats.org/officeDocument/2006/relationships/hyperlink" Target="https://www.adafruit.com/product/3950" TargetMode="External"/><Relationship Id="rId3" Type="http://schemas.openxmlformats.org/officeDocument/2006/relationships/hyperlink" Target="https://www.adafruit.com/product/367" TargetMode="External"/><Relationship Id="rId4" Type="http://schemas.openxmlformats.org/officeDocument/2006/relationships/hyperlink" Target="https://www.adafruit.com/product/326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SanDisk-Ultra-microSDXC-Memory-Adapter/dp/B073JWXGNT?source=ps-sl-shoppingads-lpcontext&amp;ref_=fplfs&amp;smid=A35BKAA6VXTYCT&amp;th=1" TargetMode="External"/><Relationship Id="rId5" Type="http://schemas.openxmlformats.org/officeDocument/2006/relationships/hyperlink" Target="https://www.adafruit.com/product/254" TargetMode="External"/><Relationship Id="rId6" Type="http://schemas.openxmlformats.org/officeDocument/2006/relationships/hyperlink" Target="https://www.amazon.com/California-JOS-Breadboard-Optional-Multicolored/dp/B0BRTHR2RL?dib=eyJ2IjoiMSJ9.QGbaFF62mgZ1Tf0J7CajkBnivKMOTOpZJUS1O07RvMRQ8n3tZSE3c-cUe-L5ddCC_lmolth45dZOCCFJsruHisNPU4esA0YootrZQ09SjTGCNgB4sZa9RLVSiSdYONcZcp_JJpa98xWWVx_WpCT4BlK99dUhsDz_znhPRswpq6r8AqLa4VaX9PV2Ii5T721kOwlwpFpxhqBxhY74AiCz2_8w6wP8ER-fhW_WXkB_Mlk.yrc9Q2yBbLedgljMBXiA6YMSutSlGjX0YC5KYFTJBy4&amp;dib_tag=se&amp;keywords=male+to+female+jumper+wires&amp;qid=1731574519&amp;sr=8-4" TargetMode="External"/><Relationship Id="rId7" Type="http://schemas.openxmlformats.org/officeDocument/2006/relationships/hyperlink" Target="https://www.digikey.com/en/products/detail/sullins-connector-solutions/PPPC041LFBN-RC/810176" TargetMode="External"/><Relationship Id="rId8" Type="http://schemas.openxmlformats.org/officeDocument/2006/relationships/hyperlink" Target="https://www.digikey.com/en/products/detail/sullins-connector-solutions/PPTC061LFBN-RC/810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5" max="6" width="25.38"/>
    <col customWidth="1" min="11" max="11" width="11.5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r="2">
      <c r="A2" s="4" t="s">
        <v>1</v>
      </c>
      <c r="B2" s="5"/>
      <c r="C2" s="5"/>
      <c r="D2" s="5"/>
      <c r="E2" s="5"/>
      <c r="F2" s="5"/>
      <c r="G2" s="6"/>
      <c r="H2" s="6"/>
      <c r="I2" s="6"/>
      <c r="J2" s="6"/>
    </row>
    <row r="3">
      <c r="A3" s="4" t="s">
        <v>2</v>
      </c>
      <c r="B3" s="5"/>
      <c r="C3" s="5"/>
      <c r="D3" s="5"/>
      <c r="E3" s="5"/>
      <c r="F3" s="5"/>
      <c r="G3" s="6"/>
      <c r="H3" s="6"/>
      <c r="I3" s="6"/>
      <c r="J3" s="6"/>
    </row>
    <row r="4">
      <c r="A4" s="4" t="s">
        <v>3</v>
      </c>
      <c r="B4" s="5"/>
      <c r="C4" s="5" t="s">
        <v>4</v>
      </c>
      <c r="D4" s="7" t="s">
        <v>5</v>
      </c>
      <c r="E4" s="5"/>
      <c r="F4" s="5"/>
      <c r="G4" s="6"/>
      <c r="H4" s="6"/>
      <c r="I4" s="6"/>
      <c r="J4" s="6"/>
    </row>
    <row r="5">
      <c r="A5" s="5"/>
      <c r="B5" s="5"/>
      <c r="C5" s="5"/>
      <c r="D5" s="5"/>
      <c r="E5" s="5"/>
      <c r="F5" s="5"/>
      <c r="G5" s="6"/>
      <c r="H5" s="6"/>
      <c r="I5" s="6"/>
      <c r="J5" s="6"/>
    </row>
    <row r="6">
      <c r="A6" s="8" t="s">
        <v>6</v>
      </c>
      <c r="B6" s="8" t="s">
        <v>7</v>
      </c>
      <c r="C6" s="8" t="s">
        <v>4</v>
      </c>
      <c r="D6" s="8" t="s">
        <v>8</v>
      </c>
      <c r="E6" s="8" t="s">
        <v>9</v>
      </c>
      <c r="F6" s="8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10" t="s">
        <v>15</v>
      </c>
    </row>
    <row r="7">
      <c r="A7" s="11">
        <v>1.0</v>
      </c>
      <c r="B7" s="4" t="s">
        <v>16</v>
      </c>
      <c r="C7" s="5" t="s">
        <v>17</v>
      </c>
      <c r="D7" s="4" t="s">
        <v>18</v>
      </c>
      <c r="E7" s="4" t="s">
        <v>19</v>
      </c>
      <c r="F7" s="12" t="s">
        <v>20</v>
      </c>
      <c r="G7" s="13" t="s">
        <v>21</v>
      </c>
      <c r="H7" s="14" t="s">
        <v>22</v>
      </c>
      <c r="I7" s="15">
        <v>17.99</v>
      </c>
      <c r="J7" s="16">
        <f t="shared" ref="J7:J8" si="1">I7*A7</f>
        <v>17.99</v>
      </c>
      <c r="K7" s="17" t="s">
        <v>21</v>
      </c>
    </row>
    <row r="8">
      <c r="A8" s="11">
        <v>1.0</v>
      </c>
      <c r="B8" s="18" t="s">
        <v>23</v>
      </c>
      <c r="C8" s="4" t="s">
        <v>24</v>
      </c>
      <c r="D8" s="4" t="s">
        <v>25</v>
      </c>
      <c r="E8" s="4" t="s">
        <v>26</v>
      </c>
      <c r="F8" s="12" t="s">
        <v>27</v>
      </c>
      <c r="G8" s="13" t="s">
        <v>28</v>
      </c>
      <c r="H8" s="4">
        <v>3950.0</v>
      </c>
      <c r="I8" s="15">
        <v>1.5</v>
      </c>
      <c r="J8" s="16">
        <f t="shared" si="1"/>
        <v>1.5</v>
      </c>
      <c r="K8" s="17" t="s">
        <v>28</v>
      </c>
    </row>
    <row r="9">
      <c r="A9" s="11">
        <v>1.0</v>
      </c>
      <c r="B9" s="4" t="s">
        <v>29</v>
      </c>
      <c r="C9" s="5" t="s">
        <v>17</v>
      </c>
      <c r="D9" s="4" t="s">
        <v>30</v>
      </c>
      <c r="E9" s="4" t="s">
        <v>31</v>
      </c>
      <c r="F9" s="12" t="s">
        <v>32</v>
      </c>
      <c r="G9" s="13" t="s">
        <v>28</v>
      </c>
      <c r="H9" s="19">
        <v>367.0</v>
      </c>
      <c r="I9" s="15">
        <f>J9/20</f>
        <v>0.125</v>
      </c>
      <c r="J9" s="15">
        <v>2.5</v>
      </c>
      <c r="K9" s="17" t="s">
        <v>28</v>
      </c>
    </row>
    <row r="10">
      <c r="A10" s="11">
        <v>1.0</v>
      </c>
      <c r="B10" s="4" t="s">
        <v>23</v>
      </c>
      <c r="C10" s="4" t="s">
        <v>24</v>
      </c>
      <c r="D10" s="4" t="s">
        <v>33</v>
      </c>
      <c r="E10" s="4" t="s">
        <v>34</v>
      </c>
      <c r="F10" s="12" t="s">
        <v>35</v>
      </c>
      <c r="G10" s="13" t="s">
        <v>28</v>
      </c>
      <c r="H10" s="4">
        <v>326.0</v>
      </c>
      <c r="I10" s="15">
        <v>17.5</v>
      </c>
      <c r="J10" s="16">
        <f t="shared" ref="J10:J12" si="2">I10*A10</f>
        <v>17.5</v>
      </c>
      <c r="K10" s="17" t="s">
        <v>28</v>
      </c>
    </row>
    <row r="11">
      <c r="A11" s="20">
        <v>1.0</v>
      </c>
      <c r="B11" s="4" t="s">
        <v>23</v>
      </c>
      <c r="C11" s="5" t="s">
        <v>24</v>
      </c>
      <c r="D11" s="4" t="s">
        <v>36</v>
      </c>
      <c r="E11" s="21">
        <v>254.0</v>
      </c>
      <c r="F11" s="12" t="s">
        <v>37</v>
      </c>
      <c r="G11" s="13" t="s">
        <v>28</v>
      </c>
      <c r="H11" s="11" t="s">
        <v>38</v>
      </c>
      <c r="I11" s="15">
        <v>7.5</v>
      </c>
      <c r="J11" s="16">
        <f t="shared" si="2"/>
        <v>7.5</v>
      </c>
      <c r="K11" s="17" t="s">
        <v>28</v>
      </c>
    </row>
    <row r="12">
      <c r="A12" s="11">
        <v>1.0</v>
      </c>
      <c r="B12" s="4" t="s">
        <v>23</v>
      </c>
      <c r="C12" s="4" t="s">
        <v>24</v>
      </c>
      <c r="D12" s="4" t="s">
        <v>39</v>
      </c>
      <c r="E12" s="4" t="s">
        <v>23</v>
      </c>
      <c r="F12" s="12" t="s">
        <v>40</v>
      </c>
      <c r="G12" s="13" t="s">
        <v>21</v>
      </c>
      <c r="H12" s="22" t="s">
        <v>41</v>
      </c>
      <c r="I12" s="13">
        <v>3.99</v>
      </c>
      <c r="J12" s="16">
        <f t="shared" si="2"/>
        <v>3.99</v>
      </c>
      <c r="K12" s="17" t="s">
        <v>21</v>
      </c>
    </row>
    <row r="13">
      <c r="A13" s="11">
        <v>1.0</v>
      </c>
      <c r="B13" s="4" t="s">
        <v>42</v>
      </c>
      <c r="C13" s="4" t="s">
        <v>17</v>
      </c>
      <c r="D13" s="4" t="s">
        <v>43</v>
      </c>
      <c r="E13" s="4" t="s">
        <v>44</v>
      </c>
      <c r="F13" s="12" t="s">
        <v>45</v>
      </c>
      <c r="G13" s="13" t="s">
        <v>46</v>
      </c>
      <c r="H13" s="23" t="s">
        <v>47</v>
      </c>
      <c r="I13" s="15">
        <v>0.56</v>
      </c>
      <c r="J13" s="15">
        <v>0.56</v>
      </c>
      <c r="K13" s="17" t="s">
        <v>46</v>
      </c>
    </row>
    <row r="14">
      <c r="A14" s="4">
        <v>1.0</v>
      </c>
      <c r="B14" s="4" t="s">
        <v>48</v>
      </c>
      <c r="C14" s="4" t="s">
        <v>17</v>
      </c>
      <c r="D14" s="4" t="s">
        <v>43</v>
      </c>
      <c r="E14" s="4" t="s">
        <v>49</v>
      </c>
      <c r="F14" s="12" t="s">
        <v>50</v>
      </c>
      <c r="G14" s="4" t="s">
        <v>46</v>
      </c>
      <c r="H14" s="24" t="s">
        <v>51</v>
      </c>
      <c r="I14" s="25">
        <v>0.61</v>
      </c>
      <c r="J14" s="25">
        <v>0.61</v>
      </c>
      <c r="K14" s="17" t="s">
        <v>46</v>
      </c>
    </row>
    <row r="15">
      <c r="A15" s="4">
        <v>1.0</v>
      </c>
      <c r="B15" s="4" t="s">
        <v>23</v>
      </c>
      <c r="C15" s="4" t="s">
        <v>24</v>
      </c>
      <c r="D15" s="4" t="s">
        <v>52</v>
      </c>
      <c r="E15" s="4" t="s">
        <v>53</v>
      </c>
      <c r="F15" s="12" t="s">
        <v>54</v>
      </c>
      <c r="G15" s="4" t="s">
        <v>21</v>
      </c>
      <c r="H15" s="24" t="s">
        <v>55</v>
      </c>
      <c r="I15" s="25">
        <v>13.0</v>
      </c>
      <c r="J15" s="25">
        <v>13.0</v>
      </c>
      <c r="K15" s="17" t="s">
        <v>21</v>
      </c>
    </row>
    <row r="16">
      <c r="A16" s="5"/>
      <c r="B16" s="5"/>
      <c r="C16" s="5"/>
      <c r="D16" s="5"/>
      <c r="E16" s="5"/>
      <c r="F16" s="5"/>
      <c r="G16" s="5"/>
      <c r="H16" s="5"/>
      <c r="I16" s="26" t="s">
        <v>56</v>
      </c>
      <c r="J16" s="27">
        <f>SUM(J7:J15)</f>
        <v>65.15</v>
      </c>
    </row>
    <row r="17">
      <c r="A17" s="28" t="s">
        <v>57</v>
      </c>
      <c r="B17" s="2"/>
      <c r="C17" s="2"/>
      <c r="D17" s="2"/>
      <c r="E17" s="2"/>
      <c r="F17" s="2"/>
      <c r="G17" s="2"/>
      <c r="H17" s="2"/>
      <c r="I17" s="3"/>
      <c r="J17" s="3"/>
    </row>
    <row r="18">
      <c r="A18" s="5"/>
      <c r="B18" s="5"/>
      <c r="C18" s="5"/>
      <c r="D18" s="5"/>
      <c r="E18" s="5"/>
      <c r="F18" s="5"/>
      <c r="G18" s="5"/>
      <c r="H18" s="5"/>
      <c r="I18" s="6"/>
      <c r="J18" s="6"/>
    </row>
    <row r="19">
      <c r="A19" s="29" t="s">
        <v>58</v>
      </c>
      <c r="B19" s="29" t="s">
        <v>59</v>
      </c>
      <c r="C19" s="29" t="s">
        <v>60</v>
      </c>
      <c r="D19" s="5"/>
      <c r="E19" s="5"/>
      <c r="F19" s="5"/>
      <c r="G19" s="5"/>
      <c r="H19" s="5"/>
      <c r="I19" s="6"/>
      <c r="J19" s="6"/>
    </row>
    <row r="20">
      <c r="A20" s="12">
        <v>2.0</v>
      </c>
      <c r="B20" s="30">
        <v>45609.0</v>
      </c>
      <c r="C20" s="4" t="s">
        <v>61</v>
      </c>
      <c r="D20" s="5"/>
      <c r="E20" s="5"/>
      <c r="F20" s="5"/>
      <c r="G20" s="5"/>
      <c r="H20" s="5"/>
      <c r="I20" s="6"/>
      <c r="J20" s="6"/>
    </row>
    <row r="21">
      <c r="A21" s="12">
        <v>1.0</v>
      </c>
      <c r="B21" s="31">
        <v>44147.0</v>
      </c>
      <c r="C21" s="4" t="s">
        <v>62</v>
      </c>
      <c r="D21" s="5"/>
      <c r="E21" s="5"/>
      <c r="F21" s="5"/>
      <c r="G21" s="5"/>
      <c r="H21" s="5"/>
      <c r="I21" s="6"/>
      <c r="J21" s="6"/>
    </row>
    <row r="22">
      <c r="A22" s="32"/>
      <c r="F22" s="12"/>
    </row>
    <row r="23">
      <c r="A23" s="32"/>
      <c r="F23" s="12"/>
    </row>
    <row r="24">
      <c r="A24" s="32"/>
      <c r="F24" s="12"/>
    </row>
    <row r="25">
      <c r="A25" s="32"/>
      <c r="F25" s="12"/>
    </row>
    <row r="26">
      <c r="F26" s="12"/>
    </row>
    <row r="27">
      <c r="F27" s="12"/>
    </row>
  </sheetData>
  <hyperlinks>
    <hyperlink r:id="rId1" ref="K7"/>
    <hyperlink r:id="rId2" ref="K8"/>
    <hyperlink r:id="rId3" ref="K9"/>
    <hyperlink r:id="rId4" ref="K10"/>
    <hyperlink r:id="rId5" ref="K11"/>
    <hyperlink r:id="rId6" ref="K12"/>
    <hyperlink r:id="rId7" ref="K13"/>
    <hyperlink r:id="rId8" ref="K14"/>
    <hyperlink r:id="rId9" ref="K15"/>
  </hyperlinks>
  <drawing r:id="rId10"/>
</worksheet>
</file>