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606"/>
  </bookViews>
  <sheets>
    <sheet name="Data" sheetId="6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11" i="6"/>
  <c r="R11"/>
  <c r="Q11"/>
  <c r="P11"/>
  <c r="K11"/>
  <c r="O11"/>
  <c r="Z11" l="1"/>
  <c r="Y11"/>
  <c r="AA11" l="1"/>
</calcChain>
</file>

<file path=xl/sharedStrings.xml><?xml version="1.0" encoding="utf-8"?>
<sst xmlns="http://schemas.openxmlformats.org/spreadsheetml/2006/main" count="76" uniqueCount="68">
  <si>
    <t>Parameter</t>
  </si>
  <si>
    <t>Institution</t>
  </si>
  <si>
    <t>Angebot</t>
  </si>
  <si>
    <t>Periode</t>
  </si>
  <si>
    <t>Von</t>
  </si>
  <si>
    <t>Bis</t>
  </si>
  <si>
    <t>Eingangsdatum</t>
  </si>
  <si>
    <t>Verfügungsdatum</t>
  </si>
  <si>
    <t>BG-ID</t>
  </si>
  <si>
    <t>Kind</t>
  </si>
  <si>
    <t>Gesuchsteller 1</t>
  </si>
  <si>
    <t>Gesuchsteller 2</t>
  </si>
  <si>
    <t>Anteil Monat</t>
  </si>
  <si>
    <t>Pensum</t>
  </si>
  <si>
    <t>Kosten</t>
  </si>
  <si>
    <t>Name</t>
  </si>
  <si>
    <t>Vorname</t>
  </si>
  <si>
    <t>Geburtsdatum</t>
  </si>
  <si>
    <t>Behinderung</t>
  </si>
  <si>
    <t>Baby-Faktor</t>
  </si>
  <si>
    <t>Muttersprache Deutsch</t>
  </si>
  <si>
    <t>Bis 12 Monate</t>
  </si>
  <si>
    <t>13-47 Monate</t>
  </si>
  <si>
    <t>48-72 Monate</t>
  </si>
  <si>
    <t>Ab 73 Monate</t>
  </si>
  <si>
    <t>Betreuung</t>
  </si>
  <si>
    <t>Anspruchberechtigt</t>
  </si>
  <si>
    <t>BG-Pensum</t>
  </si>
  <si>
    <t>BG-Pensum in Stunden</t>
  </si>
  <si>
    <t>BG-Monatspensum</t>
  </si>
  <si>
    <t>Vollkosten</t>
  </si>
  <si>
    <t>Elternbeitrag</t>
  </si>
  <si>
    <t>Gutschein</t>
  </si>
  <si>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</si>
  <si>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</si>
  <si>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</si>
  <si>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</si>
  <si>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</si>
  <si>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</si>
  <si>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</si>
  <si>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</si>
  <si>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</si>
  <si>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</si>
  <si>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</si>
  <si>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{gs1Name}</t>
  </si>
  <si>
    <t>{gs1Vorname}</t>
  </si>
  <si>
    <t>{gs2Name}</t>
  </si>
  <si>
    <t>{gs2Vorname}</t>
  </si>
  <si>
    <t>{kindName}</t>
  </si>
  <si>
    <t>{kindVorname}</t>
  </si>
  <si>
    <t>{kindGeburtsdatum}</t>
  </si>
  <si>
    <t>{kindFachstelle}</t>
  </si>
  <si>
    <t>Fachstelle</t>
  </si>
  <si>
    <t>{kindDeutsch}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</si>
  <si>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</si>
  <si>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</si>
  <si>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</si>
  <si>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</si>
  <si>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</si>
  <si>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</si>
  <si>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</si>
  <si>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</si>
  <si>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</si>
  <si>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{verguenstigt}</t>
  </si>
  <si>
    <t>{repeatRow}</t>
  </si>
  <si>
    <t>Eingeschult</t>
  </si>
  <si>
    <t>{eingeschult}</t>
  </si>
  <si>
    <t>Kinder</t>
  </si>
</sst>
</file>

<file path=xl/styles.xml><?xml version="1.0" encoding="utf-8"?>
<styleSheet xmlns="http://schemas.openxmlformats.org/spreadsheetml/2006/main">
  <numFmts count="1">
    <numFmt numFmtId="164" formatCode="dd/mm/yyyy;@"/>
  </numFmts>
  <fonts count="4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14" fontId="0" fillId="0" borderId="0" xfId="0" applyNumberFormat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0" borderId="6" xfId="0" applyBorder="1" applyAlignment="1">
      <alignment horizontal="right"/>
    </xf>
    <xf numFmtId="0" fontId="0" fillId="0" borderId="6" xfId="0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64" fontId="0" fillId="0" borderId="0" xfId="0" applyNumberFormat="1"/>
    <xf numFmtId="0" fontId="0" fillId="3" borderId="1" xfId="0" applyFill="1" applyBorder="1" applyAlignment="1">
      <alignment horizontal="center" vertical="top"/>
    </xf>
    <xf numFmtId="164" fontId="0" fillId="0" borderId="6" xfId="0" applyNumberFormat="1" applyBorder="1"/>
    <xf numFmtId="1" fontId="0" fillId="0" borderId="1" xfId="0" applyNumberFormat="1" applyBorder="1"/>
    <xf numFmtId="9" fontId="0" fillId="0" borderId="1" xfId="0" applyNumberFormat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4" xfId="0" applyNumberFormat="1" applyFill="1" applyBorder="1"/>
    <xf numFmtId="0" fontId="0" fillId="0" borderId="3" xfId="0" applyFill="1" applyBorder="1"/>
    <xf numFmtId="0" fontId="0" fillId="3" borderId="1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4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right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23"/>
  <sheetViews>
    <sheetView tabSelected="1" topLeftCell="Q1" zoomScaleNormal="100" workbookViewId="0">
      <selection activeCell="AF23" sqref="AF23"/>
    </sheetView>
  </sheetViews>
  <sheetFormatPr baseColWidth="10" defaultColWidth="9.140625" defaultRowHeight="15"/>
  <cols>
    <col min="1" max="2" width="20.7109375"/>
    <col min="3" max="3" width="15.7109375" style="1"/>
    <col min="4" max="5" width="17"/>
    <col min="7" max="9" width="12.7109375"/>
    <col min="10" max="10" width="16.7109375"/>
    <col min="11" max="12" width="12.7109375"/>
    <col min="13" max="13" width="22"/>
    <col min="14" max="14" width="10.85546875" customWidth="1"/>
    <col min="15" max="18" width="22"/>
    <col min="23" max="24" width="12.7109375"/>
    <col min="25" max="25" width="11.28515625" hidden="1" customWidth="1"/>
    <col min="26" max="26" width="16" hidden="1" customWidth="1"/>
    <col min="27" max="28" width="12.7109375"/>
    <col min="29" max="29" width="16.85546875"/>
    <col min="30" max="30" width="12.7109375"/>
    <col min="31" max="31" width="19.42578125"/>
    <col min="32" max="32" width="16.85546875"/>
    <col min="33" max="35" width="12.7109375"/>
    <col min="36" max="36" width="13.5703125" customWidth="1"/>
    <col min="37" max="990" width="10.5703125"/>
  </cols>
  <sheetData>
    <row r="1" spans="1:36" ht="21">
      <c r="A1" s="2" t="s">
        <v>67</v>
      </c>
      <c r="B1" s="2"/>
      <c r="C1" s="3"/>
      <c r="D1" s="2"/>
      <c r="E1" s="2"/>
      <c r="F1" s="2"/>
    </row>
    <row r="2" spans="1:36">
      <c r="C2"/>
    </row>
    <row r="3" spans="1:36">
      <c r="A3" s="4" t="s">
        <v>0</v>
      </c>
      <c r="B3" s="4"/>
      <c r="C3" s="5"/>
      <c r="D3" s="4"/>
      <c r="E3" s="4"/>
      <c r="F3" s="4"/>
      <c r="Y3" s="28"/>
      <c r="Z3" s="28"/>
    </row>
    <row r="4" spans="1:36">
      <c r="A4" t="s">
        <v>4</v>
      </c>
      <c r="B4" s="6" t="s">
        <v>35</v>
      </c>
      <c r="C4"/>
    </row>
    <row r="5" spans="1:36">
      <c r="A5" t="s">
        <v>5</v>
      </c>
      <c r="B5" s="6" t="s">
        <v>36</v>
      </c>
      <c r="C5"/>
    </row>
    <row r="6" spans="1:36">
      <c r="A6" t="s">
        <v>3</v>
      </c>
      <c r="B6" s="8" t="s">
        <v>37</v>
      </c>
      <c r="C6" s="9"/>
      <c r="D6" s="10"/>
      <c r="E6" s="10"/>
    </row>
    <row r="8" spans="1:36" s="13" customFormat="1" ht="15" customHeight="1">
      <c r="A8" s="39" t="s">
        <v>1</v>
      </c>
      <c r="B8" s="39" t="s">
        <v>2</v>
      </c>
      <c r="C8" s="40" t="s">
        <v>3</v>
      </c>
      <c r="D8" s="39" t="s">
        <v>6</v>
      </c>
      <c r="E8" s="39" t="s">
        <v>7</v>
      </c>
      <c r="F8" s="39" t="s">
        <v>8</v>
      </c>
      <c r="G8" s="32" t="s">
        <v>9</v>
      </c>
      <c r="H8" s="32"/>
      <c r="I8" s="32"/>
      <c r="J8" s="32"/>
      <c r="K8" s="32"/>
      <c r="L8" s="11"/>
      <c r="M8" s="11"/>
      <c r="N8" s="23"/>
      <c r="O8" s="11"/>
      <c r="P8" s="11"/>
      <c r="Q8" s="11"/>
      <c r="R8" s="11"/>
      <c r="S8" s="35" t="s">
        <v>10</v>
      </c>
      <c r="T8" s="36"/>
      <c r="U8" s="35" t="s">
        <v>11</v>
      </c>
      <c r="V8" s="36"/>
      <c r="W8" s="32" t="s">
        <v>25</v>
      </c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</row>
    <row r="9" spans="1:36" ht="15" customHeight="1">
      <c r="A9" s="39"/>
      <c r="B9" s="39"/>
      <c r="C9" s="40"/>
      <c r="D9" s="39"/>
      <c r="E9" s="39"/>
      <c r="F9" s="39"/>
      <c r="G9" s="32" t="s">
        <v>15</v>
      </c>
      <c r="H9" s="32" t="s">
        <v>16</v>
      </c>
      <c r="I9" s="32" t="s">
        <v>17</v>
      </c>
      <c r="J9" s="38" t="s">
        <v>52</v>
      </c>
      <c r="K9" s="32" t="s">
        <v>19</v>
      </c>
      <c r="L9" s="32" t="s">
        <v>18</v>
      </c>
      <c r="M9" s="32" t="s">
        <v>20</v>
      </c>
      <c r="N9" s="33" t="s">
        <v>65</v>
      </c>
      <c r="O9" s="32" t="s">
        <v>21</v>
      </c>
      <c r="P9" s="32" t="s">
        <v>22</v>
      </c>
      <c r="Q9" s="32" t="s">
        <v>23</v>
      </c>
      <c r="R9" s="32" t="s">
        <v>24</v>
      </c>
      <c r="S9" s="37" t="s">
        <v>15</v>
      </c>
      <c r="T9" s="37" t="s">
        <v>16</v>
      </c>
      <c r="U9" s="37" t="s">
        <v>15</v>
      </c>
      <c r="V9" s="37" t="s">
        <v>16</v>
      </c>
      <c r="W9" s="32" t="s">
        <v>4</v>
      </c>
      <c r="X9" s="32" t="s">
        <v>5</v>
      </c>
      <c r="Y9" s="20"/>
      <c r="Z9" s="20"/>
      <c r="AA9" s="32" t="s">
        <v>12</v>
      </c>
      <c r="AB9" s="32" t="s">
        <v>13</v>
      </c>
      <c r="AC9" s="32"/>
      <c r="AD9" s="32"/>
      <c r="AE9" s="32"/>
      <c r="AF9" s="32"/>
      <c r="AG9" s="32" t="s">
        <v>14</v>
      </c>
      <c r="AH9" s="32"/>
      <c r="AI9" s="32"/>
    </row>
    <row r="10" spans="1:36">
      <c r="A10" s="39"/>
      <c r="B10" s="39"/>
      <c r="C10" s="40"/>
      <c r="D10" s="39"/>
      <c r="E10" s="39"/>
      <c r="F10" s="39"/>
      <c r="G10" s="32"/>
      <c r="H10" s="32"/>
      <c r="I10" s="32"/>
      <c r="J10" s="32"/>
      <c r="K10" s="32"/>
      <c r="L10" s="32"/>
      <c r="M10" s="32"/>
      <c r="N10" s="34"/>
      <c r="O10" s="32"/>
      <c r="P10" s="32"/>
      <c r="Q10" s="32"/>
      <c r="R10" s="32"/>
      <c r="S10" s="34"/>
      <c r="T10" s="34"/>
      <c r="U10" s="34"/>
      <c r="V10" s="34"/>
      <c r="W10" s="32"/>
      <c r="X10" s="32"/>
      <c r="Y10" s="20" t="s">
        <v>33</v>
      </c>
      <c r="Z10" s="21" t="s">
        <v>34</v>
      </c>
      <c r="AA10" s="32"/>
      <c r="AB10" s="12" t="s">
        <v>25</v>
      </c>
      <c r="AC10" s="12" t="s">
        <v>26</v>
      </c>
      <c r="AD10" s="12" t="s">
        <v>27</v>
      </c>
      <c r="AE10" s="12" t="s">
        <v>28</v>
      </c>
      <c r="AF10" s="12" t="s">
        <v>29</v>
      </c>
      <c r="AG10" s="12" t="s">
        <v>30</v>
      </c>
      <c r="AH10" s="12" t="s">
        <v>31</v>
      </c>
      <c r="AI10" s="12" t="s">
        <v>32</v>
      </c>
    </row>
    <row r="11" spans="1:36">
      <c r="A11" s="16" t="s">
        <v>39</v>
      </c>
      <c r="B11" s="16" t="s">
        <v>40</v>
      </c>
      <c r="C11" s="15" t="s">
        <v>41</v>
      </c>
      <c r="D11" s="24" t="s">
        <v>42</v>
      </c>
      <c r="E11" s="24" t="s">
        <v>43</v>
      </c>
      <c r="F11" s="16" t="s">
        <v>38</v>
      </c>
      <c r="G11" s="17" t="s">
        <v>48</v>
      </c>
      <c r="H11" s="17" t="s">
        <v>49</v>
      </c>
      <c r="I11" s="18" t="s">
        <v>50</v>
      </c>
      <c r="J11" s="17" t="s">
        <v>51</v>
      </c>
      <c r="K11" s="27" t="e">
        <f>IF(W11&lt;=EOMONTH(I11,12),"X","")</f>
        <v>#VALUE!</v>
      </c>
      <c r="L11" s="17" t="s">
        <v>54</v>
      </c>
      <c r="M11" s="17" t="s">
        <v>53</v>
      </c>
      <c r="N11" s="17" t="s">
        <v>66</v>
      </c>
      <c r="O11" s="27" t="e">
        <f>IF(W11&lt;=EOMONTH(I11,12),"X","")</f>
        <v>#VALUE!</v>
      </c>
      <c r="P11" s="27" t="e">
        <f>IF(AND(W11&gt;=EOMONTH(I11,13),W11&lt;=EOMONTH(I11,48)),"X","")</f>
        <v>#VALUE!</v>
      </c>
      <c r="Q11" s="27" t="e">
        <f>IF(AND(W11&gt;=EOMONTH(I11,48),W11&lt;=EOMONTH(I11,72)),"X","")</f>
        <v>#VALUE!</v>
      </c>
      <c r="R11" s="27" t="e">
        <f>IF(W11&gt;=EOMONTH(I11,73),"X","")</f>
        <v>#VALUE!</v>
      </c>
      <c r="S11" s="16" t="s">
        <v>44</v>
      </c>
      <c r="T11" s="16" t="s">
        <v>45</v>
      </c>
      <c r="U11" s="16" t="s">
        <v>46</v>
      </c>
      <c r="V11" s="16" t="s">
        <v>47</v>
      </c>
      <c r="W11" s="18" t="s">
        <v>55</v>
      </c>
      <c r="X11" s="18" t="s">
        <v>56</v>
      </c>
      <c r="Y11" s="25" t="e">
        <f>NETWORKDAYS((W11-DAY(W11)+1),(EOMONTH(W11,0)))</f>
        <v>#VALUE!</v>
      </c>
      <c r="Z11" s="25" t="e">
        <f>NETWORKDAYS(W11,X11)</f>
        <v>#VALUE!</v>
      </c>
      <c r="AA11" s="29" t="e">
        <f>Z11/Y11</f>
        <v>#VALUE!</v>
      </c>
      <c r="AB11" s="26" t="s">
        <v>57</v>
      </c>
      <c r="AC11" s="26" t="s">
        <v>58</v>
      </c>
      <c r="AD11" s="26" t="s">
        <v>59</v>
      </c>
      <c r="AE11" s="19" t="s">
        <v>60</v>
      </c>
      <c r="AF11" s="29" t="e">
        <f>AD11*AA11</f>
        <v>#VALUE!</v>
      </c>
      <c r="AG11" s="19" t="s">
        <v>61</v>
      </c>
      <c r="AH11" s="19" t="s">
        <v>62</v>
      </c>
      <c r="AI11" s="30" t="s">
        <v>63</v>
      </c>
      <c r="AJ11" s="31" t="s">
        <v>64</v>
      </c>
    </row>
    <row r="12" spans="1:36">
      <c r="A12" s="14"/>
      <c r="B12" s="14"/>
      <c r="C12"/>
    </row>
    <row r="13" spans="1:36">
      <c r="A13" s="4"/>
      <c r="B13" s="4"/>
      <c r="C13" s="5"/>
      <c r="D13" s="4"/>
      <c r="E13" s="4"/>
      <c r="F13" s="4"/>
    </row>
    <row r="16" spans="1:36">
      <c r="I16" s="7"/>
      <c r="W16" s="7"/>
    </row>
    <row r="18" spans="15:18">
      <c r="O18" s="22"/>
    </row>
    <row r="22" spans="15:18">
      <c r="P22" s="22"/>
      <c r="Q22" s="22"/>
      <c r="R22" s="22"/>
    </row>
    <row r="23" spans="15:18">
      <c r="P23" s="22"/>
      <c r="Q23" s="22"/>
      <c r="R23" s="22"/>
    </row>
  </sheetData>
  <mergeCells count="31">
    <mergeCell ref="S8:T8"/>
    <mergeCell ref="T9:T10"/>
    <mergeCell ref="S9:S10"/>
    <mergeCell ref="A8:A10"/>
    <mergeCell ref="B8:B10"/>
    <mergeCell ref="C8:C10"/>
    <mergeCell ref="D8:D10"/>
    <mergeCell ref="E8:E10"/>
    <mergeCell ref="F8:F10"/>
    <mergeCell ref="U8:V8"/>
    <mergeCell ref="U9:U10"/>
    <mergeCell ref="G8:K8"/>
    <mergeCell ref="W8:AI8"/>
    <mergeCell ref="G9:G10"/>
    <mergeCell ref="H9:H10"/>
    <mergeCell ref="I9:I10"/>
    <mergeCell ref="J9:J10"/>
    <mergeCell ref="K9:K10"/>
    <mergeCell ref="L9:L10"/>
    <mergeCell ref="M9:M10"/>
    <mergeCell ref="O9:O10"/>
    <mergeCell ref="P9:P10"/>
    <mergeCell ref="Q9:Q10"/>
    <mergeCell ref="AG9:AI9"/>
    <mergeCell ref="V9:V10"/>
    <mergeCell ref="AB9:AF9"/>
    <mergeCell ref="N9:N10"/>
    <mergeCell ref="R9:R10"/>
    <mergeCell ref="W9:W10"/>
    <mergeCell ref="X9:X10"/>
    <mergeCell ref="AA9:AA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Franziska Herger</cp:lastModifiedBy>
  <cp:revision>4</cp:revision>
  <cp:lastPrinted>2016-07-13T06:09:28Z</cp:lastPrinted>
  <dcterms:created xsi:type="dcterms:W3CDTF">2016-06-28T14:27:29Z</dcterms:created>
  <dcterms:modified xsi:type="dcterms:W3CDTF">2017-03-23T16:03:16Z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