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30" windowWidth="11805" windowHeight="5850"/>
  </bookViews>
  <sheets>
    <sheet name="Data" sheetId="8" r:id="rId1"/>
  </sheets>
  <definedNames>
    <definedName name="anteilMonat">Data!$L$9</definedName>
    <definedName name="bgPensum">Data!$G$9</definedName>
    <definedName name="elternbeitrag">Data!$O$9</definedName>
    <definedName name="geburtsdatum">Data!$D$9</definedName>
    <definedName name="monatsanfang">Data!$H$9</definedName>
    <definedName name="monatsende">Data!$I$9</definedName>
    <definedName name="nettotageIntervall">Data!$K$9</definedName>
    <definedName name="nettotageMonat">Data!$J$9</definedName>
    <definedName name="platzbelegungAufgrundTage">Data!$M$9</definedName>
    <definedName name="verguenstigung">Data!$P$9</definedName>
    <definedName name="vollkosten">Data!$N$9</definedName>
    <definedName name="zeitabschnittBis">Data!$F$9</definedName>
    <definedName name="zeitabschnittVon">Data!$E$9</definedName>
  </definedNames>
  <calcPr calcId="125725"/>
</workbook>
</file>

<file path=xl/calcChain.xml><?xml version="1.0" encoding="utf-8"?>
<calcChain xmlns="http://schemas.openxmlformats.org/spreadsheetml/2006/main">
  <c r="Q9" i="8"/>
  <c r="M9"/>
  <c r="L9"/>
  <c r="K9"/>
  <c r="J9"/>
  <c r="I9"/>
  <c r="H9"/>
  <c r="N9"/>
  <c r="N10" s="1"/>
  <c r="P10"/>
  <c r="G10"/>
  <c r="O10"/>
  <c r="M10" l="1"/>
</calcChain>
</file>

<file path=xl/sharedStrings.xml><?xml version="1.0" encoding="utf-8"?>
<sst xmlns="http://schemas.openxmlformats.org/spreadsheetml/2006/main" count="39" uniqueCount="37">
  <si>
    <t>Parameter</t>
  </si>
  <si>
    <t>Von</t>
  </si>
  <si>
    <t>Bis</t>
  </si>
  <si>
    <t>Total</t>
  </si>
  <si>
    <t>BG-ID</t>
  </si>
  <si>
    <t>Name</t>
  </si>
  <si>
    <t>Vorname</t>
  </si>
  <si>
    <t>Geburtsdatum</t>
  </si>
  <si>
    <t>BG-Pensum</t>
  </si>
  <si>
    <t>Vollkosten</t>
  </si>
  <si>
    <t>Elternbeitrag</t>
  </si>
  <si>
    <t>Gutschein</t>
  </si>
  <si>
    <t>Institution</t>
  </si>
  <si>
    <t>Kantonsabrechnung Plätze und Elternbeiträge</t>
  </si>
  <si>
    <t>Bebéfaktor</t>
  </si>
  <si>
    <t>Platzbelegung aufgrund der Tage</t>
  </si>
  <si>
    <t>Monatsanfang</t>
  </si>
  <si>
    <t>Monatsende</t>
  </si>
  <si>
    <t>Nettoarbeitstage Monat</t>
  </si>
  <si>
    <t>Nettoarbeitstage Intervall</t>
  </si>
  <si>
    <t>Anteil des Monats</t>
  </si>
  <si>
    <t>Kosten in CHF</t>
  </si>
  <si>
    <t>Öffnungstage</t>
  </si>
  <si>
    <t>{auswertungVon}</t>
  </si>
  <si>
    <t>{auswertungBis}</t>
  </si>
  <si>
    <t>{bgNummer}</t>
  </si>
  <si>
    <t>{name}</t>
  </si>
  <si>
    <t>{vorname}</t>
  </si>
  <si>
    <t>{geburtsdatum}</t>
  </si>
  <si>
    <t>{zeitabschnittVon}</t>
  </si>
  <si>
    <t>{zeitabschnittBis}</t>
  </si>
  <si>
    <t>{bgPensum}</t>
  </si>
  <si>
    <t>{elternbeitrag}</t>
  </si>
  <si>
    <t>{verguenstigung}</t>
  </si>
  <si>
    <t>{institution}</t>
  </si>
  <si>
    <t>{oeffnungstage}</t>
  </si>
  <si>
    <t>{repeatKantonRow}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</si>
</sst>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14" fontId="0" fillId="0" borderId="4" xfId="0" applyNumberFormat="1" applyBorder="1"/>
    <xf numFmtId="14" fontId="0" fillId="0" borderId="4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4" xfId="1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 vertical="top" wrapText="1"/>
    </xf>
    <xf numFmtId="9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3" borderId="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right" vertical="top" wrapText="1"/>
    </xf>
  </cellXfs>
  <cellStyles count="2">
    <cellStyle name="Dezimal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6"/>
  <sheetViews>
    <sheetView tabSelected="1" zoomScaleNormal="100" workbookViewId="0">
      <selection activeCell="H17" sqref="H16:P17"/>
    </sheetView>
  </sheetViews>
  <sheetFormatPr baseColWidth="10" defaultRowHeight="15"/>
  <cols>
    <col min="1" max="1" width="14.140625" customWidth="1"/>
    <col min="2" max="2" width="10.140625" bestFit="1" customWidth="1"/>
    <col min="3" max="3" width="8.42578125" style="6" bestFit="1" customWidth="1"/>
    <col min="4" max="4" width="12.5703125" style="6" bestFit="1" customWidth="1"/>
    <col min="5" max="6" width="10.140625" style="6" bestFit="1" customWidth="1"/>
    <col min="7" max="7" width="10.28515625" bestFit="1" customWidth="1"/>
    <col min="8" max="8" width="13.5703125" style="6" bestFit="1" customWidth="1"/>
    <col min="9" max="9" width="12.140625" style="6" bestFit="1" customWidth="1"/>
    <col min="10" max="10" width="20.85546875" customWidth="1"/>
    <col min="11" max="11" width="22.28515625" customWidth="1"/>
    <col min="12" max="12" width="15.5703125" customWidth="1"/>
    <col min="13" max="13" width="16" style="6" customWidth="1"/>
    <col min="14" max="16" width="12.7109375" customWidth="1"/>
    <col min="17" max="17" width="10.140625" bestFit="1" customWidth="1"/>
    <col min="18" max="18" width="9.28515625" bestFit="1" customWidth="1"/>
    <col min="19" max="19" width="11.85546875" bestFit="1" customWidth="1"/>
    <col min="20" max="20" width="11.42578125" bestFit="1" customWidth="1"/>
    <col min="21" max="21" width="15.42578125" bestFit="1" customWidth="1"/>
    <col min="22" max="22" width="9" bestFit="1" customWidth="1"/>
    <col min="23" max="23" width="6.140625" bestFit="1" customWidth="1"/>
    <col min="24" max="24" width="9" bestFit="1" customWidth="1"/>
    <col min="25" max="25" width="23.140625" bestFit="1" customWidth="1"/>
    <col min="28" max="28" width="12.42578125" bestFit="1" customWidth="1"/>
    <col min="29" max="29" width="10" bestFit="1" customWidth="1"/>
    <col min="30" max="30" width="18.140625" bestFit="1" customWidth="1"/>
    <col min="31" max="31" width="11.140625" bestFit="1" customWidth="1"/>
    <col min="32" max="32" width="21" bestFit="1" customWidth="1"/>
    <col min="33" max="33" width="17.85546875" bestFit="1" customWidth="1"/>
    <col min="34" max="34" width="10.28515625" bestFit="1" customWidth="1"/>
    <col min="35" max="35" width="12.28515625" bestFit="1" customWidth="1"/>
    <col min="36" max="36" width="9.7109375" bestFit="1" customWidth="1"/>
  </cols>
  <sheetData>
    <row r="1" spans="1:20" ht="21">
      <c r="A1" s="2" t="s">
        <v>13</v>
      </c>
      <c r="B1" s="2"/>
      <c r="C1" s="7"/>
      <c r="D1" s="7"/>
      <c r="E1" s="7"/>
    </row>
    <row r="3" spans="1:20">
      <c r="A3" s="1" t="s">
        <v>0</v>
      </c>
      <c r="B3" s="1"/>
      <c r="C3" s="8"/>
      <c r="D3" s="8"/>
      <c r="E3" s="8"/>
    </row>
    <row r="4" spans="1:20">
      <c r="A4" t="s">
        <v>1</v>
      </c>
      <c r="B4" s="4" t="s">
        <v>23</v>
      </c>
    </row>
    <row r="5" spans="1:20">
      <c r="A5" t="s">
        <v>2</v>
      </c>
      <c r="B5" s="4" t="s">
        <v>24</v>
      </c>
    </row>
    <row r="7" spans="1:20">
      <c r="A7" s="21" t="s">
        <v>4</v>
      </c>
      <c r="B7" s="21" t="s">
        <v>5</v>
      </c>
      <c r="C7" s="21" t="s">
        <v>6</v>
      </c>
      <c r="D7" s="24" t="s">
        <v>7</v>
      </c>
      <c r="E7" s="24" t="s">
        <v>1</v>
      </c>
      <c r="F7" s="24" t="s">
        <v>2</v>
      </c>
      <c r="G7" s="21" t="s">
        <v>8</v>
      </c>
      <c r="H7" s="24" t="s">
        <v>16</v>
      </c>
      <c r="I7" s="24" t="s">
        <v>17</v>
      </c>
      <c r="J7" s="17"/>
      <c r="K7" s="17"/>
      <c r="L7" s="17"/>
      <c r="M7" s="28" t="s">
        <v>15</v>
      </c>
      <c r="N7" s="25" t="s">
        <v>21</v>
      </c>
      <c r="O7" s="26"/>
      <c r="P7" s="27"/>
      <c r="Q7" s="22" t="s">
        <v>14</v>
      </c>
      <c r="R7" s="22" t="s">
        <v>12</v>
      </c>
      <c r="S7" s="22" t="s">
        <v>22</v>
      </c>
    </row>
    <row r="8" spans="1:20">
      <c r="A8" s="21"/>
      <c r="B8" s="21"/>
      <c r="C8" s="21"/>
      <c r="D8" s="24"/>
      <c r="E8" s="24"/>
      <c r="F8" s="24"/>
      <c r="G8" s="21"/>
      <c r="H8" s="24"/>
      <c r="I8" s="24"/>
      <c r="J8" s="9" t="s">
        <v>18</v>
      </c>
      <c r="K8" s="9" t="s">
        <v>19</v>
      </c>
      <c r="L8" s="9" t="s">
        <v>20</v>
      </c>
      <c r="M8" s="28"/>
      <c r="N8" s="18" t="s">
        <v>9</v>
      </c>
      <c r="O8" s="18" t="s">
        <v>10</v>
      </c>
      <c r="P8" s="18" t="s">
        <v>11</v>
      </c>
      <c r="Q8" s="23"/>
      <c r="R8" s="23"/>
      <c r="S8" s="23"/>
    </row>
    <row r="9" spans="1:20">
      <c r="A9" s="5" t="s">
        <v>25</v>
      </c>
      <c r="B9" s="11" t="s">
        <v>26</v>
      </c>
      <c r="C9" s="5" t="s">
        <v>27</v>
      </c>
      <c r="D9" s="12" t="s">
        <v>28</v>
      </c>
      <c r="E9" s="12" t="s">
        <v>29</v>
      </c>
      <c r="F9" s="12" t="s">
        <v>30</v>
      </c>
      <c r="G9" s="13" t="s">
        <v>31</v>
      </c>
      <c r="H9" s="12" t="e">
        <f>zeitabschnittVon-DAY(zeitabschnittVon)+1</f>
        <v>#VALUE!</v>
      </c>
      <c r="I9" s="12" t="e">
        <f>EOMONTH(zeitabschnittVon,0)</f>
        <v>#VALUE!</v>
      </c>
      <c r="J9" s="14" t="e">
        <f>NETWORKDAYS(monatsanfang,monatsende)</f>
        <v>#VALUE!</v>
      </c>
      <c r="K9" s="14" t="e">
        <f>NETWORKDAYS(zeitabschnittVon,zeitabschnittBis)</f>
        <v>#VALUE!</v>
      </c>
      <c r="L9" s="14" t="e">
        <f>nettotageIntervall/nettotageMonat</f>
        <v>#VALUE!</v>
      </c>
      <c r="M9" s="13" t="e">
        <f>bgPensum*anteilMonat</f>
        <v>#VALUE!</v>
      </c>
      <c r="N9" s="15" t="e">
        <f>elternbeitrag+verguenstigung</f>
        <v>#VALUE!</v>
      </c>
      <c r="O9" s="16" t="s">
        <v>32</v>
      </c>
      <c r="P9" s="16" t="s">
        <v>33</v>
      </c>
      <c r="Q9" t="e">
        <f>IF(zeitabschnittVon&gt;EOMONTH(geburtsdatum,12),"Nein","Ja")</f>
        <v>#VALUE!</v>
      </c>
      <c r="R9" s="5" t="s">
        <v>34</v>
      </c>
      <c r="S9" s="3" t="s">
        <v>35</v>
      </c>
      <c r="T9" t="s">
        <v>36</v>
      </c>
    </row>
    <row r="10" spans="1:20">
      <c r="A10" s="9" t="s">
        <v>3</v>
      </c>
      <c r="B10" s="9"/>
      <c r="C10" s="9"/>
      <c r="D10" s="9"/>
      <c r="E10" s="9"/>
      <c r="F10" s="9"/>
      <c r="G10" s="19">
        <f>SUM(bgPensum)</f>
        <v>0</v>
      </c>
      <c r="H10" s="10"/>
      <c r="I10" s="10"/>
      <c r="J10" s="10"/>
      <c r="K10" s="10"/>
      <c r="L10" s="10"/>
      <c r="M10" s="19" t="e">
        <f>SUM(platzbelegungAufgrundTage)</f>
        <v>#VALUE!</v>
      </c>
      <c r="N10" s="20" t="e">
        <f>SUM(vollkosten)</f>
        <v>#VALUE!</v>
      </c>
      <c r="O10" s="20">
        <f>SUM(elternbeitrag)</f>
        <v>0</v>
      </c>
      <c r="P10" s="20">
        <f>SUM(verguenstigung)</f>
        <v>0</v>
      </c>
      <c r="Q10" s="10"/>
      <c r="R10" s="10"/>
      <c r="S10" s="10"/>
    </row>
    <row r="12" spans="1:20">
      <c r="A12" s="1"/>
    </row>
    <row r="16" spans="1:20">
      <c r="K16" s="6"/>
      <c r="L16" s="6"/>
    </row>
  </sheetData>
  <mergeCells count="14">
    <mergeCell ref="B7:B8"/>
    <mergeCell ref="A7:A8"/>
    <mergeCell ref="Q7:Q8"/>
    <mergeCell ref="R7:R8"/>
    <mergeCell ref="S7:S8"/>
    <mergeCell ref="G7:G8"/>
    <mergeCell ref="F7:F8"/>
    <mergeCell ref="E7:E8"/>
    <mergeCell ref="D7:D8"/>
    <mergeCell ref="C7:C8"/>
    <mergeCell ref="N7:P7"/>
    <mergeCell ref="M7:M8"/>
    <mergeCell ref="I7:I8"/>
    <mergeCell ref="H7:H8"/>
  </mergeCells>
  <pageMargins left="0.7" right="0.7" top="0.78740157499999996" bottom="0.78740157499999996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13</vt:i4>
      </vt:variant>
    </vt:vector>
  </HeadingPairs>
  <TitlesOfParts>
    <vt:vector size="14" baseType="lpstr">
      <vt:lpstr>Data</vt:lpstr>
      <vt:lpstr>anteilMonat</vt:lpstr>
      <vt:lpstr>bgPensum</vt:lpstr>
      <vt:lpstr>elternbeitrag</vt:lpstr>
      <vt:lpstr>geburtsdatum</vt:lpstr>
      <vt:lpstr>monatsanfang</vt:lpstr>
      <vt:lpstr>monatsende</vt:lpstr>
      <vt:lpstr>nettotageIntervall</vt:lpstr>
      <vt:lpstr>nettotageMonat</vt:lpstr>
      <vt:lpstr>platzbelegungAufgrundTage</vt:lpstr>
      <vt:lpstr>verguenstigung</vt:lpstr>
      <vt:lpstr>vollkosten</vt:lpstr>
      <vt:lpstr>zeitabschnittBis</vt:lpstr>
      <vt:lpstr>zeitabschnittVon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Franziska Herger</cp:lastModifiedBy>
  <cp:lastPrinted>2016-07-13T06:09:28Z</cp:lastPrinted>
  <dcterms:created xsi:type="dcterms:W3CDTF">2016-06-28T14:27:29Z</dcterms:created>
  <dcterms:modified xsi:type="dcterms:W3CDTF">2017-03-14T08:31:34Z</dcterms:modified>
</cp:coreProperties>
</file>